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95212Data\Connecting to Data Sources\"/>
    </mc:Choice>
  </mc:AlternateContent>
  <xr:revisionPtr revIDLastSave="0" documentId="13_ncr:1_{95378DF9-AE55-403D-9965-4B083359A555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Orders" sheetId="1" r:id="rId1"/>
    <sheet name="Sales R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48" i="1" l="1"/>
  <c r="T2048" i="1" s="1"/>
  <c r="U2048" i="1"/>
  <c r="S2049" i="1"/>
  <c r="T2049" i="1"/>
  <c r="U2049" i="1"/>
  <c r="S2050" i="1"/>
  <c r="T2050" i="1"/>
  <c r="U2050" i="1"/>
  <c r="S2051" i="1"/>
  <c r="T2051" i="1" s="1"/>
  <c r="U2051" i="1"/>
  <c r="S2052" i="1"/>
  <c r="T2052" i="1" s="1"/>
  <c r="U2052" i="1"/>
  <c r="S2053" i="1"/>
  <c r="T2053" i="1" s="1"/>
  <c r="U2053" i="1"/>
  <c r="S2054" i="1"/>
  <c r="T2054" i="1" s="1"/>
  <c r="U2054" i="1"/>
  <c r="S2055" i="1"/>
  <c r="T2055" i="1" s="1"/>
  <c r="U2055" i="1"/>
  <c r="S2056" i="1"/>
  <c r="T2056" i="1" s="1"/>
  <c r="U2056" i="1"/>
  <c r="S2057" i="1"/>
  <c r="T2057" i="1" s="1"/>
  <c r="U2057" i="1"/>
  <c r="S2058" i="1"/>
  <c r="T2058" i="1"/>
  <c r="U2058" i="1"/>
  <c r="S2059" i="1"/>
  <c r="T2059" i="1"/>
  <c r="U2059" i="1"/>
  <c r="S2060" i="1"/>
  <c r="T2060" i="1" s="1"/>
  <c r="U2060" i="1"/>
  <c r="S2061" i="1"/>
  <c r="T2061" i="1" s="1"/>
  <c r="U2061" i="1"/>
  <c r="S2062" i="1"/>
  <c r="T2062" i="1"/>
  <c r="U2062" i="1"/>
  <c r="S2063" i="1"/>
  <c r="T2063" i="1" s="1"/>
  <c r="U2063" i="1"/>
  <c r="S2064" i="1"/>
  <c r="T2064" i="1" s="1"/>
  <c r="U2064" i="1"/>
  <c r="S2065" i="1"/>
  <c r="T2065" i="1" s="1"/>
  <c r="U2065" i="1"/>
  <c r="S2066" i="1"/>
  <c r="T2066" i="1" s="1"/>
  <c r="U2066" i="1"/>
  <c r="S2067" i="1"/>
  <c r="T2067" i="1"/>
  <c r="U2067" i="1"/>
  <c r="S2068" i="1"/>
  <c r="T2068" i="1"/>
  <c r="U2068" i="1"/>
  <c r="S2069" i="1"/>
  <c r="T2069" i="1" s="1"/>
  <c r="U2069" i="1"/>
  <c r="S2070" i="1"/>
  <c r="T2070" i="1"/>
  <c r="U2070" i="1"/>
  <c r="S2071" i="1"/>
  <c r="T2071" i="1" s="1"/>
  <c r="U2071" i="1"/>
  <c r="S2072" i="1"/>
  <c r="T2072" i="1" s="1"/>
  <c r="U2072" i="1"/>
  <c r="S2073" i="1"/>
  <c r="T2073" i="1"/>
  <c r="U2073" i="1"/>
  <c r="S2074" i="1"/>
  <c r="T2074" i="1" s="1"/>
  <c r="U2074" i="1"/>
  <c r="S2075" i="1"/>
  <c r="T2075" i="1" s="1"/>
  <c r="U2075" i="1"/>
  <c r="S2076" i="1"/>
  <c r="T2076" i="1"/>
  <c r="U2076" i="1"/>
  <c r="S2077" i="1"/>
  <c r="T2077" i="1" s="1"/>
  <c r="U2077" i="1"/>
  <c r="S2078" i="1"/>
  <c r="T2078" i="1" s="1"/>
  <c r="U2078" i="1"/>
  <c r="S2079" i="1"/>
  <c r="T2079" i="1" s="1"/>
  <c r="U2079" i="1"/>
  <c r="S2080" i="1"/>
  <c r="T2080" i="1" s="1"/>
  <c r="U2080" i="1"/>
  <c r="S2081" i="1"/>
  <c r="T2081" i="1"/>
  <c r="U2081" i="1"/>
  <c r="S2082" i="1"/>
  <c r="T2082" i="1"/>
  <c r="U2082" i="1"/>
  <c r="S2083" i="1"/>
  <c r="T2083" i="1" s="1"/>
  <c r="U2083" i="1"/>
  <c r="S2084" i="1"/>
  <c r="T2084" i="1" s="1"/>
  <c r="U2084" i="1"/>
  <c r="S2085" i="1"/>
  <c r="T2085" i="1" s="1"/>
  <c r="U2085" i="1"/>
  <c r="S2086" i="1"/>
  <c r="T2086" i="1" s="1"/>
  <c r="U2086" i="1"/>
  <c r="S2087" i="1"/>
  <c r="T2087" i="1" s="1"/>
  <c r="U2087" i="1"/>
  <c r="S2088" i="1"/>
  <c r="T2088" i="1" s="1"/>
  <c r="U2088" i="1"/>
  <c r="S2089" i="1"/>
  <c r="T2089" i="1" s="1"/>
  <c r="U2089" i="1"/>
  <c r="S2090" i="1"/>
  <c r="T2090" i="1"/>
  <c r="U2090" i="1"/>
  <c r="S2091" i="1"/>
  <c r="T2091" i="1"/>
  <c r="U2091" i="1"/>
  <c r="S2092" i="1"/>
  <c r="T2092" i="1" s="1"/>
  <c r="U2092" i="1"/>
  <c r="S2093" i="1"/>
  <c r="T2093" i="1" s="1"/>
  <c r="U2093" i="1"/>
  <c r="S2094" i="1"/>
  <c r="T2094" i="1"/>
  <c r="U2094" i="1"/>
  <c r="S2095" i="1"/>
  <c r="T2095" i="1" s="1"/>
  <c r="U2095" i="1"/>
  <c r="S2096" i="1"/>
  <c r="T2096" i="1" s="1"/>
  <c r="U2096" i="1"/>
  <c r="S2097" i="1"/>
  <c r="T2097" i="1" s="1"/>
  <c r="U2097" i="1"/>
  <c r="S2098" i="1"/>
  <c r="T2098" i="1" s="1"/>
  <c r="U2098" i="1"/>
  <c r="S2099" i="1"/>
  <c r="T2099" i="1"/>
  <c r="U2099" i="1"/>
  <c r="S2100" i="1"/>
  <c r="T2100" i="1"/>
  <c r="U2100" i="1"/>
  <c r="S2101" i="1"/>
  <c r="T2101" i="1" s="1"/>
  <c r="U2101" i="1"/>
  <c r="S2102" i="1"/>
  <c r="T2102" i="1"/>
  <c r="U2102" i="1"/>
  <c r="S2103" i="1"/>
  <c r="T2103" i="1" s="1"/>
  <c r="U2103" i="1"/>
  <c r="S2104" i="1"/>
  <c r="T2104" i="1" s="1"/>
  <c r="U2104" i="1"/>
  <c r="S2105" i="1"/>
  <c r="T2105" i="1"/>
  <c r="U2105" i="1"/>
  <c r="S2106" i="1"/>
  <c r="T2106" i="1" s="1"/>
  <c r="U2106" i="1"/>
  <c r="S2107" i="1"/>
  <c r="T2107" i="1" s="1"/>
  <c r="U2107" i="1"/>
  <c r="S2108" i="1"/>
  <c r="T2108" i="1"/>
  <c r="U2108" i="1"/>
  <c r="S2109" i="1"/>
  <c r="T2109" i="1" s="1"/>
  <c r="U2109" i="1"/>
  <c r="S2110" i="1"/>
  <c r="T2110" i="1" s="1"/>
  <c r="U2110" i="1"/>
  <c r="S2111" i="1"/>
  <c r="T2111" i="1" s="1"/>
  <c r="U2111" i="1"/>
  <c r="S2112" i="1"/>
  <c r="T2112" i="1" s="1"/>
  <c r="U2112" i="1"/>
  <c r="S2113" i="1"/>
  <c r="T2113" i="1"/>
  <c r="U2113" i="1"/>
  <c r="S2114" i="1"/>
  <c r="T2114" i="1"/>
  <c r="U2114" i="1"/>
  <c r="S2115" i="1"/>
  <c r="T2115" i="1" s="1"/>
  <c r="U2115" i="1"/>
  <c r="S2116" i="1"/>
  <c r="T2116" i="1" s="1"/>
  <c r="U2116" i="1"/>
  <c r="S2117" i="1"/>
  <c r="T2117" i="1" s="1"/>
  <c r="U2117" i="1"/>
  <c r="S2118" i="1"/>
  <c r="T2118" i="1" s="1"/>
  <c r="U2118" i="1"/>
  <c r="S2119" i="1"/>
  <c r="T2119" i="1" s="1"/>
  <c r="U2119" i="1"/>
  <c r="S2120" i="1"/>
  <c r="T2120" i="1" s="1"/>
  <c r="U2120" i="1"/>
  <c r="S2121" i="1"/>
  <c r="T2121" i="1" s="1"/>
  <c r="U2121" i="1"/>
  <c r="S2122" i="1"/>
  <c r="T2122" i="1"/>
  <c r="U2122" i="1"/>
  <c r="S2123" i="1"/>
  <c r="T2123" i="1"/>
  <c r="U2123" i="1"/>
  <c r="S2124" i="1"/>
  <c r="T2124" i="1" s="1"/>
  <c r="U2124" i="1"/>
  <c r="S2125" i="1"/>
  <c r="T2125" i="1" s="1"/>
  <c r="U2125" i="1"/>
  <c r="S2126" i="1"/>
  <c r="T2126" i="1"/>
  <c r="U2126" i="1"/>
  <c r="S2127" i="1"/>
  <c r="T2127" i="1" s="1"/>
  <c r="U2127" i="1"/>
  <c r="S2128" i="1"/>
  <c r="T2128" i="1" s="1"/>
  <c r="U2128" i="1"/>
  <c r="S2129" i="1"/>
  <c r="T2129" i="1" s="1"/>
  <c r="U2129" i="1"/>
  <c r="S2130" i="1"/>
  <c r="T2130" i="1" s="1"/>
  <c r="U2130" i="1"/>
  <c r="S2131" i="1"/>
  <c r="T2131" i="1"/>
  <c r="U2131" i="1"/>
  <c r="S2132" i="1"/>
  <c r="T2132" i="1"/>
  <c r="U2132" i="1"/>
  <c r="S2133" i="1"/>
  <c r="T2133" i="1" s="1"/>
  <c r="U2133" i="1"/>
  <c r="S2134" i="1"/>
  <c r="T2134" i="1"/>
  <c r="U2134" i="1"/>
  <c r="S2135" i="1"/>
  <c r="T2135" i="1" s="1"/>
  <c r="U2135" i="1"/>
  <c r="S2136" i="1"/>
  <c r="T2136" i="1" s="1"/>
  <c r="U2136" i="1"/>
  <c r="S2137" i="1"/>
  <c r="T2137" i="1"/>
  <c r="U2137" i="1"/>
  <c r="S2138" i="1"/>
  <c r="T2138" i="1" s="1"/>
  <c r="U2138" i="1"/>
  <c r="S2139" i="1"/>
  <c r="T2139" i="1" s="1"/>
  <c r="U2139" i="1"/>
  <c r="S2140" i="1"/>
  <c r="T2140" i="1"/>
  <c r="U2140" i="1"/>
  <c r="S2141" i="1"/>
  <c r="T2141" i="1" s="1"/>
  <c r="U2141" i="1"/>
  <c r="S2142" i="1"/>
  <c r="T2142" i="1" s="1"/>
  <c r="U2142" i="1"/>
  <c r="S2143" i="1"/>
  <c r="T2143" i="1" s="1"/>
  <c r="U2143" i="1"/>
  <c r="S2144" i="1"/>
  <c r="T2144" i="1" s="1"/>
  <c r="U2144" i="1"/>
  <c r="S2145" i="1"/>
  <c r="T2145" i="1"/>
  <c r="U2145" i="1"/>
  <c r="S2146" i="1"/>
  <c r="T2146" i="1"/>
  <c r="U2146" i="1"/>
  <c r="S2147" i="1"/>
  <c r="T2147" i="1" s="1"/>
  <c r="U2147" i="1"/>
  <c r="S2148" i="1"/>
  <c r="T2148" i="1" s="1"/>
  <c r="U2148" i="1"/>
  <c r="S2149" i="1"/>
  <c r="T2149" i="1" s="1"/>
  <c r="U2149" i="1"/>
  <c r="S2150" i="1"/>
  <c r="T2150" i="1" s="1"/>
  <c r="U2150" i="1"/>
  <c r="S2151" i="1"/>
  <c r="T2151" i="1" s="1"/>
  <c r="U2151" i="1"/>
  <c r="S2152" i="1"/>
  <c r="T2152" i="1" s="1"/>
  <c r="U2152" i="1"/>
  <c r="S2153" i="1"/>
  <c r="T2153" i="1" s="1"/>
  <c r="U2153" i="1"/>
  <c r="S2154" i="1"/>
  <c r="T2154" i="1"/>
  <c r="U2154" i="1"/>
  <c r="S2155" i="1"/>
  <c r="T2155" i="1"/>
  <c r="U2155" i="1"/>
  <c r="S2156" i="1"/>
  <c r="T2156" i="1" s="1"/>
  <c r="U2156" i="1"/>
  <c r="S2157" i="1"/>
  <c r="T2157" i="1" s="1"/>
  <c r="U2157" i="1"/>
  <c r="S2158" i="1"/>
  <c r="T2158" i="1"/>
  <c r="U2158" i="1"/>
  <c r="S2159" i="1"/>
  <c r="T2159" i="1" s="1"/>
  <c r="U2159" i="1"/>
  <c r="S2160" i="1"/>
  <c r="T2160" i="1" s="1"/>
  <c r="U2160" i="1"/>
  <c r="S2161" i="1"/>
  <c r="T2161" i="1" s="1"/>
  <c r="U2161" i="1"/>
  <c r="S2162" i="1"/>
  <c r="T2162" i="1" s="1"/>
  <c r="U2162" i="1"/>
  <c r="S2163" i="1"/>
  <c r="T2163" i="1"/>
  <c r="U2163" i="1"/>
  <c r="S2164" i="1"/>
  <c r="T2164" i="1"/>
  <c r="U2164" i="1"/>
  <c r="S2165" i="1"/>
  <c r="T2165" i="1" s="1"/>
  <c r="U2165" i="1"/>
  <c r="S2166" i="1"/>
  <c r="T2166" i="1"/>
  <c r="U2166" i="1"/>
  <c r="S2167" i="1"/>
  <c r="T2167" i="1" s="1"/>
  <c r="U2167" i="1"/>
  <c r="S2168" i="1"/>
  <c r="T2168" i="1" s="1"/>
  <c r="U2168" i="1"/>
  <c r="S2169" i="1"/>
  <c r="T2169" i="1"/>
  <c r="U2169" i="1"/>
  <c r="S2170" i="1"/>
  <c r="T2170" i="1" s="1"/>
  <c r="U2170" i="1"/>
  <c r="S2171" i="1"/>
  <c r="T2171" i="1" s="1"/>
  <c r="U2171" i="1"/>
  <c r="S2172" i="1"/>
  <c r="T2172" i="1"/>
  <c r="U2172" i="1"/>
  <c r="S2173" i="1"/>
  <c r="T2173" i="1" s="1"/>
  <c r="U2173" i="1"/>
  <c r="S2174" i="1"/>
  <c r="T2174" i="1" s="1"/>
  <c r="U2174" i="1"/>
  <c r="S2175" i="1"/>
  <c r="T2175" i="1" s="1"/>
  <c r="U2175" i="1"/>
  <c r="S2176" i="1"/>
  <c r="T2176" i="1" s="1"/>
  <c r="U2176" i="1"/>
  <c r="S2177" i="1"/>
  <c r="T2177" i="1"/>
  <c r="U2177" i="1"/>
  <c r="S2178" i="1"/>
  <c r="T2178" i="1"/>
  <c r="U2178" i="1"/>
  <c r="S2179" i="1"/>
  <c r="T2179" i="1" s="1"/>
  <c r="U2179" i="1"/>
  <c r="S2180" i="1"/>
  <c r="T2180" i="1" s="1"/>
  <c r="U2180" i="1"/>
  <c r="S2181" i="1"/>
  <c r="T2181" i="1" s="1"/>
  <c r="U2181" i="1"/>
  <c r="S2182" i="1"/>
  <c r="T2182" i="1" s="1"/>
  <c r="U2182" i="1"/>
  <c r="S2183" i="1"/>
  <c r="T2183" i="1" s="1"/>
  <c r="U2183" i="1"/>
  <c r="S2184" i="1"/>
  <c r="T2184" i="1" s="1"/>
  <c r="U2184" i="1"/>
  <c r="S2185" i="1"/>
  <c r="T2185" i="1" s="1"/>
  <c r="U2185" i="1"/>
  <c r="S2186" i="1"/>
  <c r="T2186" i="1"/>
  <c r="U2186" i="1"/>
  <c r="S2187" i="1"/>
  <c r="T2187" i="1"/>
  <c r="U2187" i="1"/>
  <c r="S2188" i="1"/>
  <c r="T2188" i="1" s="1"/>
  <c r="U2188" i="1"/>
  <c r="S2189" i="1"/>
  <c r="T2189" i="1" s="1"/>
  <c r="U2189" i="1"/>
  <c r="S2190" i="1"/>
  <c r="T2190" i="1"/>
  <c r="U2190" i="1"/>
  <c r="S2191" i="1"/>
  <c r="T2191" i="1" s="1"/>
  <c r="U2191" i="1"/>
  <c r="S2192" i="1"/>
  <c r="T2192" i="1" s="1"/>
  <c r="U2192" i="1"/>
  <c r="S2193" i="1"/>
  <c r="T2193" i="1" s="1"/>
  <c r="U2193" i="1"/>
  <c r="S2194" i="1"/>
  <c r="T2194" i="1" s="1"/>
  <c r="U2194" i="1"/>
  <c r="S2195" i="1"/>
  <c r="T2195" i="1"/>
  <c r="U2195" i="1"/>
  <c r="S2196" i="1"/>
  <c r="T2196" i="1"/>
  <c r="U2196" i="1"/>
  <c r="S2197" i="1"/>
  <c r="T2197" i="1" s="1"/>
  <c r="U2197" i="1"/>
  <c r="S2198" i="1"/>
  <c r="T2198" i="1"/>
  <c r="U2198" i="1"/>
  <c r="S2199" i="1"/>
  <c r="T2199" i="1" s="1"/>
  <c r="U2199" i="1"/>
  <c r="S2200" i="1"/>
  <c r="T2200" i="1" s="1"/>
  <c r="U2200" i="1"/>
  <c r="S2201" i="1"/>
  <c r="T2201" i="1"/>
  <c r="U2201" i="1"/>
  <c r="S2202" i="1"/>
  <c r="T2202" i="1" s="1"/>
  <c r="U2202" i="1"/>
  <c r="S2203" i="1"/>
  <c r="T2203" i="1" s="1"/>
  <c r="U2203" i="1"/>
  <c r="S2204" i="1"/>
  <c r="T2204" i="1"/>
  <c r="U2204" i="1"/>
  <c r="S2205" i="1"/>
  <c r="T2205" i="1" s="1"/>
  <c r="U2205" i="1"/>
  <c r="S2206" i="1"/>
  <c r="T2206" i="1" s="1"/>
  <c r="U2206" i="1"/>
  <c r="S2207" i="1"/>
  <c r="T2207" i="1" s="1"/>
  <c r="U2207" i="1"/>
  <c r="S2208" i="1"/>
  <c r="T2208" i="1" s="1"/>
  <c r="U2208" i="1"/>
  <c r="S2209" i="1"/>
  <c r="T2209" i="1"/>
  <c r="U2209" i="1"/>
  <c r="S2210" i="1"/>
  <c r="T2210" i="1"/>
  <c r="U2210" i="1"/>
  <c r="S2211" i="1"/>
  <c r="T2211" i="1" s="1"/>
  <c r="U2211" i="1"/>
  <c r="S2212" i="1"/>
  <c r="T2212" i="1" s="1"/>
  <c r="U2212" i="1"/>
  <c r="S2213" i="1"/>
  <c r="T2213" i="1" s="1"/>
  <c r="U2213" i="1"/>
  <c r="S2214" i="1"/>
  <c r="T2214" i="1" s="1"/>
  <c r="U2214" i="1"/>
  <c r="S2215" i="1"/>
  <c r="T2215" i="1" s="1"/>
  <c r="U2215" i="1"/>
  <c r="S2216" i="1"/>
  <c r="T2216" i="1" s="1"/>
  <c r="U2216" i="1"/>
  <c r="S2217" i="1"/>
  <c r="T2217" i="1" s="1"/>
  <c r="U2217" i="1"/>
  <c r="S2218" i="1"/>
  <c r="T2218" i="1"/>
  <c r="U2218" i="1"/>
  <c r="S2219" i="1"/>
  <c r="T2219" i="1"/>
  <c r="U2219" i="1"/>
  <c r="S2220" i="1"/>
  <c r="T2220" i="1" s="1"/>
  <c r="U2220" i="1"/>
  <c r="S2221" i="1"/>
  <c r="T2221" i="1" s="1"/>
  <c r="U2221" i="1"/>
  <c r="S2222" i="1"/>
  <c r="T2222" i="1"/>
  <c r="U2222" i="1"/>
  <c r="S2223" i="1"/>
  <c r="T2223" i="1" s="1"/>
  <c r="U2223" i="1"/>
  <c r="S2224" i="1"/>
  <c r="T2224" i="1" s="1"/>
  <c r="U2224" i="1"/>
  <c r="S2225" i="1"/>
  <c r="T2225" i="1" s="1"/>
  <c r="U2225" i="1"/>
  <c r="S2226" i="1"/>
  <c r="T2226" i="1" s="1"/>
  <c r="U2226" i="1"/>
  <c r="S2227" i="1"/>
  <c r="T2227" i="1"/>
  <c r="U2227" i="1"/>
  <c r="S2228" i="1"/>
  <c r="T2228" i="1"/>
  <c r="U2228" i="1"/>
  <c r="S2229" i="1"/>
  <c r="T2229" i="1" s="1"/>
  <c r="U2229" i="1"/>
  <c r="S2230" i="1"/>
  <c r="T2230" i="1"/>
  <c r="U2230" i="1"/>
  <c r="S2231" i="1"/>
  <c r="T2231" i="1" s="1"/>
  <c r="U2231" i="1"/>
  <c r="S2232" i="1"/>
  <c r="T2232" i="1" s="1"/>
  <c r="U2232" i="1"/>
  <c r="S2233" i="1"/>
  <c r="T2233" i="1"/>
  <c r="U2233" i="1"/>
  <c r="S2234" i="1"/>
  <c r="T2234" i="1" s="1"/>
  <c r="U2234" i="1"/>
  <c r="S2235" i="1"/>
  <c r="T2235" i="1" s="1"/>
  <c r="U2235" i="1"/>
  <c r="S2236" i="1"/>
  <c r="T2236" i="1"/>
  <c r="U2236" i="1"/>
  <c r="S2237" i="1"/>
  <c r="T2237" i="1" s="1"/>
  <c r="U2237" i="1"/>
  <c r="S2238" i="1"/>
  <c r="T2238" i="1" s="1"/>
  <c r="U2238" i="1"/>
  <c r="S2239" i="1"/>
  <c r="T2239" i="1" s="1"/>
  <c r="U2239" i="1"/>
  <c r="S2240" i="1"/>
  <c r="T2240" i="1" s="1"/>
  <c r="U2240" i="1"/>
  <c r="S2241" i="1"/>
  <c r="T2241" i="1"/>
  <c r="U2241" i="1"/>
  <c r="S2242" i="1"/>
  <c r="T2242" i="1"/>
  <c r="U2242" i="1"/>
  <c r="S2243" i="1"/>
  <c r="T2243" i="1" s="1"/>
  <c r="U2243" i="1"/>
  <c r="S2244" i="1"/>
  <c r="T2244" i="1" s="1"/>
  <c r="U2244" i="1"/>
  <c r="S2245" i="1"/>
  <c r="T2245" i="1" s="1"/>
  <c r="U2245" i="1"/>
  <c r="S2246" i="1"/>
  <c r="T2246" i="1" s="1"/>
  <c r="U2246" i="1"/>
  <c r="S2247" i="1"/>
  <c r="T2247" i="1" s="1"/>
  <c r="U2247" i="1"/>
  <c r="S2248" i="1"/>
  <c r="T2248" i="1" s="1"/>
  <c r="U2248" i="1"/>
  <c r="S2249" i="1"/>
  <c r="T2249" i="1" s="1"/>
  <c r="U2249" i="1"/>
  <c r="S2250" i="1"/>
  <c r="T2250" i="1"/>
  <c r="U2250" i="1"/>
  <c r="S2251" i="1"/>
  <c r="T2251" i="1"/>
  <c r="U2251" i="1"/>
  <c r="S2252" i="1"/>
  <c r="T2252" i="1" s="1"/>
  <c r="U2252" i="1"/>
  <c r="S2253" i="1"/>
  <c r="T2253" i="1" s="1"/>
  <c r="U2253" i="1"/>
  <c r="S2254" i="1"/>
  <c r="T2254" i="1"/>
  <c r="U2254" i="1"/>
  <c r="S2255" i="1"/>
  <c r="T2255" i="1" s="1"/>
  <c r="U2255" i="1"/>
  <c r="S2256" i="1"/>
  <c r="T2256" i="1" s="1"/>
  <c r="U2256" i="1"/>
  <c r="S2257" i="1"/>
  <c r="T2257" i="1" s="1"/>
  <c r="U2257" i="1"/>
  <c r="S2258" i="1"/>
  <c r="T2258" i="1" s="1"/>
  <c r="U2258" i="1"/>
  <c r="S2259" i="1"/>
  <c r="T2259" i="1"/>
  <c r="U2259" i="1"/>
  <c r="S2260" i="1"/>
  <c r="T2260" i="1"/>
  <c r="U2260" i="1"/>
  <c r="S2261" i="1"/>
  <c r="T2261" i="1" s="1"/>
  <c r="U2261" i="1"/>
  <c r="S2262" i="1"/>
  <c r="T2262" i="1"/>
  <c r="U2262" i="1"/>
  <c r="S2263" i="1"/>
  <c r="T2263" i="1" s="1"/>
  <c r="U2263" i="1"/>
  <c r="S2264" i="1"/>
  <c r="T2264" i="1" s="1"/>
  <c r="U2264" i="1"/>
  <c r="S2265" i="1"/>
  <c r="T2265" i="1"/>
  <c r="U2265" i="1"/>
  <c r="S2266" i="1"/>
  <c r="T2266" i="1" s="1"/>
  <c r="U2266" i="1"/>
  <c r="S2267" i="1"/>
  <c r="T2267" i="1" s="1"/>
  <c r="U2267" i="1"/>
  <c r="S2268" i="1"/>
  <c r="T2268" i="1"/>
  <c r="U2268" i="1"/>
  <c r="S2269" i="1"/>
  <c r="T2269" i="1" s="1"/>
  <c r="U2269" i="1"/>
  <c r="S2270" i="1"/>
  <c r="T2270" i="1" s="1"/>
  <c r="U2270" i="1"/>
  <c r="S2271" i="1"/>
  <c r="T2271" i="1" s="1"/>
  <c r="U2271" i="1"/>
  <c r="S2272" i="1"/>
  <c r="T2272" i="1" s="1"/>
  <c r="U2272" i="1"/>
  <c r="S2273" i="1"/>
  <c r="T2273" i="1"/>
  <c r="U2273" i="1"/>
  <c r="S2274" i="1"/>
  <c r="T2274" i="1"/>
  <c r="U2274" i="1"/>
  <c r="S2275" i="1"/>
  <c r="T2275" i="1" s="1"/>
  <c r="U2275" i="1"/>
  <c r="S2276" i="1"/>
  <c r="T2276" i="1" s="1"/>
  <c r="U2276" i="1"/>
  <c r="S2277" i="1"/>
  <c r="T2277" i="1" s="1"/>
  <c r="U2277" i="1"/>
  <c r="S2278" i="1"/>
  <c r="T2278" i="1" s="1"/>
  <c r="U2278" i="1"/>
  <c r="S2279" i="1"/>
  <c r="T2279" i="1" s="1"/>
  <c r="U2279" i="1"/>
  <c r="S2280" i="1"/>
  <c r="T2280" i="1" s="1"/>
  <c r="U2280" i="1"/>
  <c r="S2281" i="1"/>
  <c r="T2281" i="1" s="1"/>
  <c r="U2281" i="1"/>
  <c r="S2282" i="1"/>
  <c r="T2282" i="1"/>
  <c r="U2282" i="1"/>
  <c r="S2283" i="1"/>
  <c r="T2283" i="1"/>
  <c r="U2283" i="1"/>
  <c r="S2284" i="1"/>
  <c r="T2284" i="1" s="1"/>
  <c r="U2284" i="1"/>
  <c r="S2285" i="1"/>
  <c r="T2285" i="1" s="1"/>
  <c r="U2285" i="1"/>
  <c r="S2286" i="1"/>
  <c r="T2286" i="1"/>
  <c r="U2286" i="1"/>
  <c r="S2287" i="1"/>
  <c r="T2287" i="1" s="1"/>
  <c r="U2287" i="1"/>
  <c r="S2288" i="1"/>
  <c r="T2288" i="1" s="1"/>
  <c r="U2288" i="1"/>
  <c r="S2289" i="1"/>
  <c r="T2289" i="1" s="1"/>
  <c r="U2289" i="1"/>
  <c r="S2290" i="1"/>
  <c r="T2290" i="1" s="1"/>
  <c r="U2290" i="1"/>
  <c r="S2291" i="1"/>
  <c r="T2291" i="1"/>
  <c r="U2291" i="1"/>
  <c r="S2292" i="1"/>
  <c r="T2292" i="1"/>
  <c r="U2292" i="1"/>
  <c r="S2293" i="1"/>
  <c r="T2293" i="1" s="1"/>
  <c r="U2293" i="1"/>
  <c r="S2294" i="1"/>
  <c r="T2294" i="1"/>
  <c r="U2294" i="1"/>
  <c r="S2295" i="1"/>
  <c r="T2295" i="1" s="1"/>
  <c r="U2295" i="1"/>
  <c r="S2296" i="1"/>
  <c r="T2296" i="1" s="1"/>
  <c r="U2296" i="1"/>
  <c r="S2297" i="1"/>
  <c r="T2297" i="1"/>
  <c r="U2297" i="1"/>
  <c r="S2298" i="1"/>
  <c r="T2298" i="1" s="1"/>
  <c r="U2298" i="1"/>
  <c r="S2299" i="1"/>
  <c r="T2299" i="1" s="1"/>
  <c r="U2299" i="1"/>
  <c r="S2300" i="1"/>
  <c r="T2300" i="1"/>
  <c r="U2300" i="1"/>
  <c r="S2301" i="1"/>
  <c r="T2301" i="1" s="1"/>
  <c r="U2301" i="1"/>
  <c r="S2302" i="1"/>
  <c r="T2302" i="1" s="1"/>
  <c r="U2302" i="1"/>
  <c r="S2303" i="1"/>
  <c r="T2303" i="1" s="1"/>
  <c r="U2303" i="1"/>
  <c r="S2304" i="1"/>
  <c r="T2304" i="1" s="1"/>
  <c r="U2304" i="1"/>
  <c r="S2305" i="1"/>
  <c r="T2305" i="1"/>
  <c r="U2305" i="1"/>
  <c r="S2306" i="1"/>
  <c r="T2306" i="1"/>
  <c r="U2306" i="1"/>
  <c r="S2307" i="1"/>
  <c r="T2307" i="1"/>
  <c r="U2307" i="1"/>
  <c r="S2308" i="1"/>
  <c r="T2308" i="1" s="1"/>
  <c r="U2308" i="1"/>
  <c r="S2309" i="1"/>
  <c r="T2309" i="1" s="1"/>
  <c r="U2309" i="1"/>
  <c r="S2310" i="1"/>
  <c r="T2310" i="1"/>
  <c r="U2310" i="1"/>
  <c r="S2311" i="1"/>
  <c r="T2311" i="1" s="1"/>
  <c r="U2311" i="1"/>
  <c r="S2312" i="1"/>
  <c r="T2312" i="1" s="1"/>
  <c r="U2312" i="1"/>
  <c r="S2313" i="1"/>
  <c r="T2313" i="1" s="1"/>
  <c r="U2313" i="1"/>
  <c r="S2314" i="1"/>
  <c r="T2314" i="1"/>
  <c r="U2314" i="1"/>
  <c r="S2315" i="1"/>
  <c r="T2315" i="1"/>
  <c r="U2315" i="1"/>
  <c r="S2316" i="1"/>
  <c r="T2316" i="1"/>
  <c r="U2316" i="1"/>
  <c r="S2317" i="1"/>
  <c r="T2317" i="1" s="1"/>
  <c r="U2317" i="1"/>
  <c r="S2318" i="1"/>
  <c r="T2318" i="1"/>
  <c r="U2318" i="1"/>
  <c r="S2319" i="1"/>
  <c r="T2319" i="1" s="1"/>
  <c r="U2319" i="1"/>
  <c r="S2320" i="1"/>
  <c r="T2320" i="1" s="1"/>
  <c r="U2320" i="1"/>
  <c r="S2321" i="1"/>
  <c r="T2321" i="1" s="1"/>
  <c r="U2321" i="1"/>
  <c r="S2322" i="1"/>
  <c r="T2322" i="1" s="1"/>
  <c r="U2322" i="1"/>
  <c r="S2323" i="1"/>
  <c r="T2323" i="1"/>
  <c r="U2323" i="1"/>
  <c r="S2324" i="1"/>
  <c r="T2324" i="1"/>
  <c r="U2324" i="1"/>
  <c r="S2325" i="1"/>
  <c r="T2325" i="1" s="1"/>
  <c r="U2325" i="1"/>
  <c r="S2326" i="1"/>
  <c r="T2326" i="1"/>
  <c r="U2326" i="1"/>
  <c r="S2327" i="1"/>
  <c r="T2327" i="1" s="1"/>
  <c r="U2327" i="1"/>
  <c r="S2328" i="1"/>
  <c r="T2328" i="1" s="1"/>
  <c r="U2328" i="1"/>
  <c r="S2329" i="1"/>
  <c r="T2329" i="1"/>
  <c r="U2329" i="1"/>
  <c r="S2330" i="1"/>
  <c r="T2330" i="1"/>
  <c r="U2330" i="1"/>
  <c r="S2331" i="1"/>
  <c r="T2331" i="1" s="1"/>
  <c r="U2331" i="1"/>
  <c r="S2332" i="1"/>
  <c r="T2332" i="1"/>
  <c r="U2332" i="1"/>
  <c r="S2333" i="1"/>
  <c r="T2333" i="1" s="1"/>
  <c r="U2333" i="1"/>
  <c r="S2334" i="1"/>
  <c r="T2334" i="1" s="1"/>
  <c r="U2334" i="1"/>
  <c r="S2335" i="1"/>
  <c r="T2335" i="1" s="1"/>
  <c r="U2335" i="1"/>
  <c r="S2336" i="1"/>
  <c r="T2336" i="1" s="1"/>
  <c r="U2336" i="1"/>
  <c r="S2337" i="1"/>
  <c r="T2337" i="1"/>
  <c r="U2337" i="1"/>
  <c r="S2338" i="1"/>
  <c r="T2338" i="1"/>
  <c r="U2338" i="1"/>
  <c r="S2339" i="1"/>
  <c r="T2339" i="1"/>
  <c r="U2339" i="1"/>
  <c r="S2340" i="1"/>
  <c r="T2340" i="1" s="1"/>
  <c r="U2340" i="1"/>
  <c r="S2341" i="1"/>
  <c r="T2341" i="1" s="1"/>
  <c r="U2341" i="1"/>
  <c r="S2342" i="1"/>
  <c r="T2342" i="1"/>
  <c r="U2342" i="1"/>
  <c r="S2343" i="1"/>
  <c r="T2343" i="1" s="1"/>
  <c r="U2343" i="1"/>
  <c r="S2344" i="1"/>
  <c r="T2344" i="1" s="1"/>
  <c r="U2344" i="1"/>
  <c r="S2345" i="1"/>
  <c r="T2345" i="1" s="1"/>
  <c r="U2345" i="1"/>
  <c r="S2346" i="1"/>
  <c r="T2346" i="1"/>
  <c r="U2346" i="1"/>
  <c r="S2347" i="1"/>
  <c r="T2347" i="1"/>
  <c r="U2347" i="1"/>
  <c r="S2348" i="1"/>
  <c r="T2348" i="1"/>
  <c r="U2348" i="1"/>
  <c r="S2349" i="1"/>
  <c r="T2349" i="1" s="1"/>
  <c r="U2349" i="1"/>
  <c r="S2350" i="1"/>
  <c r="T2350" i="1"/>
  <c r="U2350" i="1"/>
  <c r="S2351" i="1"/>
  <c r="T2351" i="1" s="1"/>
  <c r="U2351" i="1"/>
  <c r="S2352" i="1"/>
  <c r="T2352" i="1" s="1"/>
  <c r="U2352" i="1"/>
  <c r="S2353" i="1"/>
  <c r="T2353" i="1"/>
  <c r="U2353" i="1"/>
  <c r="S2354" i="1"/>
  <c r="T2354" i="1" s="1"/>
  <c r="U2354" i="1"/>
  <c r="S2355" i="1"/>
  <c r="T2355" i="1"/>
  <c r="U2355" i="1"/>
  <c r="S2356" i="1"/>
  <c r="T2356" i="1"/>
  <c r="U2356" i="1"/>
  <c r="S2357" i="1"/>
  <c r="T2357" i="1" s="1"/>
  <c r="U2357" i="1"/>
  <c r="S2358" i="1"/>
  <c r="T2358" i="1"/>
  <c r="U2358" i="1"/>
  <c r="S2359" i="1"/>
  <c r="T2359" i="1" s="1"/>
  <c r="U2359" i="1"/>
  <c r="S2360" i="1"/>
  <c r="T2360" i="1" s="1"/>
  <c r="U2360" i="1"/>
  <c r="S2361" i="1"/>
  <c r="T2361" i="1"/>
  <c r="U2361" i="1"/>
  <c r="S2362" i="1"/>
  <c r="T2362" i="1"/>
  <c r="U2362" i="1"/>
  <c r="S2363" i="1"/>
  <c r="T2363" i="1" s="1"/>
  <c r="U2363" i="1"/>
  <c r="S2364" i="1"/>
  <c r="T2364" i="1"/>
  <c r="U2364" i="1"/>
  <c r="S2365" i="1"/>
  <c r="T2365" i="1" s="1"/>
  <c r="U2365" i="1"/>
  <c r="S2366" i="1"/>
  <c r="T2366" i="1" s="1"/>
  <c r="U2366" i="1"/>
  <c r="S2367" i="1"/>
  <c r="T2367" i="1" s="1"/>
  <c r="U2367" i="1"/>
  <c r="S2368" i="1"/>
  <c r="T2368" i="1" s="1"/>
  <c r="U2368" i="1"/>
  <c r="S2369" i="1"/>
  <c r="T2369" i="1"/>
  <c r="U2369" i="1"/>
  <c r="S2370" i="1"/>
  <c r="T2370" i="1"/>
  <c r="U2370" i="1"/>
  <c r="S2371" i="1"/>
  <c r="T2371" i="1"/>
  <c r="U2371" i="1"/>
  <c r="S2372" i="1"/>
  <c r="T2372" i="1" s="1"/>
  <c r="U2372" i="1"/>
  <c r="S2373" i="1"/>
  <c r="T2373" i="1" s="1"/>
  <c r="U2373" i="1"/>
  <c r="S2374" i="1"/>
  <c r="T2374" i="1"/>
  <c r="U2374" i="1"/>
  <c r="S2375" i="1"/>
  <c r="T2375" i="1" s="1"/>
  <c r="U2375" i="1"/>
  <c r="S2376" i="1"/>
  <c r="T2376" i="1" s="1"/>
  <c r="U2376" i="1"/>
  <c r="S2377" i="1"/>
  <c r="T2377" i="1" s="1"/>
  <c r="U2377" i="1"/>
  <c r="S2378" i="1"/>
  <c r="T2378" i="1"/>
  <c r="U2378" i="1"/>
  <c r="S2379" i="1"/>
  <c r="T2379" i="1"/>
  <c r="U2379" i="1"/>
  <c r="S2380" i="1"/>
  <c r="T2380" i="1"/>
  <c r="U2380" i="1"/>
  <c r="S2381" i="1"/>
  <c r="T2381" i="1" s="1"/>
  <c r="U2381" i="1"/>
  <c r="S2382" i="1"/>
  <c r="T2382" i="1"/>
  <c r="U2382" i="1"/>
  <c r="S2383" i="1"/>
  <c r="T2383" i="1" s="1"/>
  <c r="U2383" i="1"/>
  <c r="S2384" i="1"/>
  <c r="T2384" i="1" s="1"/>
  <c r="U2384" i="1"/>
  <c r="S2385" i="1"/>
  <c r="T2385" i="1"/>
  <c r="U2385" i="1"/>
  <c r="S2386" i="1"/>
  <c r="T2386" i="1" s="1"/>
  <c r="U2386" i="1"/>
  <c r="S2387" i="1"/>
  <c r="T2387" i="1"/>
  <c r="U2387" i="1"/>
  <c r="S2388" i="1"/>
  <c r="T2388" i="1"/>
  <c r="U2388" i="1"/>
  <c r="S2389" i="1"/>
  <c r="T2389" i="1" s="1"/>
  <c r="U2389" i="1"/>
  <c r="S2390" i="1"/>
  <c r="T2390" i="1"/>
  <c r="U2390" i="1"/>
  <c r="S2391" i="1"/>
  <c r="T2391" i="1" s="1"/>
  <c r="U2391" i="1"/>
  <c r="S2392" i="1"/>
  <c r="T2392" i="1" s="1"/>
  <c r="U2392" i="1"/>
  <c r="S2393" i="1"/>
  <c r="T2393" i="1"/>
  <c r="U2393" i="1"/>
  <c r="S2394" i="1"/>
  <c r="T2394" i="1"/>
  <c r="U2394" i="1"/>
  <c r="S2395" i="1"/>
  <c r="T2395" i="1" s="1"/>
  <c r="U2395" i="1"/>
  <c r="S2396" i="1"/>
  <c r="T2396" i="1" s="1"/>
  <c r="U2396" i="1"/>
  <c r="S2397" i="1"/>
  <c r="T2397" i="1" s="1"/>
  <c r="U2397" i="1"/>
  <c r="S2398" i="1"/>
  <c r="T2398" i="1" s="1"/>
  <c r="U2398" i="1"/>
  <c r="S2399" i="1"/>
  <c r="T2399" i="1" s="1"/>
  <c r="U2399" i="1"/>
  <c r="S2400" i="1"/>
  <c r="T2400" i="1" s="1"/>
  <c r="U2400" i="1"/>
  <c r="S2401" i="1"/>
  <c r="T2401" i="1"/>
  <c r="U2401" i="1"/>
  <c r="S2402" i="1"/>
  <c r="T2402" i="1"/>
  <c r="U2402" i="1"/>
  <c r="S2403" i="1"/>
  <c r="T2403" i="1"/>
  <c r="U2403" i="1"/>
  <c r="S2404" i="1"/>
  <c r="T2404" i="1" s="1"/>
  <c r="U2404" i="1"/>
  <c r="S2405" i="1"/>
  <c r="T2405" i="1" s="1"/>
  <c r="U2405" i="1"/>
  <c r="S2406" i="1"/>
  <c r="T2406" i="1"/>
  <c r="U2406" i="1"/>
  <c r="S2407" i="1"/>
  <c r="T2407" i="1" s="1"/>
  <c r="U2407" i="1"/>
  <c r="S2408" i="1"/>
  <c r="T2408" i="1" s="1"/>
  <c r="U2408" i="1"/>
  <c r="S2409" i="1"/>
  <c r="T2409" i="1" s="1"/>
  <c r="U2409" i="1"/>
  <c r="S2410" i="1"/>
  <c r="T2410" i="1" s="1"/>
  <c r="U2410" i="1"/>
  <c r="S2411" i="1"/>
  <c r="T2411" i="1"/>
  <c r="U2411" i="1"/>
  <c r="S2412" i="1"/>
  <c r="T2412" i="1"/>
  <c r="U2412" i="1"/>
  <c r="S2413" i="1"/>
  <c r="T2413" i="1" s="1"/>
  <c r="U2413" i="1"/>
  <c r="S2414" i="1"/>
  <c r="T2414" i="1"/>
  <c r="U2414" i="1"/>
  <c r="S2415" i="1"/>
  <c r="T2415" i="1" s="1"/>
  <c r="U2415" i="1"/>
  <c r="S2416" i="1"/>
  <c r="T2416" i="1" s="1"/>
  <c r="U2416" i="1"/>
  <c r="S2417" i="1"/>
  <c r="T2417" i="1"/>
  <c r="U2417" i="1"/>
  <c r="S2418" i="1"/>
  <c r="T2418" i="1" s="1"/>
  <c r="U2418" i="1"/>
  <c r="S2419" i="1"/>
  <c r="T2419" i="1" s="1"/>
  <c r="U2419" i="1"/>
  <c r="S2420" i="1"/>
  <c r="T2420" i="1"/>
  <c r="U2420" i="1"/>
  <c r="S2421" i="1"/>
  <c r="T2421" i="1" s="1"/>
  <c r="U2421" i="1"/>
  <c r="S2422" i="1"/>
  <c r="T2422" i="1" s="1"/>
  <c r="U2422" i="1"/>
  <c r="S2423" i="1"/>
  <c r="T2423" i="1" s="1"/>
  <c r="U2423" i="1"/>
  <c r="S2424" i="1"/>
  <c r="T2424" i="1" s="1"/>
  <c r="U2424" i="1"/>
  <c r="S2425" i="1"/>
  <c r="T2425" i="1"/>
  <c r="U2425" i="1"/>
  <c r="S2426" i="1"/>
  <c r="T2426" i="1"/>
  <c r="U2426" i="1"/>
  <c r="S2427" i="1"/>
  <c r="T2427" i="1" s="1"/>
  <c r="U2427" i="1"/>
  <c r="S2428" i="1"/>
  <c r="T2428" i="1"/>
  <c r="U2428" i="1"/>
  <c r="S2429" i="1"/>
  <c r="T2429" i="1" s="1"/>
  <c r="U2429" i="1"/>
  <c r="S2430" i="1"/>
  <c r="T2430" i="1" s="1"/>
  <c r="U2430" i="1"/>
  <c r="S2431" i="1"/>
  <c r="T2431" i="1" s="1"/>
  <c r="U2431" i="1"/>
  <c r="S2432" i="1"/>
  <c r="T2432" i="1" s="1"/>
  <c r="U2432" i="1"/>
  <c r="S2433" i="1"/>
  <c r="T2433" i="1"/>
  <c r="U2433" i="1"/>
  <c r="S2434" i="1"/>
  <c r="T2434" i="1"/>
  <c r="U2434" i="1"/>
  <c r="S2435" i="1"/>
  <c r="T2435" i="1"/>
  <c r="U2435" i="1"/>
  <c r="S2436" i="1"/>
  <c r="T2436" i="1" s="1"/>
  <c r="U2436" i="1"/>
  <c r="S2437" i="1"/>
  <c r="T2437" i="1" s="1"/>
  <c r="U2437" i="1"/>
  <c r="S2438" i="1"/>
  <c r="T2438" i="1"/>
  <c r="U2438" i="1"/>
  <c r="S2439" i="1"/>
  <c r="T2439" i="1" s="1"/>
  <c r="U2439" i="1"/>
  <c r="S2440" i="1"/>
  <c r="T2440" i="1" s="1"/>
  <c r="U2440" i="1"/>
  <c r="S2441" i="1"/>
  <c r="T2441" i="1" s="1"/>
  <c r="U2441" i="1"/>
  <c r="S2442" i="1"/>
  <c r="T2442" i="1" s="1"/>
  <c r="U2442" i="1"/>
  <c r="S2443" i="1"/>
  <c r="T2443" i="1"/>
  <c r="U2443" i="1"/>
  <c r="S2444" i="1"/>
  <c r="T2444" i="1"/>
  <c r="U2444" i="1"/>
  <c r="S2445" i="1"/>
  <c r="T2445" i="1" s="1"/>
  <c r="U2445" i="1"/>
  <c r="S2446" i="1"/>
  <c r="T2446" i="1"/>
  <c r="U2446" i="1"/>
  <c r="S2447" i="1"/>
  <c r="T2447" i="1" s="1"/>
  <c r="U2447" i="1"/>
  <c r="S2448" i="1"/>
  <c r="T2448" i="1" s="1"/>
  <c r="U2448" i="1"/>
  <c r="S2449" i="1"/>
  <c r="T2449" i="1"/>
  <c r="U2449" i="1"/>
  <c r="S2450" i="1"/>
  <c r="T2450" i="1" s="1"/>
  <c r="U2450" i="1"/>
  <c r="S2451" i="1"/>
  <c r="T2451" i="1"/>
  <c r="U2451" i="1"/>
  <c r="S2452" i="1"/>
  <c r="T2452" i="1"/>
  <c r="U2452" i="1"/>
  <c r="S2453" i="1"/>
  <c r="T2453" i="1" s="1"/>
  <c r="U2453" i="1"/>
  <c r="S2454" i="1"/>
  <c r="T2454" i="1"/>
  <c r="U2454" i="1"/>
  <c r="S2455" i="1"/>
  <c r="T2455" i="1" s="1"/>
  <c r="U2455" i="1"/>
  <c r="S2456" i="1"/>
  <c r="T2456" i="1" s="1"/>
  <c r="U2456" i="1"/>
  <c r="S2457" i="1"/>
  <c r="T2457" i="1"/>
  <c r="U2457" i="1"/>
  <c r="S2458" i="1"/>
  <c r="T2458" i="1"/>
  <c r="U2458" i="1"/>
  <c r="S2459" i="1"/>
  <c r="T2459" i="1" s="1"/>
  <c r="U2459" i="1"/>
  <c r="S2460" i="1"/>
  <c r="T2460" i="1"/>
  <c r="U2460" i="1"/>
  <c r="S2461" i="1"/>
  <c r="T2461" i="1" s="1"/>
  <c r="U2461" i="1"/>
  <c r="S2462" i="1"/>
  <c r="T2462" i="1" s="1"/>
  <c r="U2462" i="1"/>
  <c r="S2463" i="1"/>
  <c r="T2463" i="1" s="1"/>
  <c r="U2463" i="1"/>
  <c r="S2464" i="1"/>
  <c r="T2464" i="1" s="1"/>
  <c r="U2464" i="1"/>
  <c r="S2465" i="1"/>
  <c r="T2465" i="1" s="1"/>
  <c r="U2465" i="1"/>
  <c r="S2466" i="1"/>
  <c r="T2466" i="1"/>
  <c r="U2466" i="1"/>
  <c r="S2467" i="1"/>
  <c r="T2467" i="1"/>
  <c r="U2467" i="1"/>
  <c r="S2468" i="1"/>
  <c r="T2468" i="1" s="1"/>
  <c r="U2468" i="1"/>
  <c r="S2469" i="1"/>
  <c r="T2469" i="1" s="1"/>
  <c r="U2469" i="1"/>
  <c r="S2470" i="1"/>
  <c r="T2470" i="1"/>
  <c r="U2470" i="1"/>
  <c r="S2471" i="1"/>
  <c r="T2471" i="1" s="1"/>
  <c r="U2471" i="1"/>
  <c r="S2472" i="1"/>
  <c r="T2472" i="1" s="1"/>
  <c r="U2472" i="1"/>
  <c r="S2473" i="1"/>
  <c r="T2473" i="1" s="1"/>
  <c r="U2473" i="1"/>
  <c r="S2474" i="1"/>
  <c r="T2474" i="1"/>
  <c r="U2474" i="1"/>
  <c r="S2475" i="1"/>
  <c r="T2475" i="1"/>
  <c r="U2475" i="1"/>
  <c r="S2476" i="1"/>
  <c r="T2476" i="1"/>
  <c r="U2476" i="1"/>
  <c r="S2477" i="1"/>
  <c r="T2477" i="1" s="1"/>
  <c r="U2477" i="1"/>
  <c r="S2478" i="1"/>
  <c r="T2478" i="1"/>
  <c r="U2478" i="1"/>
  <c r="S2479" i="1"/>
  <c r="T2479" i="1" s="1"/>
  <c r="U2479" i="1"/>
  <c r="S2480" i="1"/>
  <c r="T2480" i="1" s="1"/>
  <c r="U2480" i="1"/>
  <c r="S2481" i="1"/>
  <c r="T2481" i="1"/>
  <c r="U2481" i="1"/>
  <c r="S2482" i="1"/>
  <c r="T2482" i="1" s="1"/>
  <c r="U2482" i="1"/>
  <c r="S2483" i="1"/>
  <c r="T2483" i="1"/>
  <c r="U2483" i="1"/>
  <c r="S2484" i="1"/>
  <c r="T2484" i="1"/>
  <c r="U2484" i="1"/>
  <c r="S2485" i="1"/>
  <c r="T2485" i="1" s="1"/>
  <c r="U2485" i="1"/>
  <c r="S2486" i="1"/>
  <c r="T2486" i="1"/>
  <c r="U2486" i="1"/>
  <c r="S2487" i="1"/>
  <c r="T2487" i="1" s="1"/>
  <c r="U2487" i="1"/>
  <c r="S2488" i="1"/>
  <c r="T2488" i="1" s="1"/>
  <c r="U2488" i="1"/>
  <c r="S2489" i="1"/>
  <c r="T2489" i="1"/>
  <c r="U2489" i="1"/>
  <c r="S2490" i="1"/>
  <c r="T2490" i="1"/>
  <c r="U2490" i="1"/>
  <c r="S2491" i="1"/>
  <c r="T2491" i="1" s="1"/>
  <c r="U2491" i="1"/>
  <c r="S2492" i="1"/>
  <c r="T2492" i="1" s="1"/>
  <c r="U2492" i="1"/>
  <c r="S2493" i="1"/>
  <c r="T2493" i="1" s="1"/>
  <c r="U2493" i="1"/>
  <c r="S2494" i="1"/>
  <c r="T2494" i="1" s="1"/>
  <c r="U2494" i="1"/>
  <c r="S2495" i="1"/>
  <c r="T2495" i="1" s="1"/>
  <c r="U2495" i="1"/>
  <c r="S2496" i="1"/>
  <c r="T2496" i="1" s="1"/>
  <c r="U2496" i="1"/>
  <c r="S2497" i="1"/>
  <c r="T2497" i="1" s="1"/>
  <c r="U2497" i="1"/>
  <c r="S2498" i="1"/>
  <c r="T2498" i="1"/>
  <c r="U2498" i="1"/>
  <c r="S2499" i="1"/>
  <c r="T2499" i="1"/>
  <c r="U2499" i="1"/>
  <c r="S2500" i="1"/>
  <c r="T2500" i="1" s="1"/>
  <c r="U2500" i="1"/>
  <c r="S2501" i="1"/>
  <c r="T2501" i="1" s="1"/>
  <c r="U2501" i="1"/>
  <c r="S2502" i="1"/>
  <c r="T2502" i="1"/>
  <c r="U2502" i="1"/>
  <c r="S2503" i="1"/>
  <c r="T2503" i="1" s="1"/>
  <c r="U2503" i="1"/>
  <c r="S2504" i="1"/>
  <c r="T2504" i="1" s="1"/>
  <c r="U2504" i="1"/>
  <c r="S2505" i="1"/>
  <c r="T2505" i="1" s="1"/>
  <c r="U2505" i="1"/>
  <c r="S2506" i="1"/>
  <c r="T2506" i="1"/>
  <c r="U2506" i="1"/>
  <c r="S2507" i="1"/>
  <c r="T2507" i="1"/>
  <c r="U2507" i="1"/>
  <c r="S2508" i="1"/>
  <c r="T2508" i="1"/>
  <c r="U2508" i="1"/>
  <c r="S2509" i="1"/>
  <c r="T2509" i="1" s="1"/>
  <c r="U2509" i="1"/>
  <c r="S2510" i="1"/>
  <c r="T2510" i="1"/>
  <c r="U2510" i="1"/>
  <c r="S2511" i="1"/>
  <c r="T2511" i="1" s="1"/>
  <c r="U2511" i="1"/>
  <c r="S2512" i="1"/>
  <c r="T2512" i="1" s="1"/>
  <c r="U2512" i="1"/>
  <c r="S2513" i="1"/>
  <c r="T2513" i="1"/>
  <c r="U2513" i="1"/>
  <c r="S2514" i="1"/>
  <c r="T2514" i="1" s="1"/>
  <c r="U2514" i="1"/>
  <c r="S2515" i="1"/>
  <c r="T2515" i="1"/>
  <c r="U2515" i="1"/>
  <c r="S2516" i="1"/>
  <c r="T2516" i="1"/>
  <c r="U2516" i="1"/>
  <c r="S2517" i="1"/>
  <c r="T2517" i="1" s="1"/>
  <c r="U2517" i="1"/>
  <c r="S2518" i="1"/>
  <c r="T2518" i="1"/>
  <c r="U2518" i="1"/>
  <c r="S2519" i="1"/>
  <c r="T2519" i="1" s="1"/>
  <c r="U2519" i="1"/>
  <c r="S2520" i="1"/>
  <c r="T2520" i="1" s="1"/>
  <c r="U2520" i="1"/>
  <c r="S2521" i="1"/>
  <c r="T2521" i="1"/>
  <c r="U2521" i="1"/>
  <c r="S2522" i="1"/>
  <c r="T2522" i="1"/>
  <c r="U2522" i="1"/>
  <c r="S2523" i="1"/>
  <c r="T2523" i="1" s="1"/>
  <c r="U2523" i="1"/>
  <c r="S2524" i="1"/>
  <c r="T2524" i="1" s="1"/>
  <c r="U2524" i="1"/>
  <c r="S2525" i="1"/>
  <c r="T2525" i="1" s="1"/>
  <c r="U2525" i="1"/>
  <c r="S2526" i="1"/>
  <c r="T2526" i="1" s="1"/>
  <c r="U2526" i="1"/>
  <c r="S2527" i="1"/>
  <c r="T2527" i="1" s="1"/>
  <c r="U2527" i="1"/>
  <c r="S2528" i="1"/>
  <c r="T2528" i="1" s="1"/>
  <c r="U2528" i="1"/>
  <c r="S2529" i="1"/>
  <c r="T2529" i="1"/>
  <c r="U2529" i="1"/>
  <c r="S2530" i="1"/>
  <c r="T2530" i="1"/>
  <c r="U2530" i="1"/>
  <c r="S2531" i="1"/>
  <c r="T2531" i="1"/>
  <c r="U2531" i="1"/>
  <c r="S2532" i="1"/>
  <c r="T2532" i="1" s="1"/>
  <c r="U2532" i="1"/>
  <c r="S2533" i="1"/>
  <c r="T2533" i="1" s="1"/>
  <c r="U2533" i="1"/>
  <c r="S2534" i="1"/>
  <c r="T2534" i="1"/>
  <c r="U2534" i="1"/>
  <c r="S2535" i="1"/>
  <c r="T2535" i="1" s="1"/>
  <c r="U2535" i="1"/>
  <c r="S2536" i="1"/>
  <c r="T2536" i="1" s="1"/>
  <c r="U2536" i="1"/>
  <c r="S2537" i="1"/>
  <c r="T2537" i="1" s="1"/>
  <c r="U2537" i="1"/>
  <c r="S2538" i="1"/>
  <c r="T2538" i="1"/>
  <c r="U2538" i="1"/>
  <c r="S2539" i="1"/>
  <c r="T2539" i="1"/>
  <c r="U2539" i="1"/>
  <c r="S2540" i="1"/>
  <c r="T2540" i="1"/>
  <c r="U2540" i="1"/>
  <c r="S2541" i="1"/>
  <c r="T2541" i="1" s="1"/>
  <c r="U2541" i="1"/>
  <c r="S2542" i="1"/>
  <c r="T2542" i="1"/>
  <c r="U2542" i="1"/>
  <c r="S2543" i="1"/>
  <c r="T2543" i="1" s="1"/>
  <c r="U2543" i="1"/>
  <c r="S2544" i="1"/>
  <c r="T2544" i="1" s="1"/>
  <c r="U2544" i="1"/>
  <c r="S2545" i="1"/>
  <c r="T2545" i="1"/>
  <c r="U2545" i="1"/>
  <c r="S2546" i="1"/>
  <c r="T2546" i="1" s="1"/>
  <c r="U2546" i="1"/>
  <c r="S2547" i="1"/>
  <c r="T2547" i="1" s="1"/>
  <c r="U2547" i="1"/>
  <c r="S2548" i="1"/>
  <c r="T2548" i="1"/>
  <c r="U2548" i="1"/>
  <c r="S2549" i="1"/>
  <c r="T2549" i="1" s="1"/>
  <c r="U2549" i="1"/>
  <c r="S2550" i="1"/>
  <c r="T2550" i="1" s="1"/>
  <c r="U2550" i="1"/>
  <c r="S2551" i="1"/>
  <c r="T2551" i="1" s="1"/>
  <c r="U2551" i="1"/>
  <c r="S2552" i="1"/>
  <c r="T2552" i="1" s="1"/>
  <c r="U2552" i="1"/>
  <c r="S2553" i="1"/>
  <c r="T2553" i="1"/>
  <c r="U2553" i="1"/>
  <c r="S2554" i="1"/>
  <c r="T2554" i="1"/>
  <c r="U2554" i="1"/>
  <c r="S2555" i="1"/>
  <c r="T2555" i="1" s="1"/>
  <c r="U2555" i="1"/>
  <c r="S2556" i="1"/>
  <c r="T2556" i="1"/>
  <c r="U2556" i="1"/>
  <c r="S2557" i="1"/>
  <c r="T2557" i="1" s="1"/>
  <c r="U2557" i="1"/>
  <c r="S2558" i="1"/>
  <c r="T2558" i="1" s="1"/>
  <c r="U2558" i="1"/>
  <c r="S2559" i="1"/>
  <c r="T2559" i="1" s="1"/>
  <c r="U2559" i="1"/>
  <c r="S2560" i="1"/>
  <c r="T2560" i="1" s="1"/>
  <c r="U2560" i="1"/>
  <c r="S2561" i="1"/>
  <c r="T2561" i="1" s="1"/>
  <c r="U2561" i="1"/>
  <c r="S2562" i="1"/>
  <c r="T2562" i="1"/>
  <c r="U2562" i="1"/>
  <c r="S2563" i="1"/>
  <c r="T2563" i="1"/>
  <c r="U2563" i="1"/>
  <c r="S2564" i="1"/>
  <c r="T2564" i="1" s="1"/>
  <c r="U2564" i="1"/>
  <c r="S2565" i="1"/>
  <c r="T2565" i="1" s="1"/>
  <c r="U2565" i="1"/>
  <c r="S2566" i="1"/>
  <c r="T2566" i="1"/>
  <c r="U2566" i="1"/>
  <c r="S2567" i="1"/>
  <c r="T2567" i="1" s="1"/>
  <c r="U2567" i="1"/>
  <c r="S2568" i="1"/>
  <c r="T2568" i="1" s="1"/>
  <c r="U2568" i="1"/>
  <c r="S2569" i="1"/>
  <c r="T2569" i="1" s="1"/>
  <c r="U2569" i="1"/>
  <c r="S2570" i="1"/>
  <c r="T2570" i="1" s="1"/>
  <c r="U2570" i="1"/>
  <c r="S2571" i="1"/>
  <c r="T2571" i="1"/>
  <c r="U2571" i="1"/>
  <c r="S2572" i="1"/>
  <c r="T2572" i="1"/>
  <c r="U2572" i="1"/>
  <c r="S2573" i="1"/>
  <c r="T2573" i="1" s="1"/>
  <c r="U2573" i="1"/>
  <c r="S2574" i="1"/>
  <c r="T2574" i="1"/>
  <c r="U2574" i="1"/>
  <c r="S2575" i="1"/>
  <c r="T2575" i="1" s="1"/>
  <c r="U2575" i="1"/>
  <c r="S2576" i="1"/>
  <c r="T2576" i="1" s="1"/>
  <c r="U2576" i="1"/>
  <c r="S2577" i="1"/>
  <c r="T2577" i="1"/>
  <c r="U2577" i="1"/>
  <c r="S2578" i="1"/>
  <c r="T2578" i="1" s="1"/>
  <c r="U2578" i="1"/>
  <c r="S2579" i="1"/>
  <c r="T2579" i="1"/>
  <c r="U2579" i="1"/>
  <c r="S2580" i="1"/>
  <c r="T2580" i="1"/>
  <c r="U2580" i="1"/>
  <c r="S2581" i="1"/>
  <c r="T2581" i="1" s="1"/>
  <c r="U2581" i="1"/>
  <c r="S2582" i="1"/>
  <c r="T2582" i="1"/>
  <c r="U2582" i="1"/>
  <c r="S2583" i="1"/>
  <c r="T2583" i="1" s="1"/>
  <c r="U2583" i="1"/>
  <c r="S2584" i="1"/>
  <c r="T2584" i="1" s="1"/>
  <c r="U2584" i="1"/>
  <c r="S2585" i="1"/>
  <c r="T2585" i="1" s="1"/>
  <c r="U2585" i="1"/>
  <c r="S2586" i="1"/>
  <c r="T2586" i="1"/>
  <c r="U2586" i="1"/>
  <c r="S2587" i="1"/>
  <c r="T2587" i="1" s="1"/>
  <c r="U2587" i="1"/>
  <c r="S2588" i="1"/>
  <c r="T2588" i="1" s="1"/>
  <c r="U2588" i="1"/>
  <c r="S2589" i="1"/>
  <c r="T2589" i="1" s="1"/>
  <c r="U2589" i="1"/>
  <c r="S2590" i="1"/>
  <c r="T2590" i="1" s="1"/>
  <c r="U2590" i="1"/>
  <c r="S2591" i="1"/>
  <c r="T2591" i="1" s="1"/>
  <c r="U2591" i="1"/>
  <c r="S2592" i="1"/>
  <c r="T2592" i="1" s="1"/>
  <c r="U2592" i="1"/>
  <c r="S2593" i="1"/>
  <c r="T2593" i="1"/>
  <c r="U2593" i="1"/>
  <c r="S2594" i="1"/>
  <c r="T2594" i="1" s="1"/>
  <c r="U2594" i="1"/>
  <c r="S2595" i="1"/>
  <c r="T2595" i="1"/>
  <c r="U2595" i="1"/>
  <c r="S2596" i="1"/>
  <c r="T2596" i="1" s="1"/>
  <c r="U2596" i="1"/>
  <c r="S2597" i="1"/>
  <c r="T2597" i="1" s="1"/>
  <c r="U2597" i="1"/>
  <c r="S2598" i="1"/>
  <c r="T2598" i="1"/>
  <c r="U2598" i="1"/>
  <c r="S2599" i="1"/>
  <c r="T2599" i="1" s="1"/>
  <c r="U2599" i="1"/>
  <c r="S2600" i="1"/>
  <c r="T2600" i="1" s="1"/>
  <c r="U2600" i="1"/>
  <c r="S2601" i="1"/>
  <c r="T2601" i="1" s="1"/>
  <c r="U2601" i="1"/>
  <c r="S2602" i="1"/>
  <c r="T2602" i="1"/>
  <c r="U2602" i="1"/>
  <c r="S2603" i="1"/>
  <c r="T2603" i="1" s="1"/>
  <c r="U2603" i="1"/>
  <c r="S2604" i="1"/>
  <c r="T2604" i="1"/>
  <c r="U2604" i="1"/>
  <c r="S2605" i="1"/>
  <c r="T2605" i="1" s="1"/>
  <c r="U2605" i="1"/>
  <c r="S2606" i="1"/>
  <c r="T2606" i="1" s="1"/>
  <c r="U2606" i="1"/>
  <c r="S2607" i="1"/>
  <c r="T2607" i="1" s="1"/>
  <c r="U2607" i="1"/>
  <c r="S2608" i="1"/>
  <c r="T2608" i="1" s="1"/>
  <c r="U2608" i="1"/>
  <c r="S2609" i="1"/>
  <c r="T2609" i="1"/>
  <c r="U2609" i="1"/>
  <c r="S2610" i="1"/>
  <c r="T2610" i="1" s="1"/>
  <c r="U2610" i="1"/>
  <c r="S2611" i="1"/>
  <c r="T2611" i="1"/>
  <c r="U2611" i="1"/>
  <c r="S2612" i="1"/>
  <c r="T2612" i="1" s="1"/>
  <c r="U2612" i="1"/>
  <c r="S2613" i="1"/>
  <c r="T2613" i="1" s="1"/>
  <c r="U2613" i="1"/>
  <c r="S2614" i="1"/>
  <c r="T2614" i="1"/>
  <c r="U2614" i="1"/>
  <c r="S2615" i="1"/>
  <c r="T2615" i="1" s="1"/>
  <c r="U2615" i="1"/>
  <c r="U2041" i="1" l="1"/>
  <c r="U2040" i="1"/>
  <c r="U2008" i="1"/>
  <c r="U2007" i="1"/>
  <c r="U2006" i="1"/>
  <c r="U2005" i="1"/>
  <c r="U2004" i="1"/>
  <c r="U2002" i="1"/>
  <c r="U2001" i="1"/>
  <c r="U2000" i="1"/>
  <c r="U1995" i="1"/>
  <c r="U1994" i="1"/>
  <c r="U1943" i="1"/>
  <c r="U1942" i="1"/>
  <c r="U1941" i="1"/>
  <c r="U1940" i="1"/>
  <c r="U1939" i="1"/>
  <c r="U1923" i="1"/>
  <c r="U1922" i="1"/>
  <c r="U1921" i="1"/>
  <c r="U1911" i="1"/>
  <c r="U1910" i="1"/>
  <c r="U1896" i="1"/>
  <c r="U1895" i="1"/>
  <c r="U1867" i="1"/>
  <c r="U1782" i="1"/>
  <c r="U1781" i="1"/>
  <c r="U1731" i="1"/>
  <c r="U1729" i="1"/>
  <c r="U1688" i="1"/>
  <c r="U1687" i="1"/>
  <c r="U1686" i="1"/>
  <c r="U1669" i="1"/>
  <c r="U1668" i="1"/>
  <c r="U1635" i="1"/>
  <c r="U1634" i="1"/>
  <c r="U1633" i="1"/>
  <c r="U1622" i="1"/>
  <c r="U1616" i="1"/>
  <c r="U1524" i="1"/>
  <c r="U1505" i="1"/>
  <c r="U1402" i="1"/>
  <c r="U1382" i="1"/>
  <c r="U1381" i="1"/>
  <c r="U1380" i="1"/>
  <c r="U1379" i="1"/>
  <c r="U1268" i="1"/>
  <c r="U1241" i="1"/>
  <c r="U990" i="1"/>
  <c r="U973" i="1"/>
  <c r="U955" i="1"/>
  <c r="U954" i="1"/>
  <c r="U916" i="1"/>
  <c r="U915" i="1"/>
  <c r="U887" i="1"/>
  <c r="U886" i="1"/>
  <c r="U879" i="1"/>
  <c r="U878" i="1"/>
  <c r="U852" i="1"/>
  <c r="U821" i="1"/>
  <c r="U795" i="1"/>
  <c r="U794" i="1"/>
  <c r="U756" i="1"/>
  <c r="U656" i="1"/>
  <c r="U639" i="1"/>
  <c r="U638" i="1"/>
  <c r="U542" i="1"/>
  <c r="U434" i="1"/>
  <c r="U433" i="1"/>
  <c r="U351" i="1"/>
  <c r="U269" i="1"/>
  <c r="U260" i="1"/>
  <c r="U255" i="1"/>
  <c r="U254" i="1"/>
  <c r="U253" i="1"/>
  <c r="U218" i="1"/>
  <c r="U154" i="1"/>
  <c r="U153" i="1"/>
  <c r="U134" i="1"/>
  <c r="U133" i="1"/>
  <c r="U68" i="1"/>
  <c r="U66" i="1"/>
  <c r="U2038" i="1"/>
  <c r="U2013" i="1"/>
  <c r="U2012" i="1"/>
  <c r="U2011" i="1"/>
  <c r="U2010" i="1"/>
  <c r="U1991" i="1"/>
  <c r="U1989" i="1"/>
  <c r="U1988" i="1"/>
  <c r="U1984" i="1"/>
  <c r="U1983" i="1"/>
  <c r="U1982" i="1"/>
  <c r="U1981" i="1"/>
  <c r="U1980" i="1"/>
  <c r="U1977" i="1"/>
  <c r="U1976" i="1"/>
  <c r="U1975" i="1"/>
  <c r="U1974" i="1"/>
  <c r="U1973" i="1"/>
  <c r="U1937" i="1"/>
  <c r="U1936" i="1"/>
  <c r="U1935" i="1"/>
  <c r="U1931" i="1"/>
  <c r="U1924" i="1"/>
  <c r="U1909" i="1"/>
  <c r="U1908" i="1"/>
  <c r="U1907" i="1"/>
  <c r="U1906" i="1"/>
  <c r="U1887" i="1"/>
  <c r="U1875" i="1"/>
  <c r="U1874" i="1"/>
  <c r="U1868" i="1"/>
  <c r="U1866" i="1"/>
  <c r="U1865" i="1"/>
  <c r="U1864" i="1"/>
  <c r="U1863" i="1"/>
  <c r="U1848" i="1"/>
  <c r="U1846" i="1"/>
  <c r="U1828" i="1"/>
  <c r="U1827" i="1"/>
  <c r="U1814" i="1"/>
  <c r="U1813" i="1"/>
  <c r="U1812" i="1"/>
  <c r="U1811" i="1"/>
  <c r="U1807" i="1"/>
  <c r="U1805" i="1"/>
  <c r="U1801" i="1"/>
  <c r="U1780" i="1"/>
  <c r="U1779" i="1"/>
  <c r="U1778" i="1"/>
  <c r="U1760" i="1"/>
  <c r="U1759" i="1"/>
  <c r="U1758" i="1"/>
  <c r="U1757" i="1"/>
  <c r="U1756" i="1"/>
  <c r="U1755" i="1"/>
  <c r="U1754" i="1"/>
  <c r="U1740" i="1"/>
  <c r="U1728" i="1"/>
  <c r="U1727" i="1"/>
  <c r="U1726" i="1"/>
  <c r="U1725" i="1"/>
  <c r="U1724" i="1"/>
  <c r="U1723" i="1"/>
  <c r="U1722" i="1"/>
  <c r="U1721" i="1"/>
  <c r="U1717" i="1"/>
  <c r="U1704" i="1"/>
  <c r="U1685" i="1"/>
  <c r="U1684" i="1"/>
  <c r="U1677" i="1"/>
  <c r="U1676" i="1"/>
  <c r="U1675" i="1"/>
  <c r="U1674" i="1"/>
  <c r="U1673" i="1"/>
  <c r="U1672" i="1"/>
  <c r="U1671" i="1"/>
  <c r="U1670" i="1"/>
  <c r="U1665" i="1"/>
  <c r="U1664" i="1"/>
  <c r="U1632" i="1"/>
  <c r="U1627" i="1"/>
  <c r="U1617" i="1"/>
  <c r="U1607" i="1"/>
  <c r="U1606" i="1"/>
  <c r="U1594" i="1"/>
  <c r="U1592" i="1"/>
  <c r="U1580" i="1"/>
  <c r="U1579" i="1"/>
  <c r="U1578" i="1"/>
  <c r="U1572" i="1"/>
  <c r="U1571" i="1"/>
  <c r="U1570" i="1"/>
  <c r="U1568" i="1"/>
  <c r="U1567" i="1"/>
  <c r="U1553" i="1"/>
  <c r="U1552" i="1"/>
  <c r="U1526" i="1"/>
  <c r="U1525" i="1"/>
  <c r="U1521" i="1"/>
  <c r="U1520" i="1"/>
  <c r="U1519" i="1"/>
  <c r="U1518" i="1"/>
  <c r="U1517" i="1"/>
  <c r="U1515" i="1"/>
  <c r="U1504" i="1"/>
  <c r="U1503" i="1"/>
  <c r="U1502" i="1"/>
  <c r="U1501" i="1"/>
  <c r="U1498" i="1"/>
  <c r="U1497" i="1"/>
  <c r="U1496" i="1"/>
  <c r="U1495" i="1"/>
  <c r="U1494" i="1"/>
  <c r="U1489" i="1"/>
  <c r="U1488" i="1"/>
  <c r="U1478" i="1"/>
  <c r="U1477" i="1"/>
  <c r="U1476" i="1"/>
  <c r="U1418" i="1"/>
  <c r="U1417" i="1"/>
  <c r="U1414" i="1"/>
  <c r="U1413" i="1"/>
  <c r="U1411" i="1"/>
  <c r="U1374" i="1"/>
  <c r="U1373" i="1"/>
  <c r="U1372" i="1"/>
  <c r="U1371" i="1"/>
  <c r="U1370" i="1"/>
  <c r="U1360" i="1"/>
  <c r="U1356" i="1"/>
  <c r="U1355" i="1"/>
  <c r="U1352" i="1"/>
  <c r="U1351" i="1"/>
  <c r="U1338" i="1"/>
  <c r="U1337" i="1"/>
  <c r="U1336" i="1"/>
  <c r="U1335" i="1"/>
  <c r="U1324" i="1"/>
  <c r="U1323" i="1"/>
  <c r="U1322" i="1"/>
  <c r="U1311" i="1"/>
  <c r="U1310" i="1"/>
  <c r="U1306" i="1"/>
  <c r="U1300" i="1"/>
  <c r="U1288" i="1"/>
  <c r="U1286" i="1"/>
  <c r="U1276" i="1"/>
  <c r="U1265" i="1"/>
  <c r="U1264" i="1"/>
  <c r="U1263" i="1"/>
  <c r="U1256" i="1"/>
  <c r="U1255" i="1"/>
  <c r="U1254" i="1"/>
  <c r="U1236" i="1"/>
  <c r="U1228" i="1"/>
  <c r="U1197" i="1"/>
  <c r="U1196" i="1"/>
  <c r="U1195" i="1"/>
  <c r="U1167" i="1"/>
  <c r="U1166" i="1"/>
  <c r="U1165" i="1"/>
  <c r="U1160" i="1"/>
  <c r="U1157" i="1"/>
  <c r="U1156" i="1"/>
  <c r="U1155" i="1"/>
  <c r="U1154" i="1"/>
  <c r="U1153" i="1"/>
  <c r="U1141" i="1"/>
  <c r="U1135" i="1"/>
  <c r="U1126" i="1"/>
  <c r="U1125" i="1"/>
  <c r="U1095" i="1"/>
  <c r="U1089" i="1"/>
  <c r="U1081" i="1"/>
  <c r="U1080" i="1"/>
  <c r="U1066" i="1"/>
  <c r="U1065" i="1"/>
  <c r="U1064" i="1"/>
  <c r="U1063" i="1"/>
  <c r="U1060" i="1"/>
  <c r="U1059" i="1"/>
  <c r="U1021" i="1"/>
  <c r="U1010" i="1"/>
  <c r="U1008" i="1"/>
  <c r="U1007" i="1"/>
  <c r="U1006" i="1"/>
  <c r="U1002" i="1"/>
  <c r="U989" i="1"/>
  <c r="U988" i="1"/>
  <c r="U969" i="1"/>
  <c r="U968" i="1"/>
  <c r="U967" i="1"/>
  <c r="U956" i="1"/>
  <c r="U953" i="1"/>
  <c r="U952" i="1"/>
  <c r="U951" i="1"/>
  <c r="U950" i="1"/>
  <c r="U949" i="1"/>
  <c r="U948" i="1"/>
  <c r="U947" i="1"/>
  <c r="U931" i="1"/>
  <c r="U930" i="1"/>
  <c r="U929" i="1"/>
  <c r="U928" i="1"/>
  <c r="U927" i="1"/>
  <c r="U926" i="1"/>
  <c r="U925" i="1"/>
  <c r="U924" i="1"/>
  <c r="U897" i="1"/>
  <c r="U896" i="1"/>
  <c r="U880" i="1"/>
  <c r="U860" i="1"/>
  <c r="U859" i="1"/>
  <c r="U855" i="1"/>
  <c r="U854" i="1"/>
  <c r="U853" i="1"/>
  <c r="U849" i="1"/>
  <c r="U846" i="1"/>
  <c r="U845" i="1"/>
  <c r="U844" i="1"/>
  <c r="U843" i="1"/>
  <c r="U835" i="1"/>
  <c r="U834" i="1"/>
  <c r="U832" i="1"/>
  <c r="U831" i="1"/>
  <c r="U829" i="1"/>
  <c r="U818" i="1"/>
  <c r="U792" i="1"/>
  <c r="U757" i="1"/>
  <c r="U754" i="1"/>
  <c r="U753" i="1"/>
  <c r="U752" i="1"/>
  <c r="U751" i="1"/>
  <c r="U743" i="1"/>
  <c r="U742" i="1"/>
  <c r="U741" i="1"/>
  <c r="U731" i="1"/>
  <c r="U718" i="1"/>
  <c r="U717" i="1"/>
  <c r="U716" i="1"/>
  <c r="U715" i="1"/>
  <c r="U714" i="1"/>
  <c r="U713" i="1"/>
  <c r="U712" i="1"/>
  <c r="U707" i="1"/>
  <c r="U706" i="1"/>
  <c r="U705" i="1"/>
  <c r="U664" i="1"/>
  <c r="U663" i="1"/>
  <c r="U662" i="1"/>
  <c r="U661" i="1"/>
  <c r="U657" i="1"/>
  <c r="U652" i="1"/>
  <c r="U651" i="1"/>
  <c r="U650" i="1"/>
  <c r="U634" i="1"/>
  <c r="U633" i="1"/>
  <c r="U631" i="1"/>
  <c r="U625" i="1"/>
  <c r="U624" i="1"/>
  <c r="U616" i="1"/>
  <c r="U607" i="1"/>
  <c r="U605" i="1"/>
  <c r="U599" i="1"/>
  <c r="U595" i="1"/>
  <c r="U556" i="1"/>
  <c r="U547" i="1"/>
  <c r="U523" i="1"/>
  <c r="U522" i="1"/>
  <c r="U511" i="1"/>
  <c r="U505" i="1"/>
  <c r="U503" i="1"/>
  <c r="U502" i="1"/>
  <c r="U501" i="1"/>
  <c r="U499" i="1"/>
  <c r="U480" i="1"/>
  <c r="U471" i="1"/>
  <c r="U454" i="1"/>
  <c r="U451" i="1"/>
  <c r="U450" i="1"/>
  <c r="U443" i="1"/>
  <c r="U423" i="1"/>
  <c r="U422" i="1"/>
  <c r="U413" i="1"/>
  <c r="U412" i="1"/>
  <c r="U390" i="1"/>
  <c r="U389" i="1"/>
  <c r="U388" i="1"/>
  <c r="U384" i="1"/>
  <c r="U383" i="1"/>
  <c r="U378" i="1"/>
  <c r="U374" i="1"/>
  <c r="U373" i="1"/>
  <c r="U372" i="1"/>
  <c r="U371" i="1"/>
  <c r="U370" i="1"/>
  <c r="U336" i="1"/>
  <c r="U335" i="1"/>
  <c r="U334" i="1"/>
  <c r="U333" i="1"/>
  <c r="U328" i="1"/>
  <c r="U327" i="1"/>
  <c r="U326" i="1"/>
  <c r="U325" i="1"/>
  <c r="U311" i="1"/>
  <c r="U310" i="1"/>
  <c r="U309" i="1"/>
  <c r="U279" i="1"/>
  <c r="U278" i="1"/>
  <c r="U277" i="1"/>
  <c r="U276" i="1"/>
  <c r="U275" i="1"/>
  <c r="U274" i="1"/>
  <c r="U273" i="1"/>
  <c r="U272" i="1"/>
  <c r="U267" i="1"/>
  <c r="U266" i="1"/>
  <c r="U265" i="1"/>
  <c r="U257" i="1"/>
  <c r="U252" i="1"/>
  <c r="U251" i="1"/>
  <c r="U250" i="1"/>
  <c r="U214" i="1"/>
  <c r="U213" i="1"/>
  <c r="U209" i="1"/>
  <c r="U206" i="1"/>
  <c r="U205" i="1"/>
  <c r="U204" i="1"/>
  <c r="U203" i="1"/>
  <c r="U202" i="1"/>
  <c r="U201" i="1"/>
  <c r="U200" i="1"/>
  <c r="U199" i="1"/>
  <c r="U196" i="1"/>
  <c r="U186" i="1"/>
  <c r="U185" i="1"/>
  <c r="U178" i="1"/>
  <c r="U177" i="1"/>
  <c r="U176" i="1"/>
  <c r="U158" i="1"/>
  <c r="U157" i="1"/>
  <c r="U128" i="1"/>
  <c r="U106" i="1"/>
  <c r="U105" i="1"/>
  <c r="U104" i="1"/>
  <c r="U102" i="1"/>
  <c r="U101" i="1"/>
  <c r="U96" i="1"/>
  <c r="U95" i="1"/>
  <c r="U94" i="1"/>
  <c r="U93" i="1"/>
  <c r="U92" i="1"/>
  <c r="U78" i="1"/>
  <c r="U67" i="1"/>
  <c r="U47" i="1"/>
  <c r="U29" i="1"/>
  <c r="U28" i="1"/>
  <c r="U27" i="1"/>
  <c r="U26" i="1"/>
  <c r="U25" i="1"/>
  <c r="U19" i="1"/>
  <c r="U18" i="1"/>
  <c r="U17" i="1"/>
  <c r="U16" i="1"/>
  <c r="U15" i="1"/>
  <c r="U14" i="1"/>
  <c r="U13" i="1"/>
  <c r="U8" i="1"/>
  <c r="U6" i="1"/>
  <c r="U5" i="1"/>
  <c r="U4" i="1"/>
  <c r="U3" i="1"/>
  <c r="U2" i="1"/>
  <c r="U2039" i="1"/>
  <c r="U2024" i="1"/>
  <c r="U2019" i="1"/>
  <c r="U1996" i="1"/>
  <c r="U1993" i="1"/>
  <c r="U1987" i="1"/>
  <c r="U1986" i="1"/>
  <c r="U1969" i="1"/>
  <c r="U1968" i="1"/>
  <c r="U1963" i="1"/>
  <c r="U1962" i="1"/>
  <c r="U1938" i="1"/>
  <c r="U1920" i="1"/>
  <c r="U1917" i="1"/>
  <c r="U1916" i="1"/>
  <c r="U1905" i="1"/>
  <c r="U1904" i="1"/>
  <c r="U1894" i="1"/>
  <c r="U1893" i="1"/>
  <c r="U1892" i="1"/>
  <c r="U1891" i="1"/>
  <c r="U1885" i="1"/>
  <c r="U1884" i="1"/>
  <c r="U1873" i="1"/>
  <c r="U1872" i="1"/>
  <c r="U1871" i="1"/>
  <c r="U1870" i="1"/>
  <c r="U1869" i="1"/>
  <c r="U1857" i="1"/>
  <c r="U1856" i="1"/>
  <c r="U1855" i="1"/>
  <c r="U1850" i="1"/>
  <c r="U1849" i="1"/>
  <c r="U1833" i="1"/>
  <c r="U1829" i="1"/>
  <c r="U1826" i="1"/>
  <c r="U1820" i="1"/>
  <c r="U1810" i="1"/>
  <c r="U1804" i="1"/>
  <c r="U1803" i="1"/>
  <c r="U1802" i="1"/>
  <c r="U1797" i="1"/>
  <c r="U1796" i="1"/>
  <c r="U1795" i="1"/>
  <c r="U1794" i="1"/>
  <c r="U1793" i="1"/>
  <c r="U1792" i="1"/>
  <c r="U1772" i="1"/>
  <c r="U1762" i="1"/>
  <c r="U1761" i="1"/>
  <c r="U1752" i="1"/>
  <c r="U1751" i="1"/>
  <c r="U1750" i="1"/>
  <c r="U1749" i="1"/>
  <c r="U1748" i="1"/>
  <c r="U1747" i="1"/>
  <c r="U1746" i="1"/>
  <c r="U1741" i="1"/>
  <c r="U1720" i="1"/>
  <c r="U1719" i="1"/>
  <c r="U1718" i="1"/>
  <c r="U1713" i="1"/>
  <c r="U1712" i="1"/>
  <c r="U1711" i="1"/>
  <c r="U1710" i="1"/>
  <c r="U1709" i="1"/>
  <c r="U1708" i="1"/>
  <c r="U1706" i="1"/>
  <c r="U1680" i="1"/>
  <c r="U1679" i="1"/>
  <c r="U1678" i="1"/>
  <c r="U1663" i="1"/>
  <c r="U1662" i="1"/>
  <c r="U1661" i="1"/>
  <c r="U1660" i="1"/>
  <c r="U1659" i="1"/>
  <c r="U1658" i="1"/>
  <c r="U1657" i="1"/>
  <c r="U1628" i="1"/>
  <c r="U1625" i="1"/>
  <c r="U1621" i="1"/>
  <c r="U1620" i="1"/>
  <c r="U1586" i="1"/>
  <c r="U1585" i="1"/>
  <c r="U1584" i="1"/>
  <c r="U1569" i="1"/>
  <c r="U1547" i="1"/>
  <c r="U1546" i="1"/>
  <c r="U1545" i="1"/>
  <c r="U1544" i="1"/>
  <c r="U1543" i="1"/>
  <c r="U1542" i="1"/>
  <c r="U1539" i="1"/>
  <c r="U1499" i="1"/>
  <c r="U1465" i="1"/>
  <c r="U1464" i="1"/>
  <c r="U1463" i="1"/>
  <c r="U1462" i="1"/>
  <c r="U1461" i="1"/>
  <c r="U1453" i="1"/>
  <c r="U1448" i="1"/>
  <c r="U1447" i="1"/>
  <c r="U1446" i="1"/>
  <c r="U1445" i="1"/>
  <c r="U1444" i="1"/>
  <c r="U1437" i="1"/>
  <c r="U1436" i="1"/>
  <c r="U1435" i="1"/>
  <c r="U1434" i="1"/>
  <c r="U1433" i="1"/>
  <c r="U1432" i="1"/>
  <c r="U1423" i="1"/>
  <c r="U1422" i="1"/>
  <c r="U1421" i="1"/>
  <c r="U1419" i="1"/>
  <c r="U1410" i="1"/>
  <c r="U1409" i="1"/>
  <c r="U1408" i="1"/>
  <c r="U1407" i="1"/>
  <c r="U1406" i="1"/>
  <c r="U1405" i="1"/>
  <c r="U1404" i="1"/>
  <c r="U1403" i="1"/>
  <c r="U1362" i="1"/>
  <c r="U1361" i="1"/>
  <c r="U1359" i="1"/>
  <c r="U1358" i="1"/>
  <c r="U1357" i="1"/>
  <c r="U1350" i="1"/>
  <c r="U1349" i="1"/>
  <c r="U1348" i="1"/>
  <c r="U1321" i="1"/>
  <c r="U1320" i="1"/>
  <c r="U1307" i="1"/>
  <c r="U1305" i="1"/>
  <c r="U1304" i="1"/>
  <c r="U1303" i="1"/>
  <c r="U1287" i="1"/>
  <c r="U1285" i="1"/>
  <c r="U1278" i="1"/>
  <c r="U1274" i="1"/>
  <c r="U1273" i="1"/>
  <c r="U1267" i="1"/>
  <c r="U1230" i="1"/>
  <c r="U1229" i="1"/>
  <c r="U1227" i="1"/>
  <c r="U1226" i="1"/>
  <c r="U1225" i="1"/>
  <c r="U1224" i="1"/>
  <c r="U1211" i="1"/>
  <c r="U1210" i="1"/>
  <c r="U1209" i="1"/>
  <c r="U1191" i="1"/>
  <c r="U1190" i="1"/>
  <c r="U1183" i="1"/>
  <c r="U1182" i="1"/>
  <c r="U1181" i="1"/>
  <c r="U1180" i="1"/>
  <c r="U1179" i="1"/>
  <c r="U1178" i="1"/>
  <c r="U1177" i="1"/>
  <c r="U1176" i="1"/>
  <c r="U1175" i="1"/>
  <c r="U1173" i="1"/>
  <c r="U1172" i="1"/>
  <c r="U1171" i="1"/>
  <c r="U1170" i="1"/>
  <c r="U1159" i="1"/>
  <c r="U1158" i="1"/>
  <c r="U1152" i="1"/>
  <c r="U1147" i="1"/>
  <c r="U1146" i="1"/>
  <c r="U1145" i="1"/>
  <c r="U1128" i="1"/>
  <c r="U1127" i="1"/>
  <c r="U1117" i="1"/>
  <c r="U1116" i="1"/>
  <c r="U1115" i="1"/>
  <c r="U1112" i="1"/>
  <c r="U1104" i="1"/>
  <c r="U1103" i="1"/>
  <c r="U1101" i="1"/>
  <c r="U1092" i="1"/>
  <c r="U1079" i="1"/>
  <c r="U1069" i="1"/>
  <c r="U1053" i="1"/>
  <c r="U1052" i="1"/>
  <c r="U1039" i="1"/>
  <c r="U1031" i="1"/>
  <c r="U1030" i="1"/>
  <c r="U1029" i="1"/>
  <c r="U1028" i="1"/>
  <c r="U1027" i="1"/>
  <c r="U1011" i="1"/>
  <c r="U1009" i="1"/>
  <c r="U1005" i="1"/>
  <c r="U994" i="1"/>
  <c r="U993" i="1"/>
  <c r="U991" i="1"/>
  <c r="U977" i="1"/>
  <c r="U962" i="1"/>
  <c r="U961" i="1"/>
  <c r="U960" i="1"/>
  <c r="U959" i="1"/>
  <c r="U958" i="1"/>
  <c r="U957" i="1"/>
  <c r="U938" i="1"/>
  <c r="U922" i="1"/>
  <c r="U917" i="1"/>
  <c r="U902" i="1"/>
  <c r="U901" i="1"/>
  <c r="U900" i="1"/>
  <c r="U899" i="1"/>
  <c r="U893" i="1"/>
  <c r="U892" i="1"/>
  <c r="U865" i="1"/>
  <c r="U858" i="1"/>
  <c r="U842" i="1"/>
  <c r="U838" i="1"/>
  <c r="U837" i="1"/>
  <c r="U828" i="1"/>
  <c r="U827" i="1"/>
  <c r="U807" i="1"/>
  <c r="U779" i="1"/>
  <c r="U765" i="1"/>
  <c r="U764" i="1"/>
  <c r="U763" i="1"/>
  <c r="U762" i="1"/>
  <c r="U761" i="1"/>
  <c r="U750" i="1"/>
  <c r="U749" i="1"/>
  <c r="U748" i="1"/>
  <c r="U747" i="1"/>
  <c r="U740" i="1"/>
  <c r="U734" i="1"/>
  <c r="U733" i="1"/>
  <c r="U732" i="1"/>
  <c r="U730" i="1"/>
  <c r="U727" i="1"/>
  <c r="U726" i="1"/>
  <c r="U699" i="1"/>
  <c r="U698" i="1"/>
  <c r="U671" i="1"/>
  <c r="U670" i="1"/>
  <c r="U665" i="1"/>
  <c r="U654" i="1"/>
  <c r="U640" i="1"/>
  <c r="U629" i="1"/>
  <c r="U566" i="1"/>
  <c r="U552" i="1"/>
  <c r="U551" i="1"/>
  <c r="U546" i="1"/>
  <c r="U528" i="1"/>
  <c r="U527" i="1"/>
  <c r="U526" i="1"/>
  <c r="U525" i="1"/>
  <c r="U524" i="1"/>
  <c r="U509" i="1"/>
  <c r="U508" i="1"/>
  <c r="U507" i="1"/>
  <c r="U506" i="1"/>
  <c r="U500" i="1"/>
  <c r="U482" i="1"/>
  <c r="U463" i="1"/>
  <c r="U437" i="1"/>
  <c r="U436" i="1"/>
  <c r="U426" i="1"/>
  <c r="U425" i="1"/>
  <c r="U421" i="1"/>
  <c r="U417" i="1"/>
  <c r="U416" i="1"/>
  <c r="U411" i="1"/>
  <c r="U409" i="1"/>
  <c r="U408" i="1"/>
  <c r="U375" i="1"/>
  <c r="U368" i="1"/>
  <c r="U367" i="1"/>
  <c r="U366" i="1"/>
  <c r="U365" i="1"/>
  <c r="U364" i="1"/>
  <c r="U363" i="1"/>
  <c r="U362" i="1"/>
  <c r="U361" i="1"/>
  <c r="U360" i="1"/>
  <c r="U359" i="1"/>
  <c r="U358" i="1"/>
  <c r="U356" i="1"/>
  <c r="U355" i="1"/>
  <c r="U354" i="1"/>
  <c r="U353" i="1"/>
  <c r="U352" i="1"/>
  <c r="U341" i="1"/>
  <c r="U340" i="1"/>
  <c r="U339" i="1"/>
  <c r="U288" i="1"/>
  <c r="U287" i="1"/>
  <c r="U282" i="1"/>
  <c r="U281" i="1"/>
  <c r="U280" i="1"/>
  <c r="U264" i="1"/>
  <c r="U263" i="1"/>
  <c r="U256" i="1"/>
  <c r="U249" i="1"/>
  <c r="U248" i="1"/>
  <c r="U247" i="1"/>
  <c r="U246" i="1"/>
  <c r="U245" i="1"/>
  <c r="U244" i="1"/>
  <c r="U243" i="1"/>
  <c r="U227" i="1"/>
  <c r="U226" i="1"/>
  <c r="U225" i="1"/>
  <c r="U224" i="1"/>
  <c r="U223" i="1"/>
  <c r="U222" i="1"/>
  <c r="U198" i="1"/>
  <c r="U197" i="1"/>
  <c r="U193" i="1"/>
  <c r="U192" i="1"/>
  <c r="U191" i="1"/>
  <c r="U174" i="1"/>
  <c r="U173" i="1"/>
  <c r="U172" i="1"/>
  <c r="U161" i="1"/>
  <c r="U160" i="1"/>
  <c r="U152" i="1"/>
  <c r="U151" i="1"/>
  <c r="U150" i="1"/>
  <c r="U149" i="1"/>
  <c r="U89" i="1"/>
  <c r="U88" i="1"/>
  <c r="U87" i="1"/>
  <c r="U86" i="1"/>
  <c r="U70" i="1"/>
  <c r="U69" i="1"/>
  <c r="U32" i="1"/>
  <c r="U31" i="1"/>
  <c r="U30" i="1"/>
  <c r="U10" i="1"/>
  <c r="U9" i="1"/>
  <c r="U7" i="1"/>
  <c r="U2047" i="1" l="1"/>
  <c r="S2047" i="1"/>
  <c r="T2047" i="1" s="1"/>
  <c r="U2046" i="1"/>
  <c r="S2046" i="1"/>
  <c r="T2046" i="1" s="1"/>
  <c r="U2045" i="1"/>
  <c r="S2045" i="1"/>
  <c r="T2045" i="1" s="1"/>
  <c r="U2044" i="1"/>
  <c r="S2044" i="1"/>
  <c r="T2044" i="1" s="1"/>
  <c r="U2043" i="1"/>
  <c r="S2043" i="1"/>
  <c r="T2043" i="1" s="1"/>
  <c r="U2042" i="1"/>
  <c r="S2042" i="1"/>
  <c r="T2042" i="1" s="1"/>
  <c r="S2041" i="1"/>
  <c r="T2041" i="1" s="1"/>
  <c r="S2040" i="1"/>
  <c r="T2040" i="1" s="1"/>
  <c r="S2039" i="1"/>
  <c r="T2039" i="1" s="1"/>
  <c r="S2038" i="1"/>
  <c r="T2038" i="1" s="1"/>
  <c r="U2037" i="1"/>
  <c r="S2037" i="1"/>
  <c r="T2037" i="1" s="1"/>
  <c r="U2036" i="1"/>
  <c r="S2036" i="1"/>
  <c r="T2036" i="1" s="1"/>
  <c r="U2035" i="1"/>
  <c r="S2035" i="1"/>
  <c r="T2035" i="1" s="1"/>
  <c r="U2034" i="1"/>
  <c r="S2034" i="1"/>
  <c r="T2034" i="1" s="1"/>
  <c r="U2033" i="1"/>
  <c r="S2033" i="1"/>
  <c r="T2033" i="1" s="1"/>
  <c r="U2032" i="1"/>
  <c r="S2032" i="1"/>
  <c r="T2032" i="1" s="1"/>
  <c r="U2031" i="1"/>
  <c r="S2031" i="1"/>
  <c r="T2031" i="1" s="1"/>
  <c r="U2030" i="1"/>
  <c r="S2030" i="1"/>
  <c r="T2030" i="1" s="1"/>
  <c r="U2029" i="1"/>
  <c r="S2029" i="1"/>
  <c r="T2029" i="1" s="1"/>
  <c r="U2028" i="1"/>
  <c r="S2028" i="1"/>
  <c r="T2028" i="1" s="1"/>
  <c r="U2027" i="1"/>
  <c r="S2027" i="1"/>
  <c r="T2027" i="1" s="1"/>
  <c r="U2026" i="1"/>
  <c r="S2026" i="1"/>
  <c r="T2026" i="1" s="1"/>
  <c r="U2025" i="1"/>
  <c r="S2025" i="1"/>
  <c r="T2025" i="1" s="1"/>
  <c r="S2024" i="1"/>
  <c r="T2024" i="1" s="1"/>
  <c r="U2023" i="1"/>
  <c r="S2023" i="1"/>
  <c r="T2023" i="1" s="1"/>
  <c r="U2022" i="1"/>
  <c r="S2022" i="1"/>
  <c r="T2022" i="1" s="1"/>
  <c r="U2021" i="1"/>
  <c r="S2021" i="1"/>
  <c r="T2021" i="1" s="1"/>
  <c r="U2020" i="1"/>
  <c r="S2020" i="1"/>
  <c r="T2020" i="1" s="1"/>
  <c r="S2019" i="1"/>
  <c r="T2019" i="1" s="1"/>
  <c r="U2018" i="1"/>
  <c r="S2018" i="1"/>
  <c r="T2018" i="1" s="1"/>
  <c r="U2017" i="1"/>
  <c r="S2017" i="1"/>
  <c r="T2017" i="1" s="1"/>
  <c r="U2016" i="1"/>
  <c r="S2016" i="1"/>
  <c r="T2016" i="1" s="1"/>
  <c r="U2015" i="1"/>
  <c r="S2015" i="1"/>
  <c r="T2015" i="1" s="1"/>
  <c r="U2014" i="1"/>
  <c r="S2014" i="1"/>
  <c r="T2014" i="1" s="1"/>
  <c r="S2013" i="1"/>
  <c r="T2013" i="1" s="1"/>
  <c r="S2012" i="1"/>
  <c r="T2012" i="1" s="1"/>
  <c r="S2011" i="1"/>
  <c r="T2011" i="1" s="1"/>
  <c r="S2010" i="1"/>
  <c r="T2010" i="1" s="1"/>
  <c r="U2009" i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U2003" i="1"/>
  <c r="S2003" i="1"/>
  <c r="T2003" i="1" s="1"/>
  <c r="S2002" i="1"/>
  <c r="T2002" i="1" s="1"/>
  <c r="S2001" i="1"/>
  <c r="T2001" i="1" s="1"/>
  <c r="S2000" i="1"/>
  <c r="T2000" i="1" s="1"/>
  <c r="U1999" i="1"/>
  <c r="S1999" i="1"/>
  <c r="T1999" i="1" s="1"/>
  <c r="U1998" i="1"/>
  <c r="S1998" i="1"/>
  <c r="T1998" i="1" s="1"/>
  <c r="U1997" i="1"/>
  <c r="S1997" i="1"/>
  <c r="T1997" i="1" s="1"/>
  <c r="S1996" i="1"/>
  <c r="T1996" i="1" s="1"/>
  <c r="S1995" i="1"/>
  <c r="T1995" i="1" s="1"/>
  <c r="S1994" i="1"/>
  <c r="T1994" i="1" s="1"/>
  <c r="S1993" i="1"/>
  <c r="T1993" i="1" s="1"/>
  <c r="U1992" i="1"/>
  <c r="S1992" i="1"/>
  <c r="T1992" i="1" s="1"/>
  <c r="S1991" i="1"/>
  <c r="T1991" i="1" s="1"/>
  <c r="U1990" i="1"/>
  <c r="S1990" i="1"/>
  <c r="T1990" i="1" s="1"/>
  <c r="S1989" i="1"/>
  <c r="T1989" i="1" s="1"/>
  <c r="S1988" i="1"/>
  <c r="T1988" i="1" s="1"/>
  <c r="S1987" i="1"/>
  <c r="T1987" i="1" s="1"/>
  <c r="S1986" i="1"/>
  <c r="T1986" i="1" s="1"/>
  <c r="U1985" i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U1979" i="1"/>
  <c r="S1979" i="1"/>
  <c r="T1979" i="1" s="1"/>
  <c r="U1978" i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U1972" i="1"/>
  <c r="S1972" i="1"/>
  <c r="T1972" i="1" s="1"/>
  <c r="U1971" i="1"/>
  <c r="S1971" i="1"/>
  <c r="T1971" i="1" s="1"/>
  <c r="U1970" i="1"/>
  <c r="S1970" i="1"/>
  <c r="T1970" i="1" s="1"/>
  <c r="S1969" i="1"/>
  <c r="T1969" i="1" s="1"/>
  <c r="S1968" i="1"/>
  <c r="T1968" i="1" s="1"/>
  <c r="U1967" i="1"/>
  <c r="S1967" i="1"/>
  <c r="T1967" i="1" s="1"/>
  <c r="U1966" i="1"/>
  <c r="S1966" i="1"/>
  <c r="T1966" i="1" s="1"/>
  <c r="U1965" i="1"/>
  <c r="S1965" i="1"/>
  <c r="T1965" i="1" s="1"/>
  <c r="U1964" i="1"/>
  <c r="S1964" i="1"/>
  <c r="T1964" i="1" s="1"/>
  <c r="S1963" i="1"/>
  <c r="T1963" i="1" s="1"/>
  <c r="S1962" i="1"/>
  <c r="T1962" i="1" s="1"/>
  <c r="U1961" i="1"/>
  <c r="S1961" i="1"/>
  <c r="T1961" i="1" s="1"/>
  <c r="U1960" i="1"/>
  <c r="S1960" i="1"/>
  <c r="T1960" i="1" s="1"/>
  <c r="U1959" i="1"/>
  <c r="S1959" i="1"/>
  <c r="T1959" i="1" s="1"/>
  <c r="U1958" i="1"/>
  <c r="S1958" i="1"/>
  <c r="T1958" i="1" s="1"/>
  <c r="U1957" i="1"/>
  <c r="S1957" i="1"/>
  <c r="T1957" i="1" s="1"/>
  <c r="U1956" i="1"/>
  <c r="S1956" i="1"/>
  <c r="T1956" i="1" s="1"/>
  <c r="U1955" i="1"/>
  <c r="S1955" i="1"/>
  <c r="T1955" i="1" s="1"/>
  <c r="U1954" i="1"/>
  <c r="S1954" i="1"/>
  <c r="T1954" i="1" s="1"/>
  <c r="U1953" i="1"/>
  <c r="S1953" i="1"/>
  <c r="T1953" i="1" s="1"/>
  <c r="U1952" i="1"/>
  <c r="S1952" i="1"/>
  <c r="T1952" i="1" s="1"/>
  <c r="U1951" i="1"/>
  <c r="S1951" i="1"/>
  <c r="T1951" i="1" s="1"/>
  <c r="U1950" i="1"/>
  <c r="S1950" i="1"/>
  <c r="T1950" i="1" s="1"/>
  <c r="U1949" i="1"/>
  <c r="S1949" i="1"/>
  <c r="T1949" i="1" s="1"/>
  <c r="U1948" i="1"/>
  <c r="S1948" i="1"/>
  <c r="T1948" i="1" s="1"/>
  <c r="U1947" i="1"/>
  <c r="S1947" i="1"/>
  <c r="T1947" i="1" s="1"/>
  <c r="U1946" i="1"/>
  <c r="S1946" i="1"/>
  <c r="T1946" i="1" s="1"/>
  <c r="U1945" i="1"/>
  <c r="S1945" i="1"/>
  <c r="T1945" i="1" s="1"/>
  <c r="U1944" i="1"/>
  <c r="S1944" i="1"/>
  <c r="T1944" i="1" s="1"/>
  <c r="S1943" i="1"/>
  <c r="T1943" i="1" s="1"/>
  <c r="S1942" i="1"/>
  <c r="T1942" i="1" s="1"/>
  <c r="S1941" i="1"/>
  <c r="T1941" i="1" s="1"/>
  <c r="S1940" i="1"/>
  <c r="T1940" i="1" s="1"/>
  <c r="S1939" i="1"/>
  <c r="T1939" i="1" s="1"/>
  <c r="S1938" i="1"/>
  <c r="T1938" i="1" s="1"/>
  <c r="S1937" i="1"/>
  <c r="T1937" i="1" s="1"/>
  <c r="S1936" i="1"/>
  <c r="T1936" i="1" s="1"/>
  <c r="S1935" i="1"/>
  <c r="T1935" i="1" s="1"/>
  <c r="U1934" i="1"/>
  <c r="S1934" i="1"/>
  <c r="T1934" i="1" s="1"/>
  <c r="U1933" i="1"/>
  <c r="S1933" i="1"/>
  <c r="T1933" i="1" s="1"/>
  <c r="U1932" i="1"/>
  <c r="S1932" i="1"/>
  <c r="T1932" i="1" s="1"/>
  <c r="S1931" i="1"/>
  <c r="T1931" i="1" s="1"/>
  <c r="U1930" i="1"/>
  <c r="S1930" i="1"/>
  <c r="T1930" i="1" s="1"/>
  <c r="U1929" i="1"/>
  <c r="S1929" i="1"/>
  <c r="T1929" i="1" s="1"/>
  <c r="U1928" i="1"/>
  <c r="S1928" i="1"/>
  <c r="T1928" i="1" s="1"/>
  <c r="U1927" i="1"/>
  <c r="S1927" i="1"/>
  <c r="T1927" i="1" s="1"/>
  <c r="U1926" i="1"/>
  <c r="S1926" i="1"/>
  <c r="T1926" i="1" s="1"/>
  <c r="U1925" i="1"/>
  <c r="S1925" i="1"/>
  <c r="T1925" i="1" s="1"/>
  <c r="S1924" i="1"/>
  <c r="T1924" i="1" s="1"/>
  <c r="S1923" i="1"/>
  <c r="T1923" i="1" s="1"/>
  <c r="S1922" i="1"/>
  <c r="T1922" i="1" s="1"/>
  <c r="S1921" i="1"/>
  <c r="T1921" i="1" s="1"/>
  <c r="S1920" i="1"/>
  <c r="T1920" i="1" s="1"/>
  <c r="U1919" i="1"/>
  <c r="S1919" i="1"/>
  <c r="T1919" i="1" s="1"/>
  <c r="U1918" i="1"/>
  <c r="S1918" i="1"/>
  <c r="T1918" i="1" s="1"/>
  <c r="S1917" i="1"/>
  <c r="T1917" i="1" s="1"/>
  <c r="S1916" i="1"/>
  <c r="T1916" i="1" s="1"/>
  <c r="U1915" i="1"/>
  <c r="S1915" i="1"/>
  <c r="T1915" i="1" s="1"/>
  <c r="U1914" i="1"/>
  <c r="S1914" i="1"/>
  <c r="T1914" i="1" s="1"/>
  <c r="U1913" i="1"/>
  <c r="S1913" i="1"/>
  <c r="T1913" i="1" s="1"/>
  <c r="U1912" i="1"/>
  <c r="S1912" i="1"/>
  <c r="T1912" i="1" s="1"/>
  <c r="S1911" i="1"/>
  <c r="T1911" i="1" s="1"/>
  <c r="S1910" i="1"/>
  <c r="T1910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U1903" i="1"/>
  <c r="S1903" i="1"/>
  <c r="T1903" i="1" s="1"/>
  <c r="U1902" i="1"/>
  <c r="S1902" i="1"/>
  <c r="T1902" i="1" s="1"/>
  <c r="U1901" i="1"/>
  <c r="S1901" i="1"/>
  <c r="T1901" i="1" s="1"/>
  <c r="U1900" i="1"/>
  <c r="S1900" i="1"/>
  <c r="T1900" i="1" s="1"/>
  <c r="U1899" i="1"/>
  <c r="S1899" i="1"/>
  <c r="T1899" i="1" s="1"/>
  <c r="U1898" i="1"/>
  <c r="S1898" i="1"/>
  <c r="T1898" i="1" s="1"/>
  <c r="U1897" i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U1890" i="1"/>
  <c r="S1890" i="1"/>
  <c r="T1890" i="1" s="1"/>
  <c r="U1889" i="1"/>
  <c r="S1889" i="1"/>
  <c r="T1889" i="1" s="1"/>
  <c r="U1888" i="1"/>
  <c r="S1888" i="1"/>
  <c r="T1888" i="1" s="1"/>
  <c r="S1887" i="1"/>
  <c r="T1887" i="1" s="1"/>
  <c r="U1886" i="1"/>
  <c r="S1886" i="1"/>
  <c r="T1886" i="1" s="1"/>
  <c r="S1885" i="1"/>
  <c r="T1885" i="1" s="1"/>
  <c r="S1884" i="1"/>
  <c r="T1884" i="1" s="1"/>
  <c r="U1883" i="1"/>
  <c r="S1883" i="1"/>
  <c r="T1883" i="1" s="1"/>
  <c r="U1882" i="1"/>
  <c r="S1882" i="1"/>
  <c r="T1882" i="1" s="1"/>
  <c r="U1881" i="1"/>
  <c r="S1881" i="1"/>
  <c r="T1881" i="1" s="1"/>
  <c r="U1880" i="1"/>
  <c r="S1880" i="1"/>
  <c r="T1880" i="1" s="1"/>
  <c r="U1879" i="1"/>
  <c r="S1879" i="1"/>
  <c r="T1879" i="1" s="1"/>
  <c r="U1878" i="1"/>
  <c r="S1878" i="1"/>
  <c r="T1878" i="1" s="1"/>
  <c r="U1877" i="1"/>
  <c r="S1877" i="1"/>
  <c r="T1877" i="1" s="1"/>
  <c r="U1876" i="1"/>
  <c r="S1876" i="1"/>
  <c r="T1876" i="1" s="1"/>
  <c r="S1875" i="1"/>
  <c r="T1875" i="1" s="1"/>
  <c r="S1874" i="1"/>
  <c r="T1874" i="1" s="1"/>
  <c r="S1873" i="1"/>
  <c r="T1873" i="1" s="1"/>
  <c r="S1872" i="1"/>
  <c r="T1872" i="1" s="1"/>
  <c r="S1871" i="1"/>
  <c r="T1871" i="1" s="1"/>
  <c r="S1870" i="1"/>
  <c r="T1870" i="1" s="1"/>
  <c r="S1869" i="1"/>
  <c r="T1869" i="1" s="1"/>
  <c r="S1868" i="1"/>
  <c r="T1868" i="1" s="1"/>
  <c r="S1867" i="1"/>
  <c r="T1867" i="1" s="1"/>
  <c r="S1866" i="1"/>
  <c r="T1866" i="1" s="1"/>
  <c r="S1865" i="1"/>
  <c r="T1865" i="1" s="1"/>
  <c r="S1864" i="1"/>
  <c r="T1864" i="1" s="1"/>
  <c r="S1863" i="1"/>
  <c r="T1863" i="1" s="1"/>
  <c r="U1862" i="1"/>
  <c r="S1862" i="1"/>
  <c r="T1862" i="1" s="1"/>
  <c r="U1861" i="1"/>
  <c r="S1861" i="1"/>
  <c r="T1861" i="1" s="1"/>
  <c r="U1860" i="1"/>
  <c r="S1860" i="1"/>
  <c r="T1860" i="1" s="1"/>
  <c r="U1859" i="1"/>
  <c r="S1859" i="1"/>
  <c r="T1859" i="1" s="1"/>
  <c r="U1858" i="1"/>
  <c r="S1858" i="1"/>
  <c r="T1858" i="1" s="1"/>
  <c r="S1857" i="1"/>
  <c r="T1857" i="1" s="1"/>
  <c r="S1856" i="1"/>
  <c r="T1856" i="1" s="1"/>
  <c r="S1855" i="1"/>
  <c r="T1855" i="1" s="1"/>
  <c r="U1854" i="1"/>
  <c r="S1854" i="1"/>
  <c r="T1854" i="1" s="1"/>
  <c r="U1853" i="1"/>
  <c r="S1853" i="1"/>
  <c r="T1853" i="1" s="1"/>
  <c r="U1852" i="1"/>
  <c r="S1852" i="1"/>
  <c r="T1852" i="1" s="1"/>
  <c r="U1851" i="1"/>
  <c r="S1851" i="1"/>
  <c r="T1851" i="1" s="1"/>
  <c r="S1850" i="1"/>
  <c r="T1850" i="1" s="1"/>
  <c r="S1849" i="1"/>
  <c r="T1849" i="1" s="1"/>
  <c r="S1848" i="1"/>
  <c r="T1848" i="1" s="1"/>
  <c r="U1847" i="1"/>
  <c r="S1847" i="1"/>
  <c r="T1847" i="1" s="1"/>
  <c r="S1846" i="1"/>
  <c r="T1846" i="1" s="1"/>
  <c r="U1845" i="1"/>
  <c r="S1845" i="1"/>
  <c r="T1845" i="1" s="1"/>
  <c r="U1844" i="1"/>
  <c r="S1844" i="1"/>
  <c r="T1844" i="1" s="1"/>
  <c r="U1843" i="1"/>
  <c r="S1843" i="1"/>
  <c r="T1843" i="1" s="1"/>
  <c r="U1842" i="1"/>
  <c r="S1842" i="1"/>
  <c r="T1842" i="1" s="1"/>
  <c r="U1841" i="1"/>
  <c r="S1841" i="1"/>
  <c r="T1841" i="1" s="1"/>
  <c r="U1840" i="1"/>
  <c r="S1840" i="1"/>
  <c r="T1840" i="1" s="1"/>
  <c r="U1839" i="1"/>
  <c r="S1839" i="1"/>
  <c r="T1839" i="1" s="1"/>
  <c r="U1838" i="1"/>
  <c r="S1838" i="1"/>
  <c r="T1838" i="1" s="1"/>
  <c r="U1837" i="1"/>
  <c r="S1837" i="1"/>
  <c r="T1837" i="1" s="1"/>
  <c r="U1836" i="1"/>
  <c r="S1836" i="1"/>
  <c r="T1836" i="1" s="1"/>
  <c r="U1835" i="1"/>
  <c r="S1835" i="1"/>
  <c r="T1835" i="1" s="1"/>
  <c r="U1834" i="1"/>
  <c r="S1834" i="1"/>
  <c r="T1834" i="1" s="1"/>
  <c r="S1833" i="1"/>
  <c r="T1833" i="1" s="1"/>
  <c r="U1832" i="1"/>
  <c r="S1832" i="1"/>
  <c r="T1832" i="1" s="1"/>
  <c r="U1831" i="1"/>
  <c r="S1831" i="1"/>
  <c r="T1831" i="1" s="1"/>
  <c r="U1830" i="1"/>
  <c r="S1830" i="1"/>
  <c r="T1830" i="1" s="1"/>
  <c r="S1829" i="1"/>
  <c r="T1829" i="1" s="1"/>
  <c r="S1828" i="1"/>
  <c r="T1828" i="1" s="1"/>
  <c r="S1827" i="1"/>
  <c r="T1827" i="1" s="1"/>
  <c r="S1826" i="1"/>
  <c r="T1826" i="1" s="1"/>
  <c r="U1825" i="1"/>
  <c r="S1825" i="1"/>
  <c r="T1825" i="1" s="1"/>
  <c r="U1824" i="1"/>
  <c r="S1824" i="1"/>
  <c r="T1824" i="1" s="1"/>
  <c r="U1823" i="1"/>
  <c r="S1823" i="1"/>
  <c r="T1823" i="1" s="1"/>
  <c r="U1822" i="1"/>
  <c r="S1822" i="1"/>
  <c r="T1822" i="1" s="1"/>
  <c r="U1821" i="1"/>
  <c r="S1821" i="1"/>
  <c r="T1821" i="1" s="1"/>
  <c r="S1820" i="1"/>
  <c r="T1820" i="1" s="1"/>
  <c r="U1819" i="1"/>
  <c r="S1819" i="1"/>
  <c r="T1819" i="1" s="1"/>
  <c r="U1818" i="1"/>
  <c r="S1818" i="1"/>
  <c r="T1818" i="1" s="1"/>
  <c r="U1817" i="1"/>
  <c r="S1817" i="1"/>
  <c r="T1817" i="1" s="1"/>
  <c r="U1816" i="1"/>
  <c r="S1816" i="1"/>
  <c r="T1816" i="1" s="1"/>
  <c r="U1815" i="1"/>
  <c r="S1815" i="1"/>
  <c r="T1815" i="1" s="1"/>
  <c r="S1814" i="1"/>
  <c r="T1814" i="1" s="1"/>
  <c r="S1813" i="1"/>
  <c r="T1813" i="1" s="1"/>
  <c r="S1812" i="1"/>
  <c r="T1812" i="1" s="1"/>
  <c r="S1811" i="1"/>
  <c r="T1811" i="1" s="1"/>
  <c r="S1810" i="1"/>
  <c r="T1810" i="1" s="1"/>
  <c r="U1809" i="1"/>
  <c r="S1809" i="1"/>
  <c r="T1809" i="1" s="1"/>
  <c r="U1808" i="1"/>
  <c r="S1808" i="1"/>
  <c r="T1808" i="1" s="1"/>
  <c r="S1807" i="1"/>
  <c r="T1807" i="1" s="1"/>
  <c r="U1806" i="1"/>
  <c r="S1806" i="1"/>
  <c r="T1806" i="1" s="1"/>
  <c r="S1805" i="1"/>
  <c r="T1805" i="1" s="1"/>
  <c r="S1804" i="1"/>
  <c r="T1804" i="1" s="1"/>
  <c r="S1803" i="1"/>
  <c r="T1803" i="1" s="1"/>
  <c r="S1802" i="1"/>
  <c r="T1802" i="1" s="1"/>
  <c r="S1801" i="1"/>
  <c r="T1801" i="1" s="1"/>
  <c r="U1800" i="1"/>
  <c r="S1800" i="1"/>
  <c r="T1800" i="1" s="1"/>
  <c r="U1799" i="1"/>
  <c r="S1799" i="1"/>
  <c r="T1799" i="1" s="1"/>
  <c r="U1798" i="1"/>
  <c r="S1798" i="1"/>
  <c r="T1798" i="1" s="1"/>
  <c r="S1797" i="1"/>
  <c r="T1797" i="1" s="1"/>
  <c r="S1796" i="1"/>
  <c r="T1796" i="1" s="1"/>
  <c r="S1795" i="1"/>
  <c r="T1795" i="1" s="1"/>
  <c r="S1794" i="1"/>
  <c r="T1794" i="1" s="1"/>
  <c r="S1793" i="1"/>
  <c r="T1793" i="1" s="1"/>
  <c r="S1792" i="1"/>
  <c r="T1792" i="1" s="1"/>
  <c r="U1791" i="1"/>
  <c r="S1791" i="1"/>
  <c r="T1791" i="1" s="1"/>
  <c r="U1790" i="1"/>
  <c r="S1790" i="1"/>
  <c r="T1790" i="1" s="1"/>
  <c r="U1789" i="1"/>
  <c r="S1789" i="1"/>
  <c r="T1789" i="1" s="1"/>
  <c r="U1788" i="1"/>
  <c r="S1788" i="1"/>
  <c r="T1788" i="1" s="1"/>
  <c r="U1787" i="1"/>
  <c r="S1787" i="1"/>
  <c r="T1787" i="1" s="1"/>
  <c r="U1786" i="1"/>
  <c r="S1786" i="1"/>
  <c r="T1786" i="1" s="1"/>
  <c r="U1785" i="1"/>
  <c r="S1785" i="1"/>
  <c r="T1785" i="1" s="1"/>
  <c r="U1784" i="1"/>
  <c r="S1784" i="1"/>
  <c r="T1784" i="1" s="1"/>
  <c r="U1783" i="1"/>
  <c r="S1783" i="1"/>
  <c r="T1783" i="1" s="1"/>
  <c r="S1782" i="1"/>
  <c r="T1782" i="1" s="1"/>
  <c r="S1781" i="1"/>
  <c r="T1781" i="1" s="1"/>
  <c r="S1780" i="1"/>
  <c r="T1780" i="1" s="1"/>
  <c r="S1779" i="1"/>
  <c r="T1779" i="1" s="1"/>
  <c r="S1778" i="1"/>
  <c r="T1778" i="1" s="1"/>
  <c r="U1777" i="1"/>
  <c r="S1777" i="1"/>
  <c r="T1777" i="1" s="1"/>
  <c r="U1776" i="1"/>
  <c r="S1776" i="1"/>
  <c r="T1776" i="1" s="1"/>
  <c r="U1775" i="1"/>
  <c r="S1775" i="1"/>
  <c r="T1775" i="1" s="1"/>
  <c r="U1774" i="1"/>
  <c r="S1774" i="1"/>
  <c r="T1774" i="1" s="1"/>
  <c r="U1773" i="1"/>
  <c r="S1773" i="1"/>
  <c r="T1773" i="1" s="1"/>
  <c r="S1772" i="1"/>
  <c r="T1772" i="1" s="1"/>
  <c r="U1771" i="1"/>
  <c r="S1771" i="1"/>
  <c r="T1771" i="1" s="1"/>
  <c r="U1770" i="1"/>
  <c r="S1770" i="1"/>
  <c r="T1770" i="1" s="1"/>
  <c r="U1769" i="1"/>
  <c r="S1769" i="1"/>
  <c r="T1769" i="1" s="1"/>
  <c r="U1768" i="1"/>
  <c r="S1768" i="1"/>
  <c r="T1768" i="1" s="1"/>
  <c r="U1767" i="1"/>
  <c r="S1767" i="1"/>
  <c r="T1767" i="1" s="1"/>
  <c r="U1766" i="1"/>
  <c r="S1766" i="1"/>
  <c r="T1766" i="1" s="1"/>
  <c r="U1765" i="1"/>
  <c r="S1765" i="1"/>
  <c r="T1765" i="1" s="1"/>
  <c r="U1764" i="1"/>
  <c r="S1764" i="1"/>
  <c r="T1764" i="1" s="1"/>
  <c r="U1763" i="1"/>
  <c r="S1763" i="1"/>
  <c r="T1763" i="1" s="1"/>
  <c r="S1762" i="1"/>
  <c r="T1762" i="1" s="1"/>
  <c r="S1761" i="1"/>
  <c r="T1761" i="1" s="1"/>
  <c r="S1760" i="1"/>
  <c r="T1760" i="1" s="1"/>
  <c r="S1759" i="1"/>
  <c r="T1759" i="1" s="1"/>
  <c r="S1758" i="1"/>
  <c r="T1758" i="1" s="1"/>
  <c r="S1757" i="1"/>
  <c r="T1757" i="1" s="1"/>
  <c r="S1756" i="1"/>
  <c r="T1756" i="1" s="1"/>
  <c r="S1755" i="1"/>
  <c r="T1755" i="1" s="1"/>
  <c r="S1754" i="1"/>
  <c r="T1754" i="1" s="1"/>
  <c r="U1753" i="1"/>
  <c r="S1753" i="1"/>
  <c r="T1753" i="1" s="1"/>
  <c r="S1752" i="1"/>
  <c r="T1752" i="1" s="1"/>
  <c r="S1751" i="1"/>
  <c r="T1751" i="1" s="1"/>
  <c r="S1750" i="1"/>
  <c r="T1750" i="1" s="1"/>
  <c r="S1749" i="1"/>
  <c r="T1749" i="1" s="1"/>
  <c r="S1748" i="1"/>
  <c r="T1748" i="1" s="1"/>
  <c r="S1747" i="1"/>
  <c r="T1747" i="1" s="1"/>
  <c r="S1746" i="1"/>
  <c r="T1746" i="1" s="1"/>
  <c r="U1745" i="1"/>
  <c r="S1745" i="1"/>
  <c r="T1745" i="1" s="1"/>
  <c r="U1744" i="1"/>
  <c r="S1744" i="1"/>
  <c r="T1744" i="1" s="1"/>
  <c r="U1743" i="1"/>
  <c r="S1743" i="1"/>
  <c r="T1743" i="1" s="1"/>
  <c r="U1742" i="1"/>
  <c r="S1742" i="1"/>
  <c r="T1742" i="1" s="1"/>
  <c r="S1741" i="1"/>
  <c r="T1741" i="1" s="1"/>
  <c r="S1740" i="1"/>
  <c r="T1740" i="1" s="1"/>
  <c r="U1739" i="1"/>
  <c r="S1739" i="1"/>
  <c r="T1739" i="1" s="1"/>
  <c r="U1738" i="1"/>
  <c r="S1738" i="1"/>
  <c r="T1738" i="1" s="1"/>
  <c r="U1737" i="1"/>
  <c r="S1737" i="1"/>
  <c r="T1737" i="1" s="1"/>
  <c r="U1736" i="1"/>
  <c r="S1736" i="1"/>
  <c r="T1736" i="1" s="1"/>
  <c r="U1735" i="1"/>
  <c r="S1735" i="1"/>
  <c r="T1735" i="1" s="1"/>
  <c r="U1734" i="1"/>
  <c r="S1734" i="1"/>
  <c r="T1734" i="1" s="1"/>
  <c r="U1733" i="1"/>
  <c r="S1733" i="1"/>
  <c r="T1733" i="1" s="1"/>
  <c r="U1732" i="1"/>
  <c r="S1732" i="1"/>
  <c r="T1732" i="1" s="1"/>
  <c r="S1731" i="1"/>
  <c r="T1731" i="1" s="1"/>
  <c r="U1730" i="1"/>
  <c r="S1730" i="1"/>
  <c r="T1730" i="1" s="1"/>
  <c r="S1729" i="1"/>
  <c r="T1729" i="1" s="1"/>
  <c r="S1728" i="1"/>
  <c r="T1728" i="1" s="1"/>
  <c r="S1727" i="1"/>
  <c r="T1727" i="1" s="1"/>
  <c r="S1726" i="1"/>
  <c r="T1726" i="1" s="1"/>
  <c r="S1725" i="1"/>
  <c r="T1725" i="1" s="1"/>
  <c r="S1724" i="1"/>
  <c r="T1724" i="1" s="1"/>
  <c r="S1723" i="1"/>
  <c r="T1723" i="1" s="1"/>
  <c r="S1722" i="1"/>
  <c r="T1722" i="1" s="1"/>
  <c r="S1721" i="1"/>
  <c r="T1721" i="1" s="1"/>
  <c r="S1720" i="1"/>
  <c r="T1720" i="1" s="1"/>
  <c r="S1719" i="1"/>
  <c r="T1719" i="1" s="1"/>
  <c r="S1718" i="1"/>
  <c r="T1718" i="1" s="1"/>
  <c r="S1717" i="1"/>
  <c r="T1717" i="1" s="1"/>
  <c r="U1716" i="1"/>
  <c r="S1716" i="1"/>
  <c r="T1716" i="1" s="1"/>
  <c r="U1715" i="1"/>
  <c r="S1715" i="1"/>
  <c r="T1715" i="1" s="1"/>
  <c r="U1714" i="1"/>
  <c r="S1714" i="1"/>
  <c r="T1714" i="1" s="1"/>
  <c r="S1713" i="1"/>
  <c r="T1713" i="1" s="1"/>
  <c r="S1712" i="1"/>
  <c r="T1712" i="1" s="1"/>
  <c r="S1711" i="1"/>
  <c r="T1711" i="1" s="1"/>
  <c r="S1710" i="1"/>
  <c r="T1710" i="1" s="1"/>
  <c r="S1709" i="1"/>
  <c r="T1709" i="1" s="1"/>
  <c r="S1708" i="1"/>
  <c r="T1708" i="1" s="1"/>
  <c r="U1707" i="1"/>
  <c r="S1707" i="1"/>
  <c r="T1707" i="1" s="1"/>
  <c r="S1706" i="1"/>
  <c r="T1706" i="1" s="1"/>
  <c r="U1705" i="1"/>
  <c r="S1705" i="1"/>
  <c r="T1705" i="1" s="1"/>
  <c r="S1704" i="1"/>
  <c r="T1704" i="1" s="1"/>
  <c r="U1703" i="1"/>
  <c r="S1703" i="1"/>
  <c r="T1703" i="1" s="1"/>
  <c r="U1702" i="1"/>
  <c r="S1702" i="1"/>
  <c r="T1702" i="1" s="1"/>
  <c r="U1701" i="1"/>
  <c r="S1701" i="1"/>
  <c r="T1701" i="1" s="1"/>
  <c r="U1700" i="1"/>
  <c r="S1700" i="1"/>
  <c r="T1700" i="1" s="1"/>
  <c r="U1699" i="1"/>
  <c r="S1699" i="1"/>
  <c r="T1699" i="1" s="1"/>
  <c r="U1698" i="1"/>
  <c r="S1698" i="1"/>
  <c r="T1698" i="1" s="1"/>
  <c r="U1697" i="1"/>
  <c r="S1697" i="1"/>
  <c r="T1697" i="1" s="1"/>
  <c r="U1696" i="1"/>
  <c r="S1696" i="1"/>
  <c r="T1696" i="1" s="1"/>
  <c r="U1695" i="1"/>
  <c r="S1695" i="1"/>
  <c r="T1695" i="1" s="1"/>
  <c r="U1694" i="1"/>
  <c r="S1694" i="1"/>
  <c r="T1694" i="1" s="1"/>
  <c r="U1693" i="1"/>
  <c r="S1693" i="1"/>
  <c r="T1693" i="1" s="1"/>
  <c r="U1692" i="1"/>
  <c r="S1692" i="1"/>
  <c r="T1692" i="1" s="1"/>
  <c r="U1691" i="1"/>
  <c r="S1691" i="1"/>
  <c r="T1691" i="1" s="1"/>
  <c r="U1690" i="1"/>
  <c r="S1690" i="1"/>
  <c r="T1690" i="1" s="1"/>
  <c r="U1689" i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U1683" i="1"/>
  <c r="S1683" i="1"/>
  <c r="T1683" i="1" s="1"/>
  <c r="U1682" i="1"/>
  <c r="S1682" i="1"/>
  <c r="T1682" i="1" s="1"/>
  <c r="U1681" i="1"/>
  <c r="S1681" i="1"/>
  <c r="T1681" i="1" s="1"/>
  <c r="S1680" i="1"/>
  <c r="T1680" i="1" s="1"/>
  <c r="S1679" i="1"/>
  <c r="T1679" i="1" s="1"/>
  <c r="S1678" i="1"/>
  <c r="T1678" i="1" s="1"/>
  <c r="S1677" i="1"/>
  <c r="T1677" i="1" s="1"/>
  <c r="S1676" i="1"/>
  <c r="T1676" i="1" s="1"/>
  <c r="S1675" i="1"/>
  <c r="T1675" i="1" s="1"/>
  <c r="S1674" i="1"/>
  <c r="T1674" i="1" s="1"/>
  <c r="S1673" i="1"/>
  <c r="T1673" i="1" s="1"/>
  <c r="S1672" i="1"/>
  <c r="T1672" i="1" s="1"/>
  <c r="S1671" i="1"/>
  <c r="T1671" i="1" s="1"/>
  <c r="S1670" i="1"/>
  <c r="T1670" i="1" s="1"/>
  <c r="S1669" i="1"/>
  <c r="T1669" i="1" s="1"/>
  <c r="S1668" i="1"/>
  <c r="T1668" i="1" s="1"/>
  <c r="U1667" i="1"/>
  <c r="S1667" i="1"/>
  <c r="T1667" i="1" s="1"/>
  <c r="U1666" i="1"/>
  <c r="S1666" i="1"/>
  <c r="T1666" i="1" s="1"/>
  <c r="S1665" i="1"/>
  <c r="T1665" i="1" s="1"/>
  <c r="S1664" i="1"/>
  <c r="T1664" i="1" s="1"/>
  <c r="S1663" i="1"/>
  <c r="T1663" i="1" s="1"/>
  <c r="S1662" i="1"/>
  <c r="T1662" i="1" s="1"/>
  <c r="S1661" i="1"/>
  <c r="T1661" i="1" s="1"/>
  <c r="S1660" i="1"/>
  <c r="T1660" i="1" s="1"/>
  <c r="S1659" i="1"/>
  <c r="T1659" i="1" s="1"/>
  <c r="S1658" i="1"/>
  <c r="T1658" i="1" s="1"/>
  <c r="S1657" i="1"/>
  <c r="T1657" i="1" s="1"/>
  <c r="U1656" i="1"/>
  <c r="S1656" i="1"/>
  <c r="T1656" i="1" s="1"/>
  <c r="U1655" i="1"/>
  <c r="S1655" i="1"/>
  <c r="T1655" i="1" s="1"/>
  <c r="U1654" i="1"/>
  <c r="S1654" i="1"/>
  <c r="T1654" i="1" s="1"/>
  <c r="U1653" i="1"/>
  <c r="S1653" i="1"/>
  <c r="T1653" i="1" s="1"/>
  <c r="U1652" i="1"/>
  <c r="S1652" i="1"/>
  <c r="T1652" i="1" s="1"/>
  <c r="U1651" i="1"/>
  <c r="S1651" i="1"/>
  <c r="T1651" i="1" s="1"/>
  <c r="U1650" i="1"/>
  <c r="S1650" i="1"/>
  <c r="T1650" i="1" s="1"/>
  <c r="U1649" i="1"/>
  <c r="S1649" i="1"/>
  <c r="T1649" i="1" s="1"/>
  <c r="U1648" i="1"/>
  <c r="S1648" i="1"/>
  <c r="T1648" i="1" s="1"/>
  <c r="U1647" i="1"/>
  <c r="S1647" i="1"/>
  <c r="T1647" i="1" s="1"/>
  <c r="U1646" i="1"/>
  <c r="S1646" i="1"/>
  <c r="T1646" i="1" s="1"/>
  <c r="U1645" i="1"/>
  <c r="S1645" i="1"/>
  <c r="T1645" i="1" s="1"/>
  <c r="U1644" i="1"/>
  <c r="S1644" i="1"/>
  <c r="T1644" i="1" s="1"/>
  <c r="U1643" i="1"/>
  <c r="S1643" i="1"/>
  <c r="T1643" i="1" s="1"/>
  <c r="U1642" i="1"/>
  <c r="S1642" i="1"/>
  <c r="T1642" i="1" s="1"/>
  <c r="U1641" i="1"/>
  <c r="S1641" i="1"/>
  <c r="T1641" i="1" s="1"/>
  <c r="U1640" i="1"/>
  <c r="S1640" i="1"/>
  <c r="T1640" i="1" s="1"/>
  <c r="U1639" i="1"/>
  <c r="S1639" i="1"/>
  <c r="T1639" i="1" s="1"/>
  <c r="U1638" i="1"/>
  <c r="S1638" i="1"/>
  <c r="T1638" i="1" s="1"/>
  <c r="U1637" i="1"/>
  <c r="S1637" i="1"/>
  <c r="T1637" i="1" s="1"/>
  <c r="U1636" i="1"/>
  <c r="S1636" i="1"/>
  <c r="T1636" i="1" s="1"/>
  <c r="S1635" i="1"/>
  <c r="T1635" i="1" s="1"/>
  <c r="S1634" i="1"/>
  <c r="T1634" i="1" s="1"/>
  <c r="S1633" i="1"/>
  <c r="T1633" i="1" s="1"/>
  <c r="S1632" i="1"/>
  <c r="T1632" i="1" s="1"/>
  <c r="U1631" i="1"/>
  <c r="S1631" i="1"/>
  <c r="T1631" i="1" s="1"/>
  <c r="U1630" i="1"/>
  <c r="S1630" i="1"/>
  <c r="T1630" i="1" s="1"/>
  <c r="U1629" i="1"/>
  <c r="S1629" i="1"/>
  <c r="T1629" i="1" s="1"/>
  <c r="S1628" i="1"/>
  <c r="T1628" i="1" s="1"/>
  <c r="S1627" i="1"/>
  <c r="T1627" i="1" s="1"/>
  <c r="U1626" i="1"/>
  <c r="S1626" i="1"/>
  <c r="T1626" i="1" s="1"/>
  <c r="S1625" i="1"/>
  <c r="T1625" i="1" s="1"/>
  <c r="U1624" i="1"/>
  <c r="S1624" i="1"/>
  <c r="T1624" i="1" s="1"/>
  <c r="U1623" i="1"/>
  <c r="S1623" i="1"/>
  <c r="T1623" i="1" s="1"/>
  <c r="S1622" i="1"/>
  <c r="T1622" i="1" s="1"/>
  <c r="S1621" i="1"/>
  <c r="T1621" i="1" s="1"/>
  <c r="S1620" i="1"/>
  <c r="T1620" i="1" s="1"/>
  <c r="U1619" i="1"/>
  <c r="S1619" i="1"/>
  <c r="T1619" i="1" s="1"/>
  <c r="U1618" i="1"/>
  <c r="S1618" i="1"/>
  <c r="T1618" i="1" s="1"/>
  <c r="S1617" i="1"/>
  <c r="T1617" i="1" s="1"/>
  <c r="S1616" i="1"/>
  <c r="T1616" i="1" s="1"/>
  <c r="U1615" i="1"/>
  <c r="S1615" i="1"/>
  <c r="T1615" i="1" s="1"/>
  <c r="U1614" i="1"/>
  <c r="S1614" i="1"/>
  <c r="T1614" i="1" s="1"/>
  <c r="U1613" i="1"/>
  <c r="S1613" i="1"/>
  <c r="T1613" i="1" s="1"/>
  <c r="U1612" i="1"/>
  <c r="S1612" i="1"/>
  <c r="T1612" i="1" s="1"/>
  <c r="U1611" i="1"/>
  <c r="S1611" i="1"/>
  <c r="T1611" i="1" s="1"/>
  <c r="U1610" i="1"/>
  <c r="S1610" i="1"/>
  <c r="T1610" i="1" s="1"/>
  <c r="U1609" i="1"/>
  <c r="S1609" i="1"/>
  <c r="T1609" i="1" s="1"/>
  <c r="U1608" i="1"/>
  <c r="S1608" i="1"/>
  <c r="T1608" i="1" s="1"/>
  <c r="S1607" i="1"/>
  <c r="T1607" i="1" s="1"/>
  <c r="S1606" i="1"/>
  <c r="T1606" i="1" s="1"/>
  <c r="U1605" i="1"/>
  <c r="S1605" i="1"/>
  <c r="T1605" i="1" s="1"/>
  <c r="U1604" i="1"/>
  <c r="S1604" i="1"/>
  <c r="T1604" i="1" s="1"/>
  <c r="U1603" i="1"/>
  <c r="S1603" i="1"/>
  <c r="T1603" i="1" s="1"/>
  <c r="U1602" i="1"/>
  <c r="S1602" i="1"/>
  <c r="T1602" i="1" s="1"/>
  <c r="U1601" i="1"/>
  <c r="S1601" i="1"/>
  <c r="T1601" i="1" s="1"/>
  <c r="U1600" i="1"/>
  <c r="S1600" i="1"/>
  <c r="T1600" i="1" s="1"/>
  <c r="U1599" i="1"/>
  <c r="S1599" i="1"/>
  <c r="T1599" i="1" s="1"/>
  <c r="U1598" i="1"/>
  <c r="S1598" i="1"/>
  <c r="T1598" i="1" s="1"/>
  <c r="U1597" i="1"/>
  <c r="S1597" i="1"/>
  <c r="T1597" i="1" s="1"/>
  <c r="U1596" i="1"/>
  <c r="S1596" i="1"/>
  <c r="T1596" i="1" s="1"/>
  <c r="U1595" i="1"/>
  <c r="S1595" i="1"/>
  <c r="T1595" i="1" s="1"/>
  <c r="S1594" i="1"/>
  <c r="T1594" i="1" s="1"/>
  <c r="U1593" i="1"/>
  <c r="S1593" i="1"/>
  <c r="T1593" i="1" s="1"/>
  <c r="S1592" i="1"/>
  <c r="T1592" i="1" s="1"/>
  <c r="U1591" i="1"/>
  <c r="S1591" i="1"/>
  <c r="T1591" i="1" s="1"/>
  <c r="U1590" i="1"/>
  <c r="S1590" i="1"/>
  <c r="T1590" i="1" s="1"/>
  <c r="U1589" i="1"/>
  <c r="S1589" i="1"/>
  <c r="T1589" i="1" s="1"/>
  <c r="U1588" i="1"/>
  <c r="S1588" i="1"/>
  <c r="T1588" i="1" s="1"/>
  <c r="U1587" i="1"/>
  <c r="S1587" i="1"/>
  <c r="T1587" i="1" s="1"/>
  <c r="S1586" i="1"/>
  <c r="T1586" i="1" s="1"/>
  <c r="S1585" i="1"/>
  <c r="T1585" i="1" s="1"/>
  <c r="S1584" i="1"/>
  <c r="T1584" i="1" s="1"/>
  <c r="U1583" i="1"/>
  <c r="S1583" i="1"/>
  <c r="T1583" i="1" s="1"/>
  <c r="U1582" i="1"/>
  <c r="S1582" i="1"/>
  <c r="T1582" i="1" s="1"/>
  <c r="U1581" i="1"/>
  <c r="S1581" i="1"/>
  <c r="T1581" i="1" s="1"/>
  <c r="S1580" i="1"/>
  <c r="T1580" i="1" s="1"/>
  <c r="S1579" i="1"/>
  <c r="T1579" i="1" s="1"/>
  <c r="S1578" i="1"/>
  <c r="T1578" i="1" s="1"/>
  <c r="U1577" i="1"/>
  <c r="S1577" i="1"/>
  <c r="T1577" i="1" s="1"/>
  <c r="U1576" i="1"/>
  <c r="S1576" i="1"/>
  <c r="T1576" i="1" s="1"/>
  <c r="U1575" i="1"/>
  <c r="S1575" i="1"/>
  <c r="T1575" i="1" s="1"/>
  <c r="U1574" i="1"/>
  <c r="S1574" i="1"/>
  <c r="T1574" i="1" s="1"/>
  <c r="U1573" i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U1566" i="1"/>
  <c r="S1566" i="1"/>
  <c r="T1566" i="1" s="1"/>
  <c r="U1565" i="1"/>
  <c r="S1565" i="1"/>
  <c r="T1565" i="1" s="1"/>
  <c r="U1564" i="1"/>
  <c r="S1564" i="1"/>
  <c r="T1564" i="1" s="1"/>
  <c r="U1563" i="1"/>
  <c r="S1563" i="1"/>
  <c r="T1563" i="1" s="1"/>
  <c r="U1562" i="1"/>
  <c r="S1562" i="1"/>
  <c r="T1562" i="1" s="1"/>
  <c r="U1561" i="1"/>
  <c r="S1561" i="1"/>
  <c r="T1561" i="1" s="1"/>
  <c r="U1560" i="1"/>
  <c r="S1560" i="1"/>
  <c r="T1560" i="1" s="1"/>
  <c r="U1559" i="1"/>
  <c r="S1559" i="1"/>
  <c r="T1559" i="1" s="1"/>
  <c r="U1558" i="1"/>
  <c r="S1558" i="1"/>
  <c r="T1558" i="1" s="1"/>
  <c r="U1557" i="1"/>
  <c r="S1557" i="1"/>
  <c r="T1557" i="1" s="1"/>
  <c r="U1556" i="1"/>
  <c r="S1556" i="1"/>
  <c r="T1556" i="1" s="1"/>
  <c r="U1555" i="1"/>
  <c r="S1555" i="1"/>
  <c r="T1555" i="1" s="1"/>
  <c r="U1554" i="1"/>
  <c r="S1554" i="1"/>
  <c r="T1554" i="1" s="1"/>
  <c r="S1553" i="1"/>
  <c r="T1553" i="1" s="1"/>
  <c r="S1552" i="1"/>
  <c r="T1552" i="1" s="1"/>
  <c r="U1551" i="1"/>
  <c r="S1551" i="1"/>
  <c r="T1551" i="1" s="1"/>
  <c r="U1550" i="1"/>
  <c r="S1550" i="1"/>
  <c r="T1550" i="1" s="1"/>
  <c r="U1549" i="1"/>
  <c r="S1549" i="1"/>
  <c r="T1549" i="1" s="1"/>
  <c r="U1548" i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U1541" i="1"/>
  <c r="S1541" i="1"/>
  <c r="T1541" i="1" s="1"/>
  <c r="U1540" i="1"/>
  <c r="S1540" i="1"/>
  <c r="T1540" i="1" s="1"/>
  <c r="S1539" i="1"/>
  <c r="T1539" i="1" s="1"/>
  <c r="U1538" i="1"/>
  <c r="S1538" i="1"/>
  <c r="T1538" i="1" s="1"/>
  <c r="U1537" i="1"/>
  <c r="S1537" i="1"/>
  <c r="T1537" i="1" s="1"/>
  <c r="U1536" i="1"/>
  <c r="S1536" i="1"/>
  <c r="T1536" i="1" s="1"/>
  <c r="U1535" i="1"/>
  <c r="S1535" i="1"/>
  <c r="T1535" i="1" s="1"/>
  <c r="U1534" i="1"/>
  <c r="S1534" i="1"/>
  <c r="T1534" i="1" s="1"/>
  <c r="U1533" i="1"/>
  <c r="S1533" i="1"/>
  <c r="T1533" i="1" s="1"/>
  <c r="U1532" i="1"/>
  <c r="S1532" i="1"/>
  <c r="T1532" i="1" s="1"/>
  <c r="U1531" i="1"/>
  <c r="S1531" i="1"/>
  <c r="T1531" i="1" s="1"/>
  <c r="U1530" i="1"/>
  <c r="S1530" i="1"/>
  <c r="T1530" i="1" s="1"/>
  <c r="U1529" i="1"/>
  <c r="S1529" i="1"/>
  <c r="T1529" i="1" s="1"/>
  <c r="U1528" i="1"/>
  <c r="S1528" i="1"/>
  <c r="T1528" i="1" s="1"/>
  <c r="U1527" i="1"/>
  <c r="S1527" i="1"/>
  <c r="T1527" i="1" s="1"/>
  <c r="S1526" i="1"/>
  <c r="T1526" i="1" s="1"/>
  <c r="S1525" i="1"/>
  <c r="T1525" i="1" s="1"/>
  <c r="S1524" i="1"/>
  <c r="T1524" i="1" s="1"/>
  <c r="U1523" i="1"/>
  <c r="S1523" i="1"/>
  <c r="T1523" i="1" s="1"/>
  <c r="U1522" i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U1516" i="1"/>
  <c r="S1516" i="1"/>
  <c r="T1516" i="1" s="1"/>
  <c r="S1515" i="1"/>
  <c r="T1515" i="1" s="1"/>
  <c r="U1514" i="1"/>
  <c r="S1514" i="1"/>
  <c r="T1514" i="1" s="1"/>
  <c r="U1513" i="1"/>
  <c r="S1513" i="1"/>
  <c r="T1513" i="1" s="1"/>
  <c r="U1512" i="1"/>
  <c r="S1512" i="1"/>
  <c r="T1512" i="1" s="1"/>
  <c r="U1511" i="1"/>
  <c r="S1511" i="1"/>
  <c r="T1511" i="1" s="1"/>
  <c r="U1510" i="1"/>
  <c r="S1510" i="1"/>
  <c r="T1510" i="1" s="1"/>
  <c r="U1509" i="1"/>
  <c r="S1509" i="1"/>
  <c r="T1509" i="1" s="1"/>
  <c r="U1508" i="1"/>
  <c r="S1508" i="1"/>
  <c r="T1508" i="1" s="1"/>
  <c r="U1507" i="1"/>
  <c r="S1507" i="1"/>
  <c r="T1507" i="1" s="1"/>
  <c r="U1506" i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U1500" i="1"/>
  <c r="S1500" i="1"/>
  <c r="T1500" i="1" s="1"/>
  <c r="S1499" i="1"/>
  <c r="T1499" i="1" s="1"/>
  <c r="S1498" i="1"/>
  <c r="T1498" i="1" s="1"/>
  <c r="S1497" i="1"/>
  <c r="T1497" i="1" s="1"/>
  <c r="S1496" i="1"/>
  <c r="T1496" i="1" s="1"/>
  <c r="S1495" i="1"/>
  <c r="T1495" i="1" s="1"/>
  <c r="S1494" i="1"/>
  <c r="T1494" i="1" s="1"/>
  <c r="U1493" i="1"/>
  <c r="S1493" i="1"/>
  <c r="T1493" i="1" s="1"/>
  <c r="U1492" i="1"/>
  <c r="S1492" i="1"/>
  <c r="T1492" i="1" s="1"/>
  <c r="U1491" i="1"/>
  <c r="S1491" i="1"/>
  <c r="T1491" i="1" s="1"/>
  <c r="U1490" i="1"/>
  <c r="S1490" i="1"/>
  <c r="T1490" i="1" s="1"/>
  <c r="S1489" i="1"/>
  <c r="T1489" i="1" s="1"/>
  <c r="S1488" i="1"/>
  <c r="T1488" i="1" s="1"/>
  <c r="U1487" i="1"/>
  <c r="S1487" i="1"/>
  <c r="T1487" i="1" s="1"/>
  <c r="U1486" i="1"/>
  <c r="S1486" i="1"/>
  <c r="T1486" i="1" s="1"/>
  <c r="U1485" i="1"/>
  <c r="S1485" i="1"/>
  <c r="T1485" i="1" s="1"/>
  <c r="U1484" i="1"/>
  <c r="S1484" i="1"/>
  <c r="T1484" i="1" s="1"/>
  <c r="U1483" i="1"/>
  <c r="S1483" i="1"/>
  <c r="T1483" i="1" s="1"/>
  <c r="U1482" i="1"/>
  <c r="S1482" i="1"/>
  <c r="T1482" i="1" s="1"/>
  <c r="U1481" i="1"/>
  <c r="S1481" i="1"/>
  <c r="T1481" i="1" s="1"/>
  <c r="U1480" i="1"/>
  <c r="S1480" i="1"/>
  <c r="T1480" i="1" s="1"/>
  <c r="U1479" i="1"/>
  <c r="S1479" i="1"/>
  <c r="T1479" i="1" s="1"/>
  <c r="S1478" i="1"/>
  <c r="T1478" i="1" s="1"/>
  <c r="S1477" i="1"/>
  <c r="T1477" i="1" s="1"/>
  <c r="S1476" i="1"/>
  <c r="T1476" i="1" s="1"/>
  <c r="U1475" i="1"/>
  <c r="S1475" i="1"/>
  <c r="T1475" i="1" s="1"/>
  <c r="U1474" i="1"/>
  <c r="S1474" i="1"/>
  <c r="T1474" i="1" s="1"/>
  <c r="U1473" i="1"/>
  <c r="S1473" i="1"/>
  <c r="T1473" i="1" s="1"/>
  <c r="U1472" i="1"/>
  <c r="S1472" i="1"/>
  <c r="T1472" i="1" s="1"/>
  <c r="U1471" i="1"/>
  <c r="S1471" i="1"/>
  <c r="T1471" i="1" s="1"/>
  <c r="U1470" i="1"/>
  <c r="S1470" i="1"/>
  <c r="T1470" i="1" s="1"/>
  <c r="U1469" i="1"/>
  <c r="S1469" i="1"/>
  <c r="T1469" i="1" s="1"/>
  <c r="U1468" i="1"/>
  <c r="S1468" i="1"/>
  <c r="T1468" i="1" s="1"/>
  <c r="U1467" i="1"/>
  <c r="S1467" i="1"/>
  <c r="T1467" i="1" s="1"/>
  <c r="U1466" i="1"/>
  <c r="S1466" i="1"/>
  <c r="T1466" i="1" s="1"/>
  <c r="S1465" i="1"/>
  <c r="T1465" i="1" s="1"/>
  <c r="S1464" i="1"/>
  <c r="T1464" i="1" s="1"/>
  <c r="S1463" i="1"/>
  <c r="T1463" i="1" s="1"/>
  <c r="S1462" i="1"/>
  <c r="T1462" i="1" s="1"/>
  <c r="S1461" i="1"/>
  <c r="T1461" i="1" s="1"/>
  <c r="U1460" i="1"/>
  <c r="S1460" i="1"/>
  <c r="T1460" i="1" s="1"/>
  <c r="U1459" i="1"/>
  <c r="S1459" i="1"/>
  <c r="T1459" i="1" s="1"/>
  <c r="U1458" i="1"/>
  <c r="S1458" i="1"/>
  <c r="T1458" i="1" s="1"/>
  <c r="U1457" i="1"/>
  <c r="S1457" i="1"/>
  <c r="T1457" i="1" s="1"/>
  <c r="U1456" i="1"/>
  <c r="S1456" i="1"/>
  <c r="T1456" i="1" s="1"/>
  <c r="U1455" i="1"/>
  <c r="S1455" i="1"/>
  <c r="T1455" i="1" s="1"/>
  <c r="U1454" i="1"/>
  <c r="S1454" i="1"/>
  <c r="T1454" i="1" s="1"/>
  <c r="S1453" i="1"/>
  <c r="T1453" i="1" s="1"/>
  <c r="U1452" i="1"/>
  <c r="S1452" i="1"/>
  <c r="T1452" i="1" s="1"/>
  <c r="U1451" i="1"/>
  <c r="S1451" i="1"/>
  <c r="T1451" i="1" s="1"/>
  <c r="U1450" i="1"/>
  <c r="S1450" i="1"/>
  <c r="T1450" i="1" s="1"/>
  <c r="U1449" i="1"/>
  <c r="S1449" i="1"/>
  <c r="T1449" i="1" s="1"/>
  <c r="S1448" i="1"/>
  <c r="T1448" i="1" s="1"/>
  <c r="S1447" i="1"/>
  <c r="T1447" i="1" s="1"/>
  <c r="S1446" i="1"/>
  <c r="T1446" i="1" s="1"/>
  <c r="S1445" i="1"/>
  <c r="T1445" i="1" s="1"/>
  <c r="S1444" i="1"/>
  <c r="T1444" i="1" s="1"/>
  <c r="U1443" i="1"/>
  <c r="S1443" i="1"/>
  <c r="T1443" i="1" s="1"/>
  <c r="U1442" i="1"/>
  <c r="S1442" i="1"/>
  <c r="T1442" i="1" s="1"/>
  <c r="U1441" i="1"/>
  <c r="S1441" i="1"/>
  <c r="T1441" i="1" s="1"/>
  <c r="U1440" i="1"/>
  <c r="S1440" i="1"/>
  <c r="T1440" i="1" s="1"/>
  <c r="U1439" i="1"/>
  <c r="S1439" i="1"/>
  <c r="T1439" i="1" s="1"/>
  <c r="U1438" i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U1431" i="1"/>
  <c r="S1431" i="1"/>
  <c r="T1431" i="1" s="1"/>
  <c r="U1430" i="1"/>
  <c r="S1430" i="1"/>
  <c r="T1430" i="1" s="1"/>
  <c r="U1429" i="1"/>
  <c r="S1429" i="1"/>
  <c r="T1429" i="1" s="1"/>
  <c r="U1428" i="1"/>
  <c r="S1428" i="1"/>
  <c r="T1428" i="1" s="1"/>
  <c r="U1427" i="1"/>
  <c r="S1427" i="1"/>
  <c r="T1427" i="1" s="1"/>
  <c r="U1426" i="1"/>
  <c r="S1426" i="1"/>
  <c r="T1426" i="1" s="1"/>
  <c r="U1425" i="1"/>
  <c r="S1425" i="1"/>
  <c r="T1425" i="1" s="1"/>
  <c r="U1424" i="1"/>
  <c r="S1424" i="1"/>
  <c r="T1424" i="1" s="1"/>
  <c r="S1423" i="1"/>
  <c r="T1423" i="1" s="1"/>
  <c r="S1422" i="1"/>
  <c r="T1422" i="1" s="1"/>
  <c r="S1421" i="1"/>
  <c r="T1421" i="1" s="1"/>
  <c r="U1420" i="1"/>
  <c r="S1420" i="1"/>
  <c r="T1420" i="1" s="1"/>
  <c r="S1419" i="1"/>
  <c r="T1419" i="1" s="1"/>
  <c r="S1418" i="1"/>
  <c r="T1418" i="1" s="1"/>
  <c r="S1417" i="1"/>
  <c r="T1417" i="1" s="1"/>
  <c r="U1416" i="1"/>
  <c r="S1416" i="1"/>
  <c r="T1416" i="1" s="1"/>
  <c r="U1415" i="1"/>
  <c r="S1415" i="1"/>
  <c r="T1415" i="1" s="1"/>
  <c r="S1414" i="1"/>
  <c r="T1414" i="1" s="1"/>
  <c r="S1413" i="1"/>
  <c r="T1413" i="1" s="1"/>
  <c r="U1412" i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U1401" i="1"/>
  <c r="S1401" i="1"/>
  <c r="T1401" i="1" s="1"/>
  <c r="U1400" i="1"/>
  <c r="S1400" i="1"/>
  <c r="T1400" i="1" s="1"/>
  <c r="U1399" i="1"/>
  <c r="S1399" i="1"/>
  <c r="T1399" i="1" s="1"/>
  <c r="U1398" i="1"/>
  <c r="S1398" i="1"/>
  <c r="T1398" i="1" s="1"/>
  <c r="U1397" i="1"/>
  <c r="S1397" i="1"/>
  <c r="T1397" i="1" s="1"/>
  <c r="U1396" i="1"/>
  <c r="S1396" i="1"/>
  <c r="T1396" i="1" s="1"/>
  <c r="U1395" i="1"/>
  <c r="S1395" i="1"/>
  <c r="T1395" i="1" s="1"/>
  <c r="U1394" i="1"/>
  <c r="S1394" i="1"/>
  <c r="T1394" i="1" s="1"/>
  <c r="U1393" i="1"/>
  <c r="S1393" i="1"/>
  <c r="T1393" i="1" s="1"/>
  <c r="U1392" i="1"/>
  <c r="S1392" i="1"/>
  <c r="T1392" i="1" s="1"/>
  <c r="U1391" i="1"/>
  <c r="S1391" i="1"/>
  <c r="T1391" i="1" s="1"/>
  <c r="U1390" i="1"/>
  <c r="S1390" i="1"/>
  <c r="T1390" i="1" s="1"/>
  <c r="U1389" i="1"/>
  <c r="S1389" i="1"/>
  <c r="T1389" i="1" s="1"/>
  <c r="U1388" i="1"/>
  <c r="S1388" i="1"/>
  <c r="T1388" i="1" s="1"/>
  <c r="U1387" i="1"/>
  <c r="S1387" i="1"/>
  <c r="T1387" i="1" s="1"/>
  <c r="U1386" i="1"/>
  <c r="S1386" i="1"/>
  <c r="T1386" i="1" s="1"/>
  <c r="U1385" i="1"/>
  <c r="S1385" i="1"/>
  <c r="T1385" i="1" s="1"/>
  <c r="U1384" i="1"/>
  <c r="S1384" i="1"/>
  <c r="T1384" i="1" s="1"/>
  <c r="U1383" i="1"/>
  <c r="S1383" i="1"/>
  <c r="T1383" i="1" s="1"/>
  <c r="S1382" i="1"/>
  <c r="T1382" i="1" s="1"/>
  <c r="S1381" i="1"/>
  <c r="T1381" i="1" s="1"/>
  <c r="S1380" i="1"/>
  <c r="T1380" i="1" s="1"/>
  <c r="S1379" i="1"/>
  <c r="T1379" i="1" s="1"/>
  <c r="U1378" i="1"/>
  <c r="S1378" i="1"/>
  <c r="T1378" i="1" s="1"/>
  <c r="U1377" i="1"/>
  <c r="S1377" i="1"/>
  <c r="T1377" i="1" s="1"/>
  <c r="U1376" i="1"/>
  <c r="S1376" i="1"/>
  <c r="T1376" i="1" s="1"/>
  <c r="U1375" i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U1369" i="1"/>
  <c r="S1369" i="1"/>
  <c r="T1369" i="1" s="1"/>
  <c r="U1368" i="1"/>
  <c r="S1368" i="1"/>
  <c r="T1368" i="1" s="1"/>
  <c r="U1367" i="1"/>
  <c r="S1367" i="1"/>
  <c r="T1367" i="1" s="1"/>
  <c r="U1366" i="1"/>
  <c r="S1366" i="1"/>
  <c r="T1366" i="1" s="1"/>
  <c r="U1365" i="1"/>
  <c r="S1365" i="1"/>
  <c r="T1365" i="1" s="1"/>
  <c r="U1364" i="1"/>
  <c r="S1364" i="1"/>
  <c r="T1364" i="1" s="1"/>
  <c r="U1363" i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U1354" i="1"/>
  <c r="S1354" i="1"/>
  <c r="T1354" i="1" s="1"/>
  <c r="U1353" i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U1347" i="1"/>
  <c r="S1347" i="1"/>
  <c r="T1347" i="1" s="1"/>
  <c r="U1346" i="1"/>
  <c r="S1346" i="1"/>
  <c r="T1346" i="1" s="1"/>
  <c r="U1345" i="1"/>
  <c r="S1345" i="1"/>
  <c r="T1345" i="1" s="1"/>
  <c r="U1344" i="1"/>
  <c r="S1344" i="1"/>
  <c r="T1344" i="1" s="1"/>
  <c r="U1343" i="1"/>
  <c r="S1343" i="1"/>
  <c r="T1343" i="1" s="1"/>
  <c r="U1342" i="1"/>
  <c r="S1342" i="1"/>
  <c r="T1342" i="1" s="1"/>
  <c r="U1341" i="1"/>
  <c r="S1341" i="1"/>
  <c r="T1341" i="1" s="1"/>
  <c r="U1340" i="1"/>
  <c r="S1340" i="1"/>
  <c r="T1340" i="1" s="1"/>
  <c r="U1339" i="1"/>
  <c r="S1339" i="1"/>
  <c r="T1339" i="1" s="1"/>
  <c r="S1338" i="1"/>
  <c r="T1338" i="1" s="1"/>
  <c r="S1337" i="1"/>
  <c r="T1337" i="1" s="1"/>
  <c r="S1336" i="1"/>
  <c r="T1336" i="1" s="1"/>
  <c r="S1335" i="1"/>
  <c r="T1335" i="1" s="1"/>
  <c r="U1334" i="1"/>
  <c r="S1334" i="1"/>
  <c r="T1334" i="1" s="1"/>
  <c r="U1333" i="1"/>
  <c r="S1333" i="1"/>
  <c r="T1333" i="1" s="1"/>
  <c r="U1332" i="1"/>
  <c r="S1332" i="1"/>
  <c r="T1332" i="1" s="1"/>
  <c r="U1331" i="1"/>
  <c r="S1331" i="1"/>
  <c r="T1331" i="1" s="1"/>
  <c r="U1330" i="1"/>
  <c r="S1330" i="1"/>
  <c r="T1330" i="1" s="1"/>
  <c r="U1329" i="1"/>
  <c r="S1329" i="1"/>
  <c r="T1329" i="1" s="1"/>
  <c r="U1328" i="1"/>
  <c r="S1328" i="1"/>
  <c r="T1328" i="1" s="1"/>
  <c r="U1327" i="1"/>
  <c r="S1327" i="1"/>
  <c r="T1327" i="1" s="1"/>
  <c r="U1326" i="1"/>
  <c r="S1326" i="1"/>
  <c r="T1326" i="1" s="1"/>
  <c r="U1325" i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U1319" i="1"/>
  <c r="S1319" i="1"/>
  <c r="T1319" i="1" s="1"/>
  <c r="U1318" i="1"/>
  <c r="S1318" i="1"/>
  <c r="T1318" i="1" s="1"/>
  <c r="U1317" i="1"/>
  <c r="S1317" i="1"/>
  <c r="T1317" i="1" s="1"/>
  <c r="U1316" i="1"/>
  <c r="S1316" i="1"/>
  <c r="T1316" i="1" s="1"/>
  <c r="U1315" i="1"/>
  <c r="S1315" i="1"/>
  <c r="T1315" i="1" s="1"/>
  <c r="U1314" i="1"/>
  <c r="S1314" i="1"/>
  <c r="T1314" i="1" s="1"/>
  <c r="U1313" i="1"/>
  <c r="S1313" i="1"/>
  <c r="T1313" i="1" s="1"/>
  <c r="U1312" i="1"/>
  <c r="S1312" i="1"/>
  <c r="T1312" i="1" s="1"/>
  <c r="S1311" i="1"/>
  <c r="T1311" i="1" s="1"/>
  <c r="S1310" i="1"/>
  <c r="T1310" i="1" s="1"/>
  <c r="U1309" i="1"/>
  <c r="S1309" i="1"/>
  <c r="T1309" i="1" s="1"/>
  <c r="U1308" i="1"/>
  <c r="S1308" i="1"/>
  <c r="T1308" i="1" s="1"/>
  <c r="S1307" i="1"/>
  <c r="T1307" i="1" s="1"/>
  <c r="S1306" i="1"/>
  <c r="T1306" i="1" s="1"/>
  <c r="S1305" i="1"/>
  <c r="T1305" i="1" s="1"/>
  <c r="S1304" i="1"/>
  <c r="T1304" i="1" s="1"/>
  <c r="S1303" i="1"/>
  <c r="T1303" i="1" s="1"/>
  <c r="U1302" i="1"/>
  <c r="S1302" i="1"/>
  <c r="T1302" i="1" s="1"/>
  <c r="U1301" i="1"/>
  <c r="S1301" i="1"/>
  <c r="T1301" i="1" s="1"/>
  <c r="S1300" i="1"/>
  <c r="T1300" i="1" s="1"/>
  <c r="U1299" i="1"/>
  <c r="S1299" i="1"/>
  <c r="T1299" i="1" s="1"/>
  <c r="U1298" i="1"/>
  <c r="S1298" i="1"/>
  <c r="T1298" i="1" s="1"/>
  <c r="U1297" i="1"/>
  <c r="S1297" i="1"/>
  <c r="T1297" i="1" s="1"/>
  <c r="U1296" i="1"/>
  <c r="S1296" i="1"/>
  <c r="T1296" i="1" s="1"/>
  <c r="U1295" i="1"/>
  <c r="S1295" i="1"/>
  <c r="T1295" i="1" s="1"/>
  <c r="U1294" i="1"/>
  <c r="S1294" i="1"/>
  <c r="T1294" i="1" s="1"/>
  <c r="U1293" i="1"/>
  <c r="S1293" i="1"/>
  <c r="T1293" i="1" s="1"/>
  <c r="U1292" i="1"/>
  <c r="S1292" i="1"/>
  <c r="T1292" i="1" s="1"/>
  <c r="U1291" i="1"/>
  <c r="S1291" i="1"/>
  <c r="T1291" i="1" s="1"/>
  <c r="U1290" i="1"/>
  <c r="S1290" i="1"/>
  <c r="T1290" i="1" s="1"/>
  <c r="U1289" i="1"/>
  <c r="S1289" i="1"/>
  <c r="T1289" i="1" s="1"/>
  <c r="S1288" i="1"/>
  <c r="T1288" i="1" s="1"/>
  <c r="S1287" i="1"/>
  <c r="T1287" i="1" s="1"/>
  <c r="S1286" i="1"/>
  <c r="T1286" i="1" s="1"/>
  <c r="S1285" i="1"/>
  <c r="T1285" i="1" s="1"/>
  <c r="U1284" i="1"/>
  <c r="S1284" i="1"/>
  <c r="T1284" i="1" s="1"/>
  <c r="U1283" i="1"/>
  <c r="S1283" i="1"/>
  <c r="T1283" i="1" s="1"/>
  <c r="U1282" i="1"/>
  <c r="S1282" i="1"/>
  <c r="T1282" i="1" s="1"/>
  <c r="U1281" i="1"/>
  <c r="S1281" i="1"/>
  <c r="T1281" i="1" s="1"/>
  <c r="U1280" i="1"/>
  <c r="S1280" i="1"/>
  <c r="T1280" i="1" s="1"/>
  <c r="U1279" i="1"/>
  <c r="S1279" i="1"/>
  <c r="T1279" i="1" s="1"/>
  <c r="S1278" i="1"/>
  <c r="T1278" i="1" s="1"/>
  <c r="U1277" i="1"/>
  <c r="S1277" i="1"/>
  <c r="T1277" i="1" s="1"/>
  <c r="S1276" i="1"/>
  <c r="T1276" i="1" s="1"/>
  <c r="U1275" i="1"/>
  <c r="S1275" i="1"/>
  <c r="T1275" i="1" s="1"/>
  <c r="S1274" i="1"/>
  <c r="T1274" i="1" s="1"/>
  <c r="S1273" i="1"/>
  <c r="T1273" i="1" s="1"/>
  <c r="U1272" i="1"/>
  <c r="S1272" i="1"/>
  <c r="T1272" i="1" s="1"/>
  <c r="U1271" i="1"/>
  <c r="S1271" i="1"/>
  <c r="T1271" i="1" s="1"/>
  <c r="U1270" i="1"/>
  <c r="S1270" i="1"/>
  <c r="T1270" i="1" s="1"/>
  <c r="U1269" i="1"/>
  <c r="S1269" i="1"/>
  <c r="T1269" i="1" s="1"/>
  <c r="S1268" i="1"/>
  <c r="T1268" i="1" s="1"/>
  <c r="S1267" i="1"/>
  <c r="T1267" i="1" s="1"/>
  <c r="U1266" i="1"/>
  <c r="S1266" i="1"/>
  <c r="T1266" i="1" s="1"/>
  <c r="S1265" i="1"/>
  <c r="T1265" i="1" s="1"/>
  <c r="S1264" i="1"/>
  <c r="T1264" i="1" s="1"/>
  <c r="S1263" i="1"/>
  <c r="T1263" i="1" s="1"/>
  <c r="U1262" i="1"/>
  <c r="S1262" i="1"/>
  <c r="T1262" i="1" s="1"/>
  <c r="U1261" i="1"/>
  <c r="S1261" i="1"/>
  <c r="T1261" i="1" s="1"/>
  <c r="U1260" i="1"/>
  <c r="S1260" i="1"/>
  <c r="T1260" i="1" s="1"/>
  <c r="U1259" i="1"/>
  <c r="S1259" i="1"/>
  <c r="T1259" i="1" s="1"/>
  <c r="U1258" i="1"/>
  <c r="S1258" i="1"/>
  <c r="T1258" i="1" s="1"/>
  <c r="U1257" i="1"/>
  <c r="S1257" i="1"/>
  <c r="T1257" i="1" s="1"/>
  <c r="S1256" i="1"/>
  <c r="T1256" i="1" s="1"/>
  <c r="S1255" i="1"/>
  <c r="T1255" i="1" s="1"/>
  <c r="S1254" i="1"/>
  <c r="T1254" i="1" s="1"/>
  <c r="U1253" i="1"/>
  <c r="S1253" i="1"/>
  <c r="T1253" i="1" s="1"/>
  <c r="U1252" i="1"/>
  <c r="S1252" i="1"/>
  <c r="T1252" i="1" s="1"/>
  <c r="U1251" i="1"/>
  <c r="S1251" i="1"/>
  <c r="T1251" i="1" s="1"/>
  <c r="U1250" i="1"/>
  <c r="S1250" i="1"/>
  <c r="T1250" i="1" s="1"/>
  <c r="U1249" i="1"/>
  <c r="S1249" i="1"/>
  <c r="T1249" i="1" s="1"/>
  <c r="U1248" i="1"/>
  <c r="S1248" i="1"/>
  <c r="T1248" i="1" s="1"/>
  <c r="U1247" i="1"/>
  <c r="S1247" i="1"/>
  <c r="T1247" i="1" s="1"/>
  <c r="U1246" i="1"/>
  <c r="S1246" i="1"/>
  <c r="T1246" i="1" s="1"/>
  <c r="U1245" i="1"/>
  <c r="S1245" i="1"/>
  <c r="T1245" i="1" s="1"/>
  <c r="U1244" i="1"/>
  <c r="S1244" i="1"/>
  <c r="T1244" i="1" s="1"/>
  <c r="U1243" i="1"/>
  <c r="S1243" i="1"/>
  <c r="T1243" i="1" s="1"/>
  <c r="U1242" i="1"/>
  <c r="S1242" i="1"/>
  <c r="T1242" i="1" s="1"/>
  <c r="S1241" i="1"/>
  <c r="T1241" i="1" s="1"/>
  <c r="U1240" i="1"/>
  <c r="S1240" i="1"/>
  <c r="T1240" i="1" s="1"/>
  <c r="U1239" i="1"/>
  <c r="S1239" i="1"/>
  <c r="T1239" i="1" s="1"/>
  <c r="U1238" i="1"/>
  <c r="S1238" i="1"/>
  <c r="T1238" i="1" s="1"/>
  <c r="U1237" i="1"/>
  <c r="S1237" i="1"/>
  <c r="T1237" i="1" s="1"/>
  <c r="S1236" i="1"/>
  <c r="T1236" i="1" s="1"/>
  <c r="U1235" i="1"/>
  <c r="S1235" i="1"/>
  <c r="T1235" i="1" s="1"/>
  <c r="U1234" i="1"/>
  <c r="S1234" i="1"/>
  <c r="T1234" i="1" s="1"/>
  <c r="U1233" i="1"/>
  <c r="S1233" i="1"/>
  <c r="T1233" i="1" s="1"/>
  <c r="U1232" i="1"/>
  <c r="S1232" i="1"/>
  <c r="T1232" i="1" s="1"/>
  <c r="U1231" i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U1223" i="1"/>
  <c r="S1223" i="1"/>
  <c r="T1223" i="1" s="1"/>
  <c r="U1222" i="1"/>
  <c r="S1222" i="1"/>
  <c r="T1222" i="1" s="1"/>
  <c r="U1221" i="1"/>
  <c r="S1221" i="1"/>
  <c r="T1221" i="1" s="1"/>
  <c r="U1220" i="1"/>
  <c r="S1220" i="1"/>
  <c r="T1220" i="1" s="1"/>
  <c r="U1219" i="1"/>
  <c r="S1219" i="1"/>
  <c r="T1219" i="1" s="1"/>
  <c r="U1218" i="1"/>
  <c r="S1218" i="1"/>
  <c r="T1218" i="1" s="1"/>
  <c r="U1217" i="1"/>
  <c r="S1217" i="1"/>
  <c r="T1217" i="1" s="1"/>
  <c r="U1216" i="1"/>
  <c r="S1216" i="1"/>
  <c r="T1216" i="1" s="1"/>
  <c r="U1215" i="1"/>
  <c r="S1215" i="1"/>
  <c r="T1215" i="1" s="1"/>
  <c r="U1214" i="1"/>
  <c r="S1214" i="1"/>
  <c r="T1214" i="1" s="1"/>
  <c r="U1213" i="1"/>
  <c r="S1213" i="1"/>
  <c r="T1213" i="1" s="1"/>
  <c r="U1212" i="1"/>
  <c r="S1212" i="1"/>
  <c r="T1212" i="1" s="1"/>
  <c r="S1211" i="1"/>
  <c r="T1211" i="1" s="1"/>
  <c r="S1210" i="1"/>
  <c r="T1210" i="1" s="1"/>
  <c r="S1209" i="1"/>
  <c r="T1209" i="1" s="1"/>
  <c r="U1208" i="1"/>
  <c r="S1208" i="1"/>
  <c r="T1208" i="1" s="1"/>
  <c r="U1207" i="1"/>
  <c r="S1207" i="1"/>
  <c r="T1207" i="1" s="1"/>
  <c r="U1206" i="1"/>
  <c r="S1206" i="1"/>
  <c r="T1206" i="1" s="1"/>
  <c r="U1205" i="1"/>
  <c r="S1205" i="1"/>
  <c r="T1205" i="1" s="1"/>
  <c r="U1204" i="1"/>
  <c r="S1204" i="1"/>
  <c r="T1204" i="1" s="1"/>
  <c r="U1203" i="1"/>
  <c r="S1203" i="1"/>
  <c r="T1203" i="1" s="1"/>
  <c r="U1202" i="1"/>
  <c r="S1202" i="1"/>
  <c r="T1202" i="1" s="1"/>
  <c r="U1201" i="1"/>
  <c r="S1201" i="1"/>
  <c r="T1201" i="1" s="1"/>
  <c r="U1200" i="1"/>
  <c r="S1200" i="1"/>
  <c r="T1200" i="1" s="1"/>
  <c r="U1199" i="1"/>
  <c r="S1199" i="1"/>
  <c r="T1199" i="1" s="1"/>
  <c r="U1198" i="1"/>
  <c r="S1198" i="1"/>
  <c r="T1198" i="1" s="1"/>
  <c r="S1197" i="1"/>
  <c r="T1197" i="1" s="1"/>
  <c r="S1196" i="1"/>
  <c r="T1196" i="1" s="1"/>
  <c r="S1195" i="1"/>
  <c r="T1195" i="1" s="1"/>
  <c r="U1194" i="1"/>
  <c r="S1194" i="1"/>
  <c r="T1194" i="1" s="1"/>
  <c r="U1193" i="1"/>
  <c r="S1193" i="1"/>
  <c r="T1193" i="1" s="1"/>
  <c r="U1192" i="1"/>
  <c r="S1192" i="1"/>
  <c r="T1192" i="1" s="1"/>
  <c r="S1191" i="1"/>
  <c r="T1191" i="1" s="1"/>
  <c r="S1190" i="1"/>
  <c r="T1190" i="1" s="1"/>
  <c r="U1189" i="1"/>
  <c r="S1189" i="1"/>
  <c r="T1189" i="1" s="1"/>
  <c r="U1188" i="1"/>
  <c r="S1188" i="1"/>
  <c r="T1188" i="1" s="1"/>
  <c r="U1187" i="1"/>
  <c r="S1187" i="1"/>
  <c r="T1187" i="1" s="1"/>
  <c r="U1186" i="1"/>
  <c r="S1186" i="1"/>
  <c r="T1186" i="1" s="1"/>
  <c r="U1185" i="1"/>
  <c r="S1185" i="1"/>
  <c r="T1185" i="1" s="1"/>
  <c r="U1184" i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U1174" i="1"/>
  <c r="S1174" i="1"/>
  <c r="T1174" i="1" s="1"/>
  <c r="S1173" i="1"/>
  <c r="T1173" i="1" s="1"/>
  <c r="S1172" i="1"/>
  <c r="T1172" i="1" s="1"/>
  <c r="S1171" i="1"/>
  <c r="T1171" i="1" s="1"/>
  <c r="S1170" i="1"/>
  <c r="T1170" i="1" s="1"/>
  <c r="U1169" i="1"/>
  <c r="S1169" i="1"/>
  <c r="T1169" i="1" s="1"/>
  <c r="U1168" i="1"/>
  <c r="S1168" i="1"/>
  <c r="T1168" i="1" s="1"/>
  <c r="S1167" i="1"/>
  <c r="T1167" i="1" s="1"/>
  <c r="S1166" i="1"/>
  <c r="T1166" i="1" s="1"/>
  <c r="S1165" i="1"/>
  <c r="T1165" i="1" s="1"/>
  <c r="U1164" i="1"/>
  <c r="S1164" i="1"/>
  <c r="T1164" i="1" s="1"/>
  <c r="U1163" i="1"/>
  <c r="S1163" i="1"/>
  <c r="T1163" i="1" s="1"/>
  <c r="U1162" i="1"/>
  <c r="S1162" i="1"/>
  <c r="T1162" i="1" s="1"/>
  <c r="U1161" i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U1151" i="1"/>
  <c r="S1151" i="1"/>
  <c r="T1151" i="1" s="1"/>
  <c r="U1150" i="1"/>
  <c r="S1150" i="1"/>
  <c r="T1150" i="1" s="1"/>
  <c r="U1149" i="1"/>
  <c r="S1149" i="1"/>
  <c r="T1149" i="1" s="1"/>
  <c r="U1148" i="1"/>
  <c r="S1148" i="1"/>
  <c r="T1148" i="1" s="1"/>
  <c r="S1147" i="1"/>
  <c r="T1147" i="1" s="1"/>
  <c r="S1146" i="1"/>
  <c r="T1146" i="1" s="1"/>
  <c r="S1145" i="1"/>
  <c r="T1145" i="1" s="1"/>
  <c r="U1144" i="1"/>
  <c r="S1144" i="1"/>
  <c r="T1144" i="1" s="1"/>
  <c r="U1143" i="1"/>
  <c r="S1143" i="1"/>
  <c r="T1143" i="1" s="1"/>
  <c r="U1142" i="1"/>
  <c r="S1142" i="1"/>
  <c r="T1142" i="1" s="1"/>
  <c r="S1141" i="1"/>
  <c r="T1141" i="1" s="1"/>
  <c r="U1140" i="1"/>
  <c r="S1140" i="1"/>
  <c r="T1140" i="1" s="1"/>
  <c r="U1139" i="1"/>
  <c r="S1139" i="1"/>
  <c r="T1139" i="1" s="1"/>
  <c r="U1138" i="1"/>
  <c r="S1138" i="1"/>
  <c r="T1138" i="1" s="1"/>
  <c r="U1137" i="1"/>
  <c r="S1137" i="1"/>
  <c r="T1137" i="1" s="1"/>
  <c r="U1136" i="1"/>
  <c r="S1136" i="1"/>
  <c r="T1136" i="1" s="1"/>
  <c r="S1135" i="1"/>
  <c r="T1135" i="1" s="1"/>
  <c r="U1134" i="1"/>
  <c r="S1134" i="1"/>
  <c r="T1134" i="1" s="1"/>
  <c r="U1133" i="1"/>
  <c r="S1133" i="1"/>
  <c r="T1133" i="1" s="1"/>
  <c r="U1132" i="1"/>
  <c r="S1132" i="1"/>
  <c r="T1132" i="1" s="1"/>
  <c r="U1131" i="1"/>
  <c r="S1131" i="1"/>
  <c r="T1131" i="1" s="1"/>
  <c r="U1130" i="1"/>
  <c r="S1130" i="1"/>
  <c r="T1130" i="1" s="1"/>
  <c r="U1129" i="1"/>
  <c r="S1129" i="1"/>
  <c r="T1129" i="1" s="1"/>
  <c r="S1128" i="1"/>
  <c r="T1128" i="1" s="1"/>
  <c r="S1127" i="1"/>
  <c r="T1127" i="1" s="1"/>
  <c r="S1126" i="1"/>
  <c r="T1126" i="1" s="1"/>
  <c r="S1125" i="1"/>
  <c r="T1125" i="1" s="1"/>
  <c r="U1124" i="1"/>
  <c r="S1124" i="1"/>
  <c r="T1124" i="1" s="1"/>
  <c r="U1123" i="1"/>
  <c r="S1123" i="1"/>
  <c r="T1123" i="1" s="1"/>
  <c r="U1122" i="1"/>
  <c r="S1122" i="1"/>
  <c r="T1122" i="1" s="1"/>
  <c r="U1121" i="1"/>
  <c r="S1121" i="1"/>
  <c r="T1121" i="1" s="1"/>
  <c r="U1120" i="1"/>
  <c r="S1120" i="1"/>
  <c r="T1120" i="1" s="1"/>
  <c r="U1119" i="1"/>
  <c r="S1119" i="1"/>
  <c r="T1119" i="1" s="1"/>
  <c r="U1118" i="1"/>
  <c r="S1118" i="1"/>
  <c r="T1118" i="1" s="1"/>
  <c r="S1117" i="1"/>
  <c r="T1117" i="1" s="1"/>
  <c r="S1116" i="1"/>
  <c r="T1116" i="1" s="1"/>
  <c r="S1115" i="1"/>
  <c r="T1115" i="1" s="1"/>
  <c r="U1114" i="1"/>
  <c r="S1114" i="1"/>
  <c r="T1114" i="1" s="1"/>
  <c r="U1113" i="1"/>
  <c r="S1113" i="1"/>
  <c r="T1113" i="1" s="1"/>
  <c r="S1112" i="1"/>
  <c r="T1112" i="1" s="1"/>
  <c r="U1111" i="1"/>
  <c r="S1111" i="1"/>
  <c r="T1111" i="1" s="1"/>
  <c r="U1110" i="1"/>
  <c r="S1110" i="1"/>
  <c r="T1110" i="1" s="1"/>
  <c r="U1109" i="1"/>
  <c r="S1109" i="1"/>
  <c r="T1109" i="1" s="1"/>
  <c r="U1108" i="1"/>
  <c r="S1108" i="1"/>
  <c r="T1108" i="1" s="1"/>
  <c r="U1107" i="1"/>
  <c r="S1107" i="1"/>
  <c r="T1107" i="1" s="1"/>
  <c r="U1106" i="1"/>
  <c r="S1106" i="1"/>
  <c r="T1106" i="1" s="1"/>
  <c r="U1105" i="1"/>
  <c r="S1105" i="1"/>
  <c r="T1105" i="1" s="1"/>
  <c r="S1104" i="1"/>
  <c r="T1104" i="1" s="1"/>
  <c r="S1103" i="1"/>
  <c r="T1103" i="1" s="1"/>
  <c r="U1102" i="1"/>
  <c r="S1102" i="1"/>
  <c r="T1102" i="1" s="1"/>
  <c r="S1101" i="1"/>
  <c r="T1101" i="1" s="1"/>
  <c r="U1100" i="1"/>
  <c r="S1100" i="1"/>
  <c r="T1100" i="1" s="1"/>
  <c r="U1099" i="1"/>
  <c r="S1099" i="1"/>
  <c r="T1099" i="1" s="1"/>
  <c r="U1098" i="1"/>
  <c r="S1098" i="1"/>
  <c r="T1098" i="1" s="1"/>
  <c r="U1097" i="1"/>
  <c r="S1097" i="1"/>
  <c r="T1097" i="1" s="1"/>
  <c r="U1096" i="1"/>
  <c r="S1096" i="1"/>
  <c r="T1096" i="1" s="1"/>
  <c r="S1095" i="1"/>
  <c r="T1095" i="1" s="1"/>
  <c r="U1094" i="1"/>
  <c r="S1094" i="1"/>
  <c r="T1094" i="1" s="1"/>
  <c r="U1093" i="1"/>
  <c r="S1093" i="1"/>
  <c r="T1093" i="1" s="1"/>
  <c r="S1092" i="1"/>
  <c r="T1092" i="1" s="1"/>
  <c r="U1091" i="1"/>
  <c r="S1091" i="1"/>
  <c r="T1091" i="1" s="1"/>
  <c r="U1090" i="1"/>
  <c r="S1090" i="1"/>
  <c r="T1090" i="1" s="1"/>
  <c r="S1089" i="1"/>
  <c r="T1089" i="1" s="1"/>
  <c r="U1088" i="1"/>
  <c r="S1088" i="1"/>
  <c r="T1088" i="1" s="1"/>
  <c r="U1087" i="1"/>
  <c r="S1087" i="1"/>
  <c r="T1087" i="1" s="1"/>
  <c r="U1086" i="1"/>
  <c r="S1086" i="1"/>
  <c r="T1086" i="1" s="1"/>
  <c r="U1085" i="1"/>
  <c r="S1085" i="1"/>
  <c r="T1085" i="1" s="1"/>
  <c r="U1084" i="1"/>
  <c r="S1084" i="1"/>
  <c r="T1084" i="1" s="1"/>
  <c r="U1083" i="1"/>
  <c r="S1083" i="1"/>
  <c r="T1083" i="1" s="1"/>
  <c r="U1082" i="1"/>
  <c r="S1082" i="1"/>
  <c r="T1082" i="1" s="1"/>
  <c r="S1081" i="1"/>
  <c r="T1081" i="1" s="1"/>
  <c r="S1080" i="1"/>
  <c r="T1080" i="1" s="1"/>
  <c r="S1079" i="1"/>
  <c r="T1079" i="1" s="1"/>
  <c r="U1078" i="1"/>
  <c r="S1078" i="1"/>
  <c r="T1078" i="1" s="1"/>
  <c r="U1077" i="1"/>
  <c r="S1077" i="1"/>
  <c r="T1077" i="1" s="1"/>
  <c r="U1076" i="1"/>
  <c r="S1076" i="1"/>
  <c r="T1076" i="1" s="1"/>
  <c r="U1075" i="1"/>
  <c r="S1075" i="1"/>
  <c r="T1075" i="1" s="1"/>
  <c r="U1074" i="1"/>
  <c r="S1074" i="1"/>
  <c r="T1074" i="1" s="1"/>
  <c r="U1073" i="1"/>
  <c r="S1073" i="1"/>
  <c r="T1073" i="1" s="1"/>
  <c r="U1072" i="1"/>
  <c r="S1072" i="1"/>
  <c r="T1072" i="1" s="1"/>
  <c r="U1071" i="1"/>
  <c r="S1071" i="1"/>
  <c r="T1071" i="1" s="1"/>
  <c r="U1070" i="1"/>
  <c r="S1070" i="1"/>
  <c r="T1070" i="1" s="1"/>
  <c r="S1069" i="1"/>
  <c r="T1069" i="1" s="1"/>
  <c r="U1068" i="1"/>
  <c r="S1068" i="1"/>
  <c r="T1068" i="1" s="1"/>
  <c r="U1067" i="1"/>
  <c r="S1067" i="1"/>
  <c r="T1067" i="1" s="1"/>
  <c r="S1066" i="1"/>
  <c r="T1066" i="1" s="1"/>
  <c r="S1065" i="1"/>
  <c r="T1065" i="1" s="1"/>
  <c r="S1064" i="1"/>
  <c r="T1064" i="1" s="1"/>
  <c r="S1063" i="1"/>
  <c r="T1063" i="1" s="1"/>
  <c r="U1062" i="1"/>
  <c r="S1062" i="1"/>
  <c r="T1062" i="1" s="1"/>
  <c r="U1061" i="1"/>
  <c r="S1061" i="1"/>
  <c r="T1061" i="1" s="1"/>
  <c r="S1060" i="1"/>
  <c r="T1060" i="1" s="1"/>
  <c r="S1059" i="1"/>
  <c r="T1059" i="1" s="1"/>
  <c r="U1058" i="1"/>
  <c r="S1058" i="1"/>
  <c r="T1058" i="1" s="1"/>
  <c r="U1057" i="1"/>
  <c r="S1057" i="1"/>
  <c r="T1057" i="1" s="1"/>
  <c r="U1056" i="1"/>
  <c r="S1056" i="1"/>
  <c r="T1056" i="1" s="1"/>
  <c r="U1055" i="1"/>
  <c r="S1055" i="1"/>
  <c r="T1055" i="1" s="1"/>
  <c r="U1054" i="1"/>
  <c r="S1054" i="1"/>
  <c r="T1054" i="1" s="1"/>
  <c r="S1053" i="1"/>
  <c r="T1053" i="1" s="1"/>
  <c r="S1052" i="1"/>
  <c r="T1052" i="1" s="1"/>
  <c r="U1051" i="1"/>
  <c r="S1051" i="1"/>
  <c r="T1051" i="1" s="1"/>
  <c r="U1050" i="1"/>
  <c r="S1050" i="1"/>
  <c r="T1050" i="1" s="1"/>
  <c r="U1049" i="1"/>
  <c r="S1049" i="1"/>
  <c r="T1049" i="1" s="1"/>
  <c r="U1048" i="1"/>
  <c r="S1048" i="1"/>
  <c r="T1048" i="1" s="1"/>
  <c r="U1047" i="1"/>
  <c r="S1047" i="1"/>
  <c r="T1047" i="1" s="1"/>
  <c r="U1046" i="1"/>
  <c r="S1046" i="1"/>
  <c r="T1046" i="1" s="1"/>
  <c r="U1045" i="1"/>
  <c r="S1045" i="1"/>
  <c r="T1045" i="1" s="1"/>
  <c r="U1044" i="1"/>
  <c r="S1044" i="1"/>
  <c r="T1044" i="1" s="1"/>
  <c r="U1043" i="1"/>
  <c r="S1043" i="1"/>
  <c r="T1043" i="1" s="1"/>
  <c r="U1042" i="1"/>
  <c r="S1042" i="1"/>
  <c r="T1042" i="1" s="1"/>
  <c r="U1041" i="1"/>
  <c r="S1041" i="1"/>
  <c r="T1041" i="1" s="1"/>
  <c r="U1040" i="1"/>
  <c r="S1040" i="1"/>
  <c r="T1040" i="1" s="1"/>
  <c r="S1039" i="1"/>
  <c r="T1039" i="1" s="1"/>
  <c r="U1038" i="1"/>
  <c r="S1038" i="1"/>
  <c r="T1038" i="1" s="1"/>
  <c r="U1037" i="1"/>
  <c r="S1037" i="1"/>
  <c r="T1037" i="1" s="1"/>
  <c r="U1036" i="1"/>
  <c r="S1036" i="1"/>
  <c r="T1036" i="1" s="1"/>
  <c r="U1035" i="1"/>
  <c r="S1035" i="1"/>
  <c r="T1035" i="1" s="1"/>
  <c r="U1034" i="1"/>
  <c r="S1034" i="1"/>
  <c r="T1034" i="1" s="1"/>
  <c r="U1033" i="1"/>
  <c r="S1033" i="1"/>
  <c r="T1033" i="1" s="1"/>
  <c r="U1032" i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U1026" i="1"/>
  <c r="S1026" i="1"/>
  <c r="T1026" i="1" s="1"/>
  <c r="U1025" i="1"/>
  <c r="S1025" i="1"/>
  <c r="T1025" i="1" s="1"/>
  <c r="U1024" i="1"/>
  <c r="S1024" i="1"/>
  <c r="T1024" i="1" s="1"/>
  <c r="U1023" i="1"/>
  <c r="S1023" i="1"/>
  <c r="T1023" i="1" s="1"/>
  <c r="U1022" i="1"/>
  <c r="S1022" i="1"/>
  <c r="T1022" i="1" s="1"/>
  <c r="S1021" i="1"/>
  <c r="T1021" i="1" s="1"/>
  <c r="U1020" i="1"/>
  <c r="S1020" i="1"/>
  <c r="T1020" i="1" s="1"/>
  <c r="U1019" i="1"/>
  <c r="S1019" i="1"/>
  <c r="T1019" i="1" s="1"/>
  <c r="U1018" i="1"/>
  <c r="S1018" i="1"/>
  <c r="T1018" i="1" s="1"/>
  <c r="U1017" i="1"/>
  <c r="S1017" i="1"/>
  <c r="T1017" i="1" s="1"/>
  <c r="U1016" i="1"/>
  <c r="S1016" i="1"/>
  <c r="T1016" i="1" s="1"/>
  <c r="U1015" i="1"/>
  <c r="S1015" i="1"/>
  <c r="T1015" i="1" s="1"/>
  <c r="U1014" i="1"/>
  <c r="S1014" i="1"/>
  <c r="T1014" i="1" s="1"/>
  <c r="U1013" i="1"/>
  <c r="S1013" i="1"/>
  <c r="T1013" i="1" s="1"/>
  <c r="U1012" i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U1004" i="1"/>
  <c r="S1004" i="1"/>
  <c r="T1004" i="1" s="1"/>
  <c r="U1003" i="1"/>
  <c r="S1003" i="1"/>
  <c r="T1003" i="1" s="1"/>
  <c r="S1002" i="1"/>
  <c r="T1002" i="1" s="1"/>
  <c r="U1001" i="1"/>
  <c r="S1001" i="1"/>
  <c r="T1001" i="1" s="1"/>
  <c r="U1000" i="1"/>
  <c r="S1000" i="1"/>
  <c r="T1000" i="1" s="1"/>
  <c r="U999" i="1"/>
  <c r="S999" i="1"/>
  <c r="T999" i="1" s="1"/>
  <c r="U998" i="1"/>
  <c r="S998" i="1"/>
  <c r="T998" i="1" s="1"/>
  <c r="U997" i="1"/>
  <c r="S997" i="1"/>
  <c r="T997" i="1" s="1"/>
  <c r="U996" i="1"/>
  <c r="S996" i="1"/>
  <c r="T996" i="1" s="1"/>
  <c r="U995" i="1"/>
  <c r="S995" i="1"/>
  <c r="T995" i="1" s="1"/>
  <c r="S994" i="1"/>
  <c r="T994" i="1" s="1"/>
  <c r="S993" i="1"/>
  <c r="T993" i="1" s="1"/>
  <c r="U992" i="1"/>
  <c r="S992" i="1"/>
  <c r="T992" i="1" s="1"/>
  <c r="S991" i="1"/>
  <c r="T991" i="1" s="1"/>
  <c r="S990" i="1"/>
  <c r="T990" i="1" s="1"/>
  <c r="S989" i="1"/>
  <c r="T989" i="1" s="1"/>
  <c r="S988" i="1"/>
  <c r="T988" i="1" s="1"/>
  <c r="U987" i="1"/>
  <c r="S987" i="1"/>
  <c r="T987" i="1" s="1"/>
  <c r="U986" i="1"/>
  <c r="S986" i="1"/>
  <c r="T986" i="1" s="1"/>
  <c r="U985" i="1"/>
  <c r="S985" i="1"/>
  <c r="T985" i="1" s="1"/>
  <c r="U984" i="1"/>
  <c r="S984" i="1"/>
  <c r="T984" i="1" s="1"/>
  <c r="U983" i="1"/>
  <c r="S983" i="1"/>
  <c r="T983" i="1" s="1"/>
  <c r="U982" i="1"/>
  <c r="S982" i="1"/>
  <c r="T982" i="1" s="1"/>
  <c r="U981" i="1"/>
  <c r="S981" i="1"/>
  <c r="T981" i="1" s="1"/>
  <c r="U980" i="1"/>
  <c r="S980" i="1"/>
  <c r="T980" i="1" s="1"/>
  <c r="U979" i="1"/>
  <c r="S979" i="1"/>
  <c r="T979" i="1" s="1"/>
  <c r="U978" i="1"/>
  <c r="S978" i="1"/>
  <c r="T978" i="1" s="1"/>
  <c r="S977" i="1"/>
  <c r="T977" i="1" s="1"/>
  <c r="U976" i="1"/>
  <c r="S976" i="1"/>
  <c r="T976" i="1" s="1"/>
  <c r="U975" i="1"/>
  <c r="S975" i="1"/>
  <c r="T975" i="1" s="1"/>
  <c r="U974" i="1"/>
  <c r="S974" i="1"/>
  <c r="T974" i="1" s="1"/>
  <c r="S973" i="1"/>
  <c r="T973" i="1" s="1"/>
  <c r="U972" i="1"/>
  <c r="S972" i="1"/>
  <c r="T972" i="1" s="1"/>
  <c r="U971" i="1"/>
  <c r="S971" i="1"/>
  <c r="T971" i="1" s="1"/>
  <c r="U970" i="1"/>
  <c r="S970" i="1"/>
  <c r="T970" i="1" s="1"/>
  <c r="S969" i="1"/>
  <c r="T969" i="1" s="1"/>
  <c r="S968" i="1"/>
  <c r="T968" i="1" s="1"/>
  <c r="S967" i="1"/>
  <c r="T967" i="1" s="1"/>
  <c r="U966" i="1"/>
  <c r="S966" i="1"/>
  <c r="T966" i="1" s="1"/>
  <c r="U965" i="1"/>
  <c r="S965" i="1"/>
  <c r="T965" i="1" s="1"/>
  <c r="U964" i="1"/>
  <c r="S964" i="1"/>
  <c r="T964" i="1" s="1"/>
  <c r="U963" i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U946" i="1"/>
  <c r="S946" i="1"/>
  <c r="T946" i="1" s="1"/>
  <c r="U945" i="1"/>
  <c r="S945" i="1"/>
  <c r="T945" i="1" s="1"/>
  <c r="U944" i="1"/>
  <c r="S944" i="1"/>
  <c r="T944" i="1" s="1"/>
  <c r="U943" i="1"/>
  <c r="S943" i="1"/>
  <c r="T943" i="1" s="1"/>
  <c r="U942" i="1"/>
  <c r="S942" i="1"/>
  <c r="T942" i="1" s="1"/>
  <c r="U941" i="1"/>
  <c r="S941" i="1"/>
  <c r="T941" i="1" s="1"/>
  <c r="U940" i="1"/>
  <c r="S940" i="1"/>
  <c r="T940" i="1" s="1"/>
  <c r="U939" i="1"/>
  <c r="S939" i="1"/>
  <c r="T939" i="1" s="1"/>
  <c r="S938" i="1"/>
  <c r="T938" i="1" s="1"/>
  <c r="U937" i="1"/>
  <c r="S937" i="1"/>
  <c r="T937" i="1" s="1"/>
  <c r="U936" i="1"/>
  <c r="S936" i="1"/>
  <c r="T936" i="1" s="1"/>
  <c r="U935" i="1"/>
  <c r="S935" i="1"/>
  <c r="T935" i="1" s="1"/>
  <c r="U934" i="1"/>
  <c r="S934" i="1"/>
  <c r="T934" i="1" s="1"/>
  <c r="U933" i="1"/>
  <c r="S933" i="1"/>
  <c r="T933" i="1" s="1"/>
  <c r="U932" i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U923" i="1"/>
  <c r="S923" i="1"/>
  <c r="T923" i="1" s="1"/>
  <c r="S922" i="1"/>
  <c r="T922" i="1" s="1"/>
  <c r="U921" i="1"/>
  <c r="S921" i="1"/>
  <c r="T921" i="1" s="1"/>
  <c r="U920" i="1"/>
  <c r="S920" i="1"/>
  <c r="T920" i="1" s="1"/>
  <c r="U919" i="1"/>
  <c r="S919" i="1"/>
  <c r="T919" i="1" s="1"/>
  <c r="U918" i="1"/>
  <c r="S918" i="1"/>
  <c r="T918" i="1" s="1"/>
  <c r="S917" i="1"/>
  <c r="T917" i="1" s="1"/>
  <c r="S916" i="1"/>
  <c r="T916" i="1" s="1"/>
  <c r="S915" i="1"/>
  <c r="T915" i="1" s="1"/>
  <c r="U914" i="1"/>
  <c r="S914" i="1"/>
  <c r="T914" i="1" s="1"/>
  <c r="U913" i="1"/>
  <c r="S913" i="1"/>
  <c r="T913" i="1" s="1"/>
  <c r="U912" i="1"/>
  <c r="S912" i="1"/>
  <c r="T912" i="1" s="1"/>
  <c r="U911" i="1"/>
  <c r="S911" i="1"/>
  <c r="T911" i="1" s="1"/>
  <c r="U910" i="1"/>
  <c r="S910" i="1"/>
  <c r="T910" i="1" s="1"/>
  <c r="U909" i="1"/>
  <c r="S909" i="1"/>
  <c r="T909" i="1" s="1"/>
  <c r="U908" i="1"/>
  <c r="S908" i="1"/>
  <c r="T908" i="1" s="1"/>
  <c r="U907" i="1"/>
  <c r="S907" i="1"/>
  <c r="T907" i="1" s="1"/>
  <c r="U906" i="1"/>
  <c r="S906" i="1"/>
  <c r="T906" i="1" s="1"/>
  <c r="U905" i="1"/>
  <c r="S905" i="1"/>
  <c r="T905" i="1" s="1"/>
  <c r="U904" i="1"/>
  <c r="S904" i="1"/>
  <c r="T904" i="1" s="1"/>
  <c r="U903" i="1"/>
  <c r="S903" i="1"/>
  <c r="T903" i="1" s="1"/>
  <c r="S902" i="1"/>
  <c r="T902" i="1" s="1"/>
  <c r="S901" i="1"/>
  <c r="T901" i="1" s="1"/>
  <c r="S900" i="1"/>
  <c r="T900" i="1" s="1"/>
  <c r="S899" i="1"/>
  <c r="T899" i="1" s="1"/>
  <c r="U898" i="1"/>
  <c r="S898" i="1"/>
  <c r="T898" i="1" s="1"/>
  <c r="S897" i="1"/>
  <c r="T897" i="1" s="1"/>
  <c r="S896" i="1"/>
  <c r="T896" i="1" s="1"/>
  <c r="U895" i="1"/>
  <c r="S895" i="1"/>
  <c r="T895" i="1" s="1"/>
  <c r="U894" i="1"/>
  <c r="S894" i="1"/>
  <c r="T894" i="1" s="1"/>
  <c r="S893" i="1"/>
  <c r="T893" i="1" s="1"/>
  <c r="S892" i="1"/>
  <c r="T892" i="1" s="1"/>
  <c r="U891" i="1"/>
  <c r="S891" i="1"/>
  <c r="T891" i="1" s="1"/>
  <c r="U890" i="1"/>
  <c r="S890" i="1"/>
  <c r="T890" i="1" s="1"/>
  <c r="U889" i="1"/>
  <c r="S889" i="1"/>
  <c r="T889" i="1" s="1"/>
  <c r="U888" i="1"/>
  <c r="S888" i="1"/>
  <c r="T888" i="1" s="1"/>
  <c r="S887" i="1"/>
  <c r="T887" i="1" s="1"/>
  <c r="S886" i="1"/>
  <c r="T886" i="1" s="1"/>
  <c r="U885" i="1"/>
  <c r="S885" i="1"/>
  <c r="T885" i="1" s="1"/>
  <c r="U884" i="1"/>
  <c r="S884" i="1"/>
  <c r="T884" i="1" s="1"/>
  <c r="U883" i="1"/>
  <c r="S883" i="1"/>
  <c r="T883" i="1" s="1"/>
  <c r="U882" i="1"/>
  <c r="S882" i="1"/>
  <c r="T882" i="1" s="1"/>
  <c r="U881" i="1"/>
  <c r="S881" i="1"/>
  <c r="T881" i="1" s="1"/>
  <c r="S880" i="1"/>
  <c r="T880" i="1" s="1"/>
  <c r="S879" i="1"/>
  <c r="T879" i="1" s="1"/>
  <c r="S878" i="1"/>
  <c r="T878" i="1" s="1"/>
  <c r="U877" i="1"/>
  <c r="S877" i="1"/>
  <c r="T877" i="1" s="1"/>
  <c r="U876" i="1"/>
  <c r="S876" i="1"/>
  <c r="T876" i="1" s="1"/>
  <c r="U875" i="1"/>
  <c r="S875" i="1"/>
  <c r="T875" i="1" s="1"/>
  <c r="U874" i="1"/>
  <c r="S874" i="1"/>
  <c r="T874" i="1" s="1"/>
  <c r="U873" i="1"/>
  <c r="S873" i="1"/>
  <c r="T873" i="1" s="1"/>
  <c r="U872" i="1"/>
  <c r="S872" i="1"/>
  <c r="T872" i="1" s="1"/>
  <c r="U871" i="1"/>
  <c r="S871" i="1"/>
  <c r="T871" i="1" s="1"/>
  <c r="U870" i="1"/>
  <c r="S870" i="1"/>
  <c r="T870" i="1" s="1"/>
  <c r="U869" i="1"/>
  <c r="S869" i="1"/>
  <c r="T869" i="1" s="1"/>
  <c r="U868" i="1"/>
  <c r="S868" i="1"/>
  <c r="T868" i="1" s="1"/>
  <c r="U867" i="1"/>
  <c r="S867" i="1"/>
  <c r="T867" i="1" s="1"/>
  <c r="U866" i="1"/>
  <c r="S866" i="1"/>
  <c r="T866" i="1" s="1"/>
  <c r="S865" i="1"/>
  <c r="T865" i="1" s="1"/>
  <c r="U864" i="1"/>
  <c r="S864" i="1"/>
  <c r="T864" i="1" s="1"/>
  <c r="U863" i="1"/>
  <c r="S863" i="1"/>
  <c r="T863" i="1" s="1"/>
  <c r="U862" i="1"/>
  <c r="S862" i="1"/>
  <c r="T862" i="1" s="1"/>
  <c r="U861" i="1"/>
  <c r="S861" i="1"/>
  <c r="T861" i="1" s="1"/>
  <c r="S860" i="1"/>
  <c r="T860" i="1" s="1"/>
  <c r="S859" i="1"/>
  <c r="T859" i="1" s="1"/>
  <c r="S858" i="1"/>
  <c r="T858" i="1" s="1"/>
  <c r="U857" i="1"/>
  <c r="S857" i="1"/>
  <c r="T857" i="1" s="1"/>
  <c r="U856" i="1"/>
  <c r="S856" i="1"/>
  <c r="T856" i="1" s="1"/>
  <c r="S855" i="1"/>
  <c r="T855" i="1" s="1"/>
  <c r="S854" i="1"/>
  <c r="T854" i="1" s="1"/>
  <c r="S853" i="1"/>
  <c r="T853" i="1" s="1"/>
  <c r="S852" i="1"/>
  <c r="T852" i="1" s="1"/>
  <c r="U851" i="1"/>
  <c r="S851" i="1"/>
  <c r="T851" i="1" s="1"/>
  <c r="U850" i="1"/>
  <c r="S850" i="1"/>
  <c r="T850" i="1" s="1"/>
  <c r="S849" i="1"/>
  <c r="T849" i="1" s="1"/>
  <c r="U848" i="1"/>
  <c r="S848" i="1"/>
  <c r="T848" i="1" s="1"/>
  <c r="U847" i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U841" i="1"/>
  <c r="S841" i="1"/>
  <c r="T841" i="1" s="1"/>
  <c r="U840" i="1"/>
  <c r="S840" i="1"/>
  <c r="T840" i="1" s="1"/>
  <c r="U839" i="1"/>
  <c r="S839" i="1"/>
  <c r="T839" i="1" s="1"/>
  <c r="S838" i="1"/>
  <c r="T838" i="1" s="1"/>
  <c r="S837" i="1"/>
  <c r="T837" i="1" s="1"/>
  <c r="U836" i="1"/>
  <c r="S836" i="1"/>
  <c r="T836" i="1" s="1"/>
  <c r="S835" i="1"/>
  <c r="T835" i="1" s="1"/>
  <c r="S834" i="1"/>
  <c r="T834" i="1" s="1"/>
  <c r="U833" i="1"/>
  <c r="S833" i="1"/>
  <c r="T833" i="1" s="1"/>
  <c r="S832" i="1"/>
  <c r="T832" i="1" s="1"/>
  <c r="S831" i="1"/>
  <c r="T831" i="1" s="1"/>
  <c r="U830" i="1"/>
  <c r="S830" i="1"/>
  <c r="T830" i="1" s="1"/>
  <c r="S829" i="1"/>
  <c r="T829" i="1" s="1"/>
  <c r="S828" i="1"/>
  <c r="T828" i="1" s="1"/>
  <c r="S827" i="1"/>
  <c r="T827" i="1" s="1"/>
  <c r="U826" i="1"/>
  <c r="S826" i="1"/>
  <c r="T826" i="1" s="1"/>
  <c r="U825" i="1"/>
  <c r="S825" i="1"/>
  <c r="T825" i="1" s="1"/>
  <c r="U824" i="1"/>
  <c r="S824" i="1"/>
  <c r="T824" i="1" s="1"/>
  <c r="U823" i="1"/>
  <c r="S823" i="1"/>
  <c r="T823" i="1" s="1"/>
  <c r="U822" i="1"/>
  <c r="S822" i="1"/>
  <c r="T822" i="1" s="1"/>
  <c r="S821" i="1"/>
  <c r="T821" i="1" s="1"/>
  <c r="U820" i="1"/>
  <c r="S820" i="1"/>
  <c r="T820" i="1" s="1"/>
  <c r="U819" i="1"/>
  <c r="S819" i="1"/>
  <c r="T819" i="1" s="1"/>
  <c r="S818" i="1"/>
  <c r="T818" i="1" s="1"/>
  <c r="U817" i="1"/>
  <c r="S817" i="1"/>
  <c r="T817" i="1" s="1"/>
  <c r="U816" i="1"/>
  <c r="S816" i="1"/>
  <c r="T816" i="1" s="1"/>
  <c r="U815" i="1"/>
  <c r="S815" i="1"/>
  <c r="T815" i="1" s="1"/>
  <c r="U814" i="1"/>
  <c r="S814" i="1"/>
  <c r="T814" i="1" s="1"/>
  <c r="U813" i="1"/>
  <c r="S813" i="1"/>
  <c r="T813" i="1" s="1"/>
  <c r="U812" i="1"/>
  <c r="S812" i="1"/>
  <c r="T812" i="1" s="1"/>
  <c r="U811" i="1"/>
  <c r="S811" i="1"/>
  <c r="T811" i="1" s="1"/>
  <c r="U810" i="1"/>
  <c r="S810" i="1"/>
  <c r="T810" i="1" s="1"/>
  <c r="U809" i="1"/>
  <c r="S809" i="1"/>
  <c r="T809" i="1" s="1"/>
  <c r="U808" i="1"/>
  <c r="S808" i="1"/>
  <c r="T808" i="1" s="1"/>
  <c r="S807" i="1"/>
  <c r="T807" i="1" s="1"/>
  <c r="U806" i="1"/>
  <c r="S806" i="1"/>
  <c r="T806" i="1" s="1"/>
  <c r="U805" i="1"/>
  <c r="S805" i="1"/>
  <c r="T805" i="1" s="1"/>
  <c r="U804" i="1"/>
  <c r="S804" i="1"/>
  <c r="T804" i="1" s="1"/>
  <c r="U803" i="1"/>
  <c r="S803" i="1"/>
  <c r="T803" i="1" s="1"/>
  <c r="U802" i="1"/>
  <c r="S802" i="1"/>
  <c r="T802" i="1" s="1"/>
  <c r="U801" i="1"/>
  <c r="S801" i="1"/>
  <c r="T801" i="1" s="1"/>
  <c r="U800" i="1"/>
  <c r="S800" i="1"/>
  <c r="T800" i="1" s="1"/>
  <c r="U799" i="1"/>
  <c r="S799" i="1"/>
  <c r="T799" i="1" s="1"/>
  <c r="U798" i="1"/>
  <c r="S798" i="1"/>
  <c r="T798" i="1" s="1"/>
  <c r="U797" i="1"/>
  <c r="S797" i="1"/>
  <c r="T797" i="1" s="1"/>
  <c r="U796" i="1"/>
  <c r="S796" i="1"/>
  <c r="T796" i="1" s="1"/>
  <c r="S795" i="1"/>
  <c r="T795" i="1" s="1"/>
  <c r="S794" i="1"/>
  <c r="T794" i="1" s="1"/>
  <c r="U793" i="1"/>
  <c r="S793" i="1"/>
  <c r="T793" i="1" s="1"/>
  <c r="S792" i="1"/>
  <c r="T792" i="1" s="1"/>
  <c r="U791" i="1"/>
  <c r="S791" i="1"/>
  <c r="T791" i="1" s="1"/>
  <c r="U790" i="1"/>
  <c r="S790" i="1"/>
  <c r="T790" i="1" s="1"/>
  <c r="U789" i="1"/>
  <c r="S789" i="1"/>
  <c r="T789" i="1" s="1"/>
  <c r="U788" i="1"/>
  <c r="S788" i="1"/>
  <c r="T788" i="1" s="1"/>
  <c r="U787" i="1"/>
  <c r="S787" i="1"/>
  <c r="T787" i="1" s="1"/>
  <c r="U786" i="1"/>
  <c r="S786" i="1"/>
  <c r="T786" i="1" s="1"/>
  <c r="U785" i="1"/>
  <c r="S785" i="1"/>
  <c r="T785" i="1" s="1"/>
  <c r="U784" i="1"/>
  <c r="S784" i="1"/>
  <c r="T784" i="1" s="1"/>
  <c r="U783" i="1"/>
  <c r="S783" i="1"/>
  <c r="T783" i="1" s="1"/>
  <c r="U782" i="1"/>
  <c r="S782" i="1"/>
  <c r="T782" i="1" s="1"/>
  <c r="U781" i="1"/>
  <c r="S781" i="1"/>
  <c r="T781" i="1" s="1"/>
  <c r="U780" i="1"/>
  <c r="S780" i="1"/>
  <c r="T780" i="1" s="1"/>
  <c r="S779" i="1"/>
  <c r="T779" i="1" s="1"/>
  <c r="U778" i="1"/>
  <c r="S778" i="1"/>
  <c r="T778" i="1" s="1"/>
  <c r="U777" i="1"/>
  <c r="S777" i="1"/>
  <c r="T777" i="1" s="1"/>
  <c r="U776" i="1"/>
  <c r="S776" i="1"/>
  <c r="T776" i="1" s="1"/>
  <c r="U775" i="1"/>
  <c r="S775" i="1"/>
  <c r="T775" i="1" s="1"/>
  <c r="U774" i="1"/>
  <c r="S774" i="1"/>
  <c r="T774" i="1" s="1"/>
  <c r="U773" i="1"/>
  <c r="S773" i="1"/>
  <c r="T773" i="1" s="1"/>
  <c r="U772" i="1"/>
  <c r="S772" i="1"/>
  <c r="T772" i="1" s="1"/>
  <c r="U771" i="1"/>
  <c r="S771" i="1"/>
  <c r="T771" i="1" s="1"/>
  <c r="U770" i="1"/>
  <c r="S770" i="1"/>
  <c r="T770" i="1" s="1"/>
  <c r="U769" i="1"/>
  <c r="S769" i="1"/>
  <c r="T769" i="1" s="1"/>
  <c r="U768" i="1"/>
  <c r="S768" i="1"/>
  <c r="T768" i="1" s="1"/>
  <c r="U767" i="1"/>
  <c r="S767" i="1"/>
  <c r="T767" i="1" s="1"/>
  <c r="U766" i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U760" i="1"/>
  <c r="S760" i="1"/>
  <c r="T760" i="1" s="1"/>
  <c r="U759" i="1"/>
  <c r="S759" i="1"/>
  <c r="T759" i="1" s="1"/>
  <c r="U758" i="1"/>
  <c r="S758" i="1"/>
  <c r="T758" i="1" s="1"/>
  <c r="S757" i="1"/>
  <c r="T757" i="1" s="1"/>
  <c r="S756" i="1"/>
  <c r="T756" i="1" s="1"/>
  <c r="U755" i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U746" i="1"/>
  <c r="S746" i="1"/>
  <c r="T746" i="1" s="1"/>
  <c r="U745" i="1"/>
  <c r="S745" i="1"/>
  <c r="T745" i="1" s="1"/>
  <c r="U744" i="1"/>
  <c r="S744" i="1"/>
  <c r="T744" i="1" s="1"/>
  <c r="S743" i="1"/>
  <c r="T743" i="1" s="1"/>
  <c r="S742" i="1"/>
  <c r="T742" i="1" s="1"/>
  <c r="S741" i="1"/>
  <c r="T741" i="1" s="1"/>
  <c r="S740" i="1"/>
  <c r="T740" i="1" s="1"/>
  <c r="U739" i="1"/>
  <c r="S739" i="1"/>
  <c r="T739" i="1" s="1"/>
  <c r="U738" i="1"/>
  <c r="S738" i="1"/>
  <c r="T738" i="1" s="1"/>
  <c r="U737" i="1"/>
  <c r="S737" i="1"/>
  <c r="T737" i="1" s="1"/>
  <c r="U736" i="1"/>
  <c r="S736" i="1"/>
  <c r="T736" i="1" s="1"/>
  <c r="U735" i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U729" i="1"/>
  <c r="S729" i="1"/>
  <c r="T729" i="1" s="1"/>
  <c r="U728" i="1"/>
  <c r="S728" i="1"/>
  <c r="T728" i="1" s="1"/>
  <c r="S727" i="1"/>
  <c r="T727" i="1" s="1"/>
  <c r="S726" i="1"/>
  <c r="T726" i="1" s="1"/>
  <c r="U725" i="1"/>
  <c r="S725" i="1"/>
  <c r="T725" i="1" s="1"/>
  <c r="U724" i="1"/>
  <c r="S724" i="1"/>
  <c r="T724" i="1" s="1"/>
  <c r="U723" i="1"/>
  <c r="S723" i="1"/>
  <c r="T723" i="1" s="1"/>
  <c r="U722" i="1"/>
  <c r="S722" i="1"/>
  <c r="T722" i="1" s="1"/>
  <c r="U721" i="1"/>
  <c r="S721" i="1"/>
  <c r="T721" i="1" s="1"/>
  <c r="U720" i="1"/>
  <c r="S720" i="1"/>
  <c r="T720" i="1" s="1"/>
  <c r="U719" i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U711" i="1"/>
  <c r="S711" i="1"/>
  <c r="T711" i="1" s="1"/>
  <c r="U710" i="1"/>
  <c r="S710" i="1"/>
  <c r="T710" i="1" s="1"/>
  <c r="U709" i="1"/>
  <c r="S709" i="1"/>
  <c r="T709" i="1" s="1"/>
  <c r="U708" i="1"/>
  <c r="S708" i="1"/>
  <c r="T708" i="1" s="1"/>
  <c r="S707" i="1"/>
  <c r="T707" i="1" s="1"/>
  <c r="S706" i="1"/>
  <c r="T706" i="1" s="1"/>
  <c r="S705" i="1"/>
  <c r="T705" i="1" s="1"/>
  <c r="U704" i="1"/>
  <c r="S704" i="1"/>
  <c r="T704" i="1" s="1"/>
  <c r="U703" i="1"/>
  <c r="S703" i="1"/>
  <c r="T703" i="1" s="1"/>
  <c r="U702" i="1"/>
  <c r="S702" i="1"/>
  <c r="T702" i="1" s="1"/>
  <c r="U701" i="1"/>
  <c r="S701" i="1"/>
  <c r="T701" i="1" s="1"/>
  <c r="U700" i="1"/>
  <c r="S700" i="1"/>
  <c r="T700" i="1" s="1"/>
  <c r="S699" i="1"/>
  <c r="T699" i="1" s="1"/>
  <c r="S698" i="1"/>
  <c r="T698" i="1" s="1"/>
  <c r="U697" i="1"/>
  <c r="S697" i="1"/>
  <c r="T697" i="1" s="1"/>
  <c r="U696" i="1"/>
  <c r="S696" i="1"/>
  <c r="T696" i="1" s="1"/>
  <c r="U695" i="1"/>
  <c r="S695" i="1"/>
  <c r="T695" i="1" s="1"/>
  <c r="U694" i="1"/>
  <c r="S694" i="1"/>
  <c r="T694" i="1" s="1"/>
  <c r="U693" i="1"/>
  <c r="S693" i="1"/>
  <c r="T693" i="1" s="1"/>
  <c r="U692" i="1"/>
  <c r="S692" i="1"/>
  <c r="T692" i="1" s="1"/>
  <c r="U691" i="1"/>
  <c r="S691" i="1"/>
  <c r="T691" i="1" s="1"/>
  <c r="U690" i="1"/>
  <c r="S690" i="1"/>
  <c r="T690" i="1" s="1"/>
  <c r="U689" i="1"/>
  <c r="S689" i="1"/>
  <c r="T689" i="1" s="1"/>
  <c r="U688" i="1"/>
  <c r="S688" i="1"/>
  <c r="T688" i="1" s="1"/>
  <c r="U687" i="1"/>
  <c r="S687" i="1"/>
  <c r="T687" i="1" s="1"/>
  <c r="U686" i="1"/>
  <c r="S686" i="1"/>
  <c r="T686" i="1" s="1"/>
  <c r="U685" i="1"/>
  <c r="S685" i="1"/>
  <c r="T685" i="1" s="1"/>
  <c r="U684" i="1"/>
  <c r="S684" i="1"/>
  <c r="T684" i="1" s="1"/>
  <c r="U683" i="1"/>
  <c r="S683" i="1"/>
  <c r="T683" i="1" s="1"/>
  <c r="U682" i="1"/>
  <c r="S682" i="1"/>
  <c r="T682" i="1" s="1"/>
  <c r="U681" i="1"/>
  <c r="S681" i="1"/>
  <c r="T681" i="1" s="1"/>
  <c r="U680" i="1"/>
  <c r="S680" i="1"/>
  <c r="T680" i="1" s="1"/>
  <c r="U679" i="1"/>
  <c r="S679" i="1"/>
  <c r="T679" i="1" s="1"/>
  <c r="U678" i="1"/>
  <c r="S678" i="1"/>
  <c r="T678" i="1" s="1"/>
  <c r="U677" i="1"/>
  <c r="S677" i="1"/>
  <c r="T677" i="1" s="1"/>
  <c r="U676" i="1"/>
  <c r="S676" i="1"/>
  <c r="T676" i="1" s="1"/>
  <c r="U675" i="1"/>
  <c r="S675" i="1"/>
  <c r="T675" i="1" s="1"/>
  <c r="U674" i="1"/>
  <c r="S674" i="1"/>
  <c r="T674" i="1" s="1"/>
  <c r="U673" i="1"/>
  <c r="S673" i="1"/>
  <c r="T673" i="1" s="1"/>
  <c r="U672" i="1"/>
  <c r="S672" i="1"/>
  <c r="T672" i="1" s="1"/>
  <c r="S671" i="1"/>
  <c r="T671" i="1" s="1"/>
  <c r="S670" i="1"/>
  <c r="T670" i="1" s="1"/>
  <c r="U669" i="1"/>
  <c r="S669" i="1"/>
  <c r="T669" i="1" s="1"/>
  <c r="U668" i="1"/>
  <c r="S668" i="1"/>
  <c r="T668" i="1" s="1"/>
  <c r="U667" i="1"/>
  <c r="S667" i="1"/>
  <c r="T667" i="1" s="1"/>
  <c r="U666" i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U660" i="1"/>
  <c r="S660" i="1"/>
  <c r="T660" i="1" s="1"/>
  <c r="U659" i="1"/>
  <c r="S659" i="1"/>
  <c r="T659" i="1" s="1"/>
  <c r="U658" i="1"/>
  <c r="S658" i="1"/>
  <c r="T658" i="1" s="1"/>
  <c r="S657" i="1"/>
  <c r="T657" i="1" s="1"/>
  <c r="S656" i="1"/>
  <c r="T656" i="1" s="1"/>
  <c r="U655" i="1"/>
  <c r="S655" i="1"/>
  <c r="T655" i="1" s="1"/>
  <c r="S654" i="1"/>
  <c r="T654" i="1" s="1"/>
  <c r="U653" i="1"/>
  <c r="S653" i="1"/>
  <c r="T653" i="1" s="1"/>
  <c r="S652" i="1"/>
  <c r="T652" i="1" s="1"/>
  <c r="S651" i="1"/>
  <c r="T651" i="1" s="1"/>
  <c r="S650" i="1"/>
  <c r="T650" i="1" s="1"/>
  <c r="U649" i="1"/>
  <c r="S649" i="1"/>
  <c r="T649" i="1" s="1"/>
  <c r="U648" i="1"/>
  <c r="S648" i="1"/>
  <c r="T648" i="1" s="1"/>
  <c r="U647" i="1"/>
  <c r="S647" i="1"/>
  <c r="T647" i="1" s="1"/>
  <c r="U646" i="1"/>
  <c r="S646" i="1"/>
  <c r="T646" i="1" s="1"/>
  <c r="U645" i="1"/>
  <c r="S645" i="1"/>
  <c r="T645" i="1" s="1"/>
  <c r="U644" i="1"/>
  <c r="S644" i="1"/>
  <c r="T644" i="1" s="1"/>
  <c r="U643" i="1"/>
  <c r="S643" i="1"/>
  <c r="T643" i="1" s="1"/>
  <c r="U642" i="1"/>
  <c r="S642" i="1"/>
  <c r="T642" i="1" s="1"/>
  <c r="U641" i="1"/>
  <c r="S641" i="1"/>
  <c r="T641" i="1" s="1"/>
  <c r="S640" i="1"/>
  <c r="T640" i="1" s="1"/>
  <c r="S639" i="1"/>
  <c r="T639" i="1" s="1"/>
  <c r="S638" i="1"/>
  <c r="T638" i="1" s="1"/>
  <c r="U637" i="1"/>
  <c r="S637" i="1"/>
  <c r="T637" i="1" s="1"/>
  <c r="U636" i="1"/>
  <c r="S636" i="1"/>
  <c r="T636" i="1" s="1"/>
  <c r="U635" i="1"/>
  <c r="S635" i="1"/>
  <c r="T635" i="1" s="1"/>
  <c r="S634" i="1"/>
  <c r="T634" i="1" s="1"/>
  <c r="S633" i="1"/>
  <c r="T633" i="1" s="1"/>
  <c r="U632" i="1"/>
  <c r="S632" i="1"/>
  <c r="T632" i="1" s="1"/>
  <c r="S631" i="1"/>
  <c r="T631" i="1" s="1"/>
  <c r="U630" i="1"/>
  <c r="S630" i="1"/>
  <c r="T630" i="1" s="1"/>
  <c r="S629" i="1"/>
  <c r="T629" i="1" s="1"/>
  <c r="U628" i="1"/>
  <c r="S628" i="1"/>
  <c r="T628" i="1" s="1"/>
  <c r="U627" i="1"/>
  <c r="S627" i="1"/>
  <c r="T627" i="1" s="1"/>
  <c r="U626" i="1"/>
  <c r="S626" i="1"/>
  <c r="T626" i="1" s="1"/>
  <c r="S625" i="1"/>
  <c r="T625" i="1" s="1"/>
  <c r="S624" i="1"/>
  <c r="T624" i="1" s="1"/>
  <c r="U623" i="1"/>
  <c r="S623" i="1"/>
  <c r="T623" i="1" s="1"/>
  <c r="U622" i="1"/>
  <c r="S622" i="1"/>
  <c r="T622" i="1" s="1"/>
  <c r="U621" i="1"/>
  <c r="S621" i="1"/>
  <c r="T621" i="1" s="1"/>
  <c r="U620" i="1"/>
  <c r="S620" i="1"/>
  <c r="T620" i="1" s="1"/>
  <c r="U619" i="1"/>
  <c r="S619" i="1"/>
  <c r="T619" i="1" s="1"/>
  <c r="U618" i="1"/>
  <c r="S618" i="1"/>
  <c r="T618" i="1" s="1"/>
  <c r="U617" i="1"/>
  <c r="S617" i="1"/>
  <c r="T617" i="1" s="1"/>
  <c r="S616" i="1"/>
  <c r="T616" i="1" s="1"/>
  <c r="U615" i="1"/>
  <c r="S615" i="1"/>
  <c r="T615" i="1" s="1"/>
  <c r="U614" i="1"/>
  <c r="S614" i="1"/>
  <c r="T614" i="1" s="1"/>
  <c r="U613" i="1"/>
  <c r="S613" i="1"/>
  <c r="T613" i="1" s="1"/>
  <c r="U612" i="1"/>
  <c r="S612" i="1"/>
  <c r="T612" i="1" s="1"/>
  <c r="U611" i="1"/>
  <c r="S611" i="1"/>
  <c r="T611" i="1" s="1"/>
  <c r="U610" i="1"/>
  <c r="S610" i="1"/>
  <c r="T610" i="1" s="1"/>
  <c r="U609" i="1"/>
  <c r="S609" i="1"/>
  <c r="T609" i="1" s="1"/>
  <c r="U608" i="1"/>
  <c r="S608" i="1"/>
  <c r="T608" i="1" s="1"/>
  <c r="S607" i="1"/>
  <c r="T607" i="1" s="1"/>
  <c r="U606" i="1"/>
  <c r="S606" i="1"/>
  <c r="T606" i="1" s="1"/>
  <c r="S605" i="1"/>
  <c r="T605" i="1" s="1"/>
  <c r="U604" i="1"/>
  <c r="S604" i="1"/>
  <c r="T604" i="1" s="1"/>
  <c r="U603" i="1"/>
  <c r="S603" i="1"/>
  <c r="T603" i="1" s="1"/>
  <c r="U602" i="1"/>
  <c r="S602" i="1"/>
  <c r="T602" i="1" s="1"/>
  <c r="U601" i="1"/>
  <c r="S601" i="1"/>
  <c r="T601" i="1" s="1"/>
  <c r="U600" i="1"/>
  <c r="S600" i="1"/>
  <c r="T600" i="1" s="1"/>
  <c r="S599" i="1"/>
  <c r="T599" i="1" s="1"/>
  <c r="U598" i="1"/>
  <c r="S598" i="1"/>
  <c r="T598" i="1" s="1"/>
  <c r="U597" i="1"/>
  <c r="S597" i="1"/>
  <c r="T597" i="1" s="1"/>
  <c r="U596" i="1"/>
  <c r="S596" i="1"/>
  <c r="T596" i="1" s="1"/>
  <c r="S595" i="1"/>
  <c r="T595" i="1" s="1"/>
  <c r="U594" i="1"/>
  <c r="S594" i="1"/>
  <c r="T594" i="1" s="1"/>
  <c r="U593" i="1"/>
  <c r="S593" i="1"/>
  <c r="T593" i="1" s="1"/>
  <c r="U592" i="1"/>
  <c r="S592" i="1"/>
  <c r="T592" i="1" s="1"/>
  <c r="U591" i="1"/>
  <c r="S591" i="1"/>
  <c r="T591" i="1" s="1"/>
  <c r="U590" i="1"/>
  <c r="S590" i="1"/>
  <c r="T590" i="1" s="1"/>
  <c r="U589" i="1"/>
  <c r="S589" i="1"/>
  <c r="T589" i="1" s="1"/>
  <c r="U588" i="1"/>
  <c r="S588" i="1"/>
  <c r="T588" i="1" s="1"/>
  <c r="U587" i="1"/>
  <c r="S587" i="1"/>
  <c r="T587" i="1" s="1"/>
  <c r="U586" i="1"/>
  <c r="S586" i="1"/>
  <c r="T586" i="1" s="1"/>
  <c r="U585" i="1"/>
  <c r="S585" i="1"/>
  <c r="T585" i="1" s="1"/>
  <c r="U584" i="1"/>
  <c r="S584" i="1"/>
  <c r="T584" i="1" s="1"/>
  <c r="U583" i="1"/>
  <c r="S583" i="1"/>
  <c r="T583" i="1" s="1"/>
  <c r="U582" i="1"/>
  <c r="S582" i="1"/>
  <c r="T582" i="1" s="1"/>
  <c r="U581" i="1"/>
  <c r="S581" i="1"/>
  <c r="T581" i="1" s="1"/>
  <c r="U580" i="1"/>
  <c r="S580" i="1"/>
  <c r="T580" i="1" s="1"/>
  <c r="U579" i="1"/>
  <c r="S579" i="1"/>
  <c r="T579" i="1" s="1"/>
  <c r="U578" i="1"/>
  <c r="S578" i="1"/>
  <c r="T578" i="1" s="1"/>
  <c r="U577" i="1"/>
  <c r="S577" i="1"/>
  <c r="T577" i="1" s="1"/>
  <c r="U576" i="1"/>
  <c r="S576" i="1"/>
  <c r="T576" i="1" s="1"/>
  <c r="U575" i="1"/>
  <c r="S575" i="1"/>
  <c r="T575" i="1" s="1"/>
  <c r="U574" i="1"/>
  <c r="S574" i="1"/>
  <c r="T574" i="1" s="1"/>
  <c r="U573" i="1"/>
  <c r="S573" i="1"/>
  <c r="T573" i="1" s="1"/>
  <c r="U572" i="1"/>
  <c r="S572" i="1"/>
  <c r="T572" i="1" s="1"/>
  <c r="U571" i="1"/>
  <c r="S571" i="1"/>
  <c r="T571" i="1" s="1"/>
  <c r="U570" i="1"/>
  <c r="S570" i="1"/>
  <c r="T570" i="1" s="1"/>
  <c r="U569" i="1"/>
  <c r="S569" i="1"/>
  <c r="T569" i="1" s="1"/>
  <c r="U568" i="1"/>
  <c r="S568" i="1"/>
  <c r="T568" i="1" s="1"/>
  <c r="U567" i="1"/>
  <c r="S567" i="1"/>
  <c r="T567" i="1" s="1"/>
  <c r="S566" i="1"/>
  <c r="T566" i="1" s="1"/>
  <c r="U565" i="1"/>
  <c r="S565" i="1"/>
  <c r="T565" i="1" s="1"/>
  <c r="U564" i="1"/>
  <c r="S564" i="1"/>
  <c r="T564" i="1" s="1"/>
  <c r="U563" i="1"/>
  <c r="S563" i="1"/>
  <c r="T563" i="1" s="1"/>
  <c r="U562" i="1"/>
  <c r="S562" i="1"/>
  <c r="T562" i="1" s="1"/>
  <c r="U561" i="1"/>
  <c r="S561" i="1"/>
  <c r="T561" i="1" s="1"/>
  <c r="U560" i="1"/>
  <c r="S560" i="1"/>
  <c r="T560" i="1" s="1"/>
  <c r="U559" i="1"/>
  <c r="S559" i="1"/>
  <c r="T559" i="1" s="1"/>
  <c r="U558" i="1"/>
  <c r="S558" i="1"/>
  <c r="T558" i="1" s="1"/>
  <c r="U557" i="1"/>
  <c r="S557" i="1"/>
  <c r="T557" i="1" s="1"/>
  <c r="S556" i="1"/>
  <c r="T556" i="1" s="1"/>
  <c r="U555" i="1"/>
  <c r="S555" i="1"/>
  <c r="T555" i="1" s="1"/>
  <c r="U554" i="1"/>
  <c r="S554" i="1"/>
  <c r="T554" i="1" s="1"/>
  <c r="U553" i="1"/>
  <c r="S553" i="1"/>
  <c r="T553" i="1" s="1"/>
  <c r="S552" i="1"/>
  <c r="T552" i="1" s="1"/>
  <c r="S551" i="1"/>
  <c r="T551" i="1" s="1"/>
  <c r="U550" i="1"/>
  <c r="S550" i="1"/>
  <c r="T550" i="1" s="1"/>
  <c r="U549" i="1"/>
  <c r="S549" i="1"/>
  <c r="T549" i="1" s="1"/>
  <c r="U548" i="1"/>
  <c r="S548" i="1"/>
  <c r="T548" i="1" s="1"/>
  <c r="S547" i="1"/>
  <c r="T547" i="1" s="1"/>
  <c r="S546" i="1"/>
  <c r="T546" i="1" s="1"/>
  <c r="U545" i="1"/>
  <c r="S545" i="1"/>
  <c r="T545" i="1" s="1"/>
  <c r="U544" i="1"/>
  <c r="S544" i="1"/>
  <c r="T544" i="1" s="1"/>
  <c r="U543" i="1"/>
  <c r="S543" i="1"/>
  <c r="T543" i="1" s="1"/>
  <c r="S542" i="1"/>
  <c r="T542" i="1" s="1"/>
  <c r="U541" i="1"/>
  <c r="S541" i="1"/>
  <c r="T541" i="1" s="1"/>
  <c r="U540" i="1"/>
  <c r="S540" i="1"/>
  <c r="T540" i="1" s="1"/>
  <c r="U539" i="1"/>
  <c r="S539" i="1"/>
  <c r="T539" i="1" s="1"/>
  <c r="U538" i="1"/>
  <c r="S538" i="1"/>
  <c r="T538" i="1" s="1"/>
  <c r="U537" i="1"/>
  <c r="S537" i="1"/>
  <c r="T537" i="1" s="1"/>
  <c r="U536" i="1"/>
  <c r="S536" i="1"/>
  <c r="T536" i="1" s="1"/>
  <c r="U535" i="1"/>
  <c r="S535" i="1"/>
  <c r="T535" i="1" s="1"/>
  <c r="U534" i="1"/>
  <c r="S534" i="1"/>
  <c r="T534" i="1" s="1"/>
  <c r="U533" i="1"/>
  <c r="S533" i="1"/>
  <c r="T533" i="1" s="1"/>
  <c r="U532" i="1"/>
  <c r="S532" i="1"/>
  <c r="T532" i="1" s="1"/>
  <c r="U531" i="1"/>
  <c r="S531" i="1"/>
  <c r="T531" i="1" s="1"/>
  <c r="U530" i="1"/>
  <c r="S530" i="1"/>
  <c r="T530" i="1" s="1"/>
  <c r="U529" i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U521" i="1"/>
  <c r="S521" i="1"/>
  <c r="T521" i="1" s="1"/>
  <c r="U520" i="1"/>
  <c r="S520" i="1"/>
  <c r="T520" i="1" s="1"/>
  <c r="U519" i="1"/>
  <c r="S519" i="1"/>
  <c r="T519" i="1" s="1"/>
  <c r="U518" i="1"/>
  <c r="S518" i="1"/>
  <c r="T518" i="1" s="1"/>
  <c r="U517" i="1"/>
  <c r="S517" i="1"/>
  <c r="T517" i="1" s="1"/>
  <c r="U516" i="1"/>
  <c r="S516" i="1"/>
  <c r="T516" i="1" s="1"/>
  <c r="U515" i="1"/>
  <c r="S515" i="1"/>
  <c r="T515" i="1" s="1"/>
  <c r="U514" i="1"/>
  <c r="S514" i="1"/>
  <c r="T514" i="1" s="1"/>
  <c r="U513" i="1"/>
  <c r="S513" i="1"/>
  <c r="T513" i="1" s="1"/>
  <c r="U512" i="1"/>
  <c r="S512" i="1"/>
  <c r="T512" i="1" s="1"/>
  <c r="S511" i="1"/>
  <c r="T511" i="1" s="1"/>
  <c r="U510" i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U504" i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U498" i="1"/>
  <c r="S498" i="1"/>
  <c r="T498" i="1" s="1"/>
  <c r="U497" i="1"/>
  <c r="S497" i="1"/>
  <c r="T497" i="1" s="1"/>
  <c r="U496" i="1"/>
  <c r="S496" i="1"/>
  <c r="T496" i="1" s="1"/>
  <c r="U495" i="1"/>
  <c r="S495" i="1"/>
  <c r="T495" i="1" s="1"/>
  <c r="U494" i="1"/>
  <c r="S494" i="1"/>
  <c r="T494" i="1" s="1"/>
  <c r="U493" i="1"/>
  <c r="S493" i="1"/>
  <c r="T493" i="1" s="1"/>
  <c r="U492" i="1"/>
  <c r="S492" i="1"/>
  <c r="T492" i="1" s="1"/>
  <c r="U491" i="1"/>
  <c r="S491" i="1"/>
  <c r="T491" i="1" s="1"/>
  <c r="U490" i="1"/>
  <c r="S490" i="1"/>
  <c r="T490" i="1" s="1"/>
  <c r="U489" i="1"/>
  <c r="S489" i="1"/>
  <c r="T489" i="1" s="1"/>
  <c r="U488" i="1"/>
  <c r="S488" i="1"/>
  <c r="T488" i="1" s="1"/>
  <c r="U487" i="1"/>
  <c r="S487" i="1"/>
  <c r="T487" i="1" s="1"/>
  <c r="U486" i="1"/>
  <c r="S486" i="1"/>
  <c r="T486" i="1" s="1"/>
  <c r="U485" i="1"/>
  <c r="S485" i="1"/>
  <c r="T485" i="1" s="1"/>
  <c r="U484" i="1"/>
  <c r="S484" i="1"/>
  <c r="T484" i="1" s="1"/>
  <c r="U483" i="1"/>
  <c r="S483" i="1"/>
  <c r="T483" i="1" s="1"/>
  <c r="S482" i="1"/>
  <c r="T482" i="1" s="1"/>
  <c r="U481" i="1"/>
  <c r="S481" i="1"/>
  <c r="T481" i="1" s="1"/>
  <c r="S480" i="1"/>
  <c r="T480" i="1" s="1"/>
  <c r="U479" i="1"/>
  <c r="S479" i="1"/>
  <c r="T479" i="1" s="1"/>
  <c r="U478" i="1"/>
  <c r="S478" i="1"/>
  <c r="T478" i="1" s="1"/>
  <c r="U477" i="1"/>
  <c r="S477" i="1"/>
  <c r="T477" i="1" s="1"/>
  <c r="U476" i="1"/>
  <c r="S476" i="1"/>
  <c r="T476" i="1" s="1"/>
  <c r="U475" i="1"/>
  <c r="S475" i="1"/>
  <c r="T475" i="1" s="1"/>
  <c r="U474" i="1"/>
  <c r="S474" i="1"/>
  <c r="T474" i="1" s="1"/>
  <c r="U473" i="1"/>
  <c r="S473" i="1"/>
  <c r="T473" i="1" s="1"/>
  <c r="U472" i="1"/>
  <c r="S472" i="1"/>
  <c r="T472" i="1" s="1"/>
  <c r="S471" i="1"/>
  <c r="T471" i="1" s="1"/>
  <c r="U470" i="1"/>
  <c r="S470" i="1"/>
  <c r="T470" i="1" s="1"/>
  <c r="U469" i="1"/>
  <c r="S469" i="1"/>
  <c r="T469" i="1" s="1"/>
  <c r="U468" i="1"/>
  <c r="S468" i="1"/>
  <c r="T468" i="1" s="1"/>
  <c r="U467" i="1"/>
  <c r="S467" i="1"/>
  <c r="T467" i="1" s="1"/>
  <c r="U466" i="1"/>
  <c r="S466" i="1"/>
  <c r="T466" i="1" s="1"/>
  <c r="U465" i="1"/>
  <c r="S465" i="1"/>
  <c r="T465" i="1" s="1"/>
  <c r="U464" i="1"/>
  <c r="S464" i="1"/>
  <c r="T464" i="1" s="1"/>
  <c r="S463" i="1"/>
  <c r="T463" i="1" s="1"/>
  <c r="U462" i="1"/>
  <c r="S462" i="1"/>
  <c r="T462" i="1" s="1"/>
  <c r="U461" i="1"/>
  <c r="S461" i="1"/>
  <c r="T461" i="1" s="1"/>
  <c r="U460" i="1"/>
  <c r="S460" i="1"/>
  <c r="T460" i="1" s="1"/>
  <c r="U459" i="1"/>
  <c r="S459" i="1"/>
  <c r="T459" i="1" s="1"/>
  <c r="U458" i="1"/>
  <c r="S458" i="1"/>
  <c r="T458" i="1" s="1"/>
  <c r="U457" i="1"/>
  <c r="S457" i="1"/>
  <c r="T457" i="1" s="1"/>
  <c r="U456" i="1"/>
  <c r="S456" i="1"/>
  <c r="T456" i="1" s="1"/>
  <c r="U455" i="1"/>
  <c r="S455" i="1"/>
  <c r="T455" i="1" s="1"/>
  <c r="S454" i="1"/>
  <c r="T454" i="1" s="1"/>
  <c r="U453" i="1"/>
  <c r="S453" i="1"/>
  <c r="T453" i="1" s="1"/>
  <c r="U452" i="1"/>
  <c r="S452" i="1"/>
  <c r="T452" i="1" s="1"/>
  <c r="S451" i="1"/>
  <c r="T451" i="1" s="1"/>
  <c r="S450" i="1"/>
  <c r="T450" i="1" s="1"/>
  <c r="U449" i="1"/>
  <c r="S449" i="1"/>
  <c r="T449" i="1" s="1"/>
  <c r="U448" i="1"/>
  <c r="S448" i="1"/>
  <c r="T448" i="1" s="1"/>
  <c r="U447" i="1"/>
  <c r="S447" i="1"/>
  <c r="T447" i="1" s="1"/>
  <c r="U446" i="1"/>
  <c r="S446" i="1"/>
  <c r="T446" i="1" s="1"/>
  <c r="U445" i="1"/>
  <c r="S445" i="1"/>
  <c r="T445" i="1" s="1"/>
  <c r="U444" i="1"/>
  <c r="S444" i="1"/>
  <c r="T444" i="1" s="1"/>
  <c r="S443" i="1"/>
  <c r="T443" i="1" s="1"/>
  <c r="U442" i="1"/>
  <c r="S442" i="1"/>
  <c r="T442" i="1" s="1"/>
  <c r="U441" i="1"/>
  <c r="S441" i="1"/>
  <c r="T441" i="1" s="1"/>
  <c r="U440" i="1"/>
  <c r="S440" i="1"/>
  <c r="T440" i="1" s="1"/>
  <c r="U439" i="1"/>
  <c r="S439" i="1"/>
  <c r="T439" i="1" s="1"/>
  <c r="U438" i="1"/>
  <c r="S438" i="1"/>
  <c r="T438" i="1" s="1"/>
  <c r="S437" i="1"/>
  <c r="T437" i="1" s="1"/>
  <c r="S436" i="1"/>
  <c r="T436" i="1" s="1"/>
  <c r="U435" i="1"/>
  <c r="S435" i="1"/>
  <c r="T435" i="1" s="1"/>
  <c r="S434" i="1"/>
  <c r="T434" i="1" s="1"/>
  <c r="S433" i="1"/>
  <c r="T433" i="1" s="1"/>
  <c r="U432" i="1"/>
  <c r="S432" i="1"/>
  <c r="T432" i="1" s="1"/>
  <c r="U431" i="1"/>
  <c r="S431" i="1"/>
  <c r="T431" i="1" s="1"/>
  <c r="U430" i="1"/>
  <c r="S430" i="1"/>
  <c r="T430" i="1" s="1"/>
  <c r="U429" i="1"/>
  <c r="S429" i="1"/>
  <c r="T429" i="1" s="1"/>
  <c r="U428" i="1"/>
  <c r="S428" i="1"/>
  <c r="T428" i="1" s="1"/>
  <c r="U427" i="1"/>
  <c r="S427" i="1"/>
  <c r="T427" i="1" s="1"/>
  <c r="S426" i="1"/>
  <c r="T426" i="1" s="1"/>
  <c r="S425" i="1"/>
  <c r="T425" i="1" s="1"/>
  <c r="U424" i="1"/>
  <c r="S424" i="1"/>
  <c r="T424" i="1" s="1"/>
  <c r="S423" i="1"/>
  <c r="T423" i="1" s="1"/>
  <c r="S422" i="1"/>
  <c r="T422" i="1" s="1"/>
  <c r="S421" i="1"/>
  <c r="T421" i="1" s="1"/>
  <c r="U420" i="1"/>
  <c r="S420" i="1"/>
  <c r="T420" i="1" s="1"/>
  <c r="U419" i="1"/>
  <c r="S419" i="1"/>
  <c r="T419" i="1" s="1"/>
  <c r="U418" i="1"/>
  <c r="S418" i="1"/>
  <c r="T418" i="1" s="1"/>
  <c r="S417" i="1"/>
  <c r="T417" i="1" s="1"/>
  <c r="S416" i="1"/>
  <c r="T416" i="1" s="1"/>
  <c r="U415" i="1"/>
  <c r="S415" i="1"/>
  <c r="T415" i="1" s="1"/>
  <c r="U414" i="1"/>
  <c r="S414" i="1"/>
  <c r="T414" i="1" s="1"/>
  <c r="S413" i="1"/>
  <c r="T413" i="1" s="1"/>
  <c r="S412" i="1"/>
  <c r="T412" i="1" s="1"/>
  <c r="S411" i="1"/>
  <c r="T411" i="1" s="1"/>
  <c r="U410" i="1"/>
  <c r="S410" i="1"/>
  <c r="T410" i="1" s="1"/>
  <c r="S409" i="1"/>
  <c r="T409" i="1" s="1"/>
  <c r="S408" i="1"/>
  <c r="T408" i="1" s="1"/>
  <c r="U407" i="1"/>
  <c r="S407" i="1"/>
  <c r="T407" i="1" s="1"/>
  <c r="U406" i="1"/>
  <c r="S406" i="1"/>
  <c r="T406" i="1" s="1"/>
  <c r="U405" i="1"/>
  <c r="S405" i="1"/>
  <c r="T405" i="1" s="1"/>
  <c r="U404" i="1"/>
  <c r="S404" i="1"/>
  <c r="T404" i="1" s="1"/>
  <c r="U403" i="1"/>
  <c r="S403" i="1"/>
  <c r="T403" i="1" s="1"/>
  <c r="U402" i="1"/>
  <c r="S402" i="1"/>
  <c r="T402" i="1" s="1"/>
  <c r="U401" i="1"/>
  <c r="S401" i="1"/>
  <c r="T401" i="1" s="1"/>
  <c r="U400" i="1"/>
  <c r="S400" i="1"/>
  <c r="T400" i="1" s="1"/>
  <c r="U399" i="1"/>
  <c r="S399" i="1"/>
  <c r="T399" i="1" s="1"/>
  <c r="U398" i="1"/>
  <c r="S398" i="1"/>
  <c r="T398" i="1" s="1"/>
  <c r="U397" i="1"/>
  <c r="S397" i="1"/>
  <c r="T397" i="1" s="1"/>
  <c r="U396" i="1"/>
  <c r="S396" i="1"/>
  <c r="T396" i="1" s="1"/>
  <c r="U395" i="1"/>
  <c r="S395" i="1"/>
  <c r="T395" i="1" s="1"/>
  <c r="U394" i="1"/>
  <c r="S394" i="1"/>
  <c r="T394" i="1" s="1"/>
  <c r="U393" i="1"/>
  <c r="S393" i="1"/>
  <c r="T393" i="1" s="1"/>
  <c r="U392" i="1"/>
  <c r="S392" i="1"/>
  <c r="T392" i="1" s="1"/>
  <c r="U391" i="1"/>
  <c r="S391" i="1"/>
  <c r="T391" i="1" s="1"/>
  <c r="S390" i="1"/>
  <c r="T390" i="1" s="1"/>
  <c r="S389" i="1"/>
  <c r="T389" i="1" s="1"/>
  <c r="S388" i="1"/>
  <c r="T388" i="1" s="1"/>
  <c r="U387" i="1"/>
  <c r="S387" i="1"/>
  <c r="T387" i="1" s="1"/>
  <c r="U386" i="1"/>
  <c r="S386" i="1"/>
  <c r="T386" i="1" s="1"/>
  <c r="U385" i="1"/>
  <c r="S385" i="1"/>
  <c r="T385" i="1" s="1"/>
  <c r="S384" i="1"/>
  <c r="T384" i="1" s="1"/>
  <c r="S383" i="1"/>
  <c r="T383" i="1" s="1"/>
  <c r="U382" i="1"/>
  <c r="S382" i="1"/>
  <c r="T382" i="1" s="1"/>
  <c r="U381" i="1"/>
  <c r="S381" i="1"/>
  <c r="T381" i="1" s="1"/>
  <c r="U380" i="1"/>
  <c r="S380" i="1"/>
  <c r="T380" i="1" s="1"/>
  <c r="U379" i="1"/>
  <c r="S379" i="1"/>
  <c r="T379" i="1" s="1"/>
  <c r="S378" i="1"/>
  <c r="T378" i="1" s="1"/>
  <c r="U377" i="1"/>
  <c r="S377" i="1"/>
  <c r="T377" i="1" s="1"/>
  <c r="U376" i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U369" i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U357" i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U350" i="1"/>
  <c r="S350" i="1"/>
  <c r="T350" i="1" s="1"/>
  <c r="U349" i="1"/>
  <c r="S349" i="1"/>
  <c r="T349" i="1" s="1"/>
  <c r="U348" i="1"/>
  <c r="S348" i="1"/>
  <c r="T348" i="1" s="1"/>
  <c r="U347" i="1"/>
  <c r="S347" i="1"/>
  <c r="T347" i="1" s="1"/>
  <c r="U346" i="1"/>
  <c r="S346" i="1"/>
  <c r="T346" i="1" s="1"/>
  <c r="U345" i="1"/>
  <c r="S345" i="1"/>
  <c r="T345" i="1" s="1"/>
  <c r="U344" i="1"/>
  <c r="S344" i="1"/>
  <c r="T344" i="1" s="1"/>
  <c r="U343" i="1"/>
  <c r="S343" i="1"/>
  <c r="T343" i="1" s="1"/>
  <c r="U342" i="1"/>
  <c r="S342" i="1"/>
  <c r="T342" i="1" s="1"/>
  <c r="S341" i="1"/>
  <c r="T341" i="1" s="1"/>
  <c r="S340" i="1"/>
  <c r="T340" i="1" s="1"/>
  <c r="S339" i="1"/>
  <c r="T339" i="1" s="1"/>
  <c r="U338" i="1"/>
  <c r="S338" i="1"/>
  <c r="T338" i="1" s="1"/>
  <c r="U337" i="1"/>
  <c r="S337" i="1"/>
  <c r="T337" i="1" s="1"/>
  <c r="S336" i="1"/>
  <c r="T336" i="1" s="1"/>
  <c r="S335" i="1"/>
  <c r="T335" i="1" s="1"/>
  <c r="S334" i="1"/>
  <c r="T334" i="1" s="1"/>
  <c r="S333" i="1"/>
  <c r="T333" i="1" s="1"/>
  <c r="U332" i="1"/>
  <c r="S332" i="1"/>
  <c r="T332" i="1" s="1"/>
  <c r="U331" i="1"/>
  <c r="S331" i="1"/>
  <c r="T331" i="1" s="1"/>
  <c r="U330" i="1"/>
  <c r="S330" i="1"/>
  <c r="T330" i="1" s="1"/>
  <c r="U329" i="1"/>
  <c r="S329" i="1"/>
  <c r="T329" i="1" s="1"/>
  <c r="S328" i="1"/>
  <c r="T328" i="1" s="1"/>
  <c r="S327" i="1"/>
  <c r="T327" i="1" s="1"/>
  <c r="S326" i="1"/>
  <c r="T326" i="1" s="1"/>
  <c r="S325" i="1"/>
  <c r="T325" i="1" s="1"/>
  <c r="U324" i="1"/>
  <c r="S324" i="1"/>
  <c r="T324" i="1" s="1"/>
  <c r="U323" i="1"/>
  <c r="S323" i="1"/>
  <c r="T323" i="1" s="1"/>
  <c r="U322" i="1"/>
  <c r="S322" i="1"/>
  <c r="T322" i="1" s="1"/>
  <c r="U321" i="1"/>
  <c r="S321" i="1"/>
  <c r="T321" i="1" s="1"/>
  <c r="U320" i="1"/>
  <c r="S320" i="1"/>
  <c r="T320" i="1" s="1"/>
  <c r="U319" i="1"/>
  <c r="S319" i="1"/>
  <c r="T319" i="1" s="1"/>
  <c r="U318" i="1"/>
  <c r="S318" i="1"/>
  <c r="T318" i="1" s="1"/>
  <c r="U317" i="1"/>
  <c r="S317" i="1"/>
  <c r="T317" i="1" s="1"/>
  <c r="U316" i="1"/>
  <c r="S316" i="1"/>
  <c r="T316" i="1" s="1"/>
  <c r="U315" i="1"/>
  <c r="S315" i="1"/>
  <c r="T315" i="1" s="1"/>
  <c r="U314" i="1"/>
  <c r="S314" i="1"/>
  <c r="T314" i="1" s="1"/>
  <c r="U313" i="1"/>
  <c r="S313" i="1"/>
  <c r="T313" i="1" s="1"/>
  <c r="U312" i="1"/>
  <c r="S312" i="1"/>
  <c r="T312" i="1" s="1"/>
  <c r="S311" i="1"/>
  <c r="T311" i="1" s="1"/>
  <c r="S310" i="1"/>
  <c r="T310" i="1" s="1"/>
  <c r="S309" i="1"/>
  <c r="T309" i="1" s="1"/>
  <c r="U308" i="1"/>
  <c r="S308" i="1"/>
  <c r="T308" i="1" s="1"/>
  <c r="U307" i="1"/>
  <c r="S307" i="1"/>
  <c r="T307" i="1" s="1"/>
  <c r="U306" i="1"/>
  <c r="S306" i="1"/>
  <c r="T306" i="1" s="1"/>
  <c r="U305" i="1"/>
  <c r="S305" i="1"/>
  <c r="T305" i="1" s="1"/>
  <c r="U304" i="1"/>
  <c r="S304" i="1"/>
  <c r="T304" i="1" s="1"/>
  <c r="U303" i="1"/>
  <c r="S303" i="1"/>
  <c r="T303" i="1" s="1"/>
  <c r="U302" i="1"/>
  <c r="S302" i="1"/>
  <c r="T302" i="1" s="1"/>
  <c r="U301" i="1"/>
  <c r="S301" i="1"/>
  <c r="T301" i="1" s="1"/>
  <c r="U300" i="1"/>
  <c r="S300" i="1"/>
  <c r="T300" i="1" s="1"/>
  <c r="U299" i="1"/>
  <c r="S299" i="1"/>
  <c r="T299" i="1" s="1"/>
  <c r="U298" i="1"/>
  <c r="S298" i="1"/>
  <c r="T298" i="1" s="1"/>
  <c r="U297" i="1"/>
  <c r="S297" i="1"/>
  <c r="T297" i="1" s="1"/>
  <c r="U296" i="1"/>
  <c r="S296" i="1"/>
  <c r="T296" i="1" s="1"/>
  <c r="U295" i="1"/>
  <c r="S295" i="1"/>
  <c r="T295" i="1" s="1"/>
  <c r="U294" i="1"/>
  <c r="S294" i="1"/>
  <c r="T294" i="1" s="1"/>
  <c r="U293" i="1"/>
  <c r="S293" i="1"/>
  <c r="T293" i="1" s="1"/>
  <c r="U292" i="1"/>
  <c r="S292" i="1"/>
  <c r="T292" i="1" s="1"/>
  <c r="U291" i="1"/>
  <c r="S291" i="1"/>
  <c r="T291" i="1" s="1"/>
  <c r="U290" i="1"/>
  <c r="S290" i="1"/>
  <c r="T290" i="1" s="1"/>
  <c r="U289" i="1"/>
  <c r="S289" i="1"/>
  <c r="T289" i="1" s="1"/>
  <c r="S288" i="1"/>
  <c r="T288" i="1" s="1"/>
  <c r="S287" i="1"/>
  <c r="T287" i="1" s="1"/>
  <c r="U286" i="1"/>
  <c r="S286" i="1"/>
  <c r="T286" i="1" s="1"/>
  <c r="U285" i="1"/>
  <c r="S285" i="1"/>
  <c r="T285" i="1" s="1"/>
  <c r="U284" i="1"/>
  <c r="S284" i="1"/>
  <c r="T284" i="1" s="1"/>
  <c r="U283" i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U271" i="1"/>
  <c r="S271" i="1"/>
  <c r="T271" i="1" s="1"/>
  <c r="U270" i="1"/>
  <c r="S270" i="1"/>
  <c r="T270" i="1" s="1"/>
  <c r="S269" i="1"/>
  <c r="T269" i="1" s="1"/>
  <c r="U268" i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U262" i="1"/>
  <c r="S262" i="1"/>
  <c r="T262" i="1" s="1"/>
  <c r="U261" i="1"/>
  <c r="S261" i="1"/>
  <c r="T261" i="1" s="1"/>
  <c r="S260" i="1"/>
  <c r="T260" i="1" s="1"/>
  <c r="U259" i="1"/>
  <c r="S259" i="1"/>
  <c r="T259" i="1" s="1"/>
  <c r="U258" i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U242" i="1"/>
  <c r="S242" i="1"/>
  <c r="T242" i="1" s="1"/>
  <c r="U241" i="1"/>
  <c r="S241" i="1"/>
  <c r="T241" i="1" s="1"/>
  <c r="U240" i="1"/>
  <c r="S240" i="1"/>
  <c r="T240" i="1" s="1"/>
  <c r="U239" i="1"/>
  <c r="S239" i="1"/>
  <c r="T239" i="1" s="1"/>
  <c r="U238" i="1"/>
  <c r="S238" i="1"/>
  <c r="T238" i="1" s="1"/>
  <c r="U237" i="1"/>
  <c r="S237" i="1"/>
  <c r="T237" i="1" s="1"/>
  <c r="U236" i="1"/>
  <c r="S236" i="1"/>
  <c r="T236" i="1" s="1"/>
  <c r="U235" i="1"/>
  <c r="S235" i="1"/>
  <c r="T235" i="1" s="1"/>
  <c r="U234" i="1"/>
  <c r="S234" i="1"/>
  <c r="T234" i="1" s="1"/>
  <c r="U233" i="1"/>
  <c r="S233" i="1"/>
  <c r="T233" i="1" s="1"/>
  <c r="U232" i="1"/>
  <c r="S232" i="1"/>
  <c r="T232" i="1" s="1"/>
  <c r="U231" i="1"/>
  <c r="S231" i="1"/>
  <c r="T231" i="1" s="1"/>
  <c r="U230" i="1"/>
  <c r="S230" i="1"/>
  <c r="T230" i="1" s="1"/>
  <c r="U229" i="1"/>
  <c r="S229" i="1"/>
  <c r="T229" i="1" s="1"/>
  <c r="U228" i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U221" i="1"/>
  <c r="S221" i="1"/>
  <c r="T221" i="1" s="1"/>
  <c r="U220" i="1"/>
  <c r="S220" i="1"/>
  <c r="T220" i="1" s="1"/>
  <c r="U219" i="1"/>
  <c r="S219" i="1"/>
  <c r="T219" i="1" s="1"/>
  <c r="S218" i="1"/>
  <c r="T218" i="1" s="1"/>
  <c r="U217" i="1"/>
  <c r="S217" i="1"/>
  <c r="T217" i="1" s="1"/>
  <c r="U216" i="1"/>
  <c r="S216" i="1"/>
  <c r="T216" i="1" s="1"/>
  <c r="U215" i="1"/>
  <c r="S215" i="1"/>
  <c r="T215" i="1" s="1"/>
  <c r="S214" i="1"/>
  <c r="T214" i="1" s="1"/>
  <c r="S213" i="1"/>
  <c r="T213" i="1" s="1"/>
  <c r="U212" i="1"/>
  <c r="S212" i="1"/>
  <c r="T212" i="1" s="1"/>
  <c r="U211" i="1"/>
  <c r="S211" i="1"/>
  <c r="T211" i="1" s="1"/>
  <c r="U210" i="1"/>
  <c r="S210" i="1"/>
  <c r="T210" i="1" s="1"/>
  <c r="S209" i="1"/>
  <c r="T209" i="1" s="1"/>
  <c r="U208" i="1"/>
  <c r="S208" i="1"/>
  <c r="T208" i="1" s="1"/>
  <c r="U207" i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U195" i="1"/>
  <c r="S195" i="1"/>
  <c r="T195" i="1" s="1"/>
  <c r="U194" i="1"/>
  <c r="S194" i="1"/>
  <c r="T194" i="1" s="1"/>
  <c r="S193" i="1"/>
  <c r="T193" i="1" s="1"/>
  <c r="S192" i="1"/>
  <c r="T192" i="1" s="1"/>
  <c r="S191" i="1"/>
  <c r="T191" i="1" s="1"/>
  <c r="U190" i="1"/>
  <c r="S190" i="1"/>
  <c r="T190" i="1" s="1"/>
  <c r="U189" i="1"/>
  <c r="S189" i="1"/>
  <c r="T189" i="1" s="1"/>
  <c r="U188" i="1"/>
  <c r="S188" i="1"/>
  <c r="T188" i="1" s="1"/>
  <c r="U187" i="1"/>
  <c r="S187" i="1"/>
  <c r="T187" i="1" s="1"/>
  <c r="S186" i="1"/>
  <c r="T186" i="1" s="1"/>
  <c r="S185" i="1"/>
  <c r="T185" i="1" s="1"/>
  <c r="U184" i="1"/>
  <c r="S184" i="1"/>
  <c r="T184" i="1" s="1"/>
  <c r="U183" i="1"/>
  <c r="S183" i="1"/>
  <c r="T183" i="1" s="1"/>
  <c r="U182" i="1"/>
  <c r="S182" i="1"/>
  <c r="T182" i="1" s="1"/>
  <c r="U181" i="1"/>
  <c r="S181" i="1"/>
  <c r="T181" i="1" s="1"/>
  <c r="U180" i="1"/>
  <c r="S180" i="1"/>
  <c r="T180" i="1" s="1"/>
  <c r="U179" i="1"/>
  <c r="S179" i="1"/>
  <c r="T179" i="1" s="1"/>
  <c r="S178" i="1"/>
  <c r="T178" i="1" s="1"/>
  <c r="S177" i="1"/>
  <c r="T177" i="1" s="1"/>
  <c r="S176" i="1"/>
  <c r="T176" i="1" s="1"/>
  <c r="U175" i="1"/>
  <c r="S175" i="1"/>
  <c r="T175" i="1" s="1"/>
  <c r="S174" i="1"/>
  <c r="T174" i="1" s="1"/>
  <c r="S173" i="1"/>
  <c r="T173" i="1" s="1"/>
  <c r="S172" i="1"/>
  <c r="T172" i="1" s="1"/>
  <c r="U171" i="1"/>
  <c r="S171" i="1"/>
  <c r="T171" i="1" s="1"/>
  <c r="U170" i="1"/>
  <c r="S170" i="1"/>
  <c r="T170" i="1" s="1"/>
  <c r="U169" i="1"/>
  <c r="S169" i="1"/>
  <c r="T169" i="1" s="1"/>
  <c r="U168" i="1"/>
  <c r="S168" i="1"/>
  <c r="T168" i="1" s="1"/>
  <c r="U167" i="1"/>
  <c r="S167" i="1"/>
  <c r="T167" i="1" s="1"/>
  <c r="U166" i="1"/>
  <c r="S166" i="1"/>
  <c r="T166" i="1" s="1"/>
  <c r="U165" i="1"/>
  <c r="S165" i="1"/>
  <c r="T165" i="1" s="1"/>
  <c r="U164" i="1"/>
  <c r="S164" i="1"/>
  <c r="T164" i="1" s="1"/>
  <c r="U163" i="1"/>
  <c r="S163" i="1"/>
  <c r="T163" i="1" s="1"/>
  <c r="U162" i="1"/>
  <c r="S162" i="1"/>
  <c r="T162" i="1" s="1"/>
  <c r="S161" i="1"/>
  <c r="T161" i="1" s="1"/>
  <c r="S160" i="1"/>
  <c r="T160" i="1" s="1"/>
  <c r="U159" i="1"/>
  <c r="S159" i="1"/>
  <c r="T159" i="1" s="1"/>
  <c r="S158" i="1"/>
  <c r="T158" i="1" s="1"/>
  <c r="S157" i="1"/>
  <c r="T157" i="1" s="1"/>
  <c r="U156" i="1"/>
  <c r="S156" i="1"/>
  <c r="T156" i="1" s="1"/>
  <c r="U155" i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U148" i="1"/>
  <c r="S148" i="1"/>
  <c r="T148" i="1" s="1"/>
  <c r="U147" i="1"/>
  <c r="S147" i="1"/>
  <c r="T147" i="1" s="1"/>
  <c r="U146" i="1"/>
  <c r="S146" i="1"/>
  <c r="T146" i="1" s="1"/>
  <c r="U145" i="1"/>
  <c r="S145" i="1"/>
  <c r="T145" i="1" s="1"/>
  <c r="U144" i="1"/>
  <c r="S144" i="1"/>
  <c r="T144" i="1" s="1"/>
  <c r="U143" i="1"/>
  <c r="S143" i="1"/>
  <c r="T143" i="1" s="1"/>
  <c r="U142" i="1"/>
  <c r="S142" i="1"/>
  <c r="T142" i="1" s="1"/>
  <c r="U141" i="1"/>
  <c r="S141" i="1"/>
  <c r="T141" i="1" s="1"/>
  <c r="U140" i="1"/>
  <c r="S140" i="1"/>
  <c r="T140" i="1" s="1"/>
  <c r="U139" i="1"/>
  <c r="S139" i="1"/>
  <c r="T139" i="1" s="1"/>
  <c r="U138" i="1"/>
  <c r="S138" i="1"/>
  <c r="T138" i="1" s="1"/>
  <c r="U137" i="1"/>
  <c r="S137" i="1"/>
  <c r="T137" i="1" s="1"/>
  <c r="U136" i="1"/>
  <c r="S136" i="1"/>
  <c r="T136" i="1" s="1"/>
  <c r="U135" i="1"/>
  <c r="S135" i="1"/>
  <c r="T135" i="1" s="1"/>
  <c r="S134" i="1"/>
  <c r="T134" i="1" s="1"/>
  <c r="S133" i="1"/>
  <c r="T133" i="1" s="1"/>
  <c r="U132" i="1"/>
  <c r="S132" i="1"/>
  <c r="T132" i="1" s="1"/>
  <c r="U131" i="1"/>
  <c r="S131" i="1"/>
  <c r="T131" i="1" s="1"/>
  <c r="U130" i="1"/>
  <c r="S130" i="1"/>
  <c r="T130" i="1" s="1"/>
  <c r="U129" i="1"/>
  <c r="S129" i="1"/>
  <c r="T129" i="1" s="1"/>
  <c r="S128" i="1"/>
  <c r="T128" i="1" s="1"/>
  <c r="U127" i="1"/>
  <c r="S127" i="1"/>
  <c r="T127" i="1" s="1"/>
  <c r="U126" i="1"/>
  <c r="S126" i="1"/>
  <c r="T126" i="1" s="1"/>
  <c r="U125" i="1"/>
  <c r="S125" i="1"/>
  <c r="T125" i="1" s="1"/>
  <c r="U124" i="1"/>
  <c r="S124" i="1"/>
  <c r="T124" i="1" s="1"/>
  <c r="U123" i="1"/>
  <c r="S123" i="1"/>
  <c r="T123" i="1" s="1"/>
  <c r="U122" i="1"/>
  <c r="S122" i="1"/>
  <c r="T122" i="1" s="1"/>
  <c r="U121" i="1"/>
  <c r="S121" i="1"/>
  <c r="T121" i="1" s="1"/>
  <c r="U120" i="1"/>
  <c r="S120" i="1"/>
  <c r="T120" i="1" s="1"/>
  <c r="U119" i="1"/>
  <c r="S119" i="1"/>
  <c r="T119" i="1" s="1"/>
  <c r="U118" i="1"/>
  <c r="S118" i="1"/>
  <c r="T118" i="1" s="1"/>
  <c r="U117" i="1"/>
  <c r="S117" i="1"/>
  <c r="T117" i="1" s="1"/>
  <c r="U116" i="1"/>
  <c r="S116" i="1"/>
  <c r="T116" i="1" s="1"/>
  <c r="U115" i="1"/>
  <c r="S115" i="1"/>
  <c r="T115" i="1" s="1"/>
  <c r="U114" i="1"/>
  <c r="S114" i="1"/>
  <c r="T114" i="1" s="1"/>
  <c r="U113" i="1"/>
  <c r="S113" i="1"/>
  <c r="T113" i="1" s="1"/>
  <c r="U112" i="1"/>
  <c r="S112" i="1"/>
  <c r="T112" i="1" s="1"/>
  <c r="U111" i="1"/>
  <c r="S111" i="1"/>
  <c r="T111" i="1" s="1"/>
  <c r="U110" i="1"/>
  <c r="S110" i="1"/>
  <c r="T110" i="1" s="1"/>
  <c r="U109" i="1"/>
  <c r="S109" i="1"/>
  <c r="T109" i="1" s="1"/>
  <c r="U108" i="1"/>
  <c r="S108" i="1"/>
  <c r="T108" i="1" s="1"/>
  <c r="U107" i="1"/>
  <c r="S107" i="1"/>
  <c r="T107" i="1" s="1"/>
  <c r="S106" i="1"/>
  <c r="T106" i="1" s="1"/>
  <c r="S105" i="1"/>
  <c r="T105" i="1" s="1"/>
  <c r="S104" i="1"/>
  <c r="T104" i="1" s="1"/>
  <c r="U103" i="1"/>
  <c r="S103" i="1"/>
  <c r="T103" i="1" s="1"/>
  <c r="S102" i="1"/>
  <c r="T102" i="1" s="1"/>
  <c r="S101" i="1"/>
  <c r="T101" i="1" s="1"/>
  <c r="U100" i="1"/>
  <c r="S100" i="1"/>
  <c r="T100" i="1" s="1"/>
  <c r="U99" i="1"/>
  <c r="S99" i="1"/>
  <c r="T99" i="1" s="1"/>
  <c r="U98" i="1"/>
  <c r="S98" i="1"/>
  <c r="T98" i="1" s="1"/>
  <c r="U97" i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U91" i="1"/>
  <c r="S91" i="1"/>
  <c r="T91" i="1" s="1"/>
  <c r="U90" i="1"/>
  <c r="S90" i="1"/>
  <c r="T90" i="1" s="1"/>
  <c r="S89" i="1"/>
  <c r="T89" i="1" s="1"/>
  <c r="S88" i="1"/>
  <c r="T88" i="1" s="1"/>
  <c r="S87" i="1"/>
  <c r="T87" i="1" s="1"/>
  <c r="S86" i="1"/>
  <c r="T86" i="1" s="1"/>
  <c r="U85" i="1"/>
  <c r="S85" i="1"/>
  <c r="T85" i="1" s="1"/>
  <c r="U84" i="1"/>
  <c r="S84" i="1"/>
  <c r="T84" i="1" s="1"/>
  <c r="U83" i="1"/>
  <c r="S83" i="1"/>
  <c r="T83" i="1" s="1"/>
  <c r="U82" i="1"/>
  <c r="S82" i="1"/>
  <c r="T82" i="1" s="1"/>
  <c r="U81" i="1"/>
  <c r="S81" i="1"/>
  <c r="T81" i="1" s="1"/>
  <c r="U80" i="1"/>
  <c r="S80" i="1"/>
  <c r="T80" i="1" s="1"/>
  <c r="U79" i="1"/>
  <c r="S79" i="1"/>
  <c r="T79" i="1" s="1"/>
  <c r="S78" i="1"/>
  <c r="T78" i="1" s="1"/>
  <c r="U77" i="1"/>
  <c r="S77" i="1"/>
  <c r="T77" i="1" s="1"/>
  <c r="U76" i="1"/>
  <c r="S76" i="1"/>
  <c r="T76" i="1" s="1"/>
  <c r="U75" i="1"/>
  <c r="S75" i="1"/>
  <c r="T75" i="1" s="1"/>
  <c r="U74" i="1"/>
  <c r="S74" i="1"/>
  <c r="T74" i="1" s="1"/>
  <c r="U73" i="1"/>
  <c r="S73" i="1"/>
  <c r="T73" i="1" s="1"/>
  <c r="U72" i="1"/>
  <c r="S72" i="1"/>
  <c r="T72" i="1" s="1"/>
  <c r="U71" i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U65" i="1"/>
  <c r="S65" i="1"/>
  <c r="T65" i="1" s="1"/>
  <c r="U64" i="1"/>
  <c r="S64" i="1"/>
  <c r="T64" i="1" s="1"/>
  <c r="U63" i="1"/>
  <c r="S63" i="1"/>
  <c r="T63" i="1" s="1"/>
  <c r="U62" i="1"/>
  <c r="S62" i="1"/>
  <c r="T62" i="1" s="1"/>
  <c r="U61" i="1"/>
  <c r="S61" i="1"/>
  <c r="T61" i="1" s="1"/>
  <c r="U60" i="1"/>
  <c r="S60" i="1"/>
  <c r="T60" i="1" s="1"/>
  <c r="U59" i="1"/>
  <c r="S59" i="1"/>
  <c r="T59" i="1" s="1"/>
  <c r="U58" i="1"/>
  <c r="S58" i="1"/>
  <c r="T58" i="1" s="1"/>
  <c r="U57" i="1"/>
  <c r="S57" i="1"/>
  <c r="T57" i="1" s="1"/>
  <c r="U56" i="1"/>
  <c r="S56" i="1"/>
  <c r="T56" i="1" s="1"/>
  <c r="U55" i="1"/>
  <c r="S55" i="1"/>
  <c r="T55" i="1" s="1"/>
  <c r="U54" i="1"/>
  <c r="S54" i="1"/>
  <c r="T54" i="1" s="1"/>
  <c r="U53" i="1"/>
  <c r="S53" i="1"/>
  <c r="T53" i="1" s="1"/>
  <c r="U52" i="1"/>
  <c r="S52" i="1"/>
  <c r="T52" i="1" s="1"/>
  <c r="U51" i="1"/>
  <c r="S51" i="1"/>
  <c r="T51" i="1" s="1"/>
  <c r="U50" i="1"/>
  <c r="S50" i="1"/>
  <c r="T50" i="1" s="1"/>
  <c r="U49" i="1"/>
  <c r="S49" i="1"/>
  <c r="T49" i="1" s="1"/>
  <c r="U48" i="1"/>
  <c r="S48" i="1"/>
  <c r="T48" i="1" s="1"/>
  <c r="S47" i="1"/>
  <c r="T47" i="1" s="1"/>
  <c r="U46" i="1"/>
  <c r="S46" i="1"/>
  <c r="T46" i="1" s="1"/>
  <c r="U45" i="1"/>
  <c r="S45" i="1"/>
  <c r="T45" i="1" s="1"/>
  <c r="U44" i="1"/>
  <c r="S44" i="1"/>
  <c r="T44" i="1" s="1"/>
  <c r="U43" i="1"/>
  <c r="S43" i="1"/>
  <c r="T43" i="1" s="1"/>
  <c r="U42" i="1"/>
  <c r="S42" i="1"/>
  <c r="T42" i="1" s="1"/>
  <c r="U41" i="1"/>
  <c r="S41" i="1"/>
  <c r="T41" i="1" s="1"/>
  <c r="U40" i="1"/>
  <c r="S40" i="1"/>
  <c r="T40" i="1" s="1"/>
  <c r="U39" i="1"/>
  <c r="S39" i="1"/>
  <c r="T39" i="1" s="1"/>
  <c r="U38" i="1"/>
  <c r="S38" i="1"/>
  <c r="T38" i="1" s="1"/>
  <c r="U37" i="1"/>
  <c r="S37" i="1"/>
  <c r="T37" i="1" s="1"/>
  <c r="U36" i="1"/>
  <c r="S36" i="1"/>
  <c r="T36" i="1" s="1"/>
  <c r="U35" i="1"/>
  <c r="S35" i="1"/>
  <c r="T35" i="1" s="1"/>
  <c r="U34" i="1"/>
  <c r="S34" i="1"/>
  <c r="T34" i="1" s="1"/>
  <c r="U33" i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U24" i="1"/>
  <c r="S24" i="1"/>
  <c r="T24" i="1" s="1"/>
  <c r="U23" i="1"/>
  <c r="S23" i="1"/>
  <c r="T23" i="1" s="1"/>
  <c r="U22" i="1"/>
  <c r="S22" i="1"/>
  <c r="T22" i="1" s="1"/>
  <c r="U21" i="1"/>
  <c r="S21" i="1"/>
  <c r="T21" i="1" s="1"/>
  <c r="U20" i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U12" i="1"/>
  <c r="S12" i="1"/>
  <c r="T12" i="1" s="1"/>
  <c r="U11" i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</calcChain>
</file>

<file path=xl/sharedStrings.xml><?xml version="1.0" encoding="utf-8"?>
<sst xmlns="http://schemas.openxmlformats.org/spreadsheetml/2006/main" count="31398" uniqueCount="1852">
  <si>
    <t>ID</t>
  </si>
  <si>
    <t>Order ID</t>
  </si>
  <si>
    <t>Order Date</t>
  </si>
  <si>
    <t>Ship Date</t>
  </si>
  <si>
    <t>Shipping Method</t>
  </si>
  <si>
    <t>Customer ID</t>
  </si>
  <si>
    <t>Customer Name</t>
  </si>
  <si>
    <t>City</t>
  </si>
  <si>
    <t>State</t>
  </si>
  <si>
    <t>Zip Code</t>
  </si>
  <si>
    <t>Country</t>
  </si>
  <si>
    <t>Region</t>
  </si>
  <si>
    <t>Product ID</t>
  </si>
  <si>
    <t>Category</t>
  </si>
  <si>
    <t>SubCategory</t>
  </si>
  <si>
    <t>Product Name</t>
  </si>
  <si>
    <t>Unit Price</t>
  </si>
  <si>
    <t>Quantity</t>
  </si>
  <si>
    <t>Sales</t>
  </si>
  <si>
    <t>Profit</t>
  </si>
  <si>
    <t>Shipping Cost</t>
  </si>
  <si>
    <t>2 Day</t>
  </si>
  <si>
    <t>S-122501</t>
  </si>
  <si>
    <t>Bruce Spencer</t>
  </si>
  <si>
    <t>Green Bay</t>
  </si>
  <si>
    <t>Wisconsin</t>
  </si>
  <si>
    <t>United States</t>
  </si>
  <si>
    <t>Central US</t>
  </si>
  <si>
    <t>SP-T-3058</t>
  </si>
  <si>
    <t>Sports</t>
  </si>
  <si>
    <t>Tennis</t>
  </si>
  <si>
    <t>Tennis Shirt Orange</t>
  </si>
  <si>
    <t>AP-M-3748</t>
  </si>
  <si>
    <t>Apparel</t>
  </si>
  <si>
    <t>Men</t>
  </si>
  <si>
    <t>Men's Tank Top Green</t>
  </si>
  <si>
    <t>SP-K-2906</t>
  </si>
  <si>
    <t>Basketball</t>
  </si>
  <si>
    <t>Basketball Shorts White</t>
  </si>
  <si>
    <t>SP-F-3158</t>
  </si>
  <si>
    <t>Football</t>
  </si>
  <si>
    <t>Football Pants Yellow</t>
  </si>
  <si>
    <t>SP-F-3184</t>
  </si>
  <si>
    <t>Football Pants Orange</t>
  </si>
  <si>
    <t>First Class</t>
  </si>
  <si>
    <t>S-115901</t>
  </si>
  <si>
    <t>Albert Schmidt</t>
  </si>
  <si>
    <t>Louisville</t>
  </si>
  <si>
    <t>Kentucky</t>
  </si>
  <si>
    <t>Southern US</t>
  </si>
  <si>
    <t>FW-H-3177</t>
  </si>
  <si>
    <t>Hiking</t>
  </si>
  <si>
    <t>Men's Hiking Boot Black</t>
  </si>
  <si>
    <t>W-131951</t>
  </si>
  <si>
    <t>Denise Ward</t>
  </si>
  <si>
    <t>Oakland</t>
  </si>
  <si>
    <t>California</t>
  </si>
  <si>
    <t>Western US</t>
  </si>
  <si>
    <t>SP-B-3974</t>
  </si>
  <si>
    <t>Baseball</t>
  </si>
  <si>
    <t>Baseball Glove Red</t>
  </si>
  <si>
    <t>A-119651</t>
  </si>
  <si>
    <t>Aaron Anderson</t>
  </si>
  <si>
    <t>Lakewood</t>
  </si>
  <si>
    <t>Ohio</t>
  </si>
  <si>
    <t>Eastern US</t>
  </si>
  <si>
    <t>FW-H-3643</t>
  </si>
  <si>
    <t>Women's Hiking Boot Brown</t>
  </si>
  <si>
    <t>SP-K-6098</t>
  </si>
  <si>
    <t>Standard</t>
  </si>
  <si>
    <t>B-132701</t>
  </si>
  <si>
    <t>Frances Burton</t>
  </si>
  <si>
    <t>Austin</t>
  </si>
  <si>
    <t>Texas</t>
  </si>
  <si>
    <t>SP-S-3159</t>
  </si>
  <si>
    <t>Soccer</t>
  </si>
  <si>
    <t>Soccer Shirt Black</t>
  </si>
  <si>
    <t>SP-K-2849</t>
  </si>
  <si>
    <t>Basketball Shirt White</t>
  </si>
  <si>
    <t>SP-T-2922</t>
  </si>
  <si>
    <t>Tennis Shirt Blue</t>
  </si>
  <si>
    <t>A-147251</t>
  </si>
  <si>
    <t>Judith Anderson</t>
  </si>
  <si>
    <t>Salem</t>
  </si>
  <si>
    <t>Oregon</t>
  </si>
  <si>
    <t>FW-Y-5171</t>
  </si>
  <si>
    <t>Youth</t>
  </si>
  <si>
    <t>Youth Flip Flop Blue</t>
  </si>
  <si>
    <t>FW-S-4411</t>
  </si>
  <si>
    <t>Sandals</t>
  </si>
  <si>
    <t>Men's Flip Flop Green</t>
  </si>
  <si>
    <t>SP-T-3361</t>
  </si>
  <si>
    <t>Tennis Shorts Green</t>
  </si>
  <si>
    <t>SP-F-3202</t>
  </si>
  <si>
    <t>Football Helmet Green</t>
  </si>
  <si>
    <t>B-100151</t>
  </si>
  <si>
    <t>Donald Bailey</t>
  </si>
  <si>
    <t>Oklahoma City</t>
  </si>
  <si>
    <t>Oklahoma</t>
  </si>
  <si>
    <t>SP-T-3078</t>
  </si>
  <si>
    <t>Tennis Shorts White</t>
  </si>
  <si>
    <t>R-207401</t>
  </si>
  <si>
    <t>Alan Romero</t>
  </si>
  <si>
    <t>Bloomington</t>
  </si>
  <si>
    <t>Indiana</t>
  </si>
  <si>
    <t>SP-S-6604</t>
  </si>
  <si>
    <t>Soccer Ball</t>
  </si>
  <si>
    <t>P-107201</t>
  </si>
  <si>
    <t>Roy Payne</t>
  </si>
  <si>
    <t>Florence</t>
  </si>
  <si>
    <t>Alabama</t>
  </si>
  <si>
    <t>SP-K-2923</t>
  </si>
  <si>
    <t>Basketball Shorts Orange</t>
  </si>
  <si>
    <t>SP-K-2908</t>
  </si>
  <si>
    <t>Basketball Shorts Blue</t>
  </si>
  <si>
    <t>AP-W-3162</t>
  </si>
  <si>
    <t>Women</t>
  </si>
  <si>
    <t>Women's T-Shirt Blue</t>
  </si>
  <si>
    <t>B-101501</t>
  </si>
  <si>
    <t>Long Beach</t>
  </si>
  <si>
    <t>New York</t>
  </si>
  <si>
    <t>AP-M-4870</t>
  </si>
  <si>
    <t>Men's T-Shirt Blue</t>
  </si>
  <si>
    <t>SP-S-4217</t>
  </si>
  <si>
    <t>Soccer Shorts White</t>
  </si>
  <si>
    <t>SP-B-5296</t>
  </si>
  <si>
    <t>Baseball 6 pack</t>
  </si>
  <si>
    <t>SP-K-2911</t>
  </si>
  <si>
    <t>Basketball Shorts Yellow</t>
  </si>
  <si>
    <t>SP-F-6129</t>
  </si>
  <si>
    <t>Football Pads</t>
  </si>
  <si>
    <t>FW-S-4421</t>
  </si>
  <si>
    <t>Women's Flip Flop Orange</t>
  </si>
  <si>
    <t>SP-T-3744</t>
  </si>
  <si>
    <t>Tennis Shorts Yellow</t>
  </si>
  <si>
    <t>W-202751</t>
  </si>
  <si>
    <t>Judith Woods</t>
  </si>
  <si>
    <t>Troy</t>
  </si>
  <si>
    <t>SP-S-4390</t>
  </si>
  <si>
    <t>Soccer Shorts Yellow</t>
  </si>
  <si>
    <t>R-102401</t>
  </si>
  <si>
    <t>Jack Ryan</t>
  </si>
  <si>
    <t>Cleveland</t>
  </si>
  <si>
    <t>SP-S-4009</t>
  </si>
  <si>
    <t>Soccer Shirt Orange</t>
  </si>
  <si>
    <t>SP-T-3059</t>
  </si>
  <si>
    <t>Tennis Shorts Black</t>
  </si>
  <si>
    <t>SP-K-2869</t>
  </si>
  <si>
    <t>Basketball Shirt Green</t>
  </si>
  <si>
    <t>FW-Y-3917</t>
  </si>
  <si>
    <t>Youth Running Shoe Orange</t>
  </si>
  <si>
    <t>SP-K-2848</t>
  </si>
  <si>
    <t>Basketball Shirt Black</t>
  </si>
  <si>
    <t>B-120251</t>
  </si>
  <si>
    <t>Carl Bowman</t>
  </si>
  <si>
    <t>Richmond</t>
  </si>
  <si>
    <t>Virginia</t>
  </si>
  <si>
    <t>SP-B-3479</t>
  </si>
  <si>
    <t>Baseball Pants Blue</t>
  </si>
  <si>
    <t>SP-B-3486</t>
  </si>
  <si>
    <t>Baseball Pants Yellow</t>
  </si>
  <si>
    <t>C-126851</t>
  </si>
  <si>
    <t>Adam Cox</t>
  </si>
  <si>
    <t>Henderson</t>
  </si>
  <si>
    <t>A-122651</t>
  </si>
  <si>
    <t>Anne Armstrong</t>
  </si>
  <si>
    <t>Provo</t>
  </si>
  <si>
    <t>Utah</t>
  </si>
  <si>
    <t>SP-B-2875</t>
  </si>
  <si>
    <t>Baseball Shirt Yellow</t>
  </si>
  <si>
    <t>AP-M-4879</t>
  </si>
  <si>
    <t>Men's Pants Blue</t>
  </si>
  <si>
    <t>SP-B-5299</t>
  </si>
  <si>
    <t>Baseball 24 pack</t>
  </si>
  <si>
    <t>SP-B-4010</t>
  </si>
  <si>
    <t>Baseball Glove Green</t>
  </si>
  <si>
    <t>S-125051</t>
  </si>
  <si>
    <t>Frank Stewart</t>
  </si>
  <si>
    <t>San Francisco</t>
  </si>
  <si>
    <t>SP-F-3052</t>
  </si>
  <si>
    <t>Football Shirt Orange</t>
  </si>
  <si>
    <t>V-122951</t>
  </si>
  <si>
    <t>Patrick Vasquez</t>
  </si>
  <si>
    <t>Fresno</t>
  </si>
  <si>
    <t>FW-R-3335</t>
  </si>
  <si>
    <t>Running</t>
  </si>
  <si>
    <t>Men's Running Shoe Red</t>
  </si>
  <si>
    <t>R-129401</t>
  </si>
  <si>
    <t>Virginia Rice</t>
  </si>
  <si>
    <t>Albuquerque</t>
  </si>
  <si>
    <t>New Mexico</t>
  </si>
  <si>
    <t>AP-W-3170</t>
  </si>
  <si>
    <t>Women's Pants White</t>
  </si>
  <si>
    <t>FW-H-3638</t>
  </si>
  <si>
    <t>Women's Hiking Boot Black</t>
  </si>
  <si>
    <t>A-103151</t>
  </si>
  <si>
    <t>Brenda Adams</t>
  </si>
  <si>
    <t>Minneapolis</t>
  </si>
  <si>
    <t>Minnesota</t>
  </si>
  <si>
    <t>SP-B-3975</t>
  </si>
  <si>
    <t>Baseball Glove Blue</t>
  </si>
  <si>
    <t>Y-105551</t>
  </si>
  <si>
    <t>Julia Young</t>
  </si>
  <si>
    <t>Los Angeles</t>
  </si>
  <si>
    <t>FW-Y-2862</t>
  </si>
  <si>
    <t>Youth Hiking Boot Black</t>
  </si>
  <si>
    <t>FW-Y-5170</t>
  </si>
  <si>
    <t>Youth Flip Flop Red</t>
  </si>
  <si>
    <t>SP-S-4460</t>
  </si>
  <si>
    <t>Soccer Shorts Orange</t>
  </si>
  <si>
    <t>P-112301</t>
  </si>
  <si>
    <t>Cynthia Price</t>
  </si>
  <si>
    <t>Concord</t>
  </si>
  <si>
    <t>North Carolina</t>
  </si>
  <si>
    <t>FW-Y-4236</t>
  </si>
  <si>
    <t>Youth River Sandal Brown</t>
  </si>
  <si>
    <t>A-103751</t>
  </si>
  <si>
    <t>Henry Alexander</t>
  </si>
  <si>
    <t>T-113051</t>
  </si>
  <si>
    <t>Earl Thompson</t>
  </si>
  <si>
    <t>Superior</t>
  </si>
  <si>
    <t>FW-S-4415</t>
  </si>
  <si>
    <t>Women's Flip Flop Black</t>
  </si>
  <si>
    <t>SP-B-4729</t>
  </si>
  <si>
    <t>Baseball Bat Aluminum</t>
  </si>
  <si>
    <t>A-134501</t>
  </si>
  <si>
    <t>Carol Austin</t>
  </si>
  <si>
    <t>Washington</t>
  </si>
  <si>
    <t>District of Columbia</t>
  </si>
  <si>
    <t>SP-B-2857</t>
  </si>
  <si>
    <t>Baseball Shirt Black</t>
  </si>
  <si>
    <t>S-131801</t>
  </si>
  <si>
    <t>Edward Sullivan</t>
  </si>
  <si>
    <t>San Antonio</t>
  </si>
  <si>
    <t>AP-M-3407</t>
  </si>
  <si>
    <t>Men's Tank Top Blue</t>
  </si>
  <si>
    <t>R-105101</t>
  </si>
  <si>
    <t>Edward Ray</t>
  </si>
  <si>
    <t>Woonsocket</t>
  </si>
  <si>
    <t>Rhode Island</t>
  </si>
  <si>
    <t>SP-B-2863</t>
  </si>
  <si>
    <t>Baseball Shirt White</t>
  </si>
  <si>
    <t>S-118601</t>
  </si>
  <si>
    <t>Michelle Simpson</t>
  </si>
  <si>
    <t>Jacksonville</t>
  </si>
  <si>
    <t>AP-M-5094</t>
  </si>
  <si>
    <t>Men's Shorts Green</t>
  </si>
  <si>
    <t>A-104801</t>
  </si>
  <si>
    <t>Mildred Allen</t>
  </si>
  <si>
    <t>Detroit</t>
  </si>
  <si>
    <t>Michigan</t>
  </si>
  <si>
    <t>S-113651</t>
  </si>
  <si>
    <t>Virginia Sanders</t>
  </si>
  <si>
    <t>FW-Y-3915</t>
  </si>
  <si>
    <t>Youth Running Shoe Green</t>
  </si>
  <si>
    <t>SP-B-4011</t>
  </si>
  <si>
    <t>Baseball Glove Yellow</t>
  </si>
  <si>
    <t>T-119951</t>
  </si>
  <si>
    <t>Eric Turner</t>
  </si>
  <si>
    <t>Indianapolis</t>
  </si>
  <si>
    <t>FW-S-5090</t>
  </si>
  <si>
    <t>Women's Clog Orange</t>
  </si>
  <si>
    <t>FW-R-3333</t>
  </si>
  <si>
    <t>Men's Running Shoe White</t>
  </si>
  <si>
    <t>SP-K-2880</t>
  </si>
  <si>
    <t>Basketball Shirt Yellow</t>
  </si>
  <si>
    <t>C-124751</t>
  </si>
  <si>
    <t>Christine Collins</t>
  </si>
  <si>
    <t>New York City</t>
  </si>
  <si>
    <t>AP-M-4876</t>
  </si>
  <si>
    <t>Men's Pants White</t>
  </si>
  <si>
    <t>W-190301</t>
  </si>
  <si>
    <t>Elizabeth Williams</t>
  </si>
  <si>
    <t>Pompano Beach</t>
  </si>
  <si>
    <t>Florida</t>
  </si>
  <si>
    <t>FW-S-4840</t>
  </si>
  <si>
    <t>Women's Clog Green</t>
  </si>
  <si>
    <t>S-117551</t>
  </si>
  <si>
    <t>Jason Scott</t>
  </si>
  <si>
    <t>San Diego</t>
  </si>
  <si>
    <t>AP-W-3136</t>
  </si>
  <si>
    <t>Women's T-Shirt Black</t>
  </si>
  <si>
    <t>A-145151</t>
  </si>
  <si>
    <t>Ronald Allen</t>
  </si>
  <si>
    <t>T-115301</t>
  </si>
  <si>
    <t>Eric Tucker</t>
  </si>
  <si>
    <t>Clinton</t>
  </si>
  <si>
    <t>Maryland</t>
  </si>
  <si>
    <t>SP-B-2874</t>
  </si>
  <si>
    <t>Baseball Shirt Green</t>
  </si>
  <si>
    <t>W-182351</t>
  </si>
  <si>
    <t>Julie Wheeler</t>
  </si>
  <si>
    <t>Seattle</t>
  </si>
  <si>
    <t>AP-W-3509</t>
  </si>
  <si>
    <t>Women's Pants Green</t>
  </si>
  <si>
    <t>SP-B-5294</t>
  </si>
  <si>
    <t>SP-K-2904</t>
  </si>
  <si>
    <t>Basketball Shirt Orange</t>
  </si>
  <si>
    <t>W-110651</t>
  </si>
  <si>
    <t>Heather Walker</t>
  </si>
  <si>
    <t>Raleigh</t>
  </si>
  <si>
    <t>W-168251</t>
  </si>
  <si>
    <t>Robin Welch</t>
  </si>
  <si>
    <t>Phoenix</t>
  </si>
  <si>
    <t>Arizona</t>
  </si>
  <si>
    <t>AP-W-3182</t>
  </si>
  <si>
    <t>Women's Pants Red</t>
  </si>
  <si>
    <t>SP-B-3973</t>
  </si>
  <si>
    <t>Baseball Glove White</t>
  </si>
  <si>
    <t>SP-S-3843</t>
  </si>
  <si>
    <t>Soccer Shirt Yellow</t>
  </si>
  <si>
    <t>SP-K-2905</t>
  </si>
  <si>
    <t>Basketball Shorts Black</t>
  </si>
  <si>
    <t>R-126251</t>
  </si>
  <si>
    <t>Donna Reid</t>
  </si>
  <si>
    <t>Grand Rapids</t>
  </si>
  <si>
    <t>SP-B-3503</t>
  </si>
  <si>
    <t>Baseball Pants Orange</t>
  </si>
  <si>
    <t>W-134801</t>
  </si>
  <si>
    <t>FW-S-3977</t>
  </si>
  <si>
    <t>Men's River Sandal Beige</t>
  </si>
  <si>
    <t>SP-T-4891</t>
  </si>
  <si>
    <t>Tennis Racket</t>
  </si>
  <si>
    <t>T-114401</t>
  </si>
  <si>
    <t>Karen Torres</t>
  </si>
  <si>
    <t>FW-H-3649</t>
  </si>
  <si>
    <t>Women's Hiking Boot Beige</t>
  </si>
  <si>
    <t>FW-Y-5174</t>
  </si>
  <si>
    <t>Youth Flip Flop Yellow</t>
  </si>
  <si>
    <t>P-110951</t>
  </si>
  <si>
    <t>Jane Peterson</t>
  </si>
  <si>
    <t>Plainfield</t>
  </si>
  <si>
    <t>New Jersey</t>
  </si>
  <si>
    <t>R-185501</t>
  </si>
  <si>
    <t>Tina Robertson</t>
  </si>
  <si>
    <t>Philadelphia</t>
  </si>
  <si>
    <t>Pennsylvania</t>
  </si>
  <si>
    <t>FW-R-3428</t>
  </si>
  <si>
    <t>Women's Running Shoe Red</t>
  </si>
  <si>
    <t>S-119501</t>
  </si>
  <si>
    <t>Brandon Sims</t>
  </si>
  <si>
    <t>FW-S-4651</t>
  </si>
  <si>
    <t>Men's Clog Yellow</t>
  </si>
  <si>
    <t>W-119051</t>
  </si>
  <si>
    <t>Amanda Wallace</t>
  </si>
  <si>
    <t>Bozeman</t>
  </si>
  <si>
    <t>Montana</t>
  </si>
  <si>
    <t>AP-M-4140</t>
  </si>
  <si>
    <t>Men's Tank Top Yellow</t>
  </si>
  <si>
    <t>AP-W-3795</t>
  </si>
  <si>
    <t>Women's Shorts White</t>
  </si>
  <si>
    <t>R-204251</t>
  </si>
  <si>
    <t>Angela Rogers</t>
  </si>
  <si>
    <t>O-126401</t>
  </si>
  <si>
    <t>Harry Oliver</t>
  </si>
  <si>
    <t>SP-B-5298</t>
  </si>
  <si>
    <t>Baseball 12 pack</t>
  </si>
  <si>
    <t>B-130601</t>
  </si>
  <si>
    <t>Howard Bryant</t>
  </si>
  <si>
    <t>AP-W-3814</t>
  </si>
  <si>
    <t>Women's Shorts Orange</t>
  </si>
  <si>
    <t>W-184001</t>
  </si>
  <si>
    <t>Annie White</t>
  </si>
  <si>
    <t>Las Vegas</t>
  </si>
  <si>
    <t>Nevada</t>
  </si>
  <si>
    <t>AP-Y-4200</t>
  </si>
  <si>
    <t>Youth's T-Shirt White</t>
  </si>
  <si>
    <t>SP-F-3192</t>
  </si>
  <si>
    <t>Football Helmet Black</t>
  </si>
  <si>
    <t>SP-K-2909</t>
  </si>
  <si>
    <t>Basketball Shorts Green</t>
  </si>
  <si>
    <t>A-106451</t>
  </si>
  <si>
    <t>Joseph Alvarez</t>
  </si>
  <si>
    <t>Lowell</t>
  </si>
  <si>
    <t>Massachusetts</t>
  </si>
  <si>
    <t>FW-S-4650</t>
  </si>
  <si>
    <t>Men's Clog Green</t>
  </si>
  <si>
    <t>AP-W-2879</t>
  </si>
  <si>
    <t>Women's Tank Top White</t>
  </si>
  <si>
    <t>S-116651</t>
  </si>
  <si>
    <t>A-127751</t>
  </si>
  <si>
    <t>Douglas Arnold</t>
  </si>
  <si>
    <t>FW-S-4416</t>
  </si>
  <si>
    <t>Women's Flip Flop White</t>
  </si>
  <si>
    <t>SP-K-2850</t>
  </si>
  <si>
    <t>Basketball Shirt Red</t>
  </si>
  <si>
    <t>W-196301</t>
  </si>
  <si>
    <t>Alan Wilson</t>
  </si>
  <si>
    <t>Dallas</t>
  </si>
  <si>
    <t>SP-F-3197</t>
  </si>
  <si>
    <t>Football Helmet White</t>
  </si>
  <si>
    <t>R-108251</t>
  </si>
  <si>
    <t>Brandon Reed</t>
  </si>
  <si>
    <t>Columbus</t>
  </si>
  <si>
    <t>Georgia</t>
  </si>
  <si>
    <t>SP-B-3446</t>
  </si>
  <si>
    <t>Baseball Pants White</t>
  </si>
  <si>
    <t>AP-W-3811</t>
  </si>
  <si>
    <t>Women's Shorts Green</t>
  </si>
  <si>
    <t>C-128501</t>
  </si>
  <si>
    <t>SP-T-3745</t>
  </si>
  <si>
    <t>Tennis Shorts Orange</t>
  </si>
  <si>
    <t>SP-T-2920</t>
  </si>
  <si>
    <t>Tennis Shirt White</t>
  </si>
  <si>
    <t>C-111251</t>
  </si>
  <si>
    <t>Frank Castillo</t>
  </si>
  <si>
    <t>Peoria</t>
  </si>
  <si>
    <t>FW-S-4397</t>
  </si>
  <si>
    <t>Women's River Sandal Brown</t>
  </si>
  <si>
    <t>S-130301</t>
  </si>
  <si>
    <t>Beverly Stone</t>
  </si>
  <si>
    <t>Aurora</t>
  </si>
  <si>
    <t>Colorado</t>
  </si>
  <si>
    <t>SP-S-3839</t>
  </si>
  <si>
    <t>Soccer Shirt Blue</t>
  </si>
  <si>
    <t>SP-K-2907</t>
  </si>
  <si>
    <t>Basketball Shorts Red</t>
  </si>
  <si>
    <t>C-104201</t>
  </si>
  <si>
    <t>Amy Carpenter</t>
  </si>
  <si>
    <t>Houston</t>
  </si>
  <si>
    <t>W-109301</t>
  </si>
  <si>
    <t>Anna Wagner</t>
  </si>
  <si>
    <t>Bakersfield</t>
  </si>
  <si>
    <t>AP-W-3514</t>
  </si>
  <si>
    <t>Women's Pants Orange</t>
  </si>
  <si>
    <t>A-123101</t>
  </si>
  <si>
    <t>Andrea Arnold</t>
  </si>
  <si>
    <t>AP-W-3161</t>
  </si>
  <si>
    <t>Women's T-Shirt Red</t>
  </si>
  <si>
    <t>C-121451</t>
  </si>
  <si>
    <t>Bruce Chavez</t>
  </si>
  <si>
    <t>SP-S-4115</t>
  </si>
  <si>
    <t>Soccer Shorts Black</t>
  </si>
  <si>
    <t>FW-Y-5164</t>
  </si>
  <si>
    <t>Youth Flip Flop Black</t>
  </si>
  <si>
    <t>SP-S-3328</t>
  </si>
  <si>
    <t>Soccer Shirt White</t>
  </si>
  <si>
    <t>W-202451</t>
  </si>
  <si>
    <t>B-102551</t>
  </si>
  <si>
    <t>Mildred Bennett</t>
  </si>
  <si>
    <t>Jackson</t>
  </si>
  <si>
    <t>Mississippi</t>
  </si>
  <si>
    <t>R-213251</t>
  </si>
  <si>
    <t>Donald Rose</t>
  </si>
  <si>
    <t>Nashville</t>
  </si>
  <si>
    <t>Tennessee</t>
  </si>
  <si>
    <t>B-109901</t>
  </si>
  <si>
    <t>Bruce Bishop</t>
  </si>
  <si>
    <t>Toledo</t>
  </si>
  <si>
    <t>W-146051</t>
  </si>
  <si>
    <t>Jessica Washington</t>
  </si>
  <si>
    <t>S-106301</t>
  </si>
  <si>
    <t>James Sanchez</t>
  </si>
  <si>
    <t>SP-F-2903</t>
  </si>
  <si>
    <t>Football Shirt White</t>
  </si>
  <si>
    <t>FW-R-3556</t>
  </si>
  <si>
    <t>Women's Running Shoe Blue</t>
  </si>
  <si>
    <t>SP-B-3485</t>
  </si>
  <si>
    <t>Baseball Pants Green</t>
  </si>
  <si>
    <t>S-121301</t>
  </si>
  <si>
    <t>Todd Smith</t>
  </si>
  <si>
    <t>Englewood</t>
  </si>
  <si>
    <t>FW-S-4412</t>
  </si>
  <si>
    <t>Men's Flip Flop Yellow</t>
  </si>
  <si>
    <t>SP-S-4323</t>
  </si>
  <si>
    <t>Soccer Shorts Blue</t>
  </si>
  <si>
    <t>R-169151</t>
  </si>
  <si>
    <t>John Rivera</t>
  </si>
  <si>
    <t>AP-W-3160</t>
  </si>
  <si>
    <t>FW-Y-2871</t>
  </si>
  <si>
    <t>Youth Hiking Boot Gray</t>
  </si>
  <si>
    <t>W-112001</t>
  </si>
  <si>
    <t>FW-Y-5416</t>
  </si>
  <si>
    <t>Youth Flip Flop Orange</t>
  </si>
  <si>
    <t>S-121751</t>
  </si>
  <si>
    <t>Antonio Snyder</t>
  </si>
  <si>
    <t>Iowa City</t>
  </si>
  <si>
    <t>Iowa</t>
  </si>
  <si>
    <t>SP-K-2852</t>
  </si>
  <si>
    <t>Basketball Shirt Blue</t>
  </si>
  <si>
    <t>S-123551</t>
  </si>
  <si>
    <t>Rose Stanley</t>
  </si>
  <si>
    <t>Lafayette</t>
  </si>
  <si>
    <t>Louisiana</t>
  </si>
  <si>
    <t>SP-S-3842</t>
  </si>
  <si>
    <t>Soccer Shirt Green</t>
  </si>
  <si>
    <t>SP-T-6088</t>
  </si>
  <si>
    <t>Tennis Balls 24 pack</t>
  </si>
  <si>
    <t>FW-Y-3914</t>
  </si>
  <si>
    <t>Youth Running Shoe Blue</t>
  </si>
  <si>
    <t>R-127301</t>
  </si>
  <si>
    <t>P-109151</t>
  </si>
  <si>
    <t>Douglas Perez</t>
  </si>
  <si>
    <t>SP-S-4324</t>
  </si>
  <si>
    <t>Soccer Shorts Green</t>
  </si>
  <si>
    <t>FW-Y-5165</t>
  </si>
  <si>
    <t>Youth Flip Flop White</t>
  </si>
  <si>
    <t>W-135851</t>
  </si>
  <si>
    <t>Bobby Warren</t>
  </si>
  <si>
    <t>W-182201</t>
  </si>
  <si>
    <t>C-126101</t>
  </si>
  <si>
    <t>Billy Cook</t>
  </si>
  <si>
    <t>Denver</t>
  </si>
  <si>
    <t>FW-R-3561</t>
  </si>
  <si>
    <t>Women's Running Shoe Orange</t>
  </si>
  <si>
    <t>AP-W-3169</t>
  </si>
  <si>
    <t>Women's Pants Black</t>
  </si>
  <si>
    <t>T-107351</t>
  </si>
  <si>
    <t>Harold Thomas</t>
  </si>
  <si>
    <t>SP-T-2921</t>
  </si>
  <si>
    <t>Tennis Shirt Red</t>
  </si>
  <si>
    <t>R-175451</t>
  </si>
  <si>
    <t>R-188801</t>
  </si>
  <si>
    <t>Craig Robinson</t>
  </si>
  <si>
    <t>R-170351</t>
  </si>
  <si>
    <t>Brandon Roberts</t>
  </si>
  <si>
    <t>C-122201</t>
  </si>
  <si>
    <t>Billy Clark</t>
  </si>
  <si>
    <t>Fairfield</t>
  </si>
  <si>
    <t>Connecticut</t>
  </si>
  <si>
    <t>R-195251</t>
  </si>
  <si>
    <t>Alan Rodriguez</t>
  </si>
  <si>
    <t>Overland Park</t>
  </si>
  <si>
    <t>Kansas</t>
  </si>
  <si>
    <t>FW-S-4413</t>
  </si>
  <si>
    <t>Men's Flip Flop Orange</t>
  </si>
  <si>
    <t>SP-T-5980</t>
  </si>
  <si>
    <t>Tennis Balls 3 pack</t>
  </si>
  <si>
    <t>W-171251</t>
  </si>
  <si>
    <t>Victor Wells</t>
  </si>
  <si>
    <t>Virginia Beach</t>
  </si>
  <si>
    <t>FW-Y-3913</t>
  </si>
  <si>
    <t>Youth Running Shoe Red</t>
  </si>
  <si>
    <t>W-172151</t>
  </si>
  <si>
    <t>Anthony West</t>
  </si>
  <si>
    <t>Rochester</t>
  </si>
  <si>
    <t>FW-S-4623</t>
  </si>
  <si>
    <t>Men's Clog Red</t>
  </si>
  <si>
    <t>Janice Crawford</t>
  </si>
  <si>
    <t>SP-B-5295</t>
  </si>
  <si>
    <t>Baseball 3 pack</t>
  </si>
  <si>
    <t>A-140351</t>
  </si>
  <si>
    <t>Brandon Adams</t>
  </si>
  <si>
    <t>SP-F-3199</t>
  </si>
  <si>
    <t>Football Helmet Red</t>
  </si>
  <si>
    <t>FW-S-4673</t>
  </si>
  <si>
    <t>Women's Clog Red</t>
  </si>
  <si>
    <t>A-142301</t>
  </si>
  <si>
    <t>Todd Alexander</t>
  </si>
  <si>
    <t>SP-F-3204</t>
  </si>
  <si>
    <t>Football Helmet Yellow</t>
  </si>
  <si>
    <t>R-101407</t>
  </si>
  <si>
    <t>Brenda Ruiz</t>
  </si>
  <si>
    <t>SP-S-3507</t>
  </si>
  <si>
    <t>Soccer Shirt Red</t>
  </si>
  <si>
    <t>SP-F-3051</t>
  </si>
  <si>
    <t>Football Shirt Yellow</t>
  </si>
  <si>
    <t>AP-W-2878</t>
  </si>
  <si>
    <t>Women's Tank Top Black</t>
  </si>
  <si>
    <t>AP-W-3804</t>
  </si>
  <si>
    <t>Women's Shorts Red</t>
  </si>
  <si>
    <t>SP-B-4099</t>
  </si>
  <si>
    <t>Baseball Glove Orange</t>
  </si>
  <si>
    <t>R-100901</t>
  </si>
  <si>
    <t>Alan Ross</t>
  </si>
  <si>
    <t>FW-S-4661</t>
  </si>
  <si>
    <t>Men's Clog Orange</t>
  </si>
  <si>
    <t>FW-Y-2864</t>
  </si>
  <si>
    <t>Youth Hiking Boot Brown</t>
  </si>
  <si>
    <t>S-124001</t>
  </si>
  <si>
    <t>Anthony Stephens</t>
  </si>
  <si>
    <t>Fargo</t>
  </si>
  <si>
    <t>North Dakota</t>
  </si>
  <si>
    <t>SP-T-3018</t>
  </si>
  <si>
    <t>Tennis Shirt Yellow</t>
  </si>
  <si>
    <t>AP-M-4945</t>
  </si>
  <si>
    <t>Men's Shorts Red</t>
  </si>
  <si>
    <t>AP-Y-6131</t>
  </si>
  <si>
    <t>Youth's Shorts White</t>
  </si>
  <si>
    <t>FW-Y-4234</t>
  </si>
  <si>
    <t>Youth River Sandal Beige</t>
  </si>
  <si>
    <t>SP-T-3360</t>
  </si>
  <si>
    <t>Tennis Shorts Blue</t>
  </si>
  <si>
    <t>W-165701</t>
  </si>
  <si>
    <t>Carlos Webb</t>
  </si>
  <si>
    <t>AP-W-3163</t>
  </si>
  <si>
    <t>Women's T-Shirt Green</t>
  </si>
  <si>
    <t>SP-F-3200</t>
  </si>
  <si>
    <t>Football Helmet Blue</t>
  </si>
  <si>
    <t>R-104051</t>
  </si>
  <si>
    <t>Dorothy Ramirez</t>
  </si>
  <si>
    <t>FW-R-3426</t>
  </si>
  <si>
    <t>Women's Running Shoe Black</t>
  </si>
  <si>
    <t>FW-S-4394</t>
  </si>
  <si>
    <t>Men's River Sandal Gray</t>
  </si>
  <si>
    <t>P-112901</t>
  </si>
  <si>
    <t>O-134351</t>
  </si>
  <si>
    <t>Stephanie Owens</t>
  </si>
  <si>
    <t>AP-M-3124</t>
  </si>
  <si>
    <t>Men's Tank Top Black</t>
  </si>
  <si>
    <t>FW-S-4641</t>
  </si>
  <si>
    <t>Men's Clog Blue</t>
  </si>
  <si>
    <t>M-103601</t>
  </si>
  <si>
    <t>Chris Mason</t>
  </si>
  <si>
    <t>C-143351</t>
  </si>
  <si>
    <t>Annie Cunningham</t>
  </si>
  <si>
    <t>Chicago</t>
  </si>
  <si>
    <t>Illinois</t>
  </si>
  <si>
    <t>SP-B-3972</t>
  </si>
  <si>
    <t>Baseball Glove Black</t>
  </si>
  <si>
    <t>P-110501</t>
  </si>
  <si>
    <t>C-106601</t>
  </si>
  <si>
    <t>Brandon Carter</t>
  </si>
  <si>
    <t>R-101351</t>
  </si>
  <si>
    <t>Jack Russell</t>
  </si>
  <si>
    <t>Montgomery</t>
  </si>
  <si>
    <t>AP-W-3183</t>
  </si>
  <si>
    <t>Women's Pants Blue</t>
  </si>
  <si>
    <t>SP-T-2860</t>
  </si>
  <si>
    <t>Tennis Shirt Black</t>
  </si>
  <si>
    <t>SP-F-3040</t>
  </si>
  <si>
    <t>Football Shirt Green</t>
  </si>
  <si>
    <t>B-129101</t>
  </si>
  <si>
    <t>Amy Brooks</t>
  </si>
  <si>
    <t>Fort Lauderdale</t>
  </si>
  <si>
    <t>T-113951</t>
  </si>
  <si>
    <t>C-104501</t>
  </si>
  <si>
    <t>Janet Carr</t>
  </si>
  <si>
    <t>Tampa</t>
  </si>
  <si>
    <t>AP-W-3123</t>
  </si>
  <si>
    <t>Women's Tank Top Orange</t>
  </si>
  <si>
    <t>M-107051</t>
  </si>
  <si>
    <t>FW-S-4674</t>
  </si>
  <si>
    <t>Women's Clog Blue</t>
  </si>
  <si>
    <t>FW-Y-3916</t>
  </si>
  <si>
    <t>Youth Running Shoe Yellow</t>
  </si>
  <si>
    <t>SP-B-4741</t>
  </si>
  <si>
    <t>Baseball Bat Wooden</t>
  </si>
  <si>
    <t>FW-Y-3910</t>
  </si>
  <si>
    <t>Youth Running Shoe Black</t>
  </si>
  <si>
    <t>B-129701</t>
  </si>
  <si>
    <t>Aaron Brown</t>
  </si>
  <si>
    <t>FW-H-3409</t>
  </si>
  <si>
    <t>Men's Hiking Boot Brown</t>
  </si>
  <si>
    <t>AP-M-4871</t>
  </si>
  <si>
    <t>Men's T-Shirt Green</t>
  </si>
  <si>
    <t>B-101651</t>
  </si>
  <si>
    <t>Adam Bell</t>
  </si>
  <si>
    <t>Bellevue</t>
  </si>
  <si>
    <t>B-106001</t>
  </si>
  <si>
    <t>Gregory Berry</t>
  </si>
  <si>
    <t>Tucson</t>
  </si>
  <si>
    <t>W-192401</t>
  </si>
  <si>
    <t>Bonnie Williamson</t>
  </si>
  <si>
    <t>Wilmington</t>
  </si>
  <si>
    <t>Delaware</t>
  </si>
  <si>
    <t>FW-R-3424</t>
  </si>
  <si>
    <t>Men's Running Shoe Orange</t>
  </si>
  <si>
    <t>B-133601</t>
  </si>
  <si>
    <t>Diane Campbell</t>
  </si>
  <si>
    <t>Salt Lake City</t>
  </si>
  <si>
    <t>R-145601</t>
  </si>
  <si>
    <t>Joseph Richards</t>
  </si>
  <si>
    <t>FW-H-3623</t>
  </si>
  <si>
    <t>Men's Hiking Boot Gray</t>
  </si>
  <si>
    <t>AP-W-3122</t>
  </si>
  <si>
    <t>Women's Tank Top Yellow</t>
  </si>
  <si>
    <t>T-104351</t>
  </si>
  <si>
    <t>Andrew Taylor</t>
  </si>
  <si>
    <t>Akron</t>
  </si>
  <si>
    <t>R-148301</t>
  </si>
  <si>
    <t>Margaret Richardson</t>
  </si>
  <si>
    <t>R-105401</t>
  </si>
  <si>
    <t>T-116801</t>
  </si>
  <si>
    <t>Brandon Turner</t>
  </si>
  <si>
    <t>AP-Y-6155</t>
  </si>
  <si>
    <t>Youth's Shorts Red</t>
  </si>
  <si>
    <t>FW-Y-3911</t>
  </si>
  <si>
    <t>Youth Running Shoe White</t>
  </si>
  <si>
    <t>SP-B-3445</t>
  </si>
  <si>
    <t>Baseball Pants Black</t>
  </si>
  <si>
    <t>S-113801</t>
  </si>
  <si>
    <t>SP-F-2890</t>
  </si>
  <si>
    <t>Football Shirt Black</t>
  </si>
  <si>
    <t>FW-Y-4329</t>
  </si>
  <si>
    <t>Youth River Sandal Gray</t>
  </si>
  <si>
    <t>Y-127451</t>
  </si>
  <si>
    <t>Philip Young</t>
  </si>
  <si>
    <t>S-118451</t>
  </si>
  <si>
    <t>Catherine Shaw</t>
  </si>
  <si>
    <t>C-121001</t>
  </si>
  <si>
    <t>Alan Chapman</t>
  </si>
  <si>
    <t>AP-M-4300</t>
  </si>
  <si>
    <t>Men's T-Shirt Black</t>
  </si>
  <si>
    <t>C-140501</t>
  </si>
  <si>
    <t>Laura Cruz</t>
  </si>
  <si>
    <t>SP-F-3076</t>
  </si>
  <si>
    <t>Football Pants Red</t>
  </si>
  <si>
    <t>B-101051</t>
  </si>
  <si>
    <t>Antonio Banks</t>
  </si>
  <si>
    <t>SP-F-3206</t>
  </si>
  <si>
    <t>Football Helmet Orange</t>
  </si>
  <si>
    <t>FW-S-4419</t>
  </si>
  <si>
    <t>Women's Flip Flop Green</t>
  </si>
  <si>
    <t>FW-Y-2867</t>
  </si>
  <si>
    <t>Youth Hiking Boot Beige</t>
  </si>
  <si>
    <t>SP-T-3015</t>
  </si>
  <si>
    <t>Tennis Shirt Green</t>
  </si>
  <si>
    <t>C-126701</t>
  </si>
  <si>
    <t>Anna Cooper</t>
  </si>
  <si>
    <t>SP-T-6079</t>
  </si>
  <si>
    <t>Tennis Balls 9 pack</t>
  </si>
  <si>
    <t>FW-S-5048</t>
  </si>
  <si>
    <t>Women's Clog Yellow</t>
  </si>
  <si>
    <t>SP-B-2886</t>
  </si>
  <si>
    <t>Baseball Shirt Orange</t>
  </si>
  <si>
    <t>C-132851</t>
  </si>
  <si>
    <t>AP-M-4873</t>
  </si>
  <si>
    <t>Men's T-Shirt Orange</t>
  </si>
  <si>
    <t>R-103451</t>
  </si>
  <si>
    <t>AP-M-4799</t>
  </si>
  <si>
    <t>Men's T-Shirt Red</t>
  </si>
  <si>
    <t>B-125351</t>
  </si>
  <si>
    <t>Alice Bradley</t>
  </si>
  <si>
    <t>Chapel Hill</t>
  </si>
  <si>
    <t>FW-S-4396</t>
  </si>
  <si>
    <t>Women's River Sandal Beige</t>
  </si>
  <si>
    <t>S-124901</t>
  </si>
  <si>
    <t>Andrea Stevens</t>
  </si>
  <si>
    <t>AP-W-3181</t>
  </si>
  <si>
    <t>AP-W-3120</t>
  </si>
  <si>
    <t>Women's Tank Top Blue</t>
  </si>
  <si>
    <t>SP-S-4302</t>
  </si>
  <si>
    <t>Soccer Shorts Red</t>
  </si>
  <si>
    <t>R-128201</t>
  </si>
  <si>
    <t>AP-Y-3329</t>
  </si>
  <si>
    <t>Youth's Tank Top White</t>
  </si>
  <si>
    <t>AP-M-4938</t>
  </si>
  <si>
    <t>Men's Pants Orange</t>
  </si>
  <si>
    <t>FW-S-4409</t>
  </si>
  <si>
    <t>Men's Flip Flop Red</t>
  </si>
  <si>
    <t>W-195401</t>
  </si>
  <si>
    <t>Kathryn Willis</t>
  </si>
  <si>
    <t>Brentwood</t>
  </si>
  <si>
    <t>SP-F-2910</t>
  </si>
  <si>
    <t>Football Shirt Red</t>
  </si>
  <si>
    <t>Ann Blume</t>
  </si>
  <si>
    <t>SP-F-3064</t>
  </si>
  <si>
    <t>Football Pants White</t>
  </si>
  <si>
    <t>AP-M-4942</t>
  </si>
  <si>
    <t>Men's Shorts White</t>
  </si>
  <si>
    <t>W-111101</t>
  </si>
  <si>
    <t>W-160751</t>
  </si>
  <si>
    <t>Phyllis Weaver</t>
  </si>
  <si>
    <t>B-132101</t>
  </si>
  <si>
    <t>Fred Burns</t>
  </si>
  <si>
    <t>AP-M-4940</t>
  </si>
  <si>
    <t>Men's Shorts Black</t>
  </si>
  <si>
    <t>W-143951</t>
  </si>
  <si>
    <t>P-111851</t>
  </si>
  <si>
    <t>Ruby Powell</t>
  </si>
  <si>
    <t>V-112451</t>
  </si>
  <si>
    <t>AP-M-5098</t>
  </si>
  <si>
    <t>Men's Shorts Orange</t>
  </si>
  <si>
    <t>FW-Y-4233</t>
  </si>
  <si>
    <t>Youth River Sandal Black</t>
  </si>
  <si>
    <t>W-108401</t>
  </si>
  <si>
    <t>SP-B-2872</t>
  </si>
  <si>
    <t>Baseball Shirt Red</t>
  </si>
  <si>
    <t>AP-W-3017</t>
  </si>
  <si>
    <t>Women's Tank Top Red</t>
  </si>
  <si>
    <t>FW-S-4418</t>
  </si>
  <si>
    <t>Women's Flip Flop Blue</t>
  </si>
  <si>
    <t>FW-S-4420</t>
  </si>
  <si>
    <t>Women's Flip Flop Yellow</t>
  </si>
  <si>
    <t>AP-W-3782</t>
  </si>
  <si>
    <t>Women's Shorts Black</t>
  </si>
  <si>
    <t>W-152201</t>
  </si>
  <si>
    <t>Henry Watson</t>
  </si>
  <si>
    <t>Vancouver</t>
  </si>
  <si>
    <t>B-131201</t>
  </si>
  <si>
    <t>Brandon Burke</t>
  </si>
  <si>
    <t>FW-H-3621</t>
  </si>
  <si>
    <t>Men's Hiking Boot Beige</t>
  </si>
  <si>
    <t>FW-S-4620</t>
  </si>
  <si>
    <t>Men's Clog White</t>
  </si>
  <si>
    <t>SP-F-2916</t>
  </si>
  <si>
    <t>Football Shirt Blue</t>
  </si>
  <si>
    <t>SP-F-3081</t>
  </si>
  <si>
    <t>Football Pants Green</t>
  </si>
  <si>
    <t>P-111551</t>
  </si>
  <si>
    <t>Norma Porter</t>
  </si>
  <si>
    <t>Paterson</t>
  </si>
  <si>
    <t>B-115451</t>
  </si>
  <si>
    <t>Earl Black</t>
  </si>
  <si>
    <t>Saint Charles</t>
  </si>
  <si>
    <t>Missouri</t>
  </si>
  <si>
    <t>C-142451</t>
  </si>
  <si>
    <t>FW-S-4417</t>
  </si>
  <si>
    <t>Women's Flip Flop Red</t>
  </si>
  <si>
    <t>W-204551</t>
  </si>
  <si>
    <t>Eric Wright</t>
  </si>
  <si>
    <t>AP-W-3121</t>
  </si>
  <si>
    <t>Women's Tank Top Green</t>
  </si>
  <si>
    <t>AP-W-3154</t>
  </si>
  <si>
    <t>Women's T-Shirt White</t>
  </si>
  <si>
    <t>SP-F-3080</t>
  </si>
  <si>
    <t>Football Pants Blue</t>
  </si>
  <si>
    <t>AP-M-4788</t>
  </si>
  <si>
    <t>Men's T-Shirt White</t>
  </si>
  <si>
    <t>AP-Y-4278</t>
  </si>
  <si>
    <t>Youth's T-Shirt Red</t>
  </si>
  <si>
    <t>FW-R-3412</t>
  </si>
  <si>
    <t>Men's Running Shoe Green</t>
  </si>
  <si>
    <t>AP-M-3125</t>
  </si>
  <si>
    <t>Men's Tank Top White</t>
  </si>
  <si>
    <t>AP-Y-5491</t>
  </si>
  <si>
    <t>Youth's Pants Green</t>
  </si>
  <si>
    <t>FW-Y-5172</t>
  </si>
  <si>
    <t>Youth Flip Flop Green</t>
  </si>
  <si>
    <t>FW-R-3410</t>
  </si>
  <si>
    <t>Men's Running Shoe Blue</t>
  </si>
  <si>
    <t>R-147701</t>
  </si>
  <si>
    <t>W-159551</t>
  </si>
  <si>
    <t>FW-H-3650</t>
  </si>
  <si>
    <t>Women's Hiking Boot Gray</t>
  </si>
  <si>
    <t>W-164351</t>
  </si>
  <si>
    <t>AP-Y-3783</t>
  </si>
  <si>
    <t>Youth's Tank Top Green</t>
  </si>
  <si>
    <t>FW-R-3427</t>
  </si>
  <si>
    <t>Women's Running Shoe White</t>
  </si>
  <si>
    <t>SP-T-3079</t>
  </si>
  <si>
    <t>Tennis Shorts Red</t>
  </si>
  <si>
    <t>AP-M-5097</t>
  </si>
  <si>
    <t>Men's Shorts Yellow</t>
  </si>
  <si>
    <t>AP-M-4936</t>
  </si>
  <si>
    <t>Men's Pants Yellow</t>
  </si>
  <si>
    <t>AP-M-3373</t>
  </si>
  <si>
    <t>Men's Tank Top Red</t>
  </si>
  <si>
    <t>AP-M-4877</t>
  </si>
  <si>
    <t>Men's Pants Red</t>
  </si>
  <si>
    <t>A-120551</t>
  </si>
  <si>
    <t>Harry Andrews</t>
  </si>
  <si>
    <t>C-124301</t>
  </si>
  <si>
    <t>Beverly Coleman</t>
  </si>
  <si>
    <t>FW-S-4393</t>
  </si>
  <si>
    <t>Men's River Sandal Brown</t>
  </si>
  <si>
    <t>FW-S-4619</t>
  </si>
  <si>
    <t>Men's Clog Black</t>
  </si>
  <si>
    <t>FW-S-3433</t>
  </si>
  <si>
    <t>Men's River Sandal Black</t>
  </si>
  <si>
    <t>O-114251</t>
  </si>
  <si>
    <t>C-106151</t>
  </si>
  <si>
    <t>Ashley Carroll</t>
  </si>
  <si>
    <t>Beaumont</t>
  </si>
  <si>
    <t>B-100601</t>
  </si>
  <si>
    <t>Anna Baker</t>
  </si>
  <si>
    <t>R-162101</t>
  </si>
  <si>
    <t>Andrew Riley</t>
  </si>
  <si>
    <t>Springfield</t>
  </si>
  <si>
    <t>R-128801</t>
  </si>
  <si>
    <t>Martin Reyes</t>
  </si>
  <si>
    <t>Miami</t>
  </si>
  <si>
    <t>S-118001</t>
  </si>
  <si>
    <t>W-149351</t>
  </si>
  <si>
    <t>Janet Watkins</t>
  </si>
  <si>
    <t>AP-M-4875</t>
  </si>
  <si>
    <t>Men's Pants Black</t>
  </si>
  <si>
    <t>AP-Y-5083</t>
  </si>
  <si>
    <t>Youth's Pants Black</t>
  </si>
  <si>
    <t>AP-W-3812</t>
  </si>
  <si>
    <t>Women's Shorts Yellow</t>
  </si>
  <si>
    <t>B-124151</t>
  </si>
  <si>
    <t>Catherine Boyd</t>
  </si>
  <si>
    <t>AP-Y-3700</t>
  </si>
  <si>
    <t>Youth's Tank Top Blue</t>
  </si>
  <si>
    <t>AP-W-3809</t>
  </si>
  <si>
    <t>Women's Shorts Blue</t>
  </si>
  <si>
    <t>FW-S-4672</t>
  </si>
  <si>
    <t>Women's Clog White</t>
  </si>
  <si>
    <t>AP-W-3164</t>
  </si>
  <si>
    <t>Women's T-Shirt Yellow</t>
  </si>
  <si>
    <t>AP-M-4872</t>
  </si>
  <si>
    <t>Men's T-Shirt Yellow</t>
  </si>
  <si>
    <t>AP-M-4142</t>
  </si>
  <si>
    <t>Men's Tank Top Orange</t>
  </si>
  <si>
    <t>SP-F-3054</t>
  </si>
  <si>
    <t>Football Pants Black</t>
  </si>
  <si>
    <t>FW-R-3423</t>
  </si>
  <si>
    <t>Men's Running Shoe Yellow</t>
  </si>
  <si>
    <t>R-138551</t>
  </si>
  <si>
    <t>R-156701</t>
  </si>
  <si>
    <t>AP-Y-6351</t>
  </si>
  <si>
    <t>Youth's Shorts Yellow</t>
  </si>
  <si>
    <t>T-114851</t>
  </si>
  <si>
    <t>O-113501</t>
  </si>
  <si>
    <t>AP-M-4948</t>
  </si>
  <si>
    <t>SP-B-2873</t>
  </si>
  <si>
    <t>Baseball Shirt Blue</t>
  </si>
  <si>
    <t>FW-S-4407</t>
  </si>
  <si>
    <t>Men's Flip Flop Black</t>
  </si>
  <si>
    <t>W-135401</t>
  </si>
  <si>
    <t>AP-Y-6350</t>
  </si>
  <si>
    <t>Youth's Shorts Green</t>
  </si>
  <si>
    <t>W-203501</t>
  </si>
  <si>
    <t>AP-Y-2865</t>
  </si>
  <si>
    <t>Youth's Tank Top Black</t>
  </si>
  <si>
    <t>R-125801</t>
  </si>
  <si>
    <t>FW-S-4669</t>
  </si>
  <si>
    <t>Women's Clog Black</t>
  </si>
  <si>
    <t>W-169901</t>
  </si>
  <si>
    <t>S-102851</t>
  </si>
  <si>
    <t>C-123701</t>
  </si>
  <si>
    <t>Christine Cole</t>
  </si>
  <si>
    <t>AP-M-4880</t>
  </si>
  <si>
    <t>Men's Pants Green</t>
  </si>
  <si>
    <t>W-196901</t>
  </si>
  <si>
    <t>Aaron Wood</t>
  </si>
  <si>
    <t>FW-S-4398</t>
  </si>
  <si>
    <t>Women's River Sandal Gray</t>
  </si>
  <si>
    <t>AP-W-3165</t>
  </si>
  <si>
    <t>Women's T-Shirt Orange</t>
  </si>
  <si>
    <t>AP-Y-3603</t>
  </si>
  <si>
    <t>Youth's Tank Top Red</t>
  </si>
  <si>
    <t>R-105701</t>
  </si>
  <si>
    <t>FW-S-4410</t>
  </si>
  <si>
    <t>Men's Flip Flop Blue</t>
  </si>
  <si>
    <t>FW-R-3557</t>
  </si>
  <si>
    <t>Women's Running Shoe Green</t>
  </si>
  <si>
    <t>O-108101</t>
  </si>
  <si>
    <t>AP-Y-5084</t>
  </si>
  <si>
    <t>Youth's Pants White</t>
  </si>
  <si>
    <t>AP-Y-6352</t>
  </si>
  <si>
    <t>Youth's Shorts Orange</t>
  </si>
  <si>
    <t>SP-B-3455</t>
  </si>
  <si>
    <t>Baseball Pants Red</t>
  </si>
  <si>
    <t>FW-S-4408</t>
  </si>
  <si>
    <t>Men's Flip Flop White</t>
  </si>
  <si>
    <t>AP-Y-5490</t>
  </si>
  <si>
    <t>Youth's Pants Blue</t>
  </si>
  <si>
    <t>AP-Y-5489</t>
  </si>
  <si>
    <t>Youth's Pants Red</t>
  </si>
  <si>
    <t>FW-R-3332</t>
  </si>
  <si>
    <t>Men's Running Shoe Black</t>
  </si>
  <si>
    <t>FW-S-4395</t>
  </si>
  <si>
    <t>Women's River Sandal Black</t>
  </si>
  <si>
    <t>R-193151</t>
  </si>
  <si>
    <t>AP-Y-5009</t>
  </si>
  <si>
    <t>Youth's T-Shirt Yellow</t>
  </si>
  <si>
    <t>FW-R-3560</t>
  </si>
  <si>
    <t>Women's Running Shoe Yellow</t>
  </si>
  <si>
    <t>AP-Y-3854</t>
  </si>
  <si>
    <t>Youth's Tank Top Orange</t>
  </si>
  <si>
    <t>AP-W-3511</t>
  </si>
  <si>
    <t>Women's Pants Yellow</t>
  </si>
  <si>
    <t>AP-M-5049</t>
  </si>
  <si>
    <t>Men's Shorts Blue</t>
  </si>
  <si>
    <t>AP-Y-5557</t>
  </si>
  <si>
    <t>Youth's Pants Orange</t>
  </si>
  <si>
    <t>AP-Y-3788</t>
  </si>
  <si>
    <t>Youth's Tank Top Yellow</t>
  </si>
  <si>
    <t>AP-Y-5082</t>
  </si>
  <si>
    <t>Youth's T-Shirt Orange</t>
  </si>
  <si>
    <t>AP-Y-4783</t>
  </si>
  <si>
    <t>Youth's T-Shirt Green</t>
  </si>
  <si>
    <t>AP-M-4947</t>
  </si>
  <si>
    <t>C-125501</t>
  </si>
  <si>
    <t>AP-Y-4600</t>
  </si>
  <si>
    <t>Youth's T-Shirt Blue</t>
  </si>
  <si>
    <t>S-124601</t>
  </si>
  <si>
    <t>AP-Y-6071</t>
  </si>
  <si>
    <t>Youth's Shorts Black</t>
  </si>
  <si>
    <t>AP-Y-6349</t>
  </si>
  <si>
    <t>Youth's Shorts Blue</t>
  </si>
  <si>
    <t>R-157001</t>
  </si>
  <si>
    <t>AP-Y-3985</t>
  </si>
  <si>
    <t>Youth's T-Shirt Black</t>
  </si>
  <si>
    <t>AP-Y-5492</t>
  </si>
  <si>
    <t>Youth's Pants Yellow</t>
  </si>
  <si>
    <t>Sales Rep</t>
  </si>
  <si>
    <t>Number of sales per month per sales rep.</t>
  </si>
  <si>
    <t>EUS-Larry Barnes</t>
  </si>
  <si>
    <t>EUS-Sharon Richards</t>
  </si>
  <si>
    <t>SUS-Tina Peterson</t>
  </si>
  <si>
    <t>WUS-Jean Thomas</t>
  </si>
  <si>
    <t>Next Day</t>
  </si>
  <si>
    <t>WUS-Timothy Adams</t>
  </si>
  <si>
    <t>CUS-Randy Wilson</t>
  </si>
  <si>
    <t>Footwear</t>
  </si>
  <si>
    <t>Christopher Barnes</t>
  </si>
  <si>
    <t>2018-42005</t>
  </si>
  <si>
    <t>2018-42006</t>
  </si>
  <si>
    <t>2018-42007</t>
  </si>
  <si>
    <t>2018-42012</t>
  </si>
  <si>
    <t>2018-42014</t>
  </si>
  <si>
    <t>2018-42019</t>
  </si>
  <si>
    <t>2018-42020</t>
  </si>
  <si>
    <t>2018-42021</t>
  </si>
  <si>
    <t>2018-42026</t>
  </si>
  <si>
    <t>2018-42028</t>
  </si>
  <si>
    <t>2018-42031</t>
  </si>
  <si>
    <t>2018-42033</t>
  </si>
  <si>
    <t>2018-42035</t>
  </si>
  <si>
    <t>2018-42095</t>
  </si>
  <si>
    <t>2018-42096</t>
  </si>
  <si>
    <t>2018-42097</t>
  </si>
  <si>
    <t>2018-42099</t>
  </si>
  <si>
    <t>2018-42101</t>
  </si>
  <si>
    <t>2018-42102</t>
  </si>
  <si>
    <t>2018-42104</t>
  </si>
  <si>
    <t>2018-42105</t>
  </si>
  <si>
    <t>2018-42106</t>
  </si>
  <si>
    <t>2018-42108</t>
  </si>
  <si>
    <t>2018-42109</t>
  </si>
  <si>
    <t>2018-42110</t>
  </si>
  <si>
    <t>2018-42112</t>
  </si>
  <si>
    <t>2018-42115</t>
  </si>
  <si>
    <t>2018-42116</t>
  </si>
  <si>
    <t>2018-42122</t>
  </si>
  <si>
    <t>2018-42038</t>
  </si>
  <si>
    <t>2018-42041</t>
  </si>
  <si>
    <t>2018-42047</t>
  </si>
  <si>
    <t>2018-42053</t>
  </si>
  <si>
    <t>2018-42056</t>
  </si>
  <si>
    <t>2018-42059</t>
  </si>
  <si>
    <t>2018-42060</t>
  </si>
  <si>
    <t>2018-42061</t>
  </si>
  <si>
    <t>2018-42062</t>
  </si>
  <si>
    <t>2019-42005</t>
  </si>
  <si>
    <t>2019-41277</t>
  </si>
  <si>
    <t>2019-42006</t>
  </si>
  <si>
    <t>2019-41278</t>
  </si>
  <si>
    <t>2019-42007</t>
  </si>
  <si>
    <t>2019-41282</t>
  </si>
  <si>
    <t>2019-42012</t>
  </si>
  <si>
    <t>2019-41285</t>
  </si>
  <si>
    <t>2019-42014</t>
  </si>
  <si>
    <t>2019-42017</t>
  </si>
  <si>
    <t>2019-42019</t>
  </si>
  <si>
    <t>2019-42020</t>
  </si>
  <si>
    <t>2019-42021</t>
  </si>
  <si>
    <t>2019-41296</t>
  </si>
  <si>
    <t>2019-41297</t>
  </si>
  <si>
    <t>2019-42026</t>
  </si>
  <si>
    <t>2019-42028</t>
  </si>
  <si>
    <t>2019-42031</t>
  </si>
  <si>
    <t>2019-41303</t>
  </si>
  <si>
    <t>2019-42033</t>
  </si>
  <si>
    <t>2019-42035</t>
  </si>
  <si>
    <t>2019-41672</t>
  </si>
  <si>
    <t>2019-42038</t>
  </si>
  <si>
    <t>2019-41677</t>
  </si>
  <si>
    <t>2019-42041</t>
  </si>
  <si>
    <t>2019-41679</t>
  </si>
  <si>
    <t>2019-42047</t>
  </si>
  <si>
    <t>2019-41686</t>
  </si>
  <si>
    <t>2019-42053</t>
  </si>
  <si>
    <t>2019-41691</t>
  </si>
  <si>
    <t>2019-42056</t>
  </si>
  <si>
    <t>2019-41693</t>
  </si>
  <si>
    <t>2019-42059</t>
  </si>
  <si>
    <t>2019-42060</t>
  </si>
  <si>
    <t>2019-41697</t>
  </si>
  <si>
    <t>2019-42061</t>
  </si>
  <si>
    <t>2019-41698</t>
  </si>
  <si>
    <t>2019-42062</t>
  </si>
  <si>
    <t>2019-40970</t>
  </si>
  <si>
    <t>2019-40972</t>
  </si>
  <si>
    <t>2019-40974</t>
  </si>
  <si>
    <t>2019-40977</t>
  </si>
  <si>
    <t>2019-40982</t>
  </si>
  <si>
    <t>2019-40988</t>
  </si>
  <si>
    <t>2019-40989</t>
  </si>
  <si>
    <t>2019-40992</t>
  </si>
  <si>
    <t>2019-40993</t>
  </si>
  <si>
    <t>2019-40995</t>
  </si>
  <si>
    <t>2019-40994</t>
  </si>
  <si>
    <t>2019-40997</t>
  </si>
  <si>
    <t>2019-40998</t>
  </si>
  <si>
    <t>2019-42095</t>
  </si>
  <si>
    <t>2019-42096</t>
  </si>
  <si>
    <t>2019-42097</t>
  </si>
  <si>
    <t>2019-42099</t>
  </si>
  <si>
    <t>2019-42101</t>
  </si>
  <si>
    <t>2019-42102</t>
  </si>
  <si>
    <t>2019-42104</t>
  </si>
  <si>
    <t>2019-42105</t>
  </si>
  <si>
    <t>2019-42106</t>
  </si>
  <si>
    <t>2019-42108</t>
  </si>
  <si>
    <t>2019-42109</t>
  </si>
  <si>
    <t>2019-42110</t>
  </si>
  <si>
    <t>2019-42112</t>
  </si>
  <si>
    <t>2019-42115</t>
  </si>
  <si>
    <t>2019-42116</t>
  </si>
  <si>
    <t>2019-42122</t>
  </si>
  <si>
    <t>2019-41029</t>
  </si>
  <si>
    <t>2019-41030</t>
  </si>
  <si>
    <t>2019-41031</t>
  </si>
  <si>
    <t>2019-41032</t>
  </si>
  <si>
    <t>2019-41035</t>
  </si>
  <si>
    <t>2019-41043</t>
  </si>
  <si>
    <t>2019-41044</t>
  </si>
  <si>
    <t>2019-41046</t>
  </si>
  <si>
    <t>2019-41045</t>
  </si>
  <si>
    <t>2019-41048</t>
  </si>
  <si>
    <t>2019-41049</t>
  </si>
  <si>
    <t>2019-41051</t>
  </si>
  <si>
    <t>2019-41053</t>
  </si>
  <si>
    <t>2019-41058</t>
  </si>
  <si>
    <t>2019-41059</t>
  </si>
  <si>
    <t>2019-41060</t>
  </si>
  <si>
    <t>2019-41063</t>
  </si>
  <si>
    <t>2019-41065</t>
  </si>
  <si>
    <t>2019-41066</t>
  </si>
  <si>
    <t>2019-41067</t>
  </si>
  <si>
    <t>2019-41068</t>
  </si>
  <si>
    <t>2019-41073</t>
  </si>
  <si>
    <t>2019-41077</t>
  </si>
  <si>
    <t>2019-41078</t>
  </si>
  <si>
    <t>2019-41080</t>
  </si>
  <si>
    <t>2019-41081</t>
  </si>
  <si>
    <t>2019-41082</t>
  </si>
  <si>
    <t>2019-41087</t>
  </si>
  <si>
    <t>2019-41088</t>
  </si>
  <si>
    <t>2019-41089</t>
  </si>
  <si>
    <t>2019-41091</t>
  </si>
  <si>
    <t>2019-41092</t>
  </si>
  <si>
    <t>2019-41823</t>
  </si>
  <si>
    <t>2019-41825</t>
  </si>
  <si>
    <t>2019-41828</t>
  </si>
  <si>
    <t>2019-41829</t>
  </si>
  <si>
    <t>2019-41831</t>
  </si>
  <si>
    <t>2019-41835</t>
  </si>
  <si>
    <t>2019-41837</t>
  </si>
  <si>
    <t>2019-41838</t>
  </si>
  <si>
    <t>2019-41842</t>
  </si>
  <si>
    <t>2019-41845</t>
  </si>
  <si>
    <t>2019-41846</t>
  </si>
  <si>
    <t>2019-41850</t>
  </si>
  <si>
    <t>2019-41851</t>
  </si>
  <si>
    <t>2019-41123</t>
  </si>
  <si>
    <t>2019-41125</t>
  </si>
  <si>
    <t>2019-41128</t>
  </si>
  <si>
    <t>2019-41132</t>
  </si>
  <si>
    <t>2019-41131</t>
  </si>
  <si>
    <t>2019-41135</t>
  </si>
  <si>
    <t>2019-41139</t>
  </si>
  <si>
    <t>2019-41140</t>
  </si>
  <si>
    <t>2019-41143</t>
  </si>
  <si>
    <t>2019-41144</t>
  </si>
  <si>
    <t>2019-41145</t>
  </si>
  <si>
    <t>2019-41147</t>
  </si>
  <si>
    <t>2019-41150</t>
  </si>
  <si>
    <t>2019-41520</t>
  </si>
  <si>
    <t>2019-41521</t>
  </si>
  <si>
    <t>2019-41522</t>
  </si>
  <si>
    <t>2019-41523</t>
  </si>
  <si>
    <t>2019-41524</t>
  </si>
  <si>
    <t>2019-41527</t>
  </si>
  <si>
    <t>2019-41529</t>
  </si>
  <si>
    <t>2019-41530</t>
  </si>
  <si>
    <t>2019-41531</t>
  </si>
  <si>
    <t>2019-41532</t>
  </si>
  <si>
    <t>2019-41534</t>
  </si>
  <si>
    <t>2019-41535</t>
  </si>
  <si>
    <t>2019-41536</t>
  </si>
  <si>
    <t>2019-41537</t>
  </si>
  <si>
    <t>2019-41538</t>
  </si>
  <si>
    <t>2019-41542</t>
  </si>
  <si>
    <t>2019-41543</t>
  </si>
  <si>
    <t>2019-41544</t>
  </si>
  <si>
    <t>2019-41183</t>
  </si>
  <si>
    <t>2019-41184</t>
  </si>
  <si>
    <t>2019-41185</t>
  </si>
  <si>
    <t>2019-41187</t>
  </si>
  <si>
    <t>2019-41188</t>
  </si>
  <si>
    <t>2019-41190</t>
  </si>
  <si>
    <t>2019-41191</t>
  </si>
  <si>
    <t>2019-41192</t>
  </si>
  <si>
    <t>2019-41193</t>
  </si>
  <si>
    <t>2019-41196</t>
  </si>
  <si>
    <t>2019-41199</t>
  </si>
  <si>
    <t>2019-41205</t>
  </si>
  <si>
    <t>2019-41209</t>
  </si>
  <si>
    <t>2019-41579</t>
  </si>
  <si>
    <t>2019-41580</t>
  </si>
  <si>
    <t>2019-41581</t>
  </si>
  <si>
    <t>2019-41583</t>
  </si>
  <si>
    <t>2019-41585</t>
  </si>
  <si>
    <t>2019-41586</t>
  </si>
  <si>
    <t>2019-41587</t>
  </si>
  <si>
    <t>2019-41591</t>
  </si>
  <si>
    <t>2019-41595</t>
  </si>
  <si>
    <t>2019-41598</t>
  </si>
  <si>
    <t>2019-41599</t>
  </si>
  <si>
    <t>2019-41600</t>
  </si>
  <si>
    <t>2019-41601</t>
  </si>
  <si>
    <t>2019-41604</t>
  </si>
  <si>
    <t>2019-41605</t>
  </si>
  <si>
    <t>2019-41606</t>
  </si>
  <si>
    <t>2019-41607</t>
  </si>
  <si>
    <t>2019-41608</t>
  </si>
  <si>
    <t>2019-41609</t>
  </si>
  <si>
    <t>2019-41974</t>
  </si>
  <si>
    <t>2019-41976</t>
  </si>
  <si>
    <t>2019-41980</t>
  </si>
  <si>
    <t>2019-41983</t>
  </si>
  <si>
    <t>2019-41984</t>
  </si>
  <si>
    <t>2019-41985</t>
  </si>
  <si>
    <t>2019-41986</t>
  </si>
  <si>
    <t>2019-41987</t>
  </si>
  <si>
    <t>2019-41988</t>
  </si>
  <si>
    <t>2019-41989</t>
  </si>
  <si>
    <t>2019-41990</t>
  </si>
  <si>
    <t>2019-41991</t>
  </si>
  <si>
    <t>2019-41992</t>
  </si>
  <si>
    <t>2019-41993</t>
  </si>
  <si>
    <t>2019-41994</t>
  </si>
  <si>
    <t>2019-41997</t>
  </si>
  <si>
    <t>2019-41998</t>
  </si>
  <si>
    <t>2019-41999</t>
  </si>
  <si>
    <t>2019-42000</t>
  </si>
  <si>
    <t>2019-42001</t>
  </si>
  <si>
    <t>2018-42018</t>
  </si>
  <si>
    <t>2018-42067</t>
  </si>
  <si>
    <t>2018-42069</t>
  </si>
  <si>
    <t>2018-42070</t>
  </si>
  <si>
    <t>2018-42073</t>
  </si>
  <si>
    <t>2018-42076</t>
  </si>
  <si>
    <t>2018-42081</t>
  </si>
  <si>
    <t>2018-42082</t>
  </si>
  <si>
    <t>2018-42084</t>
  </si>
  <si>
    <t>2018-42085</t>
  </si>
  <si>
    <t>2018-42087</t>
  </si>
  <si>
    <t>2018-42088</t>
  </si>
  <si>
    <t>2018-42089</t>
  </si>
  <si>
    <t>2018-42094</t>
  </si>
  <si>
    <t>2018-42125</t>
  </si>
  <si>
    <t>2018-42127</t>
  </si>
  <si>
    <t>2018-42128</t>
  </si>
  <si>
    <t>2018-42129</t>
  </si>
  <si>
    <t>2018-42132</t>
  </si>
  <si>
    <t>2018-42137</t>
  </si>
  <si>
    <t>2018-42138</t>
  </si>
  <si>
    <t>2018-42143</t>
  </si>
  <si>
    <t>2018-42144</t>
  </si>
  <si>
    <t>2018-42145</t>
  </si>
  <si>
    <t>2018-42152</t>
  </si>
  <si>
    <t>2018-42153</t>
  </si>
  <si>
    <t>2018-42157</t>
  </si>
  <si>
    <t>2018-42158</t>
  </si>
  <si>
    <t>2018-42159</t>
  </si>
  <si>
    <t>2018-42160</t>
  </si>
  <si>
    <t>2018-42161</t>
  </si>
  <si>
    <t>2018-42164</t>
  </si>
  <si>
    <t>2018-42166</t>
  </si>
  <si>
    <t>2018-42167</t>
  </si>
  <si>
    <t>2018-42171</t>
  </si>
  <si>
    <t>2018-42172</t>
  </si>
  <si>
    <t>2018-42173</t>
  </si>
  <si>
    <t>2018-42174</t>
  </si>
  <si>
    <t>2018-42175</t>
  </si>
  <si>
    <t>2018-42176</t>
  </si>
  <si>
    <t>2018-42177</t>
  </si>
  <si>
    <t>2018-42178</t>
  </si>
  <si>
    <t>2018-42180</t>
  </si>
  <si>
    <t>2018-42181</t>
  </si>
  <si>
    <t>2018-42182</t>
  </si>
  <si>
    <t>2018-42183</t>
  </si>
  <si>
    <t>2018-42185</t>
  </si>
  <si>
    <t>2018-42189</t>
  </si>
  <si>
    <t>2018-42193</t>
  </si>
  <si>
    <t>2018-42194</t>
  </si>
  <si>
    <t>2018-42196</t>
  </si>
  <si>
    <t>2018-42197</t>
  </si>
  <si>
    <t>2018-42198</t>
  </si>
  <si>
    <t>2018-42199</t>
  </si>
  <si>
    <t>2018-42203</t>
  </si>
  <si>
    <t>2018-42206</t>
  </si>
  <si>
    <t>2018-42207</t>
  </si>
  <si>
    <t>2018-42209</t>
  </si>
  <si>
    <t>2018-42210</t>
  </si>
  <si>
    <t>2018-42213</t>
  </si>
  <si>
    <t>2018-42215</t>
  </si>
  <si>
    <t>2018-42217</t>
  </si>
  <si>
    <t>2018-42218</t>
  </si>
  <si>
    <t>2018-42220</t>
  </si>
  <si>
    <t>2018-42222</t>
  </si>
  <si>
    <t>2018-42224</t>
  </si>
  <si>
    <t>2018-42228</t>
  </si>
  <si>
    <t>2018-42229</t>
  </si>
  <si>
    <t>2018-42230</t>
  </si>
  <si>
    <t>2018-42232</t>
  </si>
  <si>
    <t>2018-42234</t>
  </si>
  <si>
    <t>2018-42235</t>
  </si>
  <si>
    <t>2018-42236</t>
  </si>
  <si>
    <t>2018-42237</t>
  </si>
  <si>
    <t>2018-42238</t>
  </si>
  <si>
    <t>2018-42242</t>
  </si>
  <si>
    <t>2018-42244</t>
  </si>
  <si>
    <t>2018-42246</t>
  </si>
  <si>
    <t>2018-42248</t>
  </si>
  <si>
    <t>2018-42249</t>
  </si>
  <si>
    <t>2018-42250</t>
  </si>
  <si>
    <t>2018-42251</t>
  </si>
  <si>
    <t>2018-42252</t>
  </si>
  <si>
    <t>2018-42253</t>
  </si>
  <si>
    <t>2018-42255</t>
  </si>
  <si>
    <t>2018-42256</t>
  </si>
  <si>
    <t>2018-42258</t>
  </si>
  <si>
    <t>2018-42259</t>
  </si>
  <si>
    <t>2018-42262</t>
  </si>
  <si>
    <t>2018-42263</t>
  </si>
  <si>
    <t>2018-42264</t>
  </si>
  <si>
    <t>2018-42265</t>
  </si>
  <si>
    <t>2018-42266</t>
  </si>
  <si>
    <t>2018-42267</t>
  </si>
  <si>
    <t>2018-42270</t>
  </si>
  <si>
    <t>2018-42271</t>
  </si>
  <si>
    <t>2018-42272</t>
  </si>
  <si>
    <t>2018-42273</t>
  </si>
  <si>
    <t>2018-42276</t>
  </si>
  <si>
    <t>2018-42277</t>
  </si>
  <si>
    <t>2018-42278</t>
  </si>
  <si>
    <t>2018-42280</t>
  </si>
  <si>
    <t>2018-42281</t>
  </si>
  <si>
    <t>2018-42284</t>
  </si>
  <si>
    <t>2018-42285</t>
  </si>
  <si>
    <t>2018-42286</t>
  </si>
  <si>
    <t>2018-42288</t>
  </si>
  <si>
    <t>2018-42290</t>
  </si>
  <si>
    <t>2018-42291</t>
  </si>
  <si>
    <t>2018-42292</t>
  </si>
  <si>
    <t>2018-42294</t>
  </si>
  <si>
    <t>2018-42297</t>
  </si>
  <si>
    <t>2018-42299</t>
  </si>
  <si>
    <t>2018-42300</t>
  </si>
  <si>
    <t>2018-42301</t>
  </si>
  <si>
    <t>2018-42302</t>
  </si>
  <si>
    <t>2018-42308</t>
  </si>
  <si>
    <t>2018-42309</t>
  </si>
  <si>
    <t>2018-42311</t>
  </si>
  <si>
    <t>2018-42312</t>
  </si>
  <si>
    <t>2018-42313</t>
  </si>
  <si>
    <t>2018-42314</t>
  </si>
  <si>
    <t>2018-42315</t>
  </si>
  <si>
    <t>2018-42316</t>
  </si>
  <si>
    <t>2018-42317</t>
  </si>
  <si>
    <t>2018-42319</t>
  </si>
  <si>
    <t>2018-42320</t>
  </si>
  <si>
    <t>2018-42321</t>
  </si>
  <si>
    <t>2018-42322</t>
  </si>
  <si>
    <t>2018-42323</t>
  </si>
  <si>
    <t>2018-42325</t>
  </si>
  <si>
    <t>2018-42326</t>
  </si>
  <si>
    <t>2018-42327</t>
  </si>
  <si>
    <t>2018-42328</t>
  </si>
  <si>
    <t>2018-42329</t>
  </si>
  <si>
    <t>2018-42330</t>
  </si>
  <si>
    <t>2018-42332</t>
  </si>
  <si>
    <t>2018-42333</t>
  </si>
  <si>
    <t>2018-42334</t>
  </si>
  <si>
    <t>2018-42335</t>
  </si>
  <si>
    <t>2018-42336</t>
  </si>
  <si>
    <t>2018-42339</t>
  </si>
  <si>
    <t>2018-42340</t>
  </si>
  <si>
    <t>2018-42341</t>
  </si>
  <si>
    <t>2018-42342</t>
  </si>
  <si>
    <t>2018-42343</t>
  </si>
  <si>
    <t>2018-42344</t>
  </si>
  <si>
    <t>2018-42346</t>
  </si>
  <si>
    <t>2018-42347</t>
  </si>
  <si>
    <t>2018-42348</t>
  </si>
  <si>
    <t>2018-42349</t>
  </si>
  <si>
    <t>2018-42350</t>
  </si>
  <si>
    <t>2018-42352</t>
  </si>
  <si>
    <t>2018-42353</t>
  </si>
  <si>
    <t>2018-42355</t>
  </si>
  <si>
    <t>2018-42356</t>
  </si>
  <si>
    <t>2018-42357</t>
  </si>
  <si>
    <t>2018-42358</t>
  </si>
  <si>
    <t>2018-42360</t>
  </si>
  <si>
    <t>2018-42361</t>
  </si>
  <si>
    <t>2018-42363</t>
  </si>
  <si>
    <t>2018-42364</t>
  </si>
  <si>
    <t>2018-42366</t>
  </si>
  <si>
    <t>2018-42367</t>
  </si>
  <si>
    <t>2018-42368</t>
  </si>
  <si>
    <t>2018-42369</t>
  </si>
  <si>
    <t>2017-41642</t>
  </si>
  <si>
    <t>2017-41643</t>
  </si>
  <si>
    <t>2017-41646</t>
  </si>
  <si>
    <t>2017-41656</t>
  </si>
  <si>
    <t>2017-41661</t>
  </si>
  <si>
    <t>2017-41662</t>
  </si>
  <si>
    <t>2017-41670</t>
  </si>
  <si>
    <t>2017-41672</t>
  </si>
  <si>
    <t>2017-41677</t>
  </si>
  <si>
    <t>2017-41679</t>
  </si>
  <si>
    <t>2017-41686</t>
  </si>
  <si>
    <t>2017-41691</t>
  </si>
  <si>
    <t>2017-41693</t>
  </si>
  <si>
    <t>2017-41697</t>
  </si>
  <si>
    <t>2017-41698</t>
  </si>
  <si>
    <t>2017-41702</t>
  </si>
  <si>
    <t>2017-41704</t>
  </si>
  <si>
    <t>2017-41710</t>
  </si>
  <si>
    <t>2017-41711</t>
  </si>
  <si>
    <t>2017-41712</t>
  </si>
  <si>
    <t>2017-41714</t>
  </si>
  <si>
    <t>2017-41716</t>
  </si>
  <si>
    <t>2017-41717</t>
  </si>
  <si>
    <t>2017-41718</t>
  </si>
  <si>
    <t>2017-41723</t>
  </si>
  <si>
    <t>2017-41725</t>
  </si>
  <si>
    <t>2017-41726</t>
  </si>
  <si>
    <t>2017-41727</t>
  </si>
  <si>
    <t>2017-41730</t>
  </si>
  <si>
    <t>2017-41731</t>
  </si>
  <si>
    <t>2017-41733</t>
  </si>
  <si>
    <t>2017-41734</t>
  </si>
  <si>
    <t>2017-41737</t>
  </si>
  <si>
    <t>2017-41739</t>
  </si>
  <si>
    <t>2017-41740</t>
  </si>
  <si>
    <t>2017-41742</t>
  </si>
  <si>
    <t>2017-41746</t>
  </si>
  <si>
    <t>2017-41747</t>
  </si>
  <si>
    <t>2017-41748</t>
  </si>
  <si>
    <t>2017-41751</t>
  </si>
  <si>
    <t>2017-41754</t>
  </si>
  <si>
    <t>2017-41756</t>
  </si>
  <si>
    <t>2017-41758</t>
  </si>
  <si>
    <t>2017-41762</t>
  </si>
  <si>
    <t>2017-41763</t>
  </si>
  <si>
    <t>2017-41765</t>
  </si>
  <si>
    <t>2017-41769</t>
  </si>
  <si>
    <t>2017-41770</t>
  </si>
  <si>
    <t>2017-41776</t>
  </si>
  <si>
    <t>2017-41777</t>
  </si>
  <si>
    <t>2017-41779</t>
  </si>
  <si>
    <t>2017-41780</t>
  </si>
  <si>
    <t>2017-41781</t>
  </si>
  <si>
    <t>2017-41783</t>
  </si>
  <si>
    <t>2017-41787</t>
  </si>
  <si>
    <t>2017-41790</t>
  </si>
  <si>
    <t>2017-41791</t>
  </si>
  <si>
    <t>2017-41797</t>
  </si>
  <si>
    <t>2017-41800</t>
  </si>
  <si>
    <t>2017-41802</t>
  </si>
  <si>
    <t>2017-41803</t>
  </si>
  <si>
    <t>2017-41805</t>
  </si>
  <si>
    <t>2017-41809</t>
  </si>
  <si>
    <t>2017-41811</t>
  </si>
  <si>
    <t>2017-41812</t>
  </si>
  <si>
    <t>2017-41816</t>
  </si>
  <si>
    <t>2017-41817</t>
  </si>
  <si>
    <t>2017-41818</t>
  </si>
  <si>
    <t>2017-41819</t>
  </si>
  <si>
    <t>2017-41820</t>
  </si>
  <si>
    <t>2017-41823</t>
  </si>
  <si>
    <t>2017-41825</t>
  </si>
  <si>
    <t>2017-41828</t>
  </si>
  <si>
    <t>2017-41829</t>
  </si>
  <si>
    <t>2017-41831</t>
  </si>
  <si>
    <t>2017-41835</t>
  </si>
  <si>
    <t>2017-41837</t>
  </si>
  <si>
    <t>2017-41838</t>
  </si>
  <si>
    <t>2017-41842</t>
  </si>
  <si>
    <t>2017-41845</t>
  </si>
  <si>
    <t>2017-41846</t>
  </si>
  <si>
    <t>2017-41850</t>
  </si>
  <si>
    <t>2017-41851</t>
  </si>
  <si>
    <t>2017-41859</t>
  </si>
  <si>
    <t>2017-41860</t>
  </si>
  <si>
    <t>2017-41864</t>
  </si>
  <si>
    <t>2017-41865</t>
  </si>
  <si>
    <t>2017-41866</t>
  </si>
  <si>
    <t>2017-41867</t>
  </si>
  <si>
    <t>2017-41868</t>
  </si>
  <si>
    <t>2017-41870</t>
  </si>
  <si>
    <t>2017-41872</t>
  </si>
  <si>
    <t>2017-41874</t>
  </si>
  <si>
    <t>2017-41878</t>
  </si>
  <si>
    <t>2017-41880</t>
  </si>
  <si>
    <t>2017-41881</t>
  </si>
  <si>
    <t>2017-41884</t>
  </si>
  <si>
    <t>2017-41885</t>
  </si>
  <si>
    <t>2017-41886</t>
  </si>
  <si>
    <t>2017-41887</t>
  </si>
  <si>
    <t>2017-41888</t>
  </si>
  <si>
    <t>2017-41889</t>
  </si>
  <si>
    <t>2017-41891</t>
  </si>
  <si>
    <t>2017-41892</t>
  </si>
  <si>
    <t>2017-41894</t>
  </si>
  <si>
    <t>2017-41895</t>
  </si>
  <si>
    <t>2017-41898</t>
  </si>
  <si>
    <t>2017-41899</t>
  </si>
  <si>
    <t>2017-41900</t>
  </si>
  <si>
    <t>2017-41901</t>
  </si>
  <si>
    <t>2017-41902</t>
  </si>
  <si>
    <t>2017-41905</t>
  </si>
  <si>
    <t>2017-41906</t>
  </si>
  <si>
    <t>2017-41907</t>
  </si>
  <si>
    <t>2017-41908</t>
  </si>
  <si>
    <t>2017-41909</t>
  </si>
  <si>
    <t>2017-41910</t>
  </si>
  <si>
    <t>2017-41912</t>
  </si>
  <si>
    <t>2017-41914</t>
  </si>
  <si>
    <t>2017-41916</t>
  </si>
  <si>
    <t>2017-41917</t>
  </si>
  <si>
    <t>2017-41920</t>
  </si>
  <si>
    <t>2017-41921</t>
  </si>
  <si>
    <t>2017-41923</t>
  </si>
  <si>
    <t>2017-41926</t>
  </si>
  <si>
    <t>2017-41927</t>
  </si>
  <si>
    <t>2017-41930</t>
  </si>
  <si>
    <t>2017-41934</t>
  </si>
  <si>
    <t>2017-41936</t>
  </si>
  <si>
    <t>2017-41940</t>
  </si>
  <si>
    <t>2017-41941</t>
  </si>
  <si>
    <t>2017-41942</t>
  </si>
  <si>
    <t>2017-41944</t>
  </si>
  <si>
    <t>2017-41945</t>
  </si>
  <si>
    <t>2017-41947</t>
  </si>
  <si>
    <t>2017-41948</t>
  </si>
  <si>
    <t>2017-41949</t>
  </si>
  <si>
    <t>2017-41951</t>
  </si>
  <si>
    <t>2017-41954</t>
  </si>
  <si>
    <t>2017-41955</t>
  </si>
  <si>
    <t>2017-41956</t>
  </si>
  <si>
    <t>2017-41957</t>
  </si>
  <si>
    <t>2017-41958</t>
  </si>
  <si>
    <t>2017-41962</t>
  </si>
  <si>
    <t>2017-41964</t>
  </si>
  <si>
    <t>2017-41966</t>
  </si>
  <si>
    <t>2017-41968</t>
  </si>
  <si>
    <t>2017-41969</t>
  </si>
  <si>
    <t>2017-41970</t>
  </si>
  <si>
    <t>2017-41971</t>
  </si>
  <si>
    <t>2017-41972</t>
  </si>
  <si>
    <t>2017-41973</t>
  </si>
  <si>
    <t>2017-41974</t>
  </si>
  <si>
    <t>2017-41976</t>
  </si>
  <si>
    <t>2017-41980</t>
  </si>
  <si>
    <t>2017-41983</t>
  </si>
  <si>
    <t>2017-41984</t>
  </si>
  <si>
    <t>2017-41985</t>
  </si>
  <si>
    <t>2017-41986</t>
  </si>
  <si>
    <t>2017-41987</t>
  </si>
  <si>
    <t>2017-41988</t>
  </si>
  <si>
    <t>2017-41989</t>
  </si>
  <si>
    <t>2017-41990</t>
  </si>
  <si>
    <t>2017-41991</t>
  </si>
  <si>
    <t>2017-41992</t>
  </si>
  <si>
    <t>2017-41993</t>
  </si>
  <si>
    <t>2017-41994</t>
  </si>
  <si>
    <t>2017-41997</t>
  </si>
  <si>
    <t>2017-41998</t>
  </si>
  <si>
    <t>2017-41999</t>
  </si>
  <si>
    <t>2017-42000</t>
  </si>
  <si>
    <t>2017-42001</t>
  </si>
  <si>
    <t>2016-41275</t>
  </si>
  <si>
    <t>2016-41277</t>
  </si>
  <si>
    <t>2016-41278</t>
  </si>
  <si>
    <t>2016-41282</t>
  </si>
  <si>
    <t>2016-41285</t>
  </si>
  <si>
    <t>2016-41296</t>
  </si>
  <si>
    <t>2016-41297</t>
  </si>
  <si>
    <t>2016-41303</t>
  </si>
  <si>
    <t>2016-41307</t>
  </si>
  <si>
    <t>2016-41313</t>
  </si>
  <si>
    <t>2016-41322</t>
  </si>
  <si>
    <t>2016-41325</t>
  </si>
  <si>
    <t>2016-41331</t>
  </si>
  <si>
    <t>2016-41341</t>
  </si>
  <si>
    <t>2016-41350</t>
  </si>
  <si>
    <t>2016-41352</t>
  </si>
  <si>
    <t>2016-41353</t>
  </si>
  <si>
    <t>2016-41354</t>
  </si>
  <si>
    <t>2016-41355</t>
  </si>
  <si>
    <t>2016-41356</t>
  </si>
  <si>
    <t>2016-41357</t>
  </si>
  <si>
    <t>2016-41359</t>
  </si>
  <si>
    <t>2016-41361</t>
  </si>
  <si>
    <t>2016-41362</t>
  </si>
  <si>
    <t>2016-41363</t>
  </si>
  <si>
    <t>2016-41366</t>
  </si>
  <si>
    <t>2016-41369</t>
  </si>
  <si>
    <t>2016-41375</t>
  </si>
  <si>
    <t>2016-41377</t>
  </si>
  <si>
    <t>2016-41381</t>
  </si>
  <si>
    <t>2016-41382</t>
  </si>
  <si>
    <t>2016-41384</t>
  </si>
  <si>
    <t>2016-41388</t>
  </si>
  <si>
    <t>2016-41390</t>
  </si>
  <si>
    <t>2016-41394</t>
  </si>
  <si>
    <t>2016-41395</t>
  </si>
  <si>
    <t>2016-41398</t>
  </si>
  <si>
    <t>2016-41401</t>
  </si>
  <si>
    <t>2016-41402</t>
  </si>
  <si>
    <t>2016-41404</t>
  </si>
  <si>
    <t>2016-41406</t>
  </si>
  <si>
    <t>2016-41408</t>
  </si>
  <si>
    <t>2016-41409</t>
  </si>
  <si>
    <t>2016-41417</t>
  </si>
  <si>
    <t>2016-41419</t>
  </si>
  <si>
    <t>2016-41423</t>
  </si>
  <si>
    <t>2016-41425</t>
  </si>
  <si>
    <t>2016-41429</t>
  </si>
  <si>
    <t>2016-41430</t>
  </si>
  <si>
    <t>2016-41438</t>
  </si>
  <si>
    <t>2016-41440</t>
  </si>
  <si>
    <t>2016-41443</t>
  </si>
  <si>
    <t>2016-41445</t>
  </si>
  <si>
    <t>2016-41447</t>
  </si>
  <si>
    <t>2016-41448</t>
  </si>
  <si>
    <t>2016-41450</t>
  </si>
  <si>
    <t>2016-41451</t>
  </si>
  <si>
    <t>2016-41453</t>
  </si>
  <si>
    <t>2016-41457</t>
  </si>
  <si>
    <t>2016-41460</t>
  </si>
  <si>
    <t>2016-41464</t>
  </si>
  <si>
    <t>2016-41481</t>
  </si>
  <si>
    <t>2016-41485</t>
  </si>
  <si>
    <t>2016-41486</t>
  </si>
  <si>
    <t>2016-41488</t>
  </si>
  <si>
    <t>2016-41493</t>
  </si>
  <si>
    <t>2016-41495</t>
  </si>
  <si>
    <t>2016-41497</t>
  </si>
  <si>
    <t>2016-41502</t>
  </si>
  <si>
    <t>2016-41507</t>
  </si>
  <si>
    <t>2016-41510</t>
  </si>
  <si>
    <t>2016-41513</t>
  </si>
  <si>
    <t>2016-41514</t>
  </si>
  <si>
    <t>2016-41515</t>
  </si>
  <si>
    <t>2016-41517</t>
  </si>
  <si>
    <t>2016-41518</t>
  </si>
  <si>
    <t>2016-41520</t>
  </si>
  <si>
    <t>2016-41521</t>
  </si>
  <si>
    <t>2016-41522</t>
  </si>
  <si>
    <t>2016-41523</t>
  </si>
  <si>
    <t>2016-41524</t>
  </si>
  <si>
    <t>2016-41527</t>
  </si>
  <si>
    <t>2016-41529</t>
  </si>
  <si>
    <t>2016-41530</t>
  </si>
  <si>
    <t>2016-41531</t>
  </si>
  <si>
    <t>2016-41532</t>
  </si>
  <si>
    <t>2016-41534</t>
  </si>
  <si>
    <t>2016-41535</t>
  </si>
  <si>
    <t>2016-41536</t>
  </si>
  <si>
    <t>2016-41537</t>
  </si>
  <si>
    <t>2016-41538</t>
  </si>
  <si>
    <t>2016-41542</t>
  </si>
  <si>
    <t>2016-41543</t>
  </si>
  <si>
    <t>2016-41544</t>
  </si>
  <si>
    <t>2016-41549</t>
  </si>
  <si>
    <t>2016-41550</t>
  </si>
  <si>
    <t>2016-41551</t>
  </si>
  <si>
    <t>2016-41555</t>
  </si>
  <si>
    <t>2016-41562</t>
  </si>
  <si>
    <t>2016-41566</t>
  </si>
  <si>
    <t>2016-41570</t>
  </si>
  <si>
    <t>2016-41577</t>
  </si>
  <si>
    <t>2016-41579</t>
  </si>
  <si>
    <t>2016-41580</t>
  </si>
  <si>
    <t>2016-41581</t>
  </si>
  <si>
    <t>2016-41583</t>
  </si>
  <si>
    <t>2016-41585</t>
  </si>
  <si>
    <t>2016-41586</t>
  </si>
  <si>
    <t>2016-41587</t>
  </si>
  <si>
    <t>2016-41591</t>
  </si>
  <si>
    <t>2016-41595</t>
  </si>
  <si>
    <t>2016-41598</t>
  </si>
  <si>
    <t>2016-41599</t>
  </si>
  <si>
    <t>2016-41600</t>
  </si>
  <si>
    <t>2016-41601</t>
  </si>
  <si>
    <t>2016-41604</t>
  </si>
  <si>
    <t>2016-41605</t>
  </si>
  <si>
    <t>2016-41606</t>
  </si>
  <si>
    <t>2016-41607</t>
  </si>
  <si>
    <t>2016-41608</t>
  </si>
  <si>
    <t>2016-41609</t>
  </si>
  <si>
    <t>2016-41611</t>
  </si>
  <si>
    <t>2016-41613</t>
  </si>
  <si>
    <t>2016-41614</t>
  </si>
  <si>
    <t>2016-41618</t>
  </si>
  <si>
    <t>2016-41619</t>
  </si>
  <si>
    <t>2016-41622</t>
  </si>
  <si>
    <t>2016-41623</t>
  </si>
  <si>
    <t>2016-41626</t>
  </si>
  <si>
    <t>2016-41627</t>
  </si>
  <si>
    <t>2016-41628</t>
  </si>
  <si>
    <t>2016-41629</t>
  </si>
  <si>
    <t>2016-41630</t>
  </si>
  <si>
    <t>2016-41632</t>
  </si>
  <si>
    <t>2016-41635</t>
  </si>
  <si>
    <t>2015-40922</t>
  </si>
  <si>
    <t>2015-40923</t>
  </si>
  <si>
    <t>2015-40927</t>
  </si>
  <si>
    <t>2015-40935</t>
  </si>
  <si>
    <t>2015-40944</t>
  </si>
  <si>
    <t>2015-40947</t>
  </si>
  <si>
    <t>2015-40951</t>
  </si>
  <si>
    <t>2015-40958</t>
  </si>
  <si>
    <t>2015-40960</t>
  </si>
  <si>
    <t>2015-40970</t>
  </si>
  <si>
    <t>2015-40972</t>
  </si>
  <si>
    <t>2015-40974</t>
  </si>
  <si>
    <t>2015-40977</t>
  </si>
  <si>
    <t>2015-40982</t>
  </si>
  <si>
    <t>2015-40988</t>
  </si>
  <si>
    <t>2015-40989</t>
  </si>
  <si>
    <t>2015-40992</t>
  </si>
  <si>
    <t>2015-40993</t>
  </si>
  <si>
    <t>2015-40995</t>
  </si>
  <si>
    <t>2015-40994</t>
  </si>
  <si>
    <t>2015-40997</t>
  </si>
  <si>
    <t>2015-40998</t>
  </si>
  <si>
    <t>2015-41004</t>
  </si>
  <si>
    <t>2015-41018</t>
  </si>
  <si>
    <t>2015-41019</t>
  </si>
  <si>
    <t>2015-41023</t>
  </si>
  <si>
    <t>2015-41022</t>
  </si>
  <si>
    <t>2015-41026</t>
  </si>
  <si>
    <t>2015-41029</t>
  </si>
  <si>
    <t>2015-41030</t>
  </si>
  <si>
    <t>2015-41031</t>
  </si>
  <si>
    <t>2015-41032</t>
  </si>
  <si>
    <t>2015-41035</t>
  </si>
  <si>
    <t>2015-41043</t>
  </si>
  <si>
    <t>2015-41044</t>
  </si>
  <si>
    <t>2015-41046</t>
  </si>
  <si>
    <t>2015-41045</t>
  </si>
  <si>
    <t>2015-41048</t>
  </si>
  <si>
    <t>2015-41049</t>
  </si>
  <si>
    <t>2015-41051</t>
  </si>
  <si>
    <t>2015-41053</t>
  </si>
  <si>
    <t>2015-41058</t>
  </si>
  <si>
    <t>2015-41059</t>
  </si>
  <si>
    <t>2015-41060</t>
  </si>
  <si>
    <t>2015-41063</t>
  </si>
  <si>
    <t>2015-41065</t>
  </si>
  <si>
    <t>2015-41066</t>
  </si>
  <si>
    <t>2015-41067</t>
  </si>
  <si>
    <t>2015-41068</t>
  </si>
  <si>
    <t>2015-41073</t>
  </si>
  <si>
    <t>2015-41077</t>
  </si>
  <si>
    <t>2015-41078</t>
  </si>
  <si>
    <t>2015-41080</t>
  </si>
  <si>
    <t>2015-41081</t>
  </si>
  <si>
    <t>2015-41082</t>
  </si>
  <si>
    <t>2015-41087</t>
  </si>
  <si>
    <t>2015-41088</t>
  </si>
  <si>
    <t>2015-41089</t>
  </si>
  <si>
    <t>2015-41091</t>
  </si>
  <si>
    <t>2015-41092</t>
  </si>
  <si>
    <t>2015-41093</t>
  </si>
  <si>
    <t>2015-41094</t>
  </si>
  <si>
    <t>2015-41095</t>
  </si>
  <si>
    <t>2015-41098</t>
  </si>
  <si>
    <t>2015-41101</t>
  </si>
  <si>
    <t>2015-41103</t>
  </si>
  <si>
    <t>2015-41108</t>
  </si>
  <si>
    <t>2015-41109</t>
  </si>
  <si>
    <t>2015-41110</t>
  </si>
  <si>
    <t>2015-41111</t>
  </si>
  <si>
    <t>2015-41116</t>
  </si>
  <si>
    <t>2015-41115</t>
  </si>
  <si>
    <t>2015-41117</t>
  </si>
  <si>
    <t>2015-41121</t>
  </si>
  <si>
    <t>2015-41123</t>
  </si>
  <si>
    <t>2015-41125</t>
  </si>
  <si>
    <t>2015-41128</t>
  </si>
  <si>
    <t>2015-41132</t>
  </si>
  <si>
    <t>2015-41131</t>
  </si>
  <si>
    <t>2015-41135</t>
  </si>
  <si>
    <t>2015-41139</t>
  </si>
  <si>
    <t>2015-41140</t>
  </si>
  <si>
    <t>2015-41143</t>
  </si>
  <si>
    <t>2015-41144</t>
  </si>
  <si>
    <t>2015-41145</t>
  </si>
  <si>
    <t>2015-41147</t>
  </si>
  <si>
    <t>2015-41150</t>
  </si>
  <si>
    <t>2015-41153</t>
  </si>
  <si>
    <t>2015-41154</t>
  </si>
  <si>
    <t>2015-41156</t>
  </si>
  <si>
    <t>2015-41158</t>
  </si>
  <si>
    <t>2015-41160</t>
  </si>
  <si>
    <t>2015-41161</t>
  </si>
  <si>
    <t>2015-41162</t>
  </si>
  <si>
    <t>2015-41163</t>
  </si>
  <si>
    <t>2015-41164</t>
  </si>
  <si>
    <t>2015-41165</t>
  </si>
  <si>
    <t>2015-41166</t>
  </si>
  <si>
    <t>2015-41168</t>
  </si>
  <si>
    <t>2015-41170</t>
  </si>
  <si>
    <t>2015-41171</t>
  </si>
  <si>
    <t>2015-41173</t>
  </si>
  <si>
    <t>2015-41177</t>
  </si>
  <si>
    <t>2015-41180</t>
  </si>
  <si>
    <t>2015-41181</t>
  </si>
  <si>
    <t>2015-41183</t>
  </si>
  <si>
    <t>2015-41184</t>
  </si>
  <si>
    <t>2015-41185</t>
  </si>
  <si>
    <t>2015-41187</t>
  </si>
  <si>
    <t>2015-41188</t>
  </si>
  <si>
    <t>2015-41190</t>
  </si>
  <si>
    <t>2015-41191</t>
  </si>
  <si>
    <t>2015-41192</t>
  </si>
  <si>
    <t>2015-41193</t>
  </si>
  <si>
    <t>2015-41196</t>
  </si>
  <si>
    <t>2015-41199</t>
  </si>
  <si>
    <t>2015-41205</t>
  </si>
  <si>
    <t>2015-41209</t>
  </si>
  <si>
    <t>2015-41212</t>
  </si>
  <si>
    <t>2015-41213</t>
  </si>
  <si>
    <t>2015-41215</t>
  </si>
  <si>
    <t>2015-41217</t>
  </si>
  <si>
    <t>2015-41218</t>
  </si>
  <si>
    <t>2015-41219</t>
  </si>
  <si>
    <t>2015-41223</t>
  </si>
  <si>
    <t>2015-41224</t>
  </si>
  <si>
    <t>2015-41226</t>
  </si>
  <si>
    <t>2015-41228</t>
  </si>
  <si>
    <t>2015-41229</t>
  </si>
  <si>
    <t>2015-41230</t>
  </si>
  <si>
    <t>2015-41231</t>
  </si>
  <si>
    <t>2015-41233</t>
  </si>
  <si>
    <t>2015-41235</t>
  </si>
  <si>
    <t>2015-41236</t>
  </si>
  <si>
    <t>2015-41237</t>
  </si>
  <si>
    <t>2015-41238</t>
  </si>
  <si>
    <t>2015-41240</t>
  </si>
  <si>
    <t>2015-41241</t>
  </si>
  <si>
    <t>2015-41243</t>
  </si>
  <si>
    <t>2015-41247</t>
  </si>
  <si>
    <t>2015-41249</t>
  </si>
  <si>
    <t>2015-41254</t>
  </si>
  <si>
    <t>2015-41256</t>
  </si>
  <si>
    <t>2015-41258</t>
  </si>
  <si>
    <t>2015-41259</t>
  </si>
  <si>
    <t>2015-41261</t>
  </si>
  <si>
    <t>2015-41262</t>
  </si>
  <si>
    <t>2015-41264</t>
  </si>
  <si>
    <t>2015-41265</t>
  </si>
  <si>
    <t>2015-41266</t>
  </si>
  <si>
    <t>2015-41268</t>
  </si>
  <si>
    <t>2015-41269</t>
  </si>
  <si>
    <t>2015-41271</t>
  </si>
  <si>
    <t>2015-41272</t>
  </si>
  <si>
    <t>2015-41273</t>
  </si>
  <si>
    <t>Report generated in January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</si>
</sst>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165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15"/>
  <sheetViews>
    <sheetView workbookViewId="0">
      <selection activeCell="A2" sqref="A2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10.7109375" style="10" bestFit="1" customWidth="1"/>
    <col min="4" max="4" width="10.7109375" bestFit="1" customWidth="1"/>
    <col min="5" max="5" width="16.42578125" bestFit="1" customWidth="1"/>
    <col min="6" max="6" width="11.85546875" bestFit="1" customWidth="1"/>
    <col min="7" max="7" width="19.42578125" bestFit="1" customWidth="1"/>
    <col min="8" max="8" width="15.28515625" bestFit="1" customWidth="1"/>
    <col min="9" max="9" width="18.7109375" bestFit="1" customWidth="1"/>
    <col min="10" max="10" width="8.7109375" bestFit="1" customWidth="1"/>
    <col min="11" max="11" width="15.140625" bestFit="1" customWidth="1"/>
    <col min="12" max="12" width="12.42578125" bestFit="1" customWidth="1"/>
    <col min="13" max="13" width="12.85546875" bestFit="1" customWidth="1"/>
    <col min="14" max="14" width="10.28515625" bestFit="1" customWidth="1"/>
    <col min="15" max="15" width="12.140625" bestFit="1" customWidth="1"/>
    <col min="16" max="16" width="29.28515625" bestFit="1" customWidth="1"/>
    <col min="17" max="17" width="9.7109375" bestFit="1" customWidth="1"/>
    <col min="18" max="18" width="8.7109375" bestFit="1" customWidth="1"/>
    <col min="21" max="21" width="9.28515625" style="9" customWidth="1"/>
  </cols>
  <sheetData>
    <row r="1" spans="1:21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spans="1:21" x14ac:dyDescent="0.25">
      <c r="A2">
        <v>12037</v>
      </c>
      <c r="B2" t="s">
        <v>1696</v>
      </c>
      <c r="C2" s="5">
        <v>42018</v>
      </c>
      <c r="D2" s="6">
        <v>42020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s="7">
        <v>54302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s="8">
        <v>23.99</v>
      </c>
      <c r="R2">
        <v>6</v>
      </c>
      <c r="S2" s="8">
        <f t="shared" ref="S2:S65" si="0">SUM(Q2*R2)</f>
        <v>143.94</v>
      </c>
      <c r="T2" s="8">
        <f>SUM(S2*0.2)</f>
        <v>28.788</v>
      </c>
      <c r="U2" s="9">
        <f>SUM((Q2*0.07)*R2+2)</f>
        <v>12.075800000000001</v>
      </c>
    </row>
    <row r="3" spans="1:21" ht="15" customHeight="1" x14ac:dyDescent="0.25">
      <c r="A3">
        <v>12038</v>
      </c>
      <c r="B3" t="s">
        <v>1696</v>
      </c>
      <c r="C3" s="5">
        <v>42018</v>
      </c>
      <c r="D3" s="6">
        <v>42020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s="7">
        <v>54302</v>
      </c>
      <c r="K3" t="s">
        <v>26</v>
      </c>
      <c r="L3" t="s">
        <v>27</v>
      </c>
      <c r="M3" t="s">
        <v>32</v>
      </c>
      <c r="N3" t="s">
        <v>33</v>
      </c>
      <c r="O3" t="s">
        <v>34</v>
      </c>
      <c r="P3" t="s">
        <v>35</v>
      </c>
      <c r="Q3" s="8">
        <v>11.99</v>
      </c>
      <c r="R3">
        <v>6</v>
      </c>
      <c r="S3" s="8">
        <f t="shared" si="0"/>
        <v>71.94</v>
      </c>
      <c r="T3" s="8">
        <f>SUM(S3*0.4)</f>
        <v>28.776</v>
      </c>
      <c r="U3" s="9">
        <f>SUM((Q3*0.07)*R3+2)</f>
        <v>7.0358000000000001</v>
      </c>
    </row>
    <row r="4" spans="1:21" ht="15" customHeight="1" x14ac:dyDescent="0.25">
      <c r="A4">
        <v>12039</v>
      </c>
      <c r="B4" t="s">
        <v>1696</v>
      </c>
      <c r="C4" s="5">
        <v>42018</v>
      </c>
      <c r="D4" s="6">
        <v>42020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s="7">
        <v>54302</v>
      </c>
      <c r="K4" t="s">
        <v>26</v>
      </c>
      <c r="L4" t="s">
        <v>27</v>
      </c>
      <c r="M4" t="s">
        <v>36</v>
      </c>
      <c r="N4" t="s">
        <v>29</v>
      </c>
      <c r="O4" t="s">
        <v>37</v>
      </c>
      <c r="P4" t="s">
        <v>38</v>
      </c>
      <c r="Q4" s="8">
        <v>24.99</v>
      </c>
      <c r="R4">
        <v>3</v>
      </c>
      <c r="S4" s="8">
        <f t="shared" si="0"/>
        <v>74.97</v>
      </c>
      <c r="T4" s="8">
        <f>SUM(S4*0.4)</f>
        <v>29.988</v>
      </c>
      <c r="U4" s="9">
        <f>SUM((Q4*0.07)*R4+2)</f>
        <v>7.2479000000000005</v>
      </c>
    </row>
    <row r="5" spans="1:21" ht="15" customHeight="1" x14ac:dyDescent="0.25">
      <c r="A5">
        <v>12040</v>
      </c>
      <c r="B5" t="s">
        <v>1696</v>
      </c>
      <c r="C5" s="5">
        <v>42018</v>
      </c>
      <c r="D5" s="6">
        <v>42020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s="7">
        <v>54302</v>
      </c>
      <c r="K5" t="s">
        <v>26</v>
      </c>
      <c r="L5" t="s">
        <v>27</v>
      </c>
      <c r="M5" t="s">
        <v>39</v>
      </c>
      <c r="N5" t="s">
        <v>29</v>
      </c>
      <c r="O5" t="s">
        <v>40</v>
      </c>
      <c r="P5" t="s">
        <v>41</v>
      </c>
      <c r="Q5" s="8">
        <v>28.99</v>
      </c>
      <c r="R5">
        <v>2</v>
      </c>
      <c r="S5" s="8">
        <f t="shared" si="0"/>
        <v>57.98</v>
      </c>
      <c r="T5" s="8">
        <f>SUM(S5*0.3)</f>
        <v>17.393999999999998</v>
      </c>
      <c r="U5" s="9">
        <f>SUM((Q5*0.07)*R5+2)</f>
        <v>6.0586000000000002</v>
      </c>
    </row>
    <row r="6" spans="1:21" ht="15" customHeight="1" x14ac:dyDescent="0.25">
      <c r="A6">
        <v>12041</v>
      </c>
      <c r="B6" t="s">
        <v>1696</v>
      </c>
      <c r="C6" s="5">
        <v>42018</v>
      </c>
      <c r="D6" s="6">
        <v>42020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s="7">
        <v>54302</v>
      </c>
      <c r="K6" t="s">
        <v>26</v>
      </c>
      <c r="L6" t="s">
        <v>27</v>
      </c>
      <c r="M6" t="s">
        <v>42</v>
      </c>
      <c r="N6" t="s">
        <v>29</v>
      </c>
      <c r="O6" t="s">
        <v>40</v>
      </c>
      <c r="P6" t="s">
        <v>43</v>
      </c>
      <c r="Q6" s="8">
        <v>28.99</v>
      </c>
      <c r="R6">
        <v>3</v>
      </c>
      <c r="S6" s="8">
        <f t="shared" si="0"/>
        <v>86.97</v>
      </c>
      <c r="T6" s="8">
        <f>SUM(S6*0.3)</f>
        <v>26.090999999999998</v>
      </c>
      <c r="U6" s="9">
        <f>SUM((Q6*0.07)*R6+2)</f>
        <v>8.0879000000000012</v>
      </c>
    </row>
    <row r="7" spans="1:21" ht="15" customHeight="1" x14ac:dyDescent="0.25">
      <c r="A7">
        <v>12045</v>
      </c>
      <c r="B7" t="s">
        <v>1697</v>
      </c>
      <c r="C7" s="5">
        <v>42019</v>
      </c>
      <c r="D7" s="6">
        <v>42020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s="7">
        <v>40214</v>
      </c>
      <c r="K7" t="s">
        <v>26</v>
      </c>
      <c r="L7" t="s">
        <v>49</v>
      </c>
      <c r="M7" t="s">
        <v>50</v>
      </c>
      <c r="N7" t="s">
        <v>988</v>
      </c>
      <c r="O7" t="s">
        <v>51</v>
      </c>
      <c r="P7" t="s">
        <v>52</v>
      </c>
      <c r="Q7" s="8">
        <v>45.99</v>
      </c>
      <c r="R7">
        <v>4</v>
      </c>
      <c r="S7" s="8">
        <f t="shared" si="0"/>
        <v>183.96</v>
      </c>
      <c r="T7" s="8">
        <f>SUM(S7*0.3)</f>
        <v>55.188000000000002</v>
      </c>
      <c r="U7" s="9">
        <f>SUM((Q7*0.05)*R7+2)</f>
        <v>11.198</v>
      </c>
    </row>
    <row r="8" spans="1:21" ht="15" customHeight="1" x14ac:dyDescent="0.25">
      <c r="A8">
        <v>12051</v>
      </c>
      <c r="B8" t="s">
        <v>1698</v>
      </c>
      <c r="C8" s="5">
        <v>42023</v>
      </c>
      <c r="D8" s="6">
        <v>42026</v>
      </c>
      <c r="E8" t="s">
        <v>21</v>
      </c>
      <c r="F8" t="s">
        <v>53</v>
      </c>
      <c r="G8" t="s">
        <v>54</v>
      </c>
      <c r="H8" t="s">
        <v>55</v>
      </c>
      <c r="I8" t="s">
        <v>56</v>
      </c>
      <c r="J8" s="7">
        <v>94601</v>
      </c>
      <c r="K8" t="s">
        <v>26</v>
      </c>
      <c r="L8" t="s">
        <v>57</v>
      </c>
      <c r="M8" t="s">
        <v>58</v>
      </c>
      <c r="N8" t="s">
        <v>29</v>
      </c>
      <c r="O8" t="s">
        <v>59</v>
      </c>
      <c r="P8" t="s">
        <v>60</v>
      </c>
      <c r="Q8" s="8">
        <v>20.99</v>
      </c>
      <c r="R8">
        <v>4</v>
      </c>
      <c r="S8" s="8">
        <f t="shared" si="0"/>
        <v>83.96</v>
      </c>
      <c r="T8" s="8">
        <f>SUM(S8*0.25)</f>
        <v>20.99</v>
      </c>
      <c r="U8" s="9">
        <f>SUM((Q8*0.07)*R8+2)</f>
        <v>7.8772000000000002</v>
      </c>
    </row>
    <row r="9" spans="1:21" ht="15" customHeight="1" x14ac:dyDescent="0.25">
      <c r="A9">
        <v>12076</v>
      </c>
      <c r="B9" t="s">
        <v>1699</v>
      </c>
      <c r="C9" s="5">
        <v>42031</v>
      </c>
      <c r="D9" s="6">
        <v>42034</v>
      </c>
      <c r="E9" t="s">
        <v>44</v>
      </c>
      <c r="F9" t="s">
        <v>61</v>
      </c>
      <c r="G9" t="s">
        <v>62</v>
      </c>
      <c r="H9" t="s">
        <v>63</v>
      </c>
      <c r="I9" t="s">
        <v>64</v>
      </c>
      <c r="J9" s="7">
        <v>44107</v>
      </c>
      <c r="K9" t="s">
        <v>26</v>
      </c>
      <c r="L9" t="s">
        <v>65</v>
      </c>
      <c r="M9" t="s">
        <v>66</v>
      </c>
      <c r="N9" t="s">
        <v>988</v>
      </c>
      <c r="O9" t="s">
        <v>51</v>
      </c>
      <c r="P9" t="s">
        <v>67</v>
      </c>
      <c r="Q9" s="8">
        <v>42.99</v>
      </c>
      <c r="R9">
        <v>2</v>
      </c>
      <c r="S9" s="8">
        <f t="shared" si="0"/>
        <v>85.98</v>
      </c>
      <c r="T9" s="8">
        <f>SUM(S9*0.3)</f>
        <v>25.794</v>
      </c>
      <c r="U9" s="9">
        <f>SUM((Q9*0.05)*R9+2)</f>
        <v>6.2990000000000004</v>
      </c>
    </row>
    <row r="10" spans="1:21" ht="15" customHeight="1" x14ac:dyDescent="0.25">
      <c r="A10">
        <v>12077</v>
      </c>
      <c r="B10" t="s">
        <v>1699</v>
      </c>
      <c r="C10" s="5">
        <v>42031</v>
      </c>
      <c r="D10" s="6">
        <v>42034</v>
      </c>
      <c r="E10" t="s">
        <v>44</v>
      </c>
      <c r="F10" t="s">
        <v>61</v>
      </c>
      <c r="G10" t="s">
        <v>62</v>
      </c>
      <c r="H10" t="s">
        <v>63</v>
      </c>
      <c r="I10" t="s">
        <v>64</v>
      </c>
      <c r="J10" s="7">
        <v>44107</v>
      </c>
      <c r="K10" t="s">
        <v>26</v>
      </c>
      <c r="L10" t="s">
        <v>65</v>
      </c>
      <c r="M10" t="s">
        <v>68</v>
      </c>
      <c r="N10" t="s">
        <v>29</v>
      </c>
      <c r="O10" t="s">
        <v>37</v>
      </c>
      <c r="P10" t="s">
        <v>37</v>
      </c>
      <c r="Q10" s="8">
        <v>15.99</v>
      </c>
      <c r="R10">
        <v>2</v>
      </c>
      <c r="S10" s="8">
        <f t="shared" si="0"/>
        <v>31.98</v>
      </c>
      <c r="T10" s="8">
        <f>SUM(S10*0.4)</f>
        <v>12.792000000000002</v>
      </c>
      <c r="U10" s="9">
        <f>SUM((Q10*0.05)*R10+2)</f>
        <v>3.5990000000000002</v>
      </c>
    </row>
    <row r="11" spans="1:21" ht="15" customHeight="1" x14ac:dyDescent="0.25">
      <c r="A11">
        <v>12098</v>
      </c>
      <c r="B11" t="s">
        <v>1700</v>
      </c>
      <c r="C11" s="5">
        <v>42040</v>
      </c>
      <c r="D11" s="6">
        <v>42044</v>
      </c>
      <c r="E11" t="s">
        <v>69</v>
      </c>
      <c r="F11" t="s">
        <v>70</v>
      </c>
      <c r="G11" t="s">
        <v>71</v>
      </c>
      <c r="H11" t="s">
        <v>72</v>
      </c>
      <c r="I11" t="s">
        <v>73</v>
      </c>
      <c r="J11" s="7">
        <v>78745</v>
      </c>
      <c r="K11" t="s">
        <v>26</v>
      </c>
      <c r="L11" t="s">
        <v>27</v>
      </c>
      <c r="M11" t="s">
        <v>74</v>
      </c>
      <c r="N11" t="s">
        <v>29</v>
      </c>
      <c r="O11" t="s">
        <v>75</v>
      </c>
      <c r="P11" t="s">
        <v>76</v>
      </c>
      <c r="Q11" s="8">
        <v>23.99</v>
      </c>
      <c r="R11">
        <v>4</v>
      </c>
      <c r="S11" s="8">
        <f t="shared" si="0"/>
        <v>95.96</v>
      </c>
      <c r="T11" s="8">
        <f>SUM(S11*0.5)</f>
        <v>47.98</v>
      </c>
      <c r="U11" s="9">
        <f>SUM((Q11*0.04)*R11+2)</f>
        <v>5.8384</v>
      </c>
    </row>
    <row r="12" spans="1:21" ht="15" customHeight="1" x14ac:dyDescent="0.25">
      <c r="A12">
        <v>12099</v>
      </c>
      <c r="B12" t="s">
        <v>1700</v>
      </c>
      <c r="C12" s="5">
        <v>42040</v>
      </c>
      <c r="D12" s="6">
        <v>42044</v>
      </c>
      <c r="E12" t="s">
        <v>69</v>
      </c>
      <c r="F12" t="s">
        <v>70</v>
      </c>
      <c r="G12" t="s">
        <v>71</v>
      </c>
      <c r="H12" t="s">
        <v>72</v>
      </c>
      <c r="I12" t="s">
        <v>73</v>
      </c>
      <c r="J12" s="7">
        <v>78745</v>
      </c>
      <c r="K12" t="s">
        <v>26</v>
      </c>
      <c r="L12" t="s">
        <v>27</v>
      </c>
      <c r="M12" t="s">
        <v>77</v>
      </c>
      <c r="N12" t="s">
        <v>29</v>
      </c>
      <c r="O12" t="s">
        <v>37</v>
      </c>
      <c r="P12" t="s">
        <v>78</v>
      </c>
      <c r="Q12" s="8">
        <v>23.99</v>
      </c>
      <c r="R12">
        <v>3</v>
      </c>
      <c r="S12" s="8">
        <f t="shared" si="0"/>
        <v>71.97</v>
      </c>
      <c r="T12" s="8">
        <f>SUM(S12*0.4)</f>
        <v>28.788</v>
      </c>
      <c r="U12" s="9">
        <f>SUM((Q12*0.04)*R12+2)</f>
        <v>4.8788</v>
      </c>
    </row>
    <row r="13" spans="1:21" ht="15" customHeight="1" x14ac:dyDescent="0.25">
      <c r="A13">
        <v>12105</v>
      </c>
      <c r="B13" t="s">
        <v>1701</v>
      </c>
      <c r="C13" s="5">
        <v>42043</v>
      </c>
      <c r="D13" s="6">
        <v>42046</v>
      </c>
      <c r="E13" t="s">
        <v>21</v>
      </c>
      <c r="F13" t="s">
        <v>22</v>
      </c>
      <c r="G13" t="s">
        <v>23</v>
      </c>
      <c r="H13" t="s">
        <v>24</v>
      </c>
      <c r="I13" t="s">
        <v>25</v>
      </c>
      <c r="J13" s="7">
        <v>54302</v>
      </c>
      <c r="K13" t="s">
        <v>26</v>
      </c>
      <c r="L13" t="s">
        <v>27</v>
      </c>
      <c r="M13" t="s">
        <v>79</v>
      </c>
      <c r="N13" t="s">
        <v>29</v>
      </c>
      <c r="O13" t="s">
        <v>30</v>
      </c>
      <c r="P13" t="s">
        <v>80</v>
      </c>
      <c r="Q13" s="8">
        <v>23.99</v>
      </c>
      <c r="R13">
        <v>4</v>
      </c>
      <c r="S13" s="8">
        <f t="shared" si="0"/>
        <v>95.96</v>
      </c>
      <c r="T13" s="8">
        <f>SUM(S13*0.2)</f>
        <v>19.192</v>
      </c>
      <c r="U13" s="9">
        <f t="shared" ref="U13:U19" si="1">SUM((Q13*0.07)*R13+2)</f>
        <v>8.7172000000000001</v>
      </c>
    </row>
    <row r="14" spans="1:21" ht="15" customHeight="1" x14ac:dyDescent="0.25">
      <c r="A14">
        <v>12108</v>
      </c>
      <c r="B14" t="s">
        <v>1702</v>
      </c>
      <c r="C14" s="5">
        <v>42047</v>
      </c>
      <c r="D14" s="6">
        <v>42051</v>
      </c>
      <c r="E14" t="s">
        <v>21</v>
      </c>
      <c r="F14" t="s">
        <v>81</v>
      </c>
      <c r="G14" t="s">
        <v>82</v>
      </c>
      <c r="H14" t="s">
        <v>83</v>
      </c>
      <c r="I14" t="s">
        <v>84</v>
      </c>
      <c r="J14" s="7">
        <v>97301</v>
      </c>
      <c r="K14" t="s">
        <v>26</v>
      </c>
      <c r="L14" t="s">
        <v>57</v>
      </c>
      <c r="M14" t="s">
        <v>85</v>
      </c>
      <c r="N14" t="s">
        <v>988</v>
      </c>
      <c r="O14" t="s">
        <v>86</v>
      </c>
      <c r="P14" t="s">
        <v>87</v>
      </c>
      <c r="Q14" s="8">
        <v>8.99</v>
      </c>
      <c r="R14">
        <v>3</v>
      </c>
      <c r="S14" s="8">
        <f t="shared" si="0"/>
        <v>26.97</v>
      </c>
      <c r="T14" s="8">
        <f>SUM(S14*0.6)</f>
        <v>16.181999999999999</v>
      </c>
      <c r="U14" s="9">
        <f t="shared" si="1"/>
        <v>3.8879000000000001</v>
      </c>
    </row>
    <row r="15" spans="1:21" ht="15" customHeight="1" x14ac:dyDescent="0.25">
      <c r="A15">
        <v>12109</v>
      </c>
      <c r="B15" t="s">
        <v>1702</v>
      </c>
      <c r="C15" s="5">
        <v>42047</v>
      </c>
      <c r="D15" s="6">
        <v>42051</v>
      </c>
      <c r="E15" t="s">
        <v>21</v>
      </c>
      <c r="F15" t="s">
        <v>81</v>
      </c>
      <c r="G15" t="s">
        <v>82</v>
      </c>
      <c r="H15" t="s">
        <v>83</v>
      </c>
      <c r="I15" t="s">
        <v>84</v>
      </c>
      <c r="J15" s="7">
        <v>97301</v>
      </c>
      <c r="K15" t="s">
        <v>26</v>
      </c>
      <c r="L15" t="s">
        <v>57</v>
      </c>
      <c r="M15" t="s">
        <v>88</v>
      </c>
      <c r="N15" t="s">
        <v>988</v>
      </c>
      <c r="O15" t="s">
        <v>89</v>
      </c>
      <c r="P15" t="s">
        <v>90</v>
      </c>
      <c r="Q15" s="8">
        <v>13.99</v>
      </c>
      <c r="R15">
        <v>1</v>
      </c>
      <c r="S15" s="8">
        <f t="shared" si="0"/>
        <v>13.99</v>
      </c>
      <c r="T15" s="8">
        <f>SUM(S15*0.5)</f>
        <v>6.9950000000000001</v>
      </c>
      <c r="U15" s="9">
        <f t="shared" si="1"/>
        <v>2.9793000000000003</v>
      </c>
    </row>
    <row r="16" spans="1:21" ht="15" customHeight="1" x14ac:dyDescent="0.25">
      <c r="A16">
        <v>12110</v>
      </c>
      <c r="B16" t="s">
        <v>1702</v>
      </c>
      <c r="C16" s="5">
        <v>42047</v>
      </c>
      <c r="D16" s="6">
        <v>42051</v>
      </c>
      <c r="E16" t="s">
        <v>21</v>
      </c>
      <c r="F16" t="s">
        <v>81</v>
      </c>
      <c r="G16" t="s">
        <v>82</v>
      </c>
      <c r="H16" t="s">
        <v>83</v>
      </c>
      <c r="I16" t="s">
        <v>84</v>
      </c>
      <c r="J16" s="7">
        <v>97301</v>
      </c>
      <c r="K16" t="s">
        <v>26</v>
      </c>
      <c r="L16" t="s">
        <v>57</v>
      </c>
      <c r="M16" t="s">
        <v>91</v>
      </c>
      <c r="N16" t="s">
        <v>29</v>
      </c>
      <c r="O16" t="s">
        <v>30</v>
      </c>
      <c r="P16" t="s">
        <v>92</v>
      </c>
      <c r="Q16" s="8">
        <v>24.99</v>
      </c>
      <c r="R16">
        <v>2</v>
      </c>
      <c r="S16" s="8">
        <f t="shared" si="0"/>
        <v>49.98</v>
      </c>
      <c r="T16" s="8">
        <f>SUM(S16*0.2)</f>
        <v>9.9960000000000004</v>
      </c>
      <c r="U16" s="9">
        <f t="shared" si="1"/>
        <v>5.4985999999999997</v>
      </c>
    </row>
    <row r="17" spans="1:21" ht="15" customHeight="1" x14ac:dyDescent="0.25">
      <c r="A17">
        <v>12111</v>
      </c>
      <c r="B17" t="s">
        <v>1702</v>
      </c>
      <c r="C17" s="5">
        <v>42047</v>
      </c>
      <c r="D17" s="6">
        <v>42051</v>
      </c>
      <c r="E17" t="s">
        <v>21</v>
      </c>
      <c r="F17" t="s">
        <v>81</v>
      </c>
      <c r="G17" t="s">
        <v>82</v>
      </c>
      <c r="H17" t="s">
        <v>83</v>
      </c>
      <c r="I17" t="s">
        <v>84</v>
      </c>
      <c r="J17" s="7">
        <v>97301</v>
      </c>
      <c r="K17" t="s">
        <v>26</v>
      </c>
      <c r="L17" t="s">
        <v>57</v>
      </c>
      <c r="M17" t="s">
        <v>68</v>
      </c>
      <c r="N17" t="s">
        <v>29</v>
      </c>
      <c r="O17" t="s">
        <v>37</v>
      </c>
      <c r="P17" t="s">
        <v>37</v>
      </c>
      <c r="Q17" s="8">
        <v>15.99</v>
      </c>
      <c r="R17">
        <v>3</v>
      </c>
      <c r="S17" s="8">
        <f t="shared" si="0"/>
        <v>47.97</v>
      </c>
      <c r="T17" s="8">
        <f>SUM(S17*0.4)</f>
        <v>19.188000000000002</v>
      </c>
      <c r="U17" s="9">
        <f t="shared" si="1"/>
        <v>5.3579000000000008</v>
      </c>
    </row>
    <row r="18" spans="1:21" ht="15" customHeight="1" x14ac:dyDescent="0.25">
      <c r="A18">
        <v>12112</v>
      </c>
      <c r="B18" t="s">
        <v>1702</v>
      </c>
      <c r="C18" s="5">
        <v>42047</v>
      </c>
      <c r="D18" s="6">
        <v>42051</v>
      </c>
      <c r="E18" t="s">
        <v>21</v>
      </c>
      <c r="F18" t="s">
        <v>81</v>
      </c>
      <c r="G18" t="s">
        <v>82</v>
      </c>
      <c r="H18" t="s">
        <v>83</v>
      </c>
      <c r="I18" t="s">
        <v>84</v>
      </c>
      <c r="J18" s="7">
        <v>97301</v>
      </c>
      <c r="K18" t="s">
        <v>26</v>
      </c>
      <c r="L18" t="s">
        <v>57</v>
      </c>
      <c r="M18" t="s">
        <v>68</v>
      </c>
      <c r="N18" t="s">
        <v>29</v>
      </c>
      <c r="O18" t="s">
        <v>37</v>
      </c>
      <c r="P18" t="s">
        <v>37</v>
      </c>
      <c r="Q18" s="8">
        <v>15.99</v>
      </c>
      <c r="R18">
        <v>2</v>
      </c>
      <c r="S18" s="8">
        <f t="shared" si="0"/>
        <v>31.98</v>
      </c>
      <c r="T18" s="8">
        <f>SUM(S18*0.4)</f>
        <v>12.792000000000002</v>
      </c>
      <c r="U18" s="9">
        <f t="shared" si="1"/>
        <v>4.2385999999999999</v>
      </c>
    </row>
    <row r="19" spans="1:21" ht="15" customHeight="1" x14ac:dyDescent="0.25">
      <c r="A19">
        <v>12113</v>
      </c>
      <c r="B19" t="s">
        <v>1702</v>
      </c>
      <c r="C19" s="5">
        <v>42047</v>
      </c>
      <c r="D19" s="6">
        <v>42051</v>
      </c>
      <c r="E19" t="s">
        <v>21</v>
      </c>
      <c r="F19" t="s">
        <v>81</v>
      </c>
      <c r="G19" t="s">
        <v>82</v>
      </c>
      <c r="H19" t="s">
        <v>83</v>
      </c>
      <c r="I19" t="s">
        <v>84</v>
      </c>
      <c r="J19" s="7">
        <v>97301</v>
      </c>
      <c r="K19" t="s">
        <v>26</v>
      </c>
      <c r="L19" t="s">
        <v>57</v>
      </c>
      <c r="M19" t="s">
        <v>93</v>
      </c>
      <c r="N19" t="s">
        <v>29</v>
      </c>
      <c r="O19" t="s">
        <v>40</v>
      </c>
      <c r="P19" t="s">
        <v>94</v>
      </c>
      <c r="Q19" s="8">
        <v>30.99</v>
      </c>
      <c r="R19">
        <v>3</v>
      </c>
      <c r="S19" s="8">
        <f t="shared" si="0"/>
        <v>92.97</v>
      </c>
      <c r="T19" s="8">
        <f>SUM(S19*0.3)</f>
        <v>27.890999999999998</v>
      </c>
      <c r="U19" s="9">
        <f t="shared" si="1"/>
        <v>8.5079000000000011</v>
      </c>
    </row>
    <row r="20" spans="1:21" ht="15" customHeight="1" x14ac:dyDescent="0.25">
      <c r="A20">
        <v>12126</v>
      </c>
      <c r="B20" t="s">
        <v>1703</v>
      </c>
      <c r="C20" s="5">
        <v>42054</v>
      </c>
      <c r="D20" s="6">
        <v>42060</v>
      </c>
      <c r="E20" t="s">
        <v>69</v>
      </c>
      <c r="F20" t="s">
        <v>95</v>
      </c>
      <c r="G20" t="s">
        <v>96</v>
      </c>
      <c r="H20" t="s">
        <v>97</v>
      </c>
      <c r="I20" t="s">
        <v>98</v>
      </c>
      <c r="J20" s="7">
        <v>73120</v>
      </c>
      <c r="K20" t="s">
        <v>26</v>
      </c>
      <c r="L20" t="s">
        <v>27</v>
      </c>
      <c r="M20" t="s">
        <v>99</v>
      </c>
      <c r="N20" t="s">
        <v>29</v>
      </c>
      <c r="O20" t="s">
        <v>30</v>
      </c>
      <c r="P20" t="s">
        <v>100</v>
      </c>
      <c r="Q20" s="8">
        <v>24.99</v>
      </c>
      <c r="R20">
        <v>2</v>
      </c>
      <c r="S20" s="8">
        <f t="shared" si="0"/>
        <v>49.98</v>
      </c>
      <c r="T20" s="8">
        <f>SUM(S20*0.2)</f>
        <v>9.9960000000000004</v>
      </c>
      <c r="U20" s="9">
        <f>SUM((Q20*0.04)*R20+2)</f>
        <v>3.9992000000000001</v>
      </c>
    </row>
    <row r="21" spans="1:21" ht="15" customHeight="1" x14ac:dyDescent="0.25">
      <c r="A21">
        <v>12130</v>
      </c>
      <c r="B21" t="s">
        <v>1704</v>
      </c>
      <c r="C21" s="5">
        <v>42056</v>
      </c>
      <c r="D21" s="6">
        <v>42060</v>
      </c>
      <c r="E21" t="s">
        <v>69</v>
      </c>
      <c r="F21" t="s">
        <v>101</v>
      </c>
      <c r="G21" t="s">
        <v>102</v>
      </c>
      <c r="H21" t="s">
        <v>103</v>
      </c>
      <c r="I21" t="s">
        <v>104</v>
      </c>
      <c r="J21" s="7">
        <v>47401</v>
      </c>
      <c r="K21" t="s">
        <v>26</v>
      </c>
      <c r="L21" t="s">
        <v>27</v>
      </c>
      <c r="M21" t="s">
        <v>105</v>
      </c>
      <c r="N21" t="s">
        <v>29</v>
      </c>
      <c r="O21" t="s">
        <v>75</v>
      </c>
      <c r="P21" t="s">
        <v>106</v>
      </c>
      <c r="Q21" s="8">
        <v>16.989999999999998</v>
      </c>
      <c r="R21">
        <v>2</v>
      </c>
      <c r="S21" s="8">
        <f t="shared" si="0"/>
        <v>33.979999999999997</v>
      </c>
      <c r="T21" s="8">
        <f>SUM(S21*0.5)</f>
        <v>16.989999999999998</v>
      </c>
      <c r="U21" s="9">
        <f>SUM((Q21*0.04)*R21+2)</f>
        <v>3.3592</v>
      </c>
    </row>
    <row r="22" spans="1:21" ht="15" customHeight="1" x14ac:dyDescent="0.25">
      <c r="A22">
        <v>12152</v>
      </c>
      <c r="B22" t="s">
        <v>1705</v>
      </c>
      <c r="C22" s="5">
        <v>42065</v>
      </c>
      <c r="D22" s="6">
        <v>42070</v>
      </c>
      <c r="E22" t="s">
        <v>69</v>
      </c>
      <c r="F22" t="s">
        <v>107</v>
      </c>
      <c r="G22" t="s">
        <v>108</v>
      </c>
      <c r="H22" t="s">
        <v>109</v>
      </c>
      <c r="I22" t="s">
        <v>110</v>
      </c>
      <c r="J22" s="7">
        <v>35630</v>
      </c>
      <c r="K22" t="s">
        <v>26</v>
      </c>
      <c r="L22" t="s">
        <v>49</v>
      </c>
      <c r="M22" t="s">
        <v>111</v>
      </c>
      <c r="N22" t="s">
        <v>29</v>
      </c>
      <c r="O22" t="s">
        <v>37</v>
      </c>
      <c r="P22" t="s">
        <v>112</v>
      </c>
      <c r="Q22" s="8">
        <v>24.99</v>
      </c>
      <c r="R22">
        <v>3</v>
      </c>
      <c r="S22" s="8">
        <f t="shared" si="0"/>
        <v>74.97</v>
      </c>
      <c r="T22" s="8">
        <f>SUM(S22*0.4)</f>
        <v>29.988</v>
      </c>
      <c r="U22" s="9">
        <f>SUM((Q22*0.04)*R22+2)</f>
        <v>4.9987999999999992</v>
      </c>
    </row>
    <row r="23" spans="1:21" ht="15" customHeight="1" x14ac:dyDescent="0.25">
      <c r="A23">
        <v>12153</v>
      </c>
      <c r="B23" t="s">
        <v>1705</v>
      </c>
      <c r="C23" s="5">
        <v>42065</v>
      </c>
      <c r="D23" s="6">
        <v>42070</v>
      </c>
      <c r="E23" t="s">
        <v>69</v>
      </c>
      <c r="F23" t="s">
        <v>107</v>
      </c>
      <c r="G23" t="s">
        <v>108</v>
      </c>
      <c r="H23" t="s">
        <v>109</v>
      </c>
      <c r="I23" t="s">
        <v>110</v>
      </c>
      <c r="J23" s="7">
        <v>35630</v>
      </c>
      <c r="K23" t="s">
        <v>26</v>
      </c>
      <c r="L23" t="s">
        <v>49</v>
      </c>
      <c r="M23" t="s">
        <v>113</v>
      </c>
      <c r="N23" t="s">
        <v>29</v>
      </c>
      <c r="O23" t="s">
        <v>37</v>
      </c>
      <c r="P23" t="s">
        <v>114</v>
      </c>
      <c r="Q23" s="8">
        <v>24.99</v>
      </c>
      <c r="R23">
        <v>5</v>
      </c>
      <c r="S23" s="8">
        <f t="shared" si="0"/>
        <v>124.94999999999999</v>
      </c>
      <c r="T23" s="8">
        <f>SUM(S23*0.4)</f>
        <v>49.98</v>
      </c>
      <c r="U23" s="9">
        <f>SUM((Q23*0.04)*R23+2)</f>
        <v>6.9979999999999993</v>
      </c>
    </row>
    <row r="24" spans="1:21" ht="15" customHeight="1" x14ac:dyDescent="0.25">
      <c r="A24">
        <v>12154</v>
      </c>
      <c r="B24" t="s">
        <v>1705</v>
      </c>
      <c r="C24" s="5">
        <v>42065</v>
      </c>
      <c r="D24" s="6">
        <v>42070</v>
      </c>
      <c r="E24" t="s">
        <v>69</v>
      </c>
      <c r="F24" t="s">
        <v>107</v>
      </c>
      <c r="G24" t="s">
        <v>108</v>
      </c>
      <c r="H24" t="s">
        <v>109</v>
      </c>
      <c r="I24" t="s">
        <v>110</v>
      </c>
      <c r="J24" s="7">
        <v>35630</v>
      </c>
      <c r="K24" t="s">
        <v>26</v>
      </c>
      <c r="L24" t="s">
        <v>49</v>
      </c>
      <c r="M24" t="s">
        <v>115</v>
      </c>
      <c r="N24" t="s">
        <v>33</v>
      </c>
      <c r="O24" t="s">
        <v>116</v>
      </c>
      <c r="P24" t="s">
        <v>117</v>
      </c>
      <c r="Q24" s="8">
        <v>14.99</v>
      </c>
      <c r="R24">
        <v>1</v>
      </c>
      <c r="S24" s="8">
        <f t="shared" si="0"/>
        <v>14.99</v>
      </c>
      <c r="T24" s="8">
        <f>SUM(S24*0.3)</f>
        <v>4.4969999999999999</v>
      </c>
      <c r="U24" s="9">
        <f>SUM((Q24*0.04)*R24+2)</f>
        <v>2.5996000000000001</v>
      </c>
    </row>
    <row r="25" spans="1:21" ht="15" customHeight="1" x14ac:dyDescent="0.25">
      <c r="A25">
        <v>12163</v>
      </c>
      <c r="B25" t="s">
        <v>1706</v>
      </c>
      <c r="C25" s="5">
        <v>42067</v>
      </c>
      <c r="D25" s="6">
        <v>42070</v>
      </c>
      <c r="E25" t="s">
        <v>21</v>
      </c>
      <c r="F25" t="s">
        <v>118</v>
      </c>
      <c r="G25" t="s">
        <v>989</v>
      </c>
      <c r="H25" t="s">
        <v>119</v>
      </c>
      <c r="I25" t="s">
        <v>120</v>
      </c>
      <c r="J25" s="7">
        <v>11561</v>
      </c>
      <c r="K25" t="s">
        <v>26</v>
      </c>
      <c r="L25" t="s">
        <v>65</v>
      </c>
      <c r="M25" t="s">
        <v>121</v>
      </c>
      <c r="N25" t="s">
        <v>33</v>
      </c>
      <c r="O25" t="s">
        <v>34</v>
      </c>
      <c r="P25" t="s">
        <v>122</v>
      </c>
      <c r="Q25" s="8">
        <v>15.99</v>
      </c>
      <c r="R25">
        <v>3</v>
      </c>
      <c r="S25" s="8">
        <f t="shared" si="0"/>
        <v>47.97</v>
      </c>
      <c r="T25" s="8">
        <f>SUM(S25*0.4)</f>
        <v>19.188000000000002</v>
      </c>
      <c r="U25" s="9">
        <f>SUM((Q25*0.07)*R25+2)</f>
        <v>5.3579000000000008</v>
      </c>
    </row>
    <row r="26" spans="1:21" ht="15" customHeight="1" x14ac:dyDescent="0.25">
      <c r="A26">
        <v>12164</v>
      </c>
      <c r="B26" t="s">
        <v>1706</v>
      </c>
      <c r="C26" s="5">
        <v>42067</v>
      </c>
      <c r="D26" s="6">
        <v>42070</v>
      </c>
      <c r="E26" t="s">
        <v>21</v>
      </c>
      <c r="F26" t="s">
        <v>118</v>
      </c>
      <c r="G26" t="s">
        <v>989</v>
      </c>
      <c r="H26" t="s">
        <v>119</v>
      </c>
      <c r="I26" t="s">
        <v>120</v>
      </c>
      <c r="J26" s="7">
        <v>11561</v>
      </c>
      <c r="K26" t="s">
        <v>26</v>
      </c>
      <c r="L26" t="s">
        <v>65</v>
      </c>
      <c r="M26" t="s">
        <v>123</v>
      </c>
      <c r="N26" t="s">
        <v>29</v>
      </c>
      <c r="O26" t="s">
        <v>75</v>
      </c>
      <c r="P26" t="s">
        <v>124</v>
      </c>
      <c r="Q26" s="8">
        <v>25.99</v>
      </c>
      <c r="R26">
        <v>2</v>
      </c>
      <c r="S26" s="8">
        <f t="shared" si="0"/>
        <v>51.98</v>
      </c>
      <c r="T26" s="8">
        <f>SUM(S26*0.5)</f>
        <v>25.99</v>
      </c>
      <c r="U26" s="9">
        <f>SUM((Q26*0.07)*R26+2)</f>
        <v>5.6386000000000003</v>
      </c>
    </row>
    <row r="27" spans="1:21" ht="15" customHeight="1" x14ac:dyDescent="0.25">
      <c r="A27">
        <v>12165</v>
      </c>
      <c r="B27" t="s">
        <v>1706</v>
      </c>
      <c r="C27" s="5">
        <v>42067</v>
      </c>
      <c r="D27" s="6">
        <v>42070</v>
      </c>
      <c r="E27" t="s">
        <v>21</v>
      </c>
      <c r="F27" t="s">
        <v>118</v>
      </c>
      <c r="G27" t="s">
        <v>989</v>
      </c>
      <c r="H27" t="s">
        <v>119</v>
      </c>
      <c r="I27" t="s">
        <v>120</v>
      </c>
      <c r="J27" s="7">
        <v>11561</v>
      </c>
      <c r="K27" t="s">
        <v>26</v>
      </c>
      <c r="L27" t="s">
        <v>65</v>
      </c>
      <c r="M27" t="s">
        <v>125</v>
      </c>
      <c r="N27" t="s">
        <v>29</v>
      </c>
      <c r="O27" t="s">
        <v>59</v>
      </c>
      <c r="P27" t="s">
        <v>126</v>
      </c>
      <c r="Q27" s="8">
        <v>16.989999999999998</v>
      </c>
      <c r="R27">
        <v>3</v>
      </c>
      <c r="S27" s="8">
        <f t="shared" si="0"/>
        <v>50.97</v>
      </c>
      <c r="T27" s="8">
        <f>SUM(S27*0.25)</f>
        <v>12.7425</v>
      </c>
      <c r="U27" s="9">
        <f>SUM((Q27*0.07)*R27+2)</f>
        <v>5.5678999999999998</v>
      </c>
    </row>
    <row r="28" spans="1:21" ht="15" customHeight="1" x14ac:dyDescent="0.25">
      <c r="A28">
        <v>12166</v>
      </c>
      <c r="B28" t="s">
        <v>1706</v>
      </c>
      <c r="C28" s="5">
        <v>42067</v>
      </c>
      <c r="D28" s="6">
        <v>42070</v>
      </c>
      <c r="E28" t="s">
        <v>21</v>
      </c>
      <c r="F28" t="s">
        <v>118</v>
      </c>
      <c r="G28" t="s">
        <v>989</v>
      </c>
      <c r="H28" t="s">
        <v>119</v>
      </c>
      <c r="I28" t="s">
        <v>120</v>
      </c>
      <c r="J28" s="7">
        <v>11561</v>
      </c>
      <c r="K28" t="s">
        <v>26</v>
      </c>
      <c r="L28" t="s">
        <v>65</v>
      </c>
      <c r="M28" t="s">
        <v>127</v>
      </c>
      <c r="N28" t="s">
        <v>29</v>
      </c>
      <c r="O28" t="s">
        <v>37</v>
      </c>
      <c r="P28" t="s">
        <v>128</v>
      </c>
      <c r="Q28" s="8">
        <v>24.99</v>
      </c>
      <c r="R28">
        <v>6</v>
      </c>
      <c r="S28" s="8">
        <f t="shared" si="0"/>
        <v>149.94</v>
      </c>
      <c r="T28" s="8">
        <f>SUM(S28*0.4)</f>
        <v>59.975999999999999</v>
      </c>
      <c r="U28" s="9">
        <f>SUM((Q28*0.07)*R28+2)</f>
        <v>12.495800000000001</v>
      </c>
    </row>
    <row r="29" spans="1:21" ht="15" customHeight="1" x14ac:dyDescent="0.25">
      <c r="A29">
        <v>12167</v>
      </c>
      <c r="B29" t="s">
        <v>1706</v>
      </c>
      <c r="C29" s="5">
        <v>42067</v>
      </c>
      <c r="D29" s="6">
        <v>42070</v>
      </c>
      <c r="E29" t="s">
        <v>21</v>
      </c>
      <c r="F29" t="s">
        <v>118</v>
      </c>
      <c r="G29" t="s">
        <v>989</v>
      </c>
      <c r="H29" t="s">
        <v>119</v>
      </c>
      <c r="I29" t="s">
        <v>120</v>
      </c>
      <c r="J29" s="7">
        <v>11561</v>
      </c>
      <c r="K29" t="s">
        <v>26</v>
      </c>
      <c r="L29" t="s">
        <v>65</v>
      </c>
      <c r="M29" t="s">
        <v>129</v>
      </c>
      <c r="N29" t="s">
        <v>29</v>
      </c>
      <c r="O29" t="s">
        <v>40</v>
      </c>
      <c r="P29" t="s">
        <v>130</v>
      </c>
      <c r="Q29" s="8">
        <v>19.989999999999998</v>
      </c>
      <c r="R29">
        <v>2</v>
      </c>
      <c r="S29" s="8">
        <f t="shared" si="0"/>
        <v>39.979999999999997</v>
      </c>
      <c r="T29" s="8">
        <f>SUM(S29*0.3)</f>
        <v>11.993999999999998</v>
      </c>
      <c r="U29" s="9">
        <f>SUM((Q29*0.07)*R29+2)</f>
        <v>4.7986000000000004</v>
      </c>
    </row>
    <row r="30" spans="1:21" ht="15" customHeight="1" x14ac:dyDescent="0.25">
      <c r="A30">
        <v>12168</v>
      </c>
      <c r="B30" t="s">
        <v>1707</v>
      </c>
      <c r="C30" s="5">
        <v>42069</v>
      </c>
      <c r="D30" s="6">
        <v>42070</v>
      </c>
      <c r="E30" t="s">
        <v>44</v>
      </c>
      <c r="F30" t="s">
        <v>95</v>
      </c>
      <c r="G30" t="s">
        <v>96</v>
      </c>
      <c r="H30" t="s">
        <v>97</v>
      </c>
      <c r="I30" t="s">
        <v>98</v>
      </c>
      <c r="J30" s="7">
        <v>73120</v>
      </c>
      <c r="K30" t="s">
        <v>26</v>
      </c>
      <c r="L30" t="s">
        <v>27</v>
      </c>
      <c r="M30" t="s">
        <v>131</v>
      </c>
      <c r="N30" t="s">
        <v>988</v>
      </c>
      <c r="O30" t="s">
        <v>89</v>
      </c>
      <c r="P30" t="s">
        <v>132</v>
      </c>
      <c r="Q30" s="8">
        <v>11.99</v>
      </c>
      <c r="R30">
        <v>1</v>
      </c>
      <c r="S30" s="8">
        <f t="shared" si="0"/>
        <v>11.99</v>
      </c>
      <c r="T30" s="8">
        <f>SUM(S30*0.5)</f>
        <v>5.9950000000000001</v>
      </c>
      <c r="U30" s="9">
        <f>SUM((Q30*0.05)*R30+2)</f>
        <v>2.5994999999999999</v>
      </c>
    </row>
    <row r="31" spans="1:21" ht="15" customHeight="1" x14ac:dyDescent="0.25">
      <c r="A31">
        <v>12169</v>
      </c>
      <c r="B31" t="s">
        <v>1707</v>
      </c>
      <c r="C31" s="5">
        <v>42069</v>
      </c>
      <c r="D31" s="6">
        <v>42070</v>
      </c>
      <c r="E31" t="s">
        <v>44</v>
      </c>
      <c r="F31" t="s">
        <v>95</v>
      </c>
      <c r="G31" t="s">
        <v>96</v>
      </c>
      <c r="H31" t="s">
        <v>97</v>
      </c>
      <c r="I31" t="s">
        <v>98</v>
      </c>
      <c r="J31" s="7">
        <v>73120</v>
      </c>
      <c r="K31" t="s">
        <v>26</v>
      </c>
      <c r="L31" t="s">
        <v>27</v>
      </c>
      <c r="M31" t="s">
        <v>125</v>
      </c>
      <c r="N31" t="s">
        <v>29</v>
      </c>
      <c r="O31" t="s">
        <v>59</v>
      </c>
      <c r="P31" t="s">
        <v>126</v>
      </c>
      <c r="Q31" s="8">
        <v>16.989999999999998</v>
      </c>
      <c r="R31">
        <v>3</v>
      </c>
      <c r="S31" s="8">
        <f t="shared" si="0"/>
        <v>50.97</v>
      </c>
      <c r="T31" s="8">
        <f>SUM(S31*0.25)</f>
        <v>12.7425</v>
      </c>
      <c r="U31" s="9">
        <f>SUM((Q31*0.05)*R31+2)</f>
        <v>4.5484999999999998</v>
      </c>
    </row>
    <row r="32" spans="1:21" ht="15" customHeight="1" x14ac:dyDescent="0.25">
      <c r="A32">
        <v>12170</v>
      </c>
      <c r="B32" t="s">
        <v>1707</v>
      </c>
      <c r="C32" s="5">
        <v>42069</v>
      </c>
      <c r="D32" s="6">
        <v>42070</v>
      </c>
      <c r="E32" t="s">
        <v>44</v>
      </c>
      <c r="F32" t="s">
        <v>95</v>
      </c>
      <c r="G32" t="s">
        <v>96</v>
      </c>
      <c r="H32" t="s">
        <v>97</v>
      </c>
      <c r="I32" t="s">
        <v>98</v>
      </c>
      <c r="J32" s="7">
        <v>73120</v>
      </c>
      <c r="K32" t="s">
        <v>26</v>
      </c>
      <c r="L32" t="s">
        <v>27</v>
      </c>
      <c r="M32" t="s">
        <v>133</v>
      </c>
      <c r="N32" t="s">
        <v>29</v>
      </c>
      <c r="O32" t="s">
        <v>30</v>
      </c>
      <c r="P32" t="s">
        <v>134</v>
      </c>
      <c r="Q32" s="8">
        <v>24.99</v>
      </c>
      <c r="R32">
        <v>3</v>
      </c>
      <c r="S32" s="8">
        <f t="shared" si="0"/>
        <v>74.97</v>
      </c>
      <c r="T32" s="8">
        <f>SUM(S32*0.2)</f>
        <v>14.994</v>
      </c>
      <c r="U32" s="9">
        <f>SUM((Q32*0.05)*R32+2)</f>
        <v>5.7484999999999999</v>
      </c>
    </row>
    <row r="33" spans="1:21" ht="15" customHeight="1" x14ac:dyDescent="0.25">
      <c r="A33">
        <v>12178</v>
      </c>
      <c r="B33" t="s">
        <v>1708</v>
      </c>
      <c r="C33" s="5">
        <v>42072</v>
      </c>
      <c r="D33" s="6">
        <v>42076</v>
      </c>
      <c r="E33" t="s">
        <v>69</v>
      </c>
      <c r="F33" t="s">
        <v>135</v>
      </c>
      <c r="G33" t="s">
        <v>136</v>
      </c>
      <c r="H33" t="s">
        <v>137</v>
      </c>
      <c r="I33" t="s">
        <v>120</v>
      </c>
      <c r="J33" s="7">
        <v>12180</v>
      </c>
      <c r="K33" t="s">
        <v>26</v>
      </c>
      <c r="L33" t="s">
        <v>65</v>
      </c>
      <c r="M33" t="s">
        <v>138</v>
      </c>
      <c r="N33" t="s">
        <v>29</v>
      </c>
      <c r="O33" t="s">
        <v>75</v>
      </c>
      <c r="P33" t="s">
        <v>139</v>
      </c>
      <c r="Q33" s="8">
        <v>25.99</v>
      </c>
      <c r="R33">
        <v>2</v>
      </c>
      <c r="S33" s="8">
        <f t="shared" si="0"/>
        <v>51.98</v>
      </c>
      <c r="T33" s="8">
        <f>SUM(S33*0.5)</f>
        <v>25.99</v>
      </c>
      <c r="U33" s="9">
        <f t="shared" ref="U33:U46" si="2">SUM((Q33*0.04)*R33+2)</f>
        <v>4.0792000000000002</v>
      </c>
    </row>
    <row r="34" spans="1:21" ht="15" customHeight="1" x14ac:dyDescent="0.25">
      <c r="A34">
        <v>12198</v>
      </c>
      <c r="B34" t="s">
        <v>1709</v>
      </c>
      <c r="C34" s="5">
        <v>42077</v>
      </c>
      <c r="D34" s="6">
        <v>42081</v>
      </c>
      <c r="E34" t="s">
        <v>69</v>
      </c>
      <c r="F34" t="s">
        <v>140</v>
      </c>
      <c r="G34" t="s">
        <v>141</v>
      </c>
      <c r="H34" t="s">
        <v>142</v>
      </c>
      <c r="I34" t="s">
        <v>64</v>
      </c>
      <c r="J34" s="7">
        <v>44105</v>
      </c>
      <c r="K34" t="s">
        <v>26</v>
      </c>
      <c r="L34" t="s">
        <v>65</v>
      </c>
      <c r="M34" t="s">
        <v>143</v>
      </c>
      <c r="N34" t="s">
        <v>29</v>
      </c>
      <c r="O34" t="s">
        <v>75</v>
      </c>
      <c r="P34" t="s">
        <v>144</v>
      </c>
      <c r="Q34" s="8">
        <v>23.99</v>
      </c>
      <c r="R34">
        <v>3</v>
      </c>
      <c r="S34" s="8">
        <f t="shared" si="0"/>
        <v>71.97</v>
      </c>
      <c r="T34" s="8">
        <f>SUM(S34*0.5)</f>
        <v>35.984999999999999</v>
      </c>
      <c r="U34" s="9">
        <f t="shared" si="2"/>
        <v>4.8788</v>
      </c>
    </row>
    <row r="35" spans="1:21" ht="15" customHeight="1" x14ac:dyDescent="0.25">
      <c r="A35">
        <v>12199</v>
      </c>
      <c r="B35" t="s">
        <v>1709</v>
      </c>
      <c r="C35" s="5">
        <v>42077</v>
      </c>
      <c r="D35" s="6">
        <v>42081</v>
      </c>
      <c r="E35" t="s">
        <v>69</v>
      </c>
      <c r="F35" t="s">
        <v>140</v>
      </c>
      <c r="G35" t="s">
        <v>141</v>
      </c>
      <c r="H35" t="s">
        <v>142</v>
      </c>
      <c r="I35" t="s">
        <v>64</v>
      </c>
      <c r="J35" s="7">
        <v>44105</v>
      </c>
      <c r="K35" t="s">
        <v>26</v>
      </c>
      <c r="L35" t="s">
        <v>65</v>
      </c>
      <c r="M35" t="s">
        <v>145</v>
      </c>
      <c r="N35" t="s">
        <v>29</v>
      </c>
      <c r="O35" t="s">
        <v>30</v>
      </c>
      <c r="P35" t="s">
        <v>146</v>
      </c>
      <c r="Q35" s="8">
        <v>24.99</v>
      </c>
      <c r="R35">
        <v>1</v>
      </c>
      <c r="S35" s="8">
        <f t="shared" si="0"/>
        <v>24.99</v>
      </c>
      <c r="T35" s="8">
        <f>SUM(S35*0.2)</f>
        <v>4.9980000000000002</v>
      </c>
      <c r="U35" s="9">
        <f t="shared" si="2"/>
        <v>2.9996</v>
      </c>
    </row>
    <row r="36" spans="1:21" ht="15" customHeight="1" x14ac:dyDescent="0.25">
      <c r="A36">
        <v>12200</v>
      </c>
      <c r="B36" t="s">
        <v>1709</v>
      </c>
      <c r="C36" s="5">
        <v>42077</v>
      </c>
      <c r="D36" s="6">
        <v>42081</v>
      </c>
      <c r="E36" t="s">
        <v>69</v>
      </c>
      <c r="F36" t="s">
        <v>140</v>
      </c>
      <c r="G36" t="s">
        <v>141</v>
      </c>
      <c r="H36" t="s">
        <v>142</v>
      </c>
      <c r="I36" t="s">
        <v>64</v>
      </c>
      <c r="J36" s="7">
        <v>44105</v>
      </c>
      <c r="K36" t="s">
        <v>26</v>
      </c>
      <c r="L36" t="s">
        <v>65</v>
      </c>
      <c r="M36" t="s">
        <v>147</v>
      </c>
      <c r="N36" t="s">
        <v>29</v>
      </c>
      <c r="O36" t="s">
        <v>37</v>
      </c>
      <c r="P36" t="s">
        <v>148</v>
      </c>
      <c r="Q36" s="8">
        <v>23.99</v>
      </c>
      <c r="R36">
        <v>4</v>
      </c>
      <c r="S36" s="8">
        <f t="shared" si="0"/>
        <v>95.96</v>
      </c>
      <c r="T36" s="8">
        <f>SUM(S36*0.4)</f>
        <v>38.384</v>
      </c>
      <c r="U36" s="9">
        <f t="shared" si="2"/>
        <v>5.8384</v>
      </c>
    </row>
    <row r="37" spans="1:21" ht="15" customHeight="1" x14ac:dyDescent="0.25">
      <c r="A37">
        <v>12201</v>
      </c>
      <c r="B37" t="s">
        <v>1709</v>
      </c>
      <c r="C37" s="5">
        <v>42077</v>
      </c>
      <c r="D37" s="6">
        <v>42081</v>
      </c>
      <c r="E37" t="s">
        <v>69</v>
      </c>
      <c r="F37" t="s">
        <v>140</v>
      </c>
      <c r="G37" t="s">
        <v>141</v>
      </c>
      <c r="H37" t="s">
        <v>142</v>
      </c>
      <c r="I37" t="s">
        <v>64</v>
      </c>
      <c r="J37" s="7">
        <v>44105</v>
      </c>
      <c r="K37" t="s">
        <v>26</v>
      </c>
      <c r="L37" t="s">
        <v>65</v>
      </c>
      <c r="M37" t="s">
        <v>149</v>
      </c>
      <c r="N37" t="s">
        <v>988</v>
      </c>
      <c r="O37" t="s">
        <v>86</v>
      </c>
      <c r="P37" t="s">
        <v>150</v>
      </c>
      <c r="Q37" s="8">
        <v>44.99</v>
      </c>
      <c r="R37">
        <v>3</v>
      </c>
      <c r="S37" s="8">
        <f t="shared" si="0"/>
        <v>134.97</v>
      </c>
      <c r="T37" s="8">
        <f>SUM(S37*0.6)</f>
        <v>80.981999999999999</v>
      </c>
      <c r="U37" s="9">
        <f t="shared" si="2"/>
        <v>7.3988000000000005</v>
      </c>
    </row>
    <row r="38" spans="1:21" ht="15" customHeight="1" x14ac:dyDescent="0.25">
      <c r="A38">
        <v>12202</v>
      </c>
      <c r="B38" t="s">
        <v>1709</v>
      </c>
      <c r="C38" s="5">
        <v>42077</v>
      </c>
      <c r="D38" s="6">
        <v>42081</v>
      </c>
      <c r="E38" t="s">
        <v>69</v>
      </c>
      <c r="F38" t="s">
        <v>140</v>
      </c>
      <c r="G38" t="s">
        <v>141</v>
      </c>
      <c r="H38" t="s">
        <v>142</v>
      </c>
      <c r="I38" t="s">
        <v>64</v>
      </c>
      <c r="J38" s="7">
        <v>44105</v>
      </c>
      <c r="K38" t="s">
        <v>26</v>
      </c>
      <c r="L38" t="s">
        <v>65</v>
      </c>
      <c r="M38" t="s">
        <v>151</v>
      </c>
      <c r="N38" t="s">
        <v>29</v>
      </c>
      <c r="O38" t="s">
        <v>37</v>
      </c>
      <c r="P38" t="s">
        <v>152</v>
      </c>
      <c r="Q38" s="8">
        <v>23.99</v>
      </c>
      <c r="R38">
        <v>3</v>
      </c>
      <c r="S38" s="8">
        <f t="shared" si="0"/>
        <v>71.97</v>
      </c>
      <c r="T38" s="8">
        <f>SUM(S38*0.4)</f>
        <v>28.788</v>
      </c>
      <c r="U38" s="9">
        <f t="shared" si="2"/>
        <v>4.8788</v>
      </c>
    </row>
    <row r="39" spans="1:21" ht="15" customHeight="1" x14ac:dyDescent="0.25">
      <c r="A39">
        <v>12241</v>
      </c>
      <c r="B39" t="s">
        <v>1710</v>
      </c>
      <c r="C39" s="5">
        <v>42083</v>
      </c>
      <c r="D39" s="6">
        <v>42087</v>
      </c>
      <c r="E39" t="s">
        <v>69</v>
      </c>
      <c r="F39" t="s">
        <v>153</v>
      </c>
      <c r="G39" t="s">
        <v>154</v>
      </c>
      <c r="H39" t="s">
        <v>155</v>
      </c>
      <c r="I39" t="s">
        <v>156</v>
      </c>
      <c r="J39" s="7">
        <v>23223</v>
      </c>
      <c r="K39" t="s">
        <v>26</v>
      </c>
      <c r="L39" t="s">
        <v>49</v>
      </c>
      <c r="M39" t="s">
        <v>157</v>
      </c>
      <c r="N39" t="s">
        <v>29</v>
      </c>
      <c r="O39" t="s">
        <v>59</v>
      </c>
      <c r="P39" t="s">
        <v>158</v>
      </c>
      <c r="Q39" s="8">
        <v>27.99</v>
      </c>
      <c r="R39">
        <v>2</v>
      </c>
      <c r="S39" s="8">
        <f t="shared" si="0"/>
        <v>55.98</v>
      </c>
      <c r="T39" s="8">
        <f>SUM(S39*0.25)</f>
        <v>13.994999999999999</v>
      </c>
      <c r="U39" s="9">
        <f t="shared" si="2"/>
        <v>4.2392000000000003</v>
      </c>
    </row>
    <row r="40" spans="1:21" ht="15" customHeight="1" x14ac:dyDescent="0.25">
      <c r="A40">
        <v>12242</v>
      </c>
      <c r="B40" t="s">
        <v>1710</v>
      </c>
      <c r="C40" s="5">
        <v>42083</v>
      </c>
      <c r="D40" s="6">
        <v>42087</v>
      </c>
      <c r="E40" t="s">
        <v>69</v>
      </c>
      <c r="F40" t="s">
        <v>153</v>
      </c>
      <c r="G40" t="s">
        <v>154</v>
      </c>
      <c r="H40" t="s">
        <v>155</v>
      </c>
      <c r="I40" t="s">
        <v>156</v>
      </c>
      <c r="J40" s="7">
        <v>23223</v>
      </c>
      <c r="K40" t="s">
        <v>26</v>
      </c>
      <c r="L40" t="s">
        <v>49</v>
      </c>
      <c r="M40" t="s">
        <v>159</v>
      </c>
      <c r="N40" t="s">
        <v>29</v>
      </c>
      <c r="O40" t="s">
        <v>59</v>
      </c>
      <c r="P40" t="s">
        <v>160</v>
      </c>
      <c r="Q40" s="8">
        <v>27.99</v>
      </c>
      <c r="R40">
        <v>3</v>
      </c>
      <c r="S40" s="8">
        <f t="shared" si="0"/>
        <v>83.97</v>
      </c>
      <c r="T40" s="8">
        <f>SUM(S40*0.25)</f>
        <v>20.9925</v>
      </c>
      <c r="U40" s="9">
        <f t="shared" si="2"/>
        <v>5.3587999999999996</v>
      </c>
    </row>
    <row r="41" spans="1:21" ht="15" customHeight="1" x14ac:dyDescent="0.25">
      <c r="A41">
        <v>12254</v>
      </c>
      <c r="B41" t="s">
        <v>1711</v>
      </c>
      <c r="C41" s="5">
        <v>42084</v>
      </c>
      <c r="D41" s="6">
        <v>42088</v>
      </c>
      <c r="E41" t="s">
        <v>69</v>
      </c>
      <c r="F41" t="s">
        <v>161</v>
      </c>
      <c r="G41" t="s">
        <v>162</v>
      </c>
      <c r="H41" t="s">
        <v>163</v>
      </c>
      <c r="I41" t="s">
        <v>48</v>
      </c>
      <c r="J41" s="7">
        <v>42420</v>
      </c>
      <c r="K41" t="s">
        <v>26</v>
      </c>
      <c r="L41" t="s">
        <v>49</v>
      </c>
      <c r="M41" t="s">
        <v>111</v>
      </c>
      <c r="N41" t="s">
        <v>29</v>
      </c>
      <c r="O41" t="s">
        <v>37</v>
      </c>
      <c r="P41" t="s">
        <v>112</v>
      </c>
      <c r="Q41" s="8">
        <v>24.99</v>
      </c>
      <c r="R41">
        <v>5</v>
      </c>
      <c r="S41" s="8">
        <f t="shared" si="0"/>
        <v>124.94999999999999</v>
      </c>
      <c r="T41" s="8">
        <f>SUM(S41*0.4)</f>
        <v>49.98</v>
      </c>
      <c r="U41" s="9">
        <f t="shared" si="2"/>
        <v>6.9979999999999993</v>
      </c>
    </row>
    <row r="42" spans="1:21" ht="15" customHeight="1" x14ac:dyDescent="0.25">
      <c r="A42">
        <v>12255</v>
      </c>
      <c r="B42" t="s">
        <v>1711</v>
      </c>
      <c r="C42" s="5">
        <v>42084</v>
      </c>
      <c r="D42" s="6">
        <v>42088</v>
      </c>
      <c r="E42" t="s">
        <v>69</v>
      </c>
      <c r="F42" t="s">
        <v>161</v>
      </c>
      <c r="G42" t="s">
        <v>162</v>
      </c>
      <c r="H42" t="s">
        <v>163</v>
      </c>
      <c r="I42" t="s">
        <v>48</v>
      </c>
      <c r="J42" s="7">
        <v>42420</v>
      </c>
      <c r="K42" t="s">
        <v>26</v>
      </c>
      <c r="L42" t="s">
        <v>49</v>
      </c>
      <c r="M42" t="s">
        <v>147</v>
      </c>
      <c r="N42" t="s">
        <v>29</v>
      </c>
      <c r="O42" t="s">
        <v>37</v>
      </c>
      <c r="P42" t="s">
        <v>148</v>
      </c>
      <c r="Q42" s="8">
        <v>23.99</v>
      </c>
      <c r="R42">
        <v>4</v>
      </c>
      <c r="S42" s="8">
        <f t="shared" si="0"/>
        <v>95.96</v>
      </c>
      <c r="T42" s="8">
        <f>SUM(S42*0.4)</f>
        <v>38.384</v>
      </c>
      <c r="U42" s="9">
        <f t="shared" si="2"/>
        <v>5.8384</v>
      </c>
    </row>
    <row r="43" spans="1:21" ht="15" customHeight="1" x14ac:dyDescent="0.25">
      <c r="A43">
        <v>12263</v>
      </c>
      <c r="B43" t="s">
        <v>1712</v>
      </c>
      <c r="C43" s="5">
        <v>42087</v>
      </c>
      <c r="D43" s="6">
        <v>42092</v>
      </c>
      <c r="E43" t="s">
        <v>69</v>
      </c>
      <c r="F43" t="s">
        <v>164</v>
      </c>
      <c r="G43" t="s">
        <v>165</v>
      </c>
      <c r="H43" t="s">
        <v>166</v>
      </c>
      <c r="I43" t="s">
        <v>167</v>
      </c>
      <c r="J43" s="7">
        <v>84604</v>
      </c>
      <c r="K43" t="s">
        <v>26</v>
      </c>
      <c r="L43" t="s">
        <v>57</v>
      </c>
      <c r="M43" t="s">
        <v>168</v>
      </c>
      <c r="N43" t="s">
        <v>29</v>
      </c>
      <c r="O43" t="s">
        <v>59</v>
      </c>
      <c r="P43" t="s">
        <v>169</v>
      </c>
      <c r="Q43" s="8">
        <v>25.99</v>
      </c>
      <c r="R43">
        <v>6</v>
      </c>
      <c r="S43" s="8">
        <f t="shared" si="0"/>
        <v>155.94</v>
      </c>
      <c r="T43" s="8">
        <f>SUM(S43*0.25)</f>
        <v>38.984999999999999</v>
      </c>
      <c r="U43" s="9">
        <f t="shared" si="2"/>
        <v>8.2375999999999987</v>
      </c>
    </row>
    <row r="44" spans="1:21" ht="15" customHeight="1" x14ac:dyDescent="0.25">
      <c r="A44">
        <v>12264</v>
      </c>
      <c r="B44" t="s">
        <v>1712</v>
      </c>
      <c r="C44" s="5">
        <v>42087</v>
      </c>
      <c r="D44" s="6">
        <v>42092</v>
      </c>
      <c r="E44" t="s">
        <v>69</v>
      </c>
      <c r="F44" t="s">
        <v>164</v>
      </c>
      <c r="G44" t="s">
        <v>165</v>
      </c>
      <c r="H44" t="s">
        <v>166</v>
      </c>
      <c r="I44" t="s">
        <v>167</v>
      </c>
      <c r="J44" s="7">
        <v>84604</v>
      </c>
      <c r="K44" t="s">
        <v>26</v>
      </c>
      <c r="L44" t="s">
        <v>57</v>
      </c>
      <c r="M44" t="s">
        <v>170</v>
      </c>
      <c r="N44" t="s">
        <v>33</v>
      </c>
      <c r="O44" t="s">
        <v>34</v>
      </c>
      <c r="P44" t="s">
        <v>171</v>
      </c>
      <c r="Q44" s="8">
        <v>35.99</v>
      </c>
      <c r="R44">
        <v>4</v>
      </c>
      <c r="S44" s="8">
        <f t="shared" si="0"/>
        <v>143.96</v>
      </c>
      <c r="T44" s="8">
        <f>SUM(S44*0.4)</f>
        <v>57.584000000000003</v>
      </c>
      <c r="U44" s="9">
        <f t="shared" si="2"/>
        <v>7.7584000000000009</v>
      </c>
    </row>
    <row r="45" spans="1:21" ht="15" customHeight="1" x14ac:dyDescent="0.25">
      <c r="A45">
        <v>12265</v>
      </c>
      <c r="B45" t="s">
        <v>1712</v>
      </c>
      <c r="C45" s="5">
        <v>42087</v>
      </c>
      <c r="D45" s="6">
        <v>42092</v>
      </c>
      <c r="E45" t="s">
        <v>69</v>
      </c>
      <c r="F45" t="s">
        <v>164</v>
      </c>
      <c r="G45" t="s">
        <v>165</v>
      </c>
      <c r="H45" t="s">
        <v>166</v>
      </c>
      <c r="I45" t="s">
        <v>167</v>
      </c>
      <c r="J45" s="7">
        <v>84604</v>
      </c>
      <c r="K45" t="s">
        <v>26</v>
      </c>
      <c r="L45" t="s">
        <v>57</v>
      </c>
      <c r="M45" t="s">
        <v>172</v>
      </c>
      <c r="N45" t="s">
        <v>29</v>
      </c>
      <c r="O45" t="s">
        <v>59</v>
      </c>
      <c r="P45" t="s">
        <v>173</v>
      </c>
      <c r="Q45" s="8">
        <v>62.99</v>
      </c>
      <c r="R45">
        <v>2</v>
      </c>
      <c r="S45" s="8">
        <f t="shared" si="0"/>
        <v>125.98</v>
      </c>
      <c r="T45" s="8">
        <f>SUM(S45*0.25)</f>
        <v>31.495000000000001</v>
      </c>
      <c r="U45" s="9">
        <f t="shared" si="2"/>
        <v>7.0392000000000001</v>
      </c>
    </row>
    <row r="46" spans="1:21" ht="15" customHeight="1" x14ac:dyDescent="0.25">
      <c r="A46">
        <v>12266</v>
      </c>
      <c r="B46" t="s">
        <v>1712</v>
      </c>
      <c r="C46" s="5">
        <v>42087</v>
      </c>
      <c r="D46" s="6">
        <v>42092</v>
      </c>
      <c r="E46" t="s">
        <v>69</v>
      </c>
      <c r="F46" t="s">
        <v>164</v>
      </c>
      <c r="G46" t="s">
        <v>165</v>
      </c>
      <c r="H46" t="s">
        <v>166</v>
      </c>
      <c r="I46" t="s">
        <v>167</v>
      </c>
      <c r="J46" s="7">
        <v>84604</v>
      </c>
      <c r="K46" t="s">
        <v>26</v>
      </c>
      <c r="L46" t="s">
        <v>57</v>
      </c>
      <c r="M46" t="s">
        <v>174</v>
      </c>
      <c r="N46" t="s">
        <v>29</v>
      </c>
      <c r="O46" t="s">
        <v>59</v>
      </c>
      <c r="P46" t="s">
        <v>175</v>
      </c>
      <c r="Q46" s="8">
        <v>20.99</v>
      </c>
      <c r="R46">
        <v>2</v>
      </c>
      <c r="S46" s="8">
        <f t="shared" si="0"/>
        <v>41.98</v>
      </c>
      <c r="T46" s="8">
        <f>SUM(S46*0.25)</f>
        <v>10.494999999999999</v>
      </c>
      <c r="U46" s="9">
        <f t="shared" si="2"/>
        <v>3.6791999999999998</v>
      </c>
    </row>
    <row r="47" spans="1:21" ht="15" customHeight="1" x14ac:dyDescent="0.25">
      <c r="A47">
        <v>12267</v>
      </c>
      <c r="B47" t="s">
        <v>1713</v>
      </c>
      <c r="C47" s="5">
        <v>42088</v>
      </c>
      <c r="D47" s="6">
        <v>42092</v>
      </c>
      <c r="E47" t="s">
        <v>21</v>
      </c>
      <c r="F47" t="s">
        <v>176</v>
      </c>
      <c r="G47" t="s">
        <v>177</v>
      </c>
      <c r="H47" t="s">
        <v>178</v>
      </c>
      <c r="I47" t="s">
        <v>56</v>
      </c>
      <c r="J47" s="7">
        <v>94122</v>
      </c>
      <c r="K47" t="s">
        <v>26</v>
      </c>
      <c r="L47" t="s">
        <v>57</v>
      </c>
      <c r="M47" t="s">
        <v>179</v>
      </c>
      <c r="N47" t="s">
        <v>29</v>
      </c>
      <c r="O47" t="s">
        <v>40</v>
      </c>
      <c r="P47" t="s">
        <v>180</v>
      </c>
      <c r="Q47" s="8">
        <v>27.99</v>
      </c>
      <c r="R47">
        <v>5</v>
      </c>
      <c r="S47" s="8">
        <f t="shared" si="0"/>
        <v>139.94999999999999</v>
      </c>
      <c r="T47" s="8">
        <f>SUM(S47*0.3)</f>
        <v>41.984999999999992</v>
      </c>
      <c r="U47" s="9">
        <f>SUM((Q47*0.07)*R47+2)</f>
        <v>11.7965</v>
      </c>
    </row>
    <row r="48" spans="1:21" ht="15" customHeight="1" x14ac:dyDescent="0.25">
      <c r="A48">
        <v>12272</v>
      </c>
      <c r="B48" t="s">
        <v>1714</v>
      </c>
      <c r="C48" s="5">
        <v>42090</v>
      </c>
      <c r="D48" s="6">
        <v>42095</v>
      </c>
      <c r="E48" t="s">
        <v>69</v>
      </c>
      <c r="F48" t="s">
        <v>181</v>
      </c>
      <c r="G48" t="s">
        <v>182</v>
      </c>
      <c r="H48" t="s">
        <v>183</v>
      </c>
      <c r="I48" t="s">
        <v>56</v>
      </c>
      <c r="J48" s="7">
        <v>93727</v>
      </c>
      <c r="K48" t="s">
        <v>26</v>
      </c>
      <c r="L48" t="s">
        <v>57</v>
      </c>
      <c r="M48" t="s">
        <v>184</v>
      </c>
      <c r="N48" t="s">
        <v>988</v>
      </c>
      <c r="O48" t="s">
        <v>185</v>
      </c>
      <c r="P48" t="s">
        <v>186</v>
      </c>
      <c r="Q48" s="8">
        <v>76.989999999999995</v>
      </c>
      <c r="R48">
        <v>4</v>
      </c>
      <c r="S48" s="8">
        <f t="shared" si="0"/>
        <v>307.95999999999998</v>
      </c>
      <c r="T48" s="8">
        <f>SUM(S48*0.4)</f>
        <v>123.184</v>
      </c>
      <c r="U48" s="9">
        <f t="shared" ref="U48:U65" si="3">SUM((Q48*0.04)*R48+2)</f>
        <v>14.318399999999999</v>
      </c>
    </row>
    <row r="49" spans="1:21" ht="15" customHeight="1" x14ac:dyDescent="0.25">
      <c r="A49">
        <v>12273</v>
      </c>
      <c r="B49" t="s">
        <v>1714</v>
      </c>
      <c r="C49" s="5">
        <v>42090</v>
      </c>
      <c r="D49" s="6">
        <v>42095</v>
      </c>
      <c r="E49" t="s">
        <v>69</v>
      </c>
      <c r="F49" t="s">
        <v>181</v>
      </c>
      <c r="G49" t="s">
        <v>182</v>
      </c>
      <c r="H49" t="s">
        <v>183</v>
      </c>
      <c r="I49" t="s">
        <v>56</v>
      </c>
      <c r="J49" s="7">
        <v>93727</v>
      </c>
      <c r="K49" t="s">
        <v>26</v>
      </c>
      <c r="L49" t="s">
        <v>57</v>
      </c>
      <c r="M49" t="s">
        <v>113</v>
      </c>
      <c r="N49" t="s">
        <v>29</v>
      </c>
      <c r="O49" t="s">
        <v>37</v>
      </c>
      <c r="P49" t="s">
        <v>114</v>
      </c>
      <c r="Q49" s="8">
        <v>24.99</v>
      </c>
      <c r="R49">
        <v>3</v>
      </c>
      <c r="S49" s="8">
        <f t="shared" si="0"/>
        <v>74.97</v>
      </c>
      <c r="T49" s="8">
        <f>SUM(S49*0.4)</f>
        <v>29.988</v>
      </c>
      <c r="U49" s="9">
        <f t="shared" si="3"/>
        <v>4.9987999999999992</v>
      </c>
    </row>
    <row r="50" spans="1:21" ht="15" customHeight="1" x14ac:dyDescent="0.25">
      <c r="A50">
        <v>12274</v>
      </c>
      <c r="B50" t="s">
        <v>1715</v>
      </c>
      <c r="C50" s="5">
        <v>42090</v>
      </c>
      <c r="D50" s="6">
        <v>42094</v>
      </c>
      <c r="E50" t="s">
        <v>69</v>
      </c>
      <c r="F50" t="s">
        <v>187</v>
      </c>
      <c r="G50" t="s">
        <v>188</v>
      </c>
      <c r="H50" t="s">
        <v>189</v>
      </c>
      <c r="I50" t="s">
        <v>190</v>
      </c>
      <c r="J50" s="7">
        <v>87105</v>
      </c>
      <c r="K50" t="s">
        <v>26</v>
      </c>
      <c r="L50" t="s">
        <v>57</v>
      </c>
      <c r="M50" t="s">
        <v>191</v>
      </c>
      <c r="N50" t="s">
        <v>33</v>
      </c>
      <c r="O50" t="s">
        <v>116</v>
      </c>
      <c r="P50" t="s">
        <v>192</v>
      </c>
      <c r="Q50" s="8">
        <v>34.99</v>
      </c>
      <c r="R50">
        <v>3</v>
      </c>
      <c r="S50" s="8">
        <f t="shared" si="0"/>
        <v>104.97</v>
      </c>
      <c r="T50" s="8">
        <f>SUM(S50*0.3)</f>
        <v>31.491</v>
      </c>
      <c r="U50" s="9">
        <f t="shared" si="3"/>
        <v>6.1988000000000003</v>
      </c>
    </row>
    <row r="51" spans="1:21" ht="15" customHeight="1" x14ac:dyDescent="0.25">
      <c r="A51">
        <v>12279</v>
      </c>
      <c r="B51" t="s">
        <v>1716</v>
      </c>
      <c r="C51" s="5">
        <v>42092</v>
      </c>
      <c r="D51" s="6">
        <v>42097</v>
      </c>
      <c r="E51" t="s">
        <v>69</v>
      </c>
      <c r="F51" t="s">
        <v>81</v>
      </c>
      <c r="G51" t="s">
        <v>82</v>
      </c>
      <c r="H51" t="s">
        <v>83</v>
      </c>
      <c r="I51" t="s">
        <v>84</v>
      </c>
      <c r="J51" s="7">
        <v>97301</v>
      </c>
      <c r="K51" t="s">
        <v>26</v>
      </c>
      <c r="L51" t="s">
        <v>57</v>
      </c>
      <c r="M51" t="s">
        <v>193</v>
      </c>
      <c r="N51" t="s">
        <v>988</v>
      </c>
      <c r="O51" t="s">
        <v>51</v>
      </c>
      <c r="P51" t="s">
        <v>194</v>
      </c>
      <c r="Q51" s="8">
        <v>42.99</v>
      </c>
      <c r="R51">
        <v>2</v>
      </c>
      <c r="S51" s="8">
        <f t="shared" si="0"/>
        <v>85.98</v>
      </c>
      <c r="T51" s="8">
        <f>SUM(S51*0.3)</f>
        <v>25.794</v>
      </c>
      <c r="U51" s="9">
        <f t="shared" si="3"/>
        <v>5.4391999999999996</v>
      </c>
    </row>
    <row r="52" spans="1:21" ht="15" customHeight="1" x14ac:dyDescent="0.25">
      <c r="A52">
        <v>12286</v>
      </c>
      <c r="B52" t="s">
        <v>1717</v>
      </c>
      <c r="C52" s="5">
        <v>42093</v>
      </c>
      <c r="D52" s="6">
        <v>42098</v>
      </c>
      <c r="E52" t="s">
        <v>69</v>
      </c>
      <c r="F52" t="s">
        <v>195</v>
      </c>
      <c r="G52" t="s">
        <v>196</v>
      </c>
      <c r="H52" t="s">
        <v>197</v>
      </c>
      <c r="I52" t="s">
        <v>198</v>
      </c>
      <c r="J52" s="7">
        <v>55407</v>
      </c>
      <c r="K52" t="s">
        <v>26</v>
      </c>
      <c r="L52" t="s">
        <v>27</v>
      </c>
      <c r="M52" t="s">
        <v>36</v>
      </c>
      <c r="N52" t="s">
        <v>29</v>
      </c>
      <c r="O52" t="s">
        <v>37</v>
      </c>
      <c r="P52" t="s">
        <v>38</v>
      </c>
      <c r="Q52" s="8">
        <v>24.99</v>
      </c>
      <c r="R52">
        <v>2</v>
      </c>
      <c r="S52" s="8">
        <f t="shared" si="0"/>
        <v>49.98</v>
      </c>
      <c r="T52" s="8">
        <f>SUM(S52*0.4)</f>
        <v>19.992000000000001</v>
      </c>
      <c r="U52" s="9">
        <f t="shared" si="3"/>
        <v>3.9992000000000001</v>
      </c>
    </row>
    <row r="53" spans="1:21" ht="15" customHeight="1" x14ac:dyDescent="0.25">
      <c r="A53">
        <v>12287</v>
      </c>
      <c r="B53" t="s">
        <v>1717</v>
      </c>
      <c r="C53" s="5">
        <v>42093</v>
      </c>
      <c r="D53" s="6">
        <v>42098</v>
      </c>
      <c r="E53" t="s">
        <v>69</v>
      </c>
      <c r="F53" t="s">
        <v>195</v>
      </c>
      <c r="G53" t="s">
        <v>196</v>
      </c>
      <c r="H53" t="s">
        <v>197</v>
      </c>
      <c r="I53" t="s">
        <v>198</v>
      </c>
      <c r="J53" s="7">
        <v>55407</v>
      </c>
      <c r="K53" t="s">
        <v>26</v>
      </c>
      <c r="L53" t="s">
        <v>27</v>
      </c>
      <c r="M53" t="s">
        <v>199</v>
      </c>
      <c r="N53" t="s">
        <v>29</v>
      </c>
      <c r="O53" t="s">
        <v>59</v>
      </c>
      <c r="P53" t="s">
        <v>200</v>
      </c>
      <c r="Q53" s="8">
        <v>20.99</v>
      </c>
      <c r="R53">
        <v>2</v>
      </c>
      <c r="S53" s="8">
        <f t="shared" si="0"/>
        <v>41.98</v>
      </c>
      <c r="T53" s="8">
        <f>SUM(S53*0.25)</f>
        <v>10.494999999999999</v>
      </c>
      <c r="U53" s="9">
        <f t="shared" si="3"/>
        <v>3.6791999999999998</v>
      </c>
    </row>
    <row r="54" spans="1:21" ht="15" customHeight="1" x14ac:dyDescent="0.25">
      <c r="A54">
        <v>12329</v>
      </c>
      <c r="B54" t="s">
        <v>1718</v>
      </c>
      <c r="C54" s="5">
        <v>42099</v>
      </c>
      <c r="D54" s="6">
        <v>42105</v>
      </c>
      <c r="E54" t="s">
        <v>69</v>
      </c>
      <c r="F54" t="s">
        <v>201</v>
      </c>
      <c r="G54" t="s">
        <v>202</v>
      </c>
      <c r="H54" t="s">
        <v>203</v>
      </c>
      <c r="I54" t="s">
        <v>56</v>
      </c>
      <c r="J54" s="7">
        <v>90049</v>
      </c>
      <c r="K54" t="s">
        <v>26</v>
      </c>
      <c r="L54" t="s">
        <v>57</v>
      </c>
      <c r="M54" t="s">
        <v>204</v>
      </c>
      <c r="N54" t="s">
        <v>988</v>
      </c>
      <c r="O54" t="s">
        <v>86</v>
      </c>
      <c r="P54" t="s">
        <v>205</v>
      </c>
      <c r="Q54" s="8">
        <v>35.99</v>
      </c>
      <c r="R54">
        <v>7</v>
      </c>
      <c r="S54" s="8">
        <f t="shared" si="0"/>
        <v>251.93</v>
      </c>
      <c r="T54" s="8">
        <f>SUM(S54*0.6)</f>
        <v>151.15799999999999</v>
      </c>
      <c r="U54" s="9">
        <f t="shared" si="3"/>
        <v>12.077200000000001</v>
      </c>
    </row>
    <row r="55" spans="1:21" ht="15" customHeight="1" x14ac:dyDescent="0.25">
      <c r="A55">
        <v>12330</v>
      </c>
      <c r="B55" t="s">
        <v>1718</v>
      </c>
      <c r="C55" s="5">
        <v>42099</v>
      </c>
      <c r="D55" s="6">
        <v>42105</v>
      </c>
      <c r="E55" t="s">
        <v>69</v>
      </c>
      <c r="F55" t="s">
        <v>201</v>
      </c>
      <c r="G55" t="s">
        <v>202</v>
      </c>
      <c r="H55" t="s">
        <v>203</v>
      </c>
      <c r="I55" t="s">
        <v>56</v>
      </c>
      <c r="J55" s="7">
        <v>90049</v>
      </c>
      <c r="K55" t="s">
        <v>26</v>
      </c>
      <c r="L55" t="s">
        <v>57</v>
      </c>
      <c r="M55" t="s">
        <v>206</v>
      </c>
      <c r="N55" t="s">
        <v>988</v>
      </c>
      <c r="O55" t="s">
        <v>86</v>
      </c>
      <c r="P55" t="s">
        <v>207</v>
      </c>
      <c r="Q55" s="8">
        <v>8.99</v>
      </c>
      <c r="R55">
        <v>2</v>
      </c>
      <c r="S55" s="8">
        <f t="shared" si="0"/>
        <v>17.98</v>
      </c>
      <c r="T55" s="8">
        <f>SUM(S55*0.6)</f>
        <v>10.788</v>
      </c>
      <c r="U55" s="9">
        <f t="shared" si="3"/>
        <v>2.7191999999999998</v>
      </c>
    </row>
    <row r="56" spans="1:21" ht="15" customHeight="1" x14ac:dyDescent="0.25">
      <c r="A56">
        <v>12331</v>
      </c>
      <c r="B56" t="s">
        <v>1718</v>
      </c>
      <c r="C56" s="5">
        <v>42099</v>
      </c>
      <c r="D56" s="6">
        <v>42105</v>
      </c>
      <c r="E56" t="s">
        <v>69</v>
      </c>
      <c r="F56" t="s">
        <v>201</v>
      </c>
      <c r="G56" t="s">
        <v>202</v>
      </c>
      <c r="H56" t="s">
        <v>203</v>
      </c>
      <c r="I56" t="s">
        <v>56</v>
      </c>
      <c r="J56" s="7">
        <v>90049</v>
      </c>
      <c r="K56" t="s">
        <v>26</v>
      </c>
      <c r="L56" t="s">
        <v>57</v>
      </c>
      <c r="M56" t="s">
        <v>208</v>
      </c>
      <c r="N56" t="s">
        <v>29</v>
      </c>
      <c r="O56" t="s">
        <v>75</v>
      </c>
      <c r="P56" t="s">
        <v>209</v>
      </c>
      <c r="Q56" s="8">
        <v>25.99</v>
      </c>
      <c r="R56">
        <v>1</v>
      </c>
      <c r="S56" s="8">
        <f t="shared" si="0"/>
        <v>25.99</v>
      </c>
      <c r="T56" s="8">
        <f>SUM(S56*0.5)</f>
        <v>12.994999999999999</v>
      </c>
      <c r="U56" s="9">
        <f t="shared" si="3"/>
        <v>3.0396000000000001</v>
      </c>
    </row>
    <row r="57" spans="1:21" ht="15" customHeight="1" x14ac:dyDescent="0.25">
      <c r="A57">
        <v>12332</v>
      </c>
      <c r="B57" t="s">
        <v>1718</v>
      </c>
      <c r="C57" s="5">
        <v>42099</v>
      </c>
      <c r="D57" s="6">
        <v>42105</v>
      </c>
      <c r="E57" t="s">
        <v>69</v>
      </c>
      <c r="F57" t="s">
        <v>201</v>
      </c>
      <c r="G57" t="s">
        <v>202</v>
      </c>
      <c r="H57" t="s">
        <v>203</v>
      </c>
      <c r="I57" t="s">
        <v>56</v>
      </c>
      <c r="J57" s="7">
        <v>90049</v>
      </c>
      <c r="K57" t="s">
        <v>26</v>
      </c>
      <c r="L57" t="s">
        <v>57</v>
      </c>
      <c r="M57" t="s">
        <v>105</v>
      </c>
      <c r="N57" t="s">
        <v>29</v>
      </c>
      <c r="O57" t="s">
        <v>75</v>
      </c>
      <c r="P57" t="s">
        <v>106</v>
      </c>
      <c r="Q57" s="8">
        <v>16.989999999999998</v>
      </c>
      <c r="R57">
        <v>3</v>
      </c>
      <c r="S57" s="8">
        <f t="shared" si="0"/>
        <v>50.97</v>
      </c>
      <c r="T57" s="8">
        <f>SUM(S57*0.5)</f>
        <v>25.484999999999999</v>
      </c>
      <c r="U57" s="9">
        <f t="shared" si="3"/>
        <v>4.0388000000000002</v>
      </c>
    </row>
    <row r="58" spans="1:21" ht="15" customHeight="1" x14ac:dyDescent="0.25">
      <c r="A58">
        <v>12388</v>
      </c>
      <c r="B58" t="s">
        <v>1719</v>
      </c>
      <c r="C58" s="5">
        <v>42113</v>
      </c>
      <c r="D58" s="6">
        <v>42118</v>
      </c>
      <c r="E58" t="s">
        <v>69</v>
      </c>
      <c r="F58" t="s">
        <v>210</v>
      </c>
      <c r="G58" t="s">
        <v>211</v>
      </c>
      <c r="H58" t="s">
        <v>212</v>
      </c>
      <c r="I58" t="s">
        <v>213</v>
      </c>
      <c r="J58" s="7">
        <v>28027</v>
      </c>
      <c r="K58" t="s">
        <v>26</v>
      </c>
      <c r="L58" t="s">
        <v>49</v>
      </c>
      <c r="M58" t="s">
        <v>214</v>
      </c>
      <c r="N58" t="s">
        <v>988</v>
      </c>
      <c r="O58" t="s">
        <v>86</v>
      </c>
      <c r="P58" t="s">
        <v>215</v>
      </c>
      <c r="Q58" s="8">
        <v>32.99</v>
      </c>
      <c r="R58">
        <v>4</v>
      </c>
      <c r="S58" s="8">
        <f t="shared" si="0"/>
        <v>131.96</v>
      </c>
      <c r="T58" s="8">
        <f>SUM(S58*0.6)</f>
        <v>79.176000000000002</v>
      </c>
      <c r="U58" s="9">
        <f t="shared" si="3"/>
        <v>7.2784000000000004</v>
      </c>
    </row>
    <row r="59" spans="1:21" ht="15" customHeight="1" x14ac:dyDescent="0.25">
      <c r="A59">
        <v>12392</v>
      </c>
      <c r="B59" t="s">
        <v>1720</v>
      </c>
      <c r="C59" s="5">
        <v>42114</v>
      </c>
      <c r="D59" s="6">
        <v>42118</v>
      </c>
      <c r="E59" t="s">
        <v>69</v>
      </c>
      <c r="F59" t="s">
        <v>216</v>
      </c>
      <c r="G59" t="s">
        <v>217</v>
      </c>
      <c r="H59" t="s">
        <v>203</v>
      </c>
      <c r="I59" t="s">
        <v>56</v>
      </c>
      <c r="J59" s="7">
        <v>90008</v>
      </c>
      <c r="K59" t="s">
        <v>26</v>
      </c>
      <c r="L59" t="s">
        <v>57</v>
      </c>
      <c r="M59" t="s">
        <v>77</v>
      </c>
      <c r="N59" t="s">
        <v>29</v>
      </c>
      <c r="O59" t="s">
        <v>37</v>
      </c>
      <c r="P59" t="s">
        <v>78</v>
      </c>
      <c r="Q59" s="8">
        <v>23.99</v>
      </c>
      <c r="R59">
        <v>5</v>
      </c>
      <c r="S59" s="8">
        <f t="shared" si="0"/>
        <v>119.94999999999999</v>
      </c>
      <c r="T59" s="8">
        <f>SUM(S59*0.4)</f>
        <v>47.98</v>
      </c>
      <c r="U59" s="9">
        <f t="shared" si="3"/>
        <v>6.798</v>
      </c>
    </row>
    <row r="60" spans="1:21" ht="15" customHeight="1" x14ac:dyDescent="0.25">
      <c r="A60">
        <v>12402</v>
      </c>
      <c r="B60" t="s">
        <v>1721</v>
      </c>
      <c r="C60" s="5">
        <v>42118</v>
      </c>
      <c r="D60" s="6">
        <v>42123</v>
      </c>
      <c r="E60" t="s">
        <v>69</v>
      </c>
      <c r="F60" t="s">
        <v>218</v>
      </c>
      <c r="G60" t="s">
        <v>219</v>
      </c>
      <c r="H60" t="s">
        <v>220</v>
      </c>
      <c r="I60" t="s">
        <v>25</v>
      </c>
      <c r="J60" s="7">
        <v>54880</v>
      </c>
      <c r="K60" t="s">
        <v>26</v>
      </c>
      <c r="L60" t="s">
        <v>27</v>
      </c>
      <c r="M60" t="s">
        <v>221</v>
      </c>
      <c r="N60" t="s">
        <v>988</v>
      </c>
      <c r="O60" t="s">
        <v>89</v>
      </c>
      <c r="P60" t="s">
        <v>222</v>
      </c>
      <c r="Q60" s="8">
        <v>11.99</v>
      </c>
      <c r="R60">
        <v>5</v>
      </c>
      <c r="S60" s="8">
        <f t="shared" si="0"/>
        <v>59.95</v>
      </c>
      <c r="T60" s="8">
        <f>SUM(S60*0.5)</f>
        <v>29.975000000000001</v>
      </c>
      <c r="U60" s="9">
        <f t="shared" si="3"/>
        <v>4.3979999999999997</v>
      </c>
    </row>
    <row r="61" spans="1:21" ht="15" customHeight="1" x14ac:dyDescent="0.25">
      <c r="A61">
        <v>12403</v>
      </c>
      <c r="B61" t="s">
        <v>1721</v>
      </c>
      <c r="C61" s="5">
        <v>42118</v>
      </c>
      <c r="D61" s="6">
        <v>42123</v>
      </c>
      <c r="E61" t="s">
        <v>69</v>
      </c>
      <c r="F61" t="s">
        <v>218</v>
      </c>
      <c r="G61" t="s">
        <v>219</v>
      </c>
      <c r="H61" t="s">
        <v>220</v>
      </c>
      <c r="I61" t="s">
        <v>25</v>
      </c>
      <c r="J61" s="7">
        <v>54880</v>
      </c>
      <c r="K61" t="s">
        <v>26</v>
      </c>
      <c r="L61" t="s">
        <v>27</v>
      </c>
      <c r="M61" t="s">
        <v>223</v>
      </c>
      <c r="N61" t="s">
        <v>29</v>
      </c>
      <c r="O61" t="s">
        <v>59</v>
      </c>
      <c r="P61" t="s">
        <v>224</v>
      </c>
      <c r="Q61" s="8">
        <v>17.989999999999998</v>
      </c>
      <c r="R61">
        <v>3</v>
      </c>
      <c r="S61" s="8">
        <f t="shared" si="0"/>
        <v>53.97</v>
      </c>
      <c r="T61" s="8">
        <f>SUM(S61*0.25)</f>
        <v>13.4925</v>
      </c>
      <c r="U61" s="9">
        <f t="shared" si="3"/>
        <v>4.1587999999999994</v>
      </c>
    </row>
    <row r="62" spans="1:21" ht="15" customHeight="1" x14ac:dyDescent="0.25">
      <c r="A62">
        <v>12404</v>
      </c>
      <c r="B62" t="s">
        <v>1721</v>
      </c>
      <c r="C62" s="5">
        <v>42118</v>
      </c>
      <c r="D62" s="6">
        <v>42123</v>
      </c>
      <c r="E62" t="s">
        <v>69</v>
      </c>
      <c r="F62" t="s">
        <v>218</v>
      </c>
      <c r="G62" t="s">
        <v>219</v>
      </c>
      <c r="H62" t="s">
        <v>220</v>
      </c>
      <c r="I62" t="s">
        <v>25</v>
      </c>
      <c r="J62" s="7">
        <v>54880</v>
      </c>
      <c r="K62" t="s">
        <v>26</v>
      </c>
      <c r="L62" t="s">
        <v>27</v>
      </c>
      <c r="M62" t="s">
        <v>206</v>
      </c>
      <c r="N62" t="s">
        <v>988</v>
      </c>
      <c r="O62" t="s">
        <v>86</v>
      </c>
      <c r="P62" t="s">
        <v>207</v>
      </c>
      <c r="Q62" s="8">
        <v>8.99</v>
      </c>
      <c r="R62">
        <v>5</v>
      </c>
      <c r="S62" s="8">
        <f t="shared" si="0"/>
        <v>44.95</v>
      </c>
      <c r="T62" s="8">
        <f>SUM(S62*0.6)</f>
        <v>26.970000000000002</v>
      </c>
      <c r="U62" s="9">
        <f t="shared" si="3"/>
        <v>3.798</v>
      </c>
    </row>
    <row r="63" spans="1:21" ht="15" customHeight="1" x14ac:dyDescent="0.25">
      <c r="A63">
        <v>12405</v>
      </c>
      <c r="B63" t="s">
        <v>1722</v>
      </c>
      <c r="C63" s="5">
        <v>42118</v>
      </c>
      <c r="D63" s="6">
        <v>42122</v>
      </c>
      <c r="E63" t="s">
        <v>69</v>
      </c>
      <c r="F63" t="s">
        <v>225</v>
      </c>
      <c r="G63" t="s">
        <v>226</v>
      </c>
      <c r="H63" t="s">
        <v>227</v>
      </c>
      <c r="I63" t="s">
        <v>228</v>
      </c>
      <c r="J63" s="7">
        <v>20016</v>
      </c>
      <c r="K63" t="s">
        <v>26</v>
      </c>
      <c r="L63" t="s">
        <v>65</v>
      </c>
      <c r="M63" t="s">
        <v>229</v>
      </c>
      <c r="N63" t="s">
        <v>29</v>
      </c>
      <c r="O63" t="s">
        <v>59</v>
      </c>
      <c r="P63" t="s">
        <v>230</v>
      </c>
      <c r="Q63" s="8">
        <v>25.99</v>
      </c>
      <c r="R63">
        <v>3</v>
      </c>
      <c r="S63" s="8">
        <f t="shared" si="0"/>
        <v>77.97</v>
      </c>
      <c r="T63" s="8">
        <f>SUM(S63*0.25)</f>
        <v>19.4925</v>
      </c>
      <c r="U63" s="9">
        <f t="shared" si="3"/>
        <v>5.1187999999999994</v>
      </c>
    </row>
    <row r="64" spans="1:21" ht="15" customHeight="1" x14ac:dyDescent="0.25">
      <c r="A64">
        <v>12406</v>
      </c>
      <c r="B64" t="s">
        <v>1722</v>
      </c>
      <c r="C64" s="5">
        <v>42118</v>
      </c>
      <c r="D64" s="6">
        <v>42122</v>
      </c>
      <c r="E64" t="s">
        <v>69</v>
      </c>
      <c r="F64" t="s">
        <v>225</v>
      </c>
      <c r="G64" t="s">
        <v>226</v>
      </c>
      <c r="H64" t="s">
        <v>227</v>
      </c>
      <c r="I64" t="s">
        <v>228</v>
      </c>
      <c r="J64" s="7">
        <v>20016</v>
      </c>
      <c r="K64" t="s">
        <v>26</v>
      </c>
      <c r="L64" t="s">
        <v>65</v>
      </c>
      <c r="M64" t="s">
        <v>105</v>
      </c>
      <c r="N64" t="s">
        <v>29</v>
      </c>
      <c r="O64" t="s">
        <v>75</v>
      </c>
      <c r="P64" t="s">
        <v>106</v>
      </c>
      <c r="Q64" s="8">
        <v>16.989999999999998</v>
      </c>
      <c r="R64">
        <v>2</v>
      </c>
      <c r="S64" s="8">
        <f t="shared" si="0"/>
        <v>33.979999999999997</v>
      </c>
      <c r="T64" s="8">
        <f>SUM(S64*0.5)</f>
        <v>16.989999999999998</v>
      </c>
      <c r="U64" s="9">
        <f t="shared" si="3"/>
        <v>3.3592</v>
      </c>
    </row>
    <row r="65" spans="1:21" ht="15" customHeight="1" x14ac:dyDescent="0.25">
      <c r="A65">
        <v>12413</v>
      </c>
      <c r="B65" t="s">
        <v>1723</v>
      </c>
      <c r="C65" s="5">
        <v>42121</v>
      </c>
      <c r="D65" s="6">
        <v>42126</v>
      </c>
      <c r="E65" t="s">
        <v>69</v>
      </c>
      <c r="F65" t="s">
        <v>231</v>
      </c>
      <c r="G65" t="s">
        <v>232</v>
      </c>
      <c r="H65" t="s">
        <v>233</v>
      </c>
      <c r="I65" t="s">
        <v>73</v>
      </c>
      <c r="J65" s="7">
        <v>78207</v>
      </c>
      <c r="K65" t="s">
        <v>26</v>
      </c>
      <c r="L65" t="s">
        <v>27</v>
      </c>
      <c r="M65" t="s">
        <v>234</v>
      </c>
      <c r="N65" t="s">
        <v>33</v>
      </c>
      <c r="O65" t="s">
        <v>34</v>
      </c>
      <c r="P65" t="s">
        <v>235</v>
      </c>
      <c r="Q65" s="8">
        <v>11.99</v>
      </c>
      <c r="R65">
        <v>2</v>
      </c>
      <c r="S65" s="8">
        <f t="shared" si="0"/>
        <v>23.98</v>
      </c>
      <c r="T65" s="8">
        <f>SUM(S65*0.4)</f>
        <v>9.5920000000000005</v>
      </c>
      <c r="U65" s="9">
        <f t="shared" si="3"/>
        <v>2.9592000000000001</v>
      </c>
    </row>
    <row r="66" spans="1:21" ht="15" customHeight="1" x14ac:dyDescent="0.25">
      <c r="A66">
        <v>12430</v>
      </c>
      <c r="B66" t="s">
        <v>1724</v>
      </c>
      <c r="C66" s="5">
        <v>42125</v>
      </c>
      <c r="D66" s="6">
        <v>42125</v>
      </c>
      <c r="E66" t="s">
        <v>985</v>
      </c>
      <c r="F66" t="s">
        <v>236</v>
      </c>
      <c r="G66" t="s">
        <v>237</v>
      </c>
      <c r="H66" t="s">
        <v>238</v>
      </c>
      <c r="I66" t="s">
        <v>239</v>
      </c>
      <c r="J66" s="7">
        <v>2895</v>
      </c>
      <c r="K66" t="s">
        <v>26</v>
      </c>
      <c r="L66" t="s">
        <v>65</v>
      </c>
      <c r="M66" t="s">
        <v>240</v>
      </c>
      <c r="N66" t="s">
        <v>29</v>
      </c>
      <c r="O66" t="s">
        <v>59</v>
      </c>
      <c r="P66" t="s">
        <v>241</v>
      </c>
      <c r="Q66" s="8">
        <v>25.99</v>
      </c>
      <c r="R66">
        <v>3</v>
      </c>
      <c r="S66" s="8">
        <f t="shared" ref="S66:S129" si="4">SUM(Q66*R66)</f>
        <v>77.97</v>
      </c>
      <c r="T66" s="8">
        <f>SUM(S66*0.25)</f>
        <v>19.4925</v>
      </c>
      <c r="U66" s="9">
        <f>SUM((Q66*0.09)*R66+2)</f>
        <v>9.0172999999999988</v>
      </c>
    </row>
    <row r="67" spans="1:21" ht="15" customHeight="1" x14ac:dyDescent="0.25">
      <c r="A67">
        <v>12431</v>
      </c>
      <c r="B67" t="s">
        <v>1725</v>
      </c>
      <c r="C67" s="5">
        <v>42125</v>
      </c>
      <c r="D67" s="6">
        <v>42127</v>
      </c>
      <c r="E67" t="s">
        <v>21</v>
      </c>
      <c r="F67" t="s">
        <v>242</v>
      </c>
      <c r="G67" t="s">
        <v>243</v>
      </c>
      <c r="H67" t="s">
        <v>244</v>
      </c>
      <c r="I67" t="s">
        <v>213</v>
      </c>
      <c r="J67" s="7">
        <v>28540</v>
      </c>
      <c r="K67" t="s">
        <v>26</v>
      </c>
      <c r="L67" t="s">
        <v>49</v>
      </c>
      <c r="M67" t="s">
        <v>245</v>
      </c>
      <c r="N67" t="s">
        <v>33</v>
      </c>
      <c r="O67" t="s">
        <v>34</v>
      </c>
      <c r="P67" t="s">
        <v>246</v>
      </c>
      <c r="Q67" s="8">
        <v>25.99</v>
      </c>
      <c r="R67">
        <v>2</v>
      </c>
      <c r="S67" s="8">
        <f t="shared" si="4"/>
        <v>51.98</v>
      </c>
      <c r="T67" s="8">
        <f>SUM(S67*0.4)</f>
        <v>20.792000000000002</v>
      </c>
      <c r="U67" s="9">
        <f>SUM((Q67*0.07)*R67+2)</f>
        <v>5.6386000000000003</v>
      </c>
    </row>
    <row r="68" spans="1:21" ht="15" customHeight="1" x14ac:dyDescent="0.25">
      <c r="A68">
        <v>12435</v>
      </c>
      <c r="B68" t="s">
        <v>1726</v>
      </c>
      <c r="C68" s="5">
        <v>42127</v>
      </c>
      <c r="D68" s="6">
        <v>42127</v>
      </c>
      <c r="E68" t="s">
        <v>985</v>
      </c>
      <c r="F68" t="s">
        <v>247</v>
      </c>
      <c r="G68" t="s">
        <v>248</v>
      </c>
      <c r="H68" t="s">
        <v>249</v>
      </c>
      <c r="I68" t="s">
        <v>250</v>
      </c>
      <c r="J68" s="7">
        <v>48234</v>
      </c>
      <c r="K68" t="s">
        <v>26</v>
      </c>
      <c r="L68" t="s">
        <v>27</v>
      </c>
      <c r="M68" t="s">
        <v>149</v>
      </c>
      <c r="N68" t="s">
        <v>988</v>
      </c>
      <c r="O68" t="s">
        <v>86</v>
      </c>
      <c r="P68" t="s">
        <v>150</v>
      </c>
      <c r="Q68" s="8">
        <v>44.99</v>
      </c>
      <c r="R68">
        <v>2</v>
      </c>
      <c r="S68" s="8">
        <f t="shared" si="4"/>
        <v>89.98</v>
      </c>
      <c r="T68" s="8">
        <f>SUM(S68*0.6)</f>
        <v>53.988</v>
      </c>
      <c r="U68" s="9">
        <f>SUM((Q68*0.09)*R68+2)</f>
        <v>10.0982</v>
      </c>
    </row>
    <row r="69" spans="1:21" ht="15" customHeight="1" x14ac:dyDescent="0.25">
      <c r="A69">
        <v>12436</v>
      </c>
      <c r="B69" t="s">
        <v>1727</v>
      </c>
      <c r="C69" s="5">
        <v>42127</v>
      </c>
      <c r="D69" s="6">
        <v>42130</v>
      </c>
      <c r="E69" t="s">
        <v>44</v>
      </c>
      <c r="F69" t="s">
        <v>251</v>
      </c>
      <c r="G69" t="s">
        <v>252</v>
      </c>
      <c r="H69" t="s">
        <v>97</v>
      </c>
      <c r="I69" t="s">
        <v>98</v>
      </c>
      <c r="J69" s="7">
        <v>73120</v>
      </c>
      <c r="K69" t="s">
        <v>26</v>
      </c>
      <c r="L69" t="s">
        <v>27</v>
      </c>
      <c r="M69" t="s">
        <v>253</v>
      </c>
      <c r="N69" t="s">
        <v>988</v>
      </c>
      <c r="O69" t="s">
        <v>86</v>
      </c>
      <c r="P69" t="s">
        <v>254</v>
      </c>
      <c r="Q69" s="8">
        <v>44.99</v>
      </c>
      <c r="R69">
        <v>7</v>
      </c>
      <c r="S69" s="8">
        <f t="shared" si="4"/>
        <v>314.93</v>
      </c>
      <c r="T69" s="8">
        <f>SUM(S69*0.6)</f>
        <v>188.958</v>
      </c>
      <c r="U69" s="9">
        <f>SUM((Q69*0.05)*R69+2)</f>
        <v>17.746500000000001</v>
      </c>
    </row>
    <row r="70" spans="1:21" ht="15" customHeight="1" x14ac:dyDescent="0.25">
      <c r="A70">
        <v>12437</v>
      </c>
      <c r="B70" t="s">
        <v>1727</v>
      </c>
      <c r="C70" s="5">
        <v>42127</v>
      </c>
      <c r="D70" s="6">
        <v>42130</v>
      </c>
      <c r="E70" t="s">
        <v>44</v>
      </c>
      <c r="F70" t="s">
        <v>251</v>
      </c>
      <c r="G70" t="s">
        <v>252</v>
      </c>
      <c r="H70" t="s">
        <v>97</v>
      </c>
      <c r="I70" t="s">
        <v>98</v>
      </c>
      <c r="J70" s="7">
        <v>73120</v>
      </c>
      <c r="K70" t="s">
        <v>26</v>
      </c>
      <c r="L70" t="s">
        <v>27</v>
      </c>
      <c r="M70" t="s">
        <v>255</v>
      </c>
      <c r="N70" t="s">
        <v>29</v>
      </c>
      <c r="O70" t="s">
        <v>59</v>
      </c>
      <c r="P70" t="s">
        <v>256</v>
      </c>
      <c r="Q70" s="8">
        <v>20.99</v>
      </c>
      <c r="R70">
        <v>4</v>
      </c>
      <c r="S70" s="8">
        <f t="shared" si="4"/>
        <v>83.96</v>
      </c>
      <c r="T70" s="8">
        <f>SUM(S70*0.25)</f>
        <v>20.99</v>
      </c>
      <c r="U70" s="9">
        <f>SUM((Q70*0.05)*R70+2)</f>
        <v>6.1979999999999995</v>
      </c>
    </row>
    <row r="71" spans="1:21" ht="15" customHeight="1" x14ac:dyDescent="0.25">
      <c r="A71">
        <v>12451</v>
      </c>
      <c r="B71" t="s">
        <v>1728</v>
      </c>
      <c r="C71" s="5">
        <v>42130</v>
      </c>
      <c r="D71" s="6">
        <v>42135</v>
      </c>
      <c r="E71" t="s">
        <v>69</v>
      </c>
      <c r="F71" t="s">
        <v>257</v>
      </c>
      <c r="G71" t="s">
        <v>258</v>
      </c>
      <c r="H71" t="s">
        <v>259</v>
      </c>
      <c r="I71" t="s">
        <v>104</v>
      </c>
      <c r="J71" s="7">
        <v>46203</v>
      </c>
      <c r="K71" t="s">
        <v>26</v>
      </c>
      <c r="L71" t="s">
        <v>27</v>
      </c>
      <c r="M71" t="s">
        <v>260</v>
      </c>
      <c r="N71" t="s">
        <v>988</v>
      </c>
      <c r="O71" t="s">
        <v>89</v>
      </c>
      <c r="P71" t="s">
        <v>261</v>
      </c>
      <c r="Q71" s="8">
        <v>15.99</v>
      </c>
      <c r="R71">
        <v>4</v>
      </c>
      <c r="S71" s="8">
        <f t="shared" si="4"/>
        <v>63.96</v>
      </c>
      <c r="T71" s="8">
        <f>SUM(S71*0.5)</f>
        <v>31.98</v>
      </c>
      <c r="U71" s="9">
        <f t="shared" ref="U71:U77" si="5">SUM((Q71*0.04)*R71+2)</f>
        <v>4.5584000000000007</v>
      </c>
    </row>
    <row r="72" spans="1:21" ht="15" customHeight="1" x14ac:dyDescent="0.25">
      <c r="A72">
        <v>12452</v>
      </c>
      <c r="B72" t="s">
        <v>1728</v>
      </c>
      <c r="C72" s="5">
        <v>42130</v>
      </c>
      <c r="D72" s="6">
        <v>42135</v>
      </c>
      <c r="E72" t="s">
        <v>69</v>
      </c>
      <c r="F72" t="s">
        <v>257</v>
      </c>
      <c r="G72" t="s">
        <v>258</v>
      </c>
      <c r="H72" t="s">
        <v>259</v>
      </c>
      <c r="I72" t="s">
        <v>104</v>
      </c>
      <c r="J72" s="7">
        <v>46203</v>
      </c>
      <c r="K72" t="s">
        <v>26</v>
      </c>
      <c r="L72" t="s">
        <v>27</v>
      </c>
      <c r="M72" t="s">
        <v>262</v>
      </c>
      <c r="N72" t="s">
        <v>988</v>
      </c>
      <c r="O72" t="s">
        <v>185</v>
      </c>
      <c r="P72" t="s">
        <v>263</v>
      </c>
      <c r="Q72" s="8">
        <v>76.989999999999995</v>
      </c>
      <c r="R72">
        <v>2</v>
      </c>
      <c r="S72" s="8">
        <f t="shared" si="4"/>
        <v>153.97999999999999</v>
      </c>
      <c r="T72" s="8">
        <f>SUM(S72*0.4)</f>
        <v>61.591999999999999</v>
      </c>
      <c r="U72" s="9">
        <f t="shared" si="5"/>
        <v>8.1591999999999985</v>
      </c>
    </row>
    <row r="73" spans="1:21" ht="15" customHeight="1" x14ac:dyDescent="0.25">
      <c r="A73">
        <v>12453</v>
      </c>
      <c r="B73" t="s">
        <v>1728</v>
      </c>
      <c r="C73" s="5">
        <v>42130</v>
      </c>
      <c r="D73" s="6">
        <v>42135</v>
      </c>
      <c r="E73" t="s">
        <v>69</v>
      </c>
      <c r="F73" t="s">
        <v>257</v>
      </c>
      <c r="G73" t="s">
        <v>258</v>
      </c>
      <c r="H73" t="s">
        <v>259</v>
      </c>
      <c r="I73" t="s">
        <v>104</v>
      </c>
      <c r="J73" s="7">
        <v>46203</v>
      </c>
      <c r="K73" t="s">
        <v>26</v>
      </c>
      <c r="L73" t="s">
        <v>27</v>
      </c>
      <c r="M73" t="s">
        <v>264</v>
      </c>
      <c r="N73" t="s">
        <v>29</v>
      </c>
      <c r="O73" t="s">
        <v>37</v>
      </c>
      <c r="P73" t="s">
        <v>265</v>
      </c>
      <c r="Q73" s="8">
        <v>23.99</v>
      </c>
      <c r="R73">
        <v>3</v>
      </c>
      <c r="S73" s="8">
        <f t="shared" si="4"/>
        <v>71.97</v>
      </c>
      <c r="T73" s="8">
        <f>SUM(S73*0.4)</f>
        <v>28.788</v>
      </c>
      <c r="U73" s="9">
        <f t="shared" si="5"/>
        <v>4.8788</v>
      </c>
    </row>
    <row r="74" spans="1:21" ht="15" customHeight="1" x14ac:dyDescent="0.25">
      <c r="A74">
        <v>12454</v>
      </c>
      <c r="B74" t="s">
        <v>1728</v>
      </c>
      <c r="C74" s="5">
        <v>42130</v>
      </c>
      <c r="D74" s="6">
        <v>42135</v>
      </c>
      <c r="E74" t="s">
        <v>69</v>
      </c>
      <c r="F74" t="s">
        <v>257</v>
      </c>
      <c r="G74" t="s">
        <v>258</v>
      </c>
      <c r="H74" t="s">
        <v>259</v>
      </c>
      <c r="I74" t="s">
        <v>104</v>
      </c>
      <c r="J74" s="7">
        <v>46203</v>
      </c>
      <c r="K74" t="s">
        <v>26</v>
      </c>
      <c r="L74" t="s">
        <v>27</v>
      </c>
      <c r="M74" t="s">
        <v>172</v>
      </c>
      <c r="N74" t="s">
        <v>29</v>
      </c>
      <c r="O74" t="s">
        <v>59</v>
      </c>
      <c r="P74" t="s">
        <v>173</v>
      </c>
      <c r="Q74" s="8">
        <v>62.99</v>
      </c>
      <c r="R74">
        <v>3</v>
      </c>
      <c r="S74" s="8">
        <f t="shared" si="4"/>
        <v>188.97</v>
      </c>
      <c r="T74" s="8">
        <f>SUM(S74*0.25)</f>
        <v>47.2425</v>
      </c>
      <c r="U74" s="9">
        <f t="shared" si="5"/>
        <v>9.5587999999999997</v>
      </c>
    </row>
    <row r="75" spans="1:21" ht="15" customHeight="1" x14ac:dyDescent="0.25">
      <c r="A75">
        <v>12487</v>
      </c>
      <c r="B75" t="s">
        <v>1729</v>
      </c>
      <c r="C75" s="5">
        <v>42139</v>
      </c>
      <c r="D75" s="6">
        <v>42143</v>
      </c>
      <c r="E75" t="s">
        <v>69</v>
      </c>
      <c r="F75" t="s">
        <v>266</v>
      </c>
      <c r="G75" t="s">
        <v>267</v>
      </c>
      <c r="H75" t="s">
        <v>268</v>
      </c>
      <c r="I75" t="s">
        <v>120</v>
      </c>
      <c r="J75" s="7">
        <v>10024</v>
      </c>
      <c r="K75" t="s">
        <v>26</v>
      </c>
      <c r="L75" t="s">
        <v>65</v>
      </c>
      <c r="M75" t="s">
        <v>269</v>
      </c>
      <c r="N75" t="s">
        <v>33</v>
      </c>
      <c r="O75" t="s">
        <v>34</v>
      </c>
      <c r="P75" t="s">
        <v>270</v>
      </c>
      <c r="Q75" s="8">
        <v>35.99</v>
      </c>
      <c r="R75">
        <v>3</v>
      </c>
      <c r="S75" s="8">
        <f t="shared" si="4"/>
        <v>107.97</v>
      </c>
      <c r="T75" s="8">
        <f>SUM(S75*0.4)</f>
        <v>43.188000000000002</v>
      </c>
      <c r="U75" s="9">
        <f t="shared" si="5"/>
        <v>6.3188000000000004</v>
      </c>
    </row>
    <row r="76" spans="1:21" ht="15" customHeight="1" x14ac:dyDescent="0.25">
      <c r="A76">
        <v>12488</v>
      </c>
      <c r="B76" t="s">
        <v>1730</v>
      </c>
      <c r="C76" s="5">
        <v>42139</v>
      </c>
      <c r="D76" s="6">
        <v>42146</v>
      </c>
      <c r="E76" t="s">
        <v>69</v>
      </c>
      <c r="F76" t="s">
        <v>271</v>
      </c>
      <c r="G76" t="s">
        <v>272</v>
      </c>
      <c r="H76" t="s">
        <v>273</v>
      </c>
      <c r="I76" t="s">
        <v>274</v>
      </c>
      <c r="J76" s="7">
        <v>33068</v>
      </c>
      <c r="K76" t="s">
        <v>26</v>
      </c>
      <c r="L76" t="s">
        <v>49</v>
      </c>
      <c r="M76" t="s">
        <v>275</v>
      </c>
      <c r="N76" t="s">
        <v>988</v>
      </c>
      <c r="O76" t="s">
        <v>89</v>
      </c>
      <c r="P76" t="s">
        <v>276</v>
      </c>
      <c r="Q76" s="8">
        <v>15.99</v>
      </c>
      <c r="R76">
        <v>5</v>
      </c>
      <c r="S76" s="8">
        <f t="shared" si="4"/>
        <v>79.95</v>
      </c>
      <c r="T76" s="8">
        <f>SUM(S76*0.5)</f>
        <v>39.975000000000001</v>
      </c>
      <c r="U76" s="9">
        <f t="shared" si="5"/>
        <v>5.1980000000000004</v>
      </c>
    </row>
    <row r="77" spans="1:21" ht="15" customHeight="1" x14ac:dyDescent="0.25">
      <c r="A77">
        <v>12490</v>
      </c>
      <c r="B77" t="s">
        <v>1731</v>
      </c>
      <c r="C77" s="5">
        <v>42141</v>
      </c>
      <c r="D77" s="6">
        <v>42147</v>
      </c>
      <c r="E77" t="s">
        <v>69</v>
      </c>
      <c r="F77" t="s">
        <v>277</v>
      </c>
      <c r="G77" t="s">
        <v>278</v>
      </c>
      <c r="H77" t="s">
        <v>279</v>
      </c>
      <c r="I77" t="s">
        <v>56</v>
      </c>
      <c r="J77" s="7">
        <v>92105</v>
      </c>
      <c r="K77" t="s">
        <v>26</v>
      </c>
      <c r="L77" t="s">
        <v>57</v>
      </c>
      <c r="M77" t="s">
        <v>280</v>
      </c>
      <c r="N77" t="s">
        <v>33</v>
      </c>
      <c r="O77" t="s">
        <v>116</v>
      </c>
      <c r="P77" t="s">
        <v>281</v>
      </c>
      <c r="Q77" s="8">
        <v>14.99</v>
      </c>
      <c r="R77">
        <v>2</v>
      </c>
      <c r="S77" s="8">
        <f t="shared" si="4"/>
        <v>29.98</v>
      </c>
      <c r="T77" s="8">
        <f>SUM(S77*0.3)</f>
        <v>8.9939999999999998</v>
      </c>
      <c r="U77" s="9">
        <f t="shared" si="5"/>
        <v>3.1992000000000003</v>
      </c>
    </row>
    <row r="78" spans="1:21" ht="15" customHeight="1" x14ac:dyDescent="0.25">
      <c r="A78">
        <v>12491</v>
      </c>
      <c r="B78" t="s">
        <v>1732</v>
      </c>
      <c r="C78" s="5">
        <v>42141</v>
      </c>
      <c r="D78" s="6">
        <v>42145</v>
      </c>
      <c r="E78" t="s">
        <v>21</v>
      </c>
      <c r="F78" t="s">
        <v>282</v>
      </c>
      <c r="G78" t="s">
        <v>283</v>
      </c>
      <c r="H78" t="s">
        <v>178</v>
      </c>
      <c r="I78" t="s">
        <v>56</v>
      </c>
      <c r="J78" s="7">
        <v>94109</v>
      </c>
      <c r="K78" t="s">
        <v>26</v>
      </c>
      <c r="L78" t="s">
        <v>57</v>
      </c>
      <c r="M78" t="s">
        <v>143</v>
      </c>
      <c r="N78" t="s">
        <v>29</v>
      </c>
      <c r="O78" t="s">
        <v>75</v>
      </c>
      <c r="P78" t="s">
        <v>144</v>
      </c>
      <c r="Q78" s="8">
        <v>23.99</v>
      </c>
      <c r="R78">
        <v>1</v>
      </c>
      <c r="S78" s="8">
        <f t="shared" si="4"/>
        <v>23.99</v>
      </c>
      <c r="T78" s="8">
        <f>SUM(S78*0.5)</f>
        <v>11.994999999999999</v>
      </c>
      <c r="U78" s="9">
        <f>SUM((Q78*0.07)*R78+2)</f>
        <v>3.6793</v>
      </c>
    </row>
    <row r="79" spans="1:21" ht="15" customHeight="1" x14ac:dyDescent="0.25">
      <c r="A79">
        <v>12503</v>
      </c>
      <c r="B79" t="s">
        <v>1733</v>
      </c>
      <c r="C79" s="5">
        <v>42144</v>
      </c>
      <c r="D79" s="6">
        <v>42148</v>
      </c>
      <c r="E79" t="s">
        <v>69</v>
      </c>
      <c r="F79" t="s">
        <v>284</v>
      </c>
      <c r="G79" t="s">
        <v>285</v>
      </c>
      <c r="H79" t="s">
        <v>286</v>
      </c>
      <c r="I79" t="s">
        <v>287</v>
      </c>
      <c r="J79" s="7">
        <v>20735</v>
      </c>
      <c r="K79" t="s">
        <v>26</v>
      </c>
      <c r="L79" t="s">
        <v>65</v>
      </c>
      <c r="M79" t="s">
        <v>288</v>
      </c>
      <c r="N79" t="s">
        <v>29</v>
      </c>
      <c r="O79" t="s">
        <v>59</v>
      </c>
      <c r="P79" t="s">
        <v>289</v>
      </c>
      <c r="Q79" s="8">
        <v>25.99</v>
      </c>
      <c r="R79">
        <v>8</v>
      </c>
      <c r="S79" s="8">
        <f t="shared" si="4"/>
        <v>207.92</v>
      </c>
      <c r="T79" s="8">
        <f>SUM(S79*0.25)</f>
        <v>51.98</v>
      </c>
      <c r="U79" s="9">
        <f t="shared" ref="U79:U85" si="6">SUM((Q79*0.04)*R79+2)</f>
        <v>10.316799999999999</v>
      </c>
    </row>
    <row r="80" spans="1:21" ht="15" customHeight="1" x14ac:dyDescent="0.25">
      <c r="A80">
        <v>12511</v>
      </c>
      <c r="B80" t="s">
        <v>1734</v>
      </c>
      <c r="C80" s="5">
        <v>42144</v>
      </c>
      <c r="D80" s="6">
        <v>42148</v>
      </c>
      <c r="E80" t="s">
        <v>69</v>
      </c>
      <c r="F80" t="s">
        <v>290</v>
      </c>
      <c r="G80" t="s">
        <v>291</v>
      </c>
      <c r="H80" t="s">
        <v>292</v>
      </c>
      <c r="I80" t="s">
        <v>227</v>
      </c>
      <c r="J80" s="7">
        <v>98103</v>
      </c>
      <c r="K80" t="s">
        <v>26</v>
      </c>
      <c r="L80" t="s">
        <v>57</v>
      </c>
      <c r="M80" t="s">
        <v>77</v>
      </c>
      <c r="N80" t="s">
        <v>29</v>
      </c>
      <c r="O80" t="s">
        <v>37</v>
      </c>
      <c r="P80" t="s">
        <v>78</v>
      </c>
      <c r="Q80" s="8">
        <v>23.99</v>
      </c>
      <c r="R80">
        <v>7</v>
      </c>
      <c r="S80" s="8">
        <f t="shared" si="4"/>
        <v>167.92999999999998</v>
      </c>
      <c r="T80" s="8">
        <f>SUM(S80*0.4)</f>
        <v>67.171999999999997</v>
      </c>
      <c r="U80" s="9">
        <f t="shared" si="6"/>
        <v>8.7172000000000001</v>
      </c>
    </row>
    <row r="81" spans="1:21" ht="15" customHeight="1" x14ac:dyDescent="0.25">
      <c r="A81">
        <v>12512</v>
      </c>
      <c r="B81" t="s">
        <v>1734</v>
      </c>
      <c r="C81" s="5">
        <v>42144</v>
      </c>
      <c r="D81" s="6">
        <v>42148</v>
      </c>
      <c r="E81" t="s">
        <v>69</v>
      </c>
      <c r="F81" t="s">
        <v>290</v>
      </c>
      <c r="G81" t="s">
        <v>291</v>
      </c>
      <c r="H81" t="s">
        <v>292</v>
      </c>
      <c r="I81" t="s">
        <v>227</v>
      </c>
      <c r="J81" s="7">
        <v>98103</v>
      </c>
      <c r="K81" t="s">
        <v>26</v>
      </c>
      <c r="L81" t="s">
        <v>57</v>
      </c>
      <c r="M81" t="s">
        <v>280</v>
      </c>
      <c r="N81" t="s">
        <v>33</v>
      </c>
      <c r="O81" t="s">
        <v>116</v>
      </c>
      <c r="P81" t="s">
        <v>281</v>
      </c>
      <c r="Q81" s="8">
        <v>14.99</v>
      </c>
      <c r="R81">
        <v>3</v>
      </c>
      <c r="S81" s="8">
        <f t="shared" si="4"/>
        <v>44.97</v>
      </c>
      <c r="T81" s="8">
        <f>SUM(S81*0.3)</f>
        <v>13.491</v>
      </c>
      <c r="U81" s="9">
        <f t="shared" si="6"/>
        <v>3.7988</v>
      </c>
    </row>
    <row r="82" spans="1:21" ht="15" customHeight="1" x14ac:dyDescent="0.25">
      <c r="A82">
        <v>12515</v>
      </c>
      <c r="B82" t="s">
        <v>1735</v>
      </c>
      <c r="C82" s="5">
        <v>42146</v>
      </c>
      <c r="D82" s="6">
        <v>42150</v>
      </c>
      <c r="E82" t="s">
        <v>69</v>
      </c>
      <c r="F82" t="s">
        <v>236</v>
      </c>
      <c r="G82" t="s">
        <v>237</v>
      </c>
      <c r="H82" t="s">
        <v>238</v>
      </c>
      <c r="I82" t="s">
        <v>239</v>
      </c>
      <c r="J82" s="7">
        <v>2895</v>
      </c>
      <c r="K82" t="s">
        <v>26</v>
      </c>
      <c r="L82" t="s">
        <v>65</v>
      </c>
      <c r="M82" t="s">
        <v>293</v>
      </c>
      <c r="N82" t="s">
        <v>33</v>
      </c>
      <c r="O82" t="s">
        <v>116</v>
      </c>
      <c r="P82" t="s">
        <v>294</v>
      </c>
      <c r="Q82" s="8">
        <v>34.99</v>
      </c>
      <c r="R82">
        <v>2</v>
      </c>
      <c r="S82" s="8">
        <f t="shared" si="4"/>
        <v>69.98</v>
      </c>
      <c r="T82" s="8">
        <f>SUM(S82*0.3)</f>
        <v>20.994</v>
      </c>
      <c r="U82" s="9">
        <f t="shared" si="6"/>
        <v>4.7992000000000008</v>
      </c>
    </row>
    <row r="83" spans="1:21" ht="15" customHeight="1" x14ac:dyDescent="0.25">
      <c r="A83">
        <v>12516</v>
      </c>
      <c r="B83" t="s">
        <v>1735</v>
      </c>
      <c r="C83" s="5">
        <v>42146</v>
      </c>
      <c r="D83" s="6">
        <v>42150</v>
      </c>
      <c r="E83" t="s">
        <v>69</v>
      </c>
      <c r="F83" t="s">
        <v>236</v>
      </c>
      <c r="G83" t="s">
        <v>237</v>
      </c>
      <c r="H83" t="s">
        <v>238</v>
      </c>
      <c r="I83" t="s">
        <v>239</v>
      </c>
      <c r="J83" s="7">
        <v>2895</v>
      </c>
      <c r="K83" t="s">
        <v>26</v>
      </c>
      <c r="L83" t="s">
        <v>65</v>
      </c>
      <c r="M83" t="s">
        <v>295</v>
      </c>
      <c r="N83" t="s">
        <v>29</v>
      </c>
      <c r="O83" t="s">
        <v>59</v>
      </c>
      <c r="P83" t="s">
        <v>59</v>
      </c>
      <c r="Q83" s="8">
        <v>2.99</v>
      </c>
      <c r="R83">
        <v>9</v>
      </c>
      <c r="S83" s="8">
        <f t="shared" si="4"/>
        <v>26.910000000000004</v>
      </c>
      <c r="T83" s="8">
        <f>SUM(S83*0.25)</f>
        <v>6.7275000000000009</v>
      </c>
      <c r="U83" s="9">
        <f t="shared" si="6"/>
        <v>3.0764</v>
      </c>
    </row>
    <row r="84" spans="1:21" ht="15" customHeight="1" x14ac:dyDescent="0.25">
      <c r="A84">
        <v>12517</v>
      </c>
      <c r="B84" t="s">
        <v>1735</v>
      </c>
      <c r="C84" s="5">
        <v>42146</v>
      </c>
      <c r="D84" s="6">
        <v>42150</v>
      </c>
      <c r="E84" t="s">
        <v>69</v>
      </c>
      <c r="F84" t="s">
        <v>236</v>
      </c>
      <c r="G84" t="s">
        <v>237</v>
      </c>
      <c r="H84" t="s">
        <v>238</v>
      </c>
      <c r="I84" t="s">
        <v>239</v>
      </c>
      <c r="J84" s="7">
        <v>2895</v>
      </c>
      <c r="K84" t="s">
        <v>26</v>
      </c>
      <c r="L84" t="s">
        <v>65</v>
      </c>
      <c r="M84" t="s">
        <v>296</v>
      </c>
      <c r="N84" t="s">
        <v>29</v>
      </c>
      <c r="O84" t="s">
        <v>37</v>
      </c>
      <c r="P84" t="s">
        <v>297</v>
      </c>
      <c r="Q84" s="8">
        <v>23.99</v>
      </c>
      <c r="R84">
        <v>2</v>
      </c>
      <c r="S84" s="8">
        <f t="shared" si="4"/>
        <v>47.98</v>
      </c>
      <c r="T84" s="8">
        <f>SUM(S84*0.4)</f>
        <v>19.192</v>
      </c>
      <c r="U84" s="9">
        <f t="shared" si="6"/>
        <v>3.9192</v>
      </c>
    </row>
    <row r="85" spans="1:21" ht="15" customHeight="1" x14ac:dyDescent="0.25">
      <c r="A85">
        <v>12523</v>
      </c>
      <c r="B85" t="s">
        <v>1736</v>
      </c>
      <c r="C85" s="5">
        <v>42148</v>
      </c>
      <c r="D85" s="6">
        <v>42152</v>
      </c>
      <c r="E85" t="s">
        <v>69</v>
      </c>
      <c r="F85" t="s">
        <v>298</v>
      </c>
      <c r="G85" t="s">
        <v>299</v>
      </c>
      <c r="H85" t="s">
        <v>300</v>
      </c>
      <c r="I85" t="s">
        <v>213</v>
      </c>
      <c r="J85" s="7">
        <v>27604</v>
      </c>
      <c r="K85" t="s">
        <v>26</v>
      </c>
      <c r="L85" t="s">
        <v>49</v>
      </c>
      <c r="M85" t="s">
        <v>138</v>
      </c>
      <c r="N85" t="s">
        <v>29</v>
      </c>
      <c r="O85" t="s">
        <v>75</v>
      </c>
      <c r="P85" t="s">
        <v>139</v>
      </c>
      <c r="Q85" s="8">
        <v>25.99</v>
      </c>
      <c r="R85">
        <v>2</v>
      </c>
      <c r="S85" s="8">
        <f t="shared" si="4"/>
        <v>51.98</v>
      </c>
      <c r="T85" s="8">
        <f>SUM(S85*0.5)</f>
        <v>25.99</v>
      </c>
      <c r="U85" s="9">
        <f t="shared" si="6"/>
        <v>4.0792000000000002</v>
      </c>
    </row>
    <row r="86" spans="1:21" ht="15" customHeight="1" x14ac:dyDescent="0.25">
      <c r="A86">
        <v>12544</v>
      </c>
      <c r="B86" t="s">
        <v>1737</v>
      </c>
      <c r="C86" s="5">
        <v>42153</v>
      </c>
      <c r="D86" s="6">
        <v>42155</v>
      </c>
      <c r="E86" t="s">
        <v>44</v>
      </c>
      <c r="F86" t="s">
        <v>301</v>
      </c>
      <c r="G86" t="s">
        <v>302</v>
      </c>
      <c r="H86" t="s">
        <v>303</v>
      </c>
      <c r="I86" t="s">
        <v>304</v>
      </c>
      <c r="J86" s="7">
        <v>85023</v>
      </c>
      <c r="K86" t="s">
        <v>26</v>
      </c>
      <c r="L86" t="s">
        <v>57</v>
      </c>
      <c r="M86" t="s">
        <v>305</v>
      </c>
      <c r="N86" t="s">
        <v>33</v>
      </c>
      <c r="O86" t="s">
        <v>116</v>
      </c>
      <c r="P86" t="s">
        <v>306</v>
      </c>
      <c r="Q86" s="8">
        <v>34.99</v>
      </c>
      <c r="R86">
        <v>5</v>
      </c>
      <c r="S86" s="8">
        <f t="shared" si="4"/>
        <v>174.95000000000002</v>
      </c>
      <c r="T86" s="8">
        <f>SUM(S86*0.3)</f>
        <v>52.485000000000007</v>
      </c>
      <c r="U86" s="9">
        <f>SUM((Q86*0.05)*R86+2)</f>
        <v>10.747500000000002</v>
      </c>
    </row>
    <row r="87" spans="1:21" ht="15" customHeight="1" x14ac:dyDescent="0.25">
      <c r="A87">
        <v>12545</v>
      </c>
      <c r="B87" t="s">
        <v>1737</v>
      </c>
      <c r="C87" s="5">
        <v>42153</v>
      </c>
      <c r="D87" s="6">
        <v>42155</v>
      </c>
      <c r="E87" t="s">
        <v>44</v>
      </c>
      <c r="F87" t="s">
        <v>301</v>
      </c>
      <c r="G87" t="s">
        <v>302</v>
      </c>
      <c r="H87" t="s">
        <v>303</v>
      </c>
      <c r="I87" t="s">
        <v>304</v>
      </c>
      <c r="J87" s="7">
        <v>85023</v>
      </c>
      <c r="K87" t="s">
        <v>26</v>
      </c>
      <c r="L87" t="s">
        <v>57</v>
      </c>
      <c r="M87" t="s">
        <v>307</v>
      </c>
      <c r="N87" t="s">
        <v>29</v>
      </c>
      <c r="O87" t="s">
        <v>59</v>
      </c>
      <c r="P87" t="s">
        <v>308</v>
      </c>
      <c r="Q87" s="8">
        <v>20.99</v>
      </c>
      <c r="R87">
        <v>3</v>
      </c>
      <c r="S87" s="8">
        <f t="shared" si="4"/>
        <v>62.97</v>
      </c>
      <c r="T87" s="8">
        <f>SUM(S87*0.25)</f>
        <v>15.7425</v>
      </c>
      <c r="U87" s="9">
        <f>SUM((Q87*0.05)*R87+2)</f>
        <v>5.1484999999999994</v>
      </c>
    </row>
    <row r="88" spans="1:21" ht="15" customHeight="1" x14ac:dyDescent="0.25">
      <c r="A88">
        <v>12546</v>
      </c>
      <c r="B88" t="s">
        <v>1737</v>
      </c>
      <c r="C88" s="5">
        <v>42153</v>
      </c>
      <c r="D88" s="6">
        <v>42155</v>
      </c>
      <c r="E88" t="s">
        <v>44</v>
      </c>
      <c r="F88" t="s">
        <v>301</v>
      </c>
      <c r="G88" t="s">
        <v>302</v>
      </c>
      <c r="H88" t="s">
        <v>303</v>
      </c>
      <c r="I88" t="s">
        <v>304</v>
      </c>
      <c r="J88" s="7">
        <v>85023</v>
      </c>
      <c r="K88" t="s">
        <v>26</v>
      </c>
      <c r="L88" t="s">
        <v>57</v>
      </c>
      <c r="M88" t="s">
        <v>309</v>
      </c>
      <c r="N88" t="s">
        <v>29</v>
      </c>
      <c r="O88" t="s">
        <v>75</v>
      </c>
      <c r="P88" t="s">
        <v>310</v>
      </c>
      <c r="Q88" s="8">
        <v>23.99</v>
      </c>
      <c r="R88">
        <v>4</v>
      </c>
      <c r="S88" s="8">
        <f t="shared" si="4"/>
        <v>95.96</v>
      </c>
      <c r="T88" s="8">
        <f>SUM(S88*0.5)</f>
        <v>47.98</v>
      </c>
      <c r="U88" s="9">
        <f>SUM((Q88*0.05)*R88+2)</f>
        <v>6.798</v>
      </c>
    </row>
    <row r="89" spans="1:21" ht="15" customHeight="1" x14ac:dyDescent="0.25">
      <c r="A89">
        <v>12547</v>
      </c>
      <c r="B89" t="s">
        <v>1737</v>
      </c>
      <c r="C89" s="5">
        <v>42153</v>
      </c>
      <c r="D89" s="6">
        <v>42155</v>
      </c>
      <c r="E89" t="s">
        <v>44</v>
      </c>
      <c r="F89" t="s">
        <v>301</v>
      </c>
      <c r="G89" t="s">
        <v>302</v>
      </c>
      <c r="H89" t="s">
        <v>303</v>
      </c>
      <c r="I89" t="s">
        <v>304</v>
      </c>
      <c r="J89" s="7">
        <v>85023</v>
      </c>
      <c r="K89" t="s">
        <v>26</v>
      </c>
      <c r="L89" t="s">
        <v>57</v>
      </c>
      <c r="M89" t="s">
        <v>311</v>
      </c>
      <c r="N89" t="s">
        <v>29</v>
      </c>
      <c r="O89" t="s">
        <v>37</v>
      </c>
      <c r="P89" t="s">
        <v>312</v>
      </c>
      <c r="Q89" s="8">
        <v>24.99</v>
      </c>
      <c r="R89">
        <v>2</v>
      </c>
      <c r="S89" s="8">
        <f t="shared" si="4"/>
        <v>49.98</v>
      </c>
      <c r="T89" s="8">
        <f>SUM(S89*0.4)</f>
        <v>19.992000000000001</v>
      </c>
      <c r="U89" s="9">
        <f>SUM((Q89*0.05)*R89+2)</f>
        <v>4.4990000000000006</v>
      </c>
    </row>
    <row r="90" spans="1:21" ht="15" customHeight="1" x14ac:dyDescent="0.25">
      <c r="A90">
        <v>12552</v>
      </c>
      <c r="B90" t="s">
        <v>1738</v>
      </c>
      <c r="C90" s="5">
        <v>42155</v>
      </c>
      <c r="D90" s="6">
        <v>42160</v>
      </c>
      <c r="E90" t="s">
        <v>69</v>
      </c>
      <c r="F90" t="s">
        <v>313</v>
      </c>
      <c r="G90" t="s">
        <v>314</v>
      </c>
      <c r="H90" t="s">
        <v>315</v>
      </c>
      <c r="I90" t="s">
        <v>250</v>
      </c>
      <c r="J90" s="7">
        <v>49505</v>
      </c>
      <c r="K90" t="s">
        <v>26</v>
      </c>
      <c r="L90" t="s">
        <v>27</v>
      </c>
      <c r="M90" t="s">
        <v>316</v>
      </c>
      <c r="N90" t="s">
        <v>29</v>
      </c>
      <c r="O90" t="s">
        <v>59</v>
      </c>
      <c r="P90" t="s">
        <v>317</v>
      </c>
      <c r="Q90" s="8">
        <v>27.99</v>
      </c>
      <c r="R90">
        <v>6</v>
      </c>
      <c r="S90" s="8">
        <f t="shared" si="4"/>
        <v>167.94</v>
      </c>
      <c r="T90" s="8">
        <f>SUM(S90*0.25)</f>
        <v>41.984999999999999</v>
      </c>
      <c r="U90" s="9">
        <f>SUM((Q90*0.04)*R90+2)</f>
        <v>8.7175999999999991</v>
      </c>
    </row>
    <row r="91" spans="1:21" ht="15" customHeight="1" x14ac:dyDescent="0.25">
      <c r="A91">
        <v>12553</v>
      </c>
      <c r="B91" t="s">
        <v>1738</v>
      </c>
      <c r="C91" s="5">
        <v>42155</v>
      </c>
      <c r="D91" s="6">
        <v>42160</v>
      </c>
      <c r="E91" t="s">
        <v>69</v>
      </c>
      <c r="F91" t="s">
        <v>313</v>
      </c>
      <c r="G91" t="s">
        <v>314</v>
      </c>
      <c r="H91" t="s">
        <v>315</v>
      </c>
      <c r="I91" t="s">
        <v>250</v>
      </c>
      <c r="J91" s="7">
        <v>49505</v>
      </c>
      <c r="K91" t="s">
        <v>26</v>
      </c>
      <c r="L91" t="s">
        <v>27</v>
      </c>
      <c r="M91" t="s">
        <v>311</v>
      </c>
      <c r="N91" t="s">
        <v>29</v>
      </c>
      <c r="O91" t="s">
        <v>37</v>
      </c>
      <c r="P91" t="s">
        <v>312</v>
      </c>
      <c r="Q91" s="8">
        <v>24.99</v>
      </c>
      <c r="R91">
        <v>3</v>
      </c>
      <c r="S91" s="8">
        <f t="shared" si="4"/>
        <v>74.97</v>
      </c>
      <c r="T91" s="8">
        <f>SUM(S91*0.4)</f>
        <v>29.988</v>
      </c>
      <c r="U91" s="9">
        <f>SUM((Q91*0.04)*R91+2)</f>
        <v>4.9987999999999992</v>
      </c>
    </row>
    <row r="92" spans="1:21" ht="15" customHeight="1" x14ac:dyDescent="0.25">
      <c r="A92">
        <v>12554</v>
      </c>
      <c r="B92" t="s">
        <v>1739</v>
      </c>
      <c r="C92" s="5">
        <v>42155</v>
      </c>
      <c r="D92" s="6">
        <v>42160</v>
      </c>
      <c r="E92" t="s">
        <v>21</v>
      </c>
      <c r="F92" t="s">
        <v>318</v>
      </c>
      <c r="G92" t="s">
        <v>54</v>
      </c>
      <c r="H92" t="s">
        <v>55</v>
      </c>
      <c r="I92" t="s">
        <v>56</v>
      </c>
      <c r="J92" s="7">
        <v>94601</v>
      </c>
      <c r="K92" t="s">
        <v>26</v>
      </c>
      <c r="L92" t="s">
        <v>57</v>
      </c>
      <c r="M92" t="s">
        <v>174</v>
      </c>
      <c r="N92" t="s">
        <v>29</v>
      </c>
      <c r="O92" t="s">
        <v>59</v>
      </c>
      <c r="P92" t="s">
        <v>175</v>
      </c>
      <c r="Q92" s="8">
        <v>20.99</v>
      </c>
      <c r="R92">
        <v>5</v>
      </c>
      <c r="S92" s="8">
        <f t="shared" si="4"/>
        <v>104.94999999999999</v>
      </c>
      <c r="T92" s="8">
        <f>SUM(S92*0.25)</f>
        <v>26.237499999999997</v>
      </c>
      <c r="U92" s="9">
        <f>SUM((Q92*0.07)*R92+2)</f>
        <v>9.3465000000000007</v>
      </c>
    </row>
    <row r="93" spans="1:21" ht="15" customHeight="1" x14ac:dyDescent="0.25">
      <c r="A93">
        <v>12555</v>
      </c>
      <c r="B93" t="s">
        <v>1739</v>
      </c>
      <c r="C93" s="5">
        <v>42155</v>
      </c>
      <c r="D93" s="6">
        <v>42160</v>
      </c>
      <c r="E93" t="s">
        <v>21</v>
      </c>
      <c r="F93" t="s">
        <v>318</v>
      </c>
      <c r="G93" t="s">
        <v>54</v>
      </c>
      <c r="H93" t="s">
        <v>55</v>
      </c>
      <c r="I93" t="s">
        <v>56</v>
      </c>
      <c r="J93" s="7">
        <v>94601</v>
      </c>
      <c r="K93" t="s">
        <v>26</v>
      </c>
      <c r="L93" t="s">
        <v>57</v>
      </c>
      <c r="M93" t="s">
        <v>319</v>
      </c>
      <c r="N93" t="s">
        <v>988</v>
      </c>
      <c r="O93" t="s">
        <v>89</v>
      </c>
      <c r="P93" t="s">
        <v>320</v>
      </c>
      <c r="Q93" s="8">
        <v>42.99</v>
      </c>
      <c r="R93">
        <v>7</v>
      </c>
      <c r="S93" s="8">
        <f t="shared" si="4"/>
        <v>300.93</v>
      </c>
      <c r="T93" s="8">
        <f>SUM(S93*0.5)</f>
        <v>150.465</v>
      </c>
      <c r="U93" s="9">
        <f>SUM((Q93*0.07)*R93+2)</f>
        <v>23.065100000000005</v>
      </c>
    </row>
    <row r="94" spans="1:21" ht="15" customHeight="1" x14ac:dyDescent="0.25">
      <c r="A94">
        <v>12556</v>
      </c>
      <c r="B94" t="s">
        <v>1739</v>
      </c>
      <c r="C94" s="5">
        <v>42155</v>
      </c>
      <c r="D94" s="6">
        <v>42160</v>
      </c>
      <c r="E94" t="s">
        <v>21</v>
      </c>
      <c r="F94" t="s">
        <v>318</v>
      </c>
      <c r="G94" t="s">
        <v>54</v>
      </c>
      <c r="H94" t="s">
        <v>55</v>
      </c>
      <c r="I94" t="s">
        <v>56</v>
      </c>
      <c r="J94" s="7">
        <v>94601</v>
      </c>
      <c r="K94" t="s">
        <v>26</v>
      </c>
      <c r="L94" t="s">
        <v>57</v>
      </c>
      <c r="M94" t="s">
        <v>321</v>
      </c>
      <c r="N94" t="s">
        <v>29</v>
      </c>
      <c r="O94" t="s">
        <v>30</v>
      </c>
      <c r="P94" t="s">
        <v>322</v>
      </c>
      <c r="Q94" s="8">
        <v>35.99</v>
      </c>
      <c r="R94">
        <v>2</v>
      </c>
      <c r="S94" s="8">
        <f t="shared" si="4"/>
        <v>71.98</v>
      </c>
      <c r="T94" s="8">
        <f>SUM(S94*0.2)</f>
        <v>14.396000000000001</v>
      </c>
      <c r="U94" s="9">
        <f>SUM((Q94*0.07)*R94+2)</f>
        <v>7.0386000000000006</v>
      </c>
    </row>
    <row r="95" spans="1:21" ht="15" customHeight="1" x14ac:dyDescent="0.25">
      <c r="A95">
        <v>12557</v>
      </c>
      <c r="B95" t="s">
        <v>1739</v>
      </c>
      <c r="C95" s="5">
        <v>42155</v>
      </c>
      <c r="D95" s="6">
        <v>42160</v>
      </c>
      <c r="E95" t="s">
        <v>21</v>
      </c>
      <c r="F95" t="s">
        <v>318</v>
      </c>
      <c r="G95" t="s">
        <v>54</v>
      </c>
      <c r="H95" t="s">
        <v>55</v>
      </c>
      <c r="I95" t="s">
        <v>56</v>
      </c>
      <c r="J95" s="7">
        <v>94601</v>
      </c>
      <c r="K95" t="s">
        <v>26</v>
      </c>
      <c r="L95" t="s">
        <v>57</v>
      </c>
      <c r="M95" t="s">
        <v>129</v>
      </c>
      <c r="N95" t="s">
        <v>29</v>
      </c>
      <c r="O95" t="s">
        <v>40</v>
      </c>
      <c r="P95" t="s">
        <v>130</v>
      </c>
      <c r="Q95" s="8">
        <v>19.989999999999998</v>
      </c>
      <c r="R95">
        <v>6</v>
      </c>
      <c r="S95" s="8">
        <f t="shared" si="4"/>
        <v>119.94</v>
      </c>
      <c r="T95" s="8">
        <f>SUM(S95*0.3)</f>
        <v>35.981999999999999</v>
      </c>
      <c r="U95" s="9">
        <f>SUM((Q95*0.07)*R95+2)</f>
        <v>10.395799999999999</v>
      </c>
    </row>
    <row r="96" spans="1:21" ht="15" customHeight="1" x14ac:dyDescent="0.25">
      <c r="A96">
        <v>12558</v>
      </c>
      <c r="B96" t="s">
        <v>1739</v>
      </c>
      <c r="C96" s="5">
        <v>42155</v>
      </c>
      <c r="D96" s="6">
        <v>42160</v>
      </c>
      <c r="E96" t="s">
        <v>21</v>
      </c>
      <c r="F96" t="s">
        <v>318</v>
      </c>
      <c r="G96" t="s">
        <v>54</v>
      </c>
      <c r="H96" t="s">
        <v>55</v>
      </c>
      <c r="I96" t="s">
        <v>56</v>
      </c>
      <c r="J96" s="7">
        <v>94601</v>
      </c>
      <c r="K96" t="s">
        <v>26</v>
      </c>
      <c r="L96" t="s">
        <v>57</v>
      </c>
      <c r="M96" t="s">
        <v>105</v>
      </c>
      <c r="N96" t="s">
        <v>29</v>
      </c>
      <c r="O96" t="s">
        <v>75</v>
      </c>
      <c r="P96" t="s">
        <v>106</v>
      </c>
      <c r="Q96" s="8">
        <v>16.989999999999998</v>
      </c>
      <c r="R96">
        <v>4</v>
      </c>
      <c r="S96" s="8">
        <f t="shared" si="4"/>
        <v>67.959999999999994</v>
      </c>
      <c r="T96" s="8">
        <f>SUM(S96*0.5)</f>
        <v>33.979999999999997</v>
      </c>
      <c r="U96" s="9">
        <f>SUM((Q96*0.07)*R96+2)</f>
        <v>6.7572000000000001</v>
      </c>
    </row>
    <row r="97" spans="1:21" ht="15" customHeight="1" x14ac:dyDescent="0.25">
      <c r="A97">
        <v>12573</v>
      </c>
      <c r="B97" t="s">
        <v>1740</v>
      </c>
      <c r="C97" s="5">
        <v>42158</v>
      </c>
      <c r="D97" s="6">
        <v>42163</v>
      </c>
      <c r="E97" t="s">
        <v>69</v>
      </c>
      <c r="F97" t="s">
        <v>323</v>
      </c>
      <c r="G97" t="s">
        <v>324</v>
      </c>
      <c r="H97" t="s">
        <v>268</v>
      </c>
      <c r="I97" t="s">
        <v>120</v>
      </c>
      <c r="J97" s="7">
        <v>10035</v>
      </c>
      <c r="K97" t="s">
        <v>26</v>
      </c>
      <c r="L97" t="s">
        <v>65</v>
      </c>
      <c r="M97" t="s">
        <v>325</v>
      </c>
      <c r="N97" t="s">
        <v>988</v>
      </c>
      <c r="O97" t="s">
        <v>51</v>
      </c>
      <c r="P97" t="s">
        <v>326</v>
      </c>
      <c r="Q97" s="8">
        <v>42.99</v>
      </c>
      <c r="R97">
        <v>2</v>
      </c>
      <c r="S97" s="8">
        <f t="shared" si="4"/>
        <v>85.98</v>
      </c>
      <c r="T97" s="8">
        <f>SUM(S97*0.3)</f>
        <v>25.794</v>
      </c>
      <c r="U97" s="9">
        <f>SUM((Q97*0.04)*R97+2)</f>
        <v>5.4391999999999996</v>
      </c>
    </row>
    <row r="98" spans="1:21" ht="15" customHeight="1" x14ac:dyDescent="0.25">
      <c r="A98">
        <v>12574</v>
      </c>
      <c r="B98" t="s">
        <v>1740</v>
      </c>
      <c r="C98" s="5">
        <v>42158</v>
      </c>
      <c r="D98" s="6">
        <v>42163</v>
      </c>
      <c r="E98" t="s">
        <v>69</v>
      </c>
      <c r="F98" t="s">
        <v>323</v>
      </c>
      <c r="G98" t="s">
        <v>324</v>
      </c>
      <c r="H98" t="s">
        <v>268</v>
      </c>
      <c r="I98" t="s">
        <v>120</v>
      </c>
      <c r="J98" s="7">
        <v>10035</v>
      </c>
      <c r="K98" t="s">
        <v>26</v>
      </c>
      <c r="L98" t="s">
        <v>65</v>
      </c>
      <c r="M98" t="s">
        <v>327</v>
      </c>
      <c r="N98" t="s">
        <v>988</v>
      </c>
      <c r="O98" t="s">
        <v>86</v>
      </c>
      <c r="P98" t="s">
        <v>328</v>
      </c>
      <c r="Q98" s="8">
        <v>8.99</v>
      </c>
      <c r="R98">
        <v>2</v>
      </c>
      <c r="S98" s="8">
        <f t="shared" si="4"/>
        <v>17.98</v>
      </c>
      <c r="T98" s="8">
        <f>SUM(S98*0.6)</f>
        <v>10.788</v>
      </c>
      <c r="U98" s="9">
        <f>SUM((Q98*0.04)*R98+2)</f>
        <v>2.7191999999999998</v>
      </c>
    </row>
    <row r="99" spans="1:21" ht="15" customHeight="1" x14ac:dyDescent="0.25">
      <c r="A99">
        <v>12575</v>
      </c>
      <c r="B99" t="s">
        <v>1740</v>
      </c>
      <c r="C99" s="5">
        <v>42158</v>
      </c>
      <c r="D99" s="6">
        <v>42163</v>
      </c>
      <c r="E99" t="s">
        <v>69</v>
      </c>
      <c r="F99" t="s">
        <v>323</v>
      </c>
      <c r="G99" t="s">
        <v>324</v>
      </c>
      <c r="H99" t="s">
        <v>268</v>
      </c>
      <c r="I99" t="s">
        <v>120</v>
      </c>
      <c r="J99" s="7">
        <v>10035</v>
      </c>
      <c r="K99" t="s">
        <v>26</v>
      </c>
      <c r="L99" t="s">
        <v>65</v>
      </c>
      <c r="M99" t="s">
        <v>157</v>
      </c>
      <c r="N99" t="s">
        <v>29</v>
      </c>
      <c r="O99" t="s">
        <v>59</v>
      </c>
      <c r="P99" t="s">
        <v>158</v>
      </c>
      <c r="Q99" s="8">
        <v>27.99</v>
      </c>
      <c r="R99">
        <v>4</v>
      </c>
      <c r="S99" s="8">
        <f t="shared" si="4"/>
        <v>111.96</v>
      </c>
      <c r="T99" s="8">
        <f>SUM(S99*0.25)</f>
        <v>27.99</v>
      </c>
      <c r="U99" s="9">
        <f>SUM((Q99*0.04)*R99+2)</f>
        <v>6.4783999999999997</v>
      </c>
    </row>
    <row r="100" spans="1:21" ht="15" customHeight="1" x14ac:dyDescent="0.25">
      <c r="A100">
        <v>12576</v>
      </c>
      <c r="B100" t="s">
        <v>1740</v>
      </c>
      <c r="C100" s="5">
        <v>42158</v>
      </c>
      <c r="D100" s="6">
        <v>42163</v>
      </c>
      <c r="E100" t="s">
        <v>69</v>
      </c>
      <c r="F100" t="s">
        <v>323</v>
      </c>
      <c r="G100" t="s">
        <v>324</v>
      </c>
      <c r="H100" t="s">
        <v>268</v>
      </c>
      <c r="I100" t="s">
        <v>120</v>
      </c>
      <c r="J100" s="7">
        <v>10035</v>
      </c>
      <c r="K100" t="s">
        <v>26</v>
      </c>
      <c r="L100" t="s">
        <v>65</v>
      </c>
      <c r="M100" t="s">
        <v>214</v>
      </c>
      <c r="N100" t="s">
        <v>988</v>
      </c>
      <c r="O100" t="s">
        <v>86</v>
      </c>
      <c r="P100" t="s">
        <v>215</v>
      </c>
      <c r="Q100" s="8">
        <v>32.99</v>
      </c>
      <c r="R100">
        <v>2</v>
      </c>
      <c r="S100" s="8">
        <f t="shared" si="4"/>
        <v>65.98</v>
      </c>
      <c r="T100" s="8">
        <f>SUM(S100*0.6)</f>
        <v>39.588000000000001</v>
      </c>
      <c r="U100" s="9">
        <f>SUM((Q100*0.04)*R100+2)</f>
        <v>4.6392000000000007</v>
      </c>
    </row>
    <row r="101" spans="1:21" ht="15" customHeight="1" x14ac:dyDescent="0.25">
      <c r="A101">
        <v>12587</v>
      </c>
      <c r="B101" t="s">
        <v>1741</v>
      </c>
      <c r="C101" s="5">
        <v>42161</v>
      </c>
      <c r="D101" s="6">
        <v>42164</v>
      </c>
      <c r="E101" t="s">
        <v>21</v>
      </c>
      <c r="F101" t="s">
        <v>329</v>
      </c>
      <c r="G101" t="s">
        <v>330</v>
      </c>
      <c r="H101" t="s">
        <v>331</v>
      </c>
      <c r="I101" t="s">
        <v>332</v>
      </c>
      <c r="J101" s="7">
        <v>7060</v>
      </c>
      <c r="K101" t="s">
        <v>26</v>
      </c>
      <c r="L101" t="s">
        <v>65</v>
      </c>
      <c r="M101" t="s">
        <v>68</v>
      </c>
      <c r="N101" t="s">
        <v>29</v>
      </c>
      <c r="O101" t="s">
        <v>37</v>
      </c>
      <c r="P101" t="s">
        <v>37</v>
      </c>
      <c r="Q101" s="8">
        <v>15.99</v>
      </c>
      <c r="R101">
        <v>3</v>
      </c>
      <c r="S101" s="8">
        <f t="shared" si="4"/>
        <v>47.97</v>
      </c>
      <c r="T101" s="8">
        <f>SUM(S101*0.4)</f>
        <v>19.188000000000002</v>
      </c>
      <c r="U101" s="9">
        <f>SUM((Q101*0.07)*R101+2)</f>
        <v>5.3579000000000008</v>
      </c>
    </row>
    <row r="102" spans="1:21" ht="15" customHeight="1" x14ac:dyDescent="0.25">
      <c r="A102">
        <v>12588</v>
      </c>
      <c r="B102" t="s">
        <v>1742</v>
      </c>
      <c r="C102" s="5">
        <v>42161</v>
      </c>
      <c r="D102" s="6">
        <v>42165</v>
      </c>
      <c r="E102" t="s">
        <v>21</v>
      </c>
      <c r="F102" t="s">
        <v>333</v>
      </c>
      <c r="G102" t="s">
        <v>334</v>
      </c>
      <c r="H102" t="s">
        <v>335</v>
      </c>
      <c r="I102" t="s">
        <v>336</v>
      </c>
      <c r="J102" s="7">
        <v>19140</v>
      </c>
      <c r="K102" t="s">
        <v>26</v>
      </c>
      <c r="L102" t="s">
        <v>65</v>
      </c>
      <c r="M102" t="s">
        <v>337</v>
      </c>
      <c r="N102" t="s">
        <v>988</v>
      </c>
      <c r="O102" t="s">
        <v>185</v>
      </c>
      <c r="P102" t="s">
        <v>338</v>
      </c>
      <c r="Q102" s="8">
        <v>74.989999999999995</v>
      </c>
      <c r="R102">
        <v>3</v>
      </c>
      <c r="S102" s="8">
        <f t="shared" si="4"/>
        <v>224.96999999999997</v>
      </c>
      <c r="T102" s="8">
        <f>SUM(S102*0.4)</f>
        <v>89.988</v>
      </c>
      <c r="U102" s="9">
        <f>SUM((Q102*0.07)*R102+2)</f>
        <v>17.747900000000001</v>
      </c>
    </row>
    <row r="103" spans="1:21" ht="15" customHeight="1" x14ac:dyDescent="0.25">
      <c r="A103">
        <v>12589</v>
      </c>
      <c r="B103" t="s">
        <v>1743</v>
      </c>
      <c r="C103" s="5">
        <v>42162</v>
      </c>
      <c r="D103" s="6">
        <v>42168</v>
      </c>
      <c r="E103" t="s">
        <v>69</v>
      </c>
      <c r="F103" t="s">
        <v>339</v>
      </c>
      <c r="G103" t="s">
        <v>340</v>
      </c>
      <c r="H103" t="s">
        <v>292</v>
      </c>
      <c r="I103" t="s">
        <v>227</v>
      </c>
      <c r="J103" s="7">
        <v>98115</v>
      </c>
      <c r="K103" t="s">
        <v>26</v>
      </c>
      <c r="L103" t="s">
        <v>57</v>
      </c>
      <c r="M103" t="s">
        <v>341</v>
      </c>
      <c r="N103" t="s">
        <v>988</v>
      </c>
      <c r="O103" t="s">
        <v>89</v>
      </c>
      <c r="P103" t="s">
        <v>342</v>
      </c>
      <c r="Q103" s="8">
        <v>17.989999999999998</v>
      </c>
      <c r="R103">
        <v>3</v>
      </c>
      <c r="S103" s="8">
        <f t="shared" si="4"/>
        <v>53.97</v>
      </c>
      <c r="T103" s="8">
        <f>SUM(S103*0.5)</f>
        <v>26.984999999999999</v>
      </c>
      <c r="U103" s="9">
        <f>SUM((Q103*0.04)*R103+2)</f>
        <v>4.1587999999999994</v>
      </c>
    </row>
    <row r="104" spans="1:21" ht="15" customHeight="1" x14ac:dyDescent="0.25">
      <c r="A104">
        <v>12600</v>
      </c>
      <c r="B104" t="s">
        <v>1744</v>
      </c>
      <c r="C104" s="5">
        <v>42163</v>
      </c>
      <c r="D104" s="6">
        <v>42167</v>
      </c>
      <c r="E104" t="s">
        <v>21</v>
      </c>
      <c r="F104" t="s">
        <v>343</v>
      </c>
      <c r="G104" t="s">
        <v>344</v>
      </c>
      <c r="H104" t="s">
        <v>345</v>
      </c>
      <c r="I104" t="s">
        <v>346</v>
      </c>
      <c r="J104" s="7">
        <v>59715</v>
      </c>
      <c r="K104" t="s">
        <v>26</v>
      </c>
      <c r="L104" t="s">
        <v>57</v>
      </c>
      <c r="M104" t="s">
        <v>347</v>
      </c>
      <c r="N104" t="s">
        <v>33</v>
      </c>
      <c r="O104" t="s">
        <v>34</v>
      </c>
      <c r="P104" t="s">
        <v>348</v>
      </c>
      <c r="Q104" s="8">
        <v>11.99</v>
      </c>
      <c r="R104">
        <v>2</v>
      </c>
      <c r="S104" s="8">
        <f t="shared" si="4"/>
        <v>23.98</v>
      </c>
      <c r="T104" s="8">
        <f>SUM(S104*0.4)</f>
        <v>9.5920000000000005</v>
      </c>
      <c r="U104" s="9">
        <f>SUM((Q104*0.07)*R104+2)</f>
        <v>3.6786000000000003</v>
      </c>
    </row>
    <row r="105" spans="1:21" ht="15" customHeight="1" x14ac:dyDescent="0.25">
      <c r="A105">
        <v>12601</v>
      </c>
      <c r="B105" t="s">
        <v>1744</v>
      </c>
      <c r="C105" s="5">
        <v>42163</v>
      </c>
      <c r="D105" s="6">
        <v>42167</v>
      </c>
      <c r="E105" t="s">
        <v>21</v>
      </c>
      <c r="F105" t="s">
        <v>343</v>
      </c>
      <c r="G105" t="s">
        <v>344</v>
      </c>
      <c r="H105" t="s">
        <v>345</v>
      </c>
      <c r="I105" t="s">
        <v>346</v>
      </c>
      <c r="J105" s="7">
        <v>59715</v>
      </c>
      <c r="K105" t="s">
        <v>26</v>
      </c>
      <c r="L105" t="s">
        <v>57</v>
      </c>
      <c r="M105" t="s">
        <v>157</v>
      </c>
      <c r="N105" t="s">
        <v>29</v>
      </c>
      <c r="O105" t="s">
        <v>59</v>
      </c>
      <c r="P105" t="s">
        <v>158</v>
      </c>
      <c r="Q105" s="8">
        <v>27.99</v>
      </c>
      <c r="R105">
        <v>2</v>
      </c>
      <c r="S105" s="8">
        <f t="shared" si="4"/>
        <v>55.98</v>
      </c>
      <c r="T105" s="8">
        <f>SUM(S105*0.25)</f>
        <v>13.994999999999999</v>
      </c>
      <c r="U105" s="9">
        <f>SUM((Q105*0.07)*R105+2)</f>
        <v>5.9185999999999996</v>
      </c>
    </row>
    <row r="106" spans="1:21" ht="15" customHeight="1" x14ac:dyDescent="0.25">
      <c r="A106">
        <v>12602</v>
      </c>
      <c r="B106" t="s">
        <v>1744</v>
      </c>
      <c r="C106" s="5">
        <v>42163</v>
      </c>
      <c r="D106" s="6">
        <v>42167</v>
      </c>
      <c r="E106" t="s">
        <v>21</v>
      </c>
      <c r="F106" t="s">
        <v>343</v>
      </c>
      <c r="G106" t="s">
        <v>344</v>
      </c>
      <c r="H106" t="s">
        <v>345</v>
      </c>
      <c r="I106" t="s">
        <v>346</v>
      </c>
      <c r="J106" s="7">
        <v>59715</v>
      </c>
      <c r="K106" t="s">
        <v>26</v>
      </c>
      <c r="L106" t="s">
        <v>57</v>
      </c>
      <c r="M106" t="s">
        <v>349</v>
      </c>
      <c r="N106" t="s">
        <v>33</v>
      </c>
      <c r="O106" t="s">
        <v>116</v>
      </c>
      <c r="P106" t="s">
        <v>350</v>
      </c>
      <c r="Q106" s="8">
        <v>24.99</v>
      </c>
      <c r="R106">
        <v>1</v>
      </c>
      <c r="S106" s="8">
        <f t="shared" si="4"/>
        <v>24.99</v>
      </c>
      <c r="T106" s="8">
        <f>SUM(S106*0.3)</f>
        <v>7.496999999999999</v>
      </c>
      <c r="U106" s="9">
        <f>SUM((Q106*0.07)*R106+2)</f>
        <v>3.7492999999999999</v>
      </c>
    </row>
    <row r="107" spans="1:21" ht="15" customHeight="1" x14ac:dyDescent="0.25">
      <c r="A107">
        <v>12611</v>
      </c>
      <c r="B107" t="s">
        <v>1745</v>
      </c>
      <c r="C107" s="5">
        <v>42168</v>
      </c>
      <c r="D107" s="6">
        <v>42174</v>
      </c>
      <c r="E107" t="s">
        <v>69</v>
      </c>
      <c r="F107" t="s">
        <v>351</v>
      </c>
      <c r="G107" t="s">
        <v>352</v>
      </c>
      <c r="H107" t="s">
        <v>249</v>
      </c>
      <c r="I107" t="s">
        <v>250</v>
      </c>
      <c r="J107" s="7">
        <v>48234</v>
      </c>
      <c r="K107" t="s">
        <v>26</v>
      </c>
      <c r="L107" t="s">
        <v>27</v>
      </c>
      <c r="M107" t="s">
        <v>193</v>
      </c>
      <c r="N107" t="s">
        <v>988</v>
      </c>
      <c r="O107" t="s">
        <v>51</v>
      </c>
      <c r="P107" t="s">
        <v>194</v>
      </c>
      <c r="Q107" s="8">
        <v>42.99</v>
      </c>
      <c r="R107">
        <v>3</v>
      </c>
      <c r="S107" s="8">
        <f t="shared" si="4"/>
        <v>128.97</v>
      </c>
      <c r="T107" s="8">
        <f>SUM(S107*0.3)</f>
        <v>38.690999999999995</v>
      </c>
      <c r="U107" s="9">
        <f t="shared" ref="U107:U127" si="7">SUM((Q107*0.04)*R107+2)</f>
        <v>7.1588000000000003</v>
      </c>
    </row>
    <row r="108" spans="1:21" ht="15" customHeight="1" x14ac:dyDescent="0.25">
      <c r="A108">
        <v>12626</v>
      </c>
      <c r="B108" t="s">
        <v>1746</v>
      </c>
      <c r="C108" s="5">
        <v>42174</v>
      </c>
      <c r="D108" s="6">
        <v>42181</v>
      </c>
      <c r="E108" t="s">
        <v>69</v>
      </c>
      <c r="F108" t="s">
        <v>353</v>
      </c>
      <c r="G108" t="s">
        <v>354</v>
      </c>
      <c r="H108" t="s">
        <v>335</v>
      </c>
      <c r="I108" t="s">
        <v>336</v>
      </c>
      <c r="J108" s="7">
        <v>19134</v>
      </c>
      <c r="K108" t="s">
        <v>26</v>
      </c>
      <c r="L108" t="s">
        <v>65</v>
      </c>
      <c r="M108" t="s">
        <v>58</v>
      </c>
      <c r="N108" t="s">
        <v>29</v>
      </c>
      <c r="O108" t="s">
        <v>59</v>
      </c>
      <c r="P108" t="s">
        <v>60</v>
      </c>
      <c r="Q108" s="8">
        <v>20.99</v>
      </c>
      <c r="R108">
        <v>6</v>
      </c>
      <c r="S108" s="8">
        <f t="shared" si="4"/>
        <v>125.94</v>
      </c>
      <c r="T108" s="8">
        <f>SUM(S108*0.25)</f>
        <v>31.484999999999999</v>
      </c>
      <c r="U108" s="9">
        <f t="shared" si="7"/>
        <v>7.0375999999999994</v>
      </c>
    </row>
    <row r="109" spans="1:21" ht="15" customHeight="1" x14ac:dyDescent="0.25">
      <c r="A109">
        <v>12627</v>
      </c>
      <c r="B109" t="s">
        <v>1746</v>
      </c>
      <c r="C109" s="5">
        <v>42174</v>
      </c>
      <c r="D109" s="6">
        <v>42181</v>
      </c>
      <c r="E109" t="s">
        <v>69</v>
      </c>
      <c r="F109" t="s">
        <v>353</v>
      </c>
      <c r="G109" t="s">
        <v>354</v>
      </c>
      <c r="H109" t="s">
        <v>335</v>
      </c>
      <c r="I109" t="s">
        <v>336</v>
      </c>
      <c r="J109" s="7">
        <v>19134</v>
      </c>
      <c r="K109" t="s">
        <v>26</v>
      </c>
      <c r="L109" t="s">
        <v>65</v>
      </c>
      <c r="M109" t="s">
        <v>355</v>
      </c>
      <c r="N109" t="s">
        <v>29</v>
      </c>
      <c r="O109" t="s">
        <v>59</v>
      </c>
      <c r="P109" t="s">
        <v>356</v>
      </c>
      <c r="Q109" s="8">
        <v>32.99</v>
      </c>
      <c r="R109">
        <v>2</v>
      </c>
      <c r="S109" s="8">
        <f t="shared" si="4"/>
        <v>65.98</v>
      </c>
      <c r="T109" s="8">
        <f>SUM(S109*0.25)</f>
        <v>16.495000000000001</v>
      </c>
      <c r="U109" s="9">
        <f t="shared" si="7"/>
        <v>4.6392000000000007</v>
      </c>
    </row>
    <row r="110" spans="1:21" ht="15" customHeight="1" x14ac:dyDescent="0.25">
      <c r="A110">
        <v>12635</v>
      </c>
      <c r="B110" t="s">
        <v>1747</v>
      </c>
      <c r="C110" s="5">
        <v>42175</v>
      </c>
      <c r="D110" s="6">
        <v>42179</v>
      </c>
      <c r="E110" t="s">
        <v>69</v>
      </c>
      <c r="F110" t="s">
        <v>357</v>
      </c>
      <c r="G110" t="s">
        <v>358</v>
      </c>
      <c r="H110" t="s">
        <v>292</v>
      </c>
      <c r="I110" t="s">
        <v>227</v>
      </c>
      <c r="J110" s="7">
        <v>98115</v>
      </c>
      <c r="K110" t="s">
        <v>26</v>
      </c>
      <c r="L110" t="s">
        <v>57</v>
      </c>
      <c r="M110" t="s">
        <v>359</v>
      </c>
      <c r="N110" t="s">
        <v>33</v>
      </c>
      <c r="O110" t="s">
        <v>116</v>
      </c>
      <c r="P110" t="s">
        <v>360</v>
      </c>
      <c r="Q110" s="8">
        <v>24.99</v>
      </c>
      <c r="R110">
        <v>7</v>
      </c>
      <c r="S110" s="8">
        <f t="shared" si="4"/>
        <v>174.92999999999998</v>
      </c>
      <c r="T110" s="8">
        <f>SUM(S110*0.3)</f>
        <v>52.478999999999992</v>
      </c>
      <c r="U110" s="9">
        <f t="shared" si="7"/>
        <v>8.9971999999999994</v>
      </c>
    </row>
    <row r="111" spans="1:21" ht="15" customHeight="1" x14ac:dyDescent="0.25">
      <c r="A111">
        <v>12636</v>
      </c>
      <c r="B111" t="s">
        <v>1747</v>
      </c>
      <c r="C111" s="5">
        <v>42175</v>
      </c>
      <c r="D111" s="6">
        <v>42179</v>
      </c>
      <c r="E111" t="s">
        <v>69</v>
      </c>
      <c r="F111" t="s">
        <v>357</v>
      </c>
      <c r="G111" t="s">
        <v>358</v>
      </c>
      <c r="H111" t="s">
        <v>292</v>
      </c>
      <c r="I111" t="s">
        <v>227</v>
      </c>
      <c r="J111" s="7">
        <v>98115</v>
      </c>
      <c r="K111" t="s">
        <v>26</v>
      </c>
      <c r="L111" t="s">
        <v>57</v>
      </c>
      <c r="M111" t="s">
        <v>125</v>
      </c>
      <c r="N111" t="s">
        <v>29</v>
      </c>
      <c r="O111" t="s">
        <v>59</v>
      </c>
      <c r="P111" t="s">
        <v>126</v>
      </c>
      <c r="Q111" s="8">
        <v>16.989999999999998</v>
      </c>
      <c r="R111">
        <v>2</v>
      </c>
      <c r="S111" s="8">
        <f t="shared" si="4"/>
        <v>33.979999999999997</v>
      </c>
      <c r="T111" s="8">
        <f>SUM(S111*0.25)</f>
        <v>8.4949999999999992</v>
      </c>
      <c r="U111" s="9">
        <f t="shared" si="7"/>
        <v>3.3592</v>
      </c>
    </row>
    <row r="112" spans="1:21" ht="15" customHeight="1" x14ac:dyDescent="0.25">
      <c r="A112">
        <v>12641</v>
      </c>
      <c r="B112" t="s">
        <v>1748</v>
      </c>
      <c r="C112" s="5">
        <v>42175</v>
      </c>
      <c r="D112" s="6">
        <v>42179</v>
      </c>
      <c r="E112" t="s">
        <v>69</v>
      </c>
      <c r="F112" t="s">
        <v>361</v>
      </c>
      <c r="G112" t="s">
        <v>362</v>
      </c>
      <c r="H112" t="s">
        <v>363</v>
      </c>
      <c r="I112" t="s">
        <v>364</v>
      </c>
      <c r="J112" s="7">
        <v>89115</v>
      </c>
      <c r="K112" t="s">
        <v>26</v>
      </c>
      <c r="L112" t="s">
        <v>57</v>
      </c>
      <c r="M112" t="s">
        <v>365</v>
      </c>
      <c r="N112" t="s">
        <v>33</v>
      </c>
      <c r="O112" t="s">
        <v>86</v>
      </c>
      <c r="P112" t="s">
        <v>366</v>
      </c>
      <c r="Q112" s="8">
        <v>11.99</v>
      </c>
      <c r="R112">
        <v>3</v>
      </c>
      <c r="S112" s="8">
        <f t="shared" si="4"/>
        <v>35.97</v>
      </c>
      <c r="T112" s="8">
        <f>SUM(S112*0.5)</f>
        <v>17.984999999999999</v>
      </c>
      <c r="U112" s="9">
        <f t="shared" si="7"/>
        <v>3.4388000000000001</v>
      </c>
    </row>
    <row r="113" spans="1:21" ht="15" customHeight="1" x14ac:dyDescent="0.25">
      <c r="A113">
        <v>12642</v>
      </c>
      <c r="B113" t="s">
        <v>1748</v>
      </c>
      <c r="C113" s="5">
        <v>42175</v>
      </c>
      <c r="D113" s="6">
        <v>42179</v>
      </c>
      <c r="E113" t="s">
        <v>69</v>
      </c>
      <c r="F113" t="s">
        <v>361</v>
      </c>
      <c r="G113" t="s">
        <v>362</v>
      </c>
      <c r="H113" t="s">
        <v>363</v>
      </c>
      <c r="I113" t="s">
        <v>364</v>
      </c>
      <c r="J113" s="7">
        <v>89115</v>
      </c>
      <c r="K113" t="s">
        <v>26</v>
      </c>
      <c r="L113" t="s">
        <v>57</v>
      </c>
      <c r="M113" t="s">
        <v>245</v>
      </c>
      <c r="N113" t="s">
        <v>33</v>
      </c>
      <c r="O113" t="s">
        <v>34</v>
      </c>
      <c r="P113" t="s">
        <v>246</v>
      </c>
      <c r="Q113" s="8">
        <v>25.99</v>
      </c>
      <c r="R113">
        <v>4</v>
      </c>
      <c r="S113" s="8">
        <f t="shared" si="4"/>
        <v>103.96</v>
      </c>
      <c r="T113" s="8">
        <f>SUM(S113*0.4)</f>
        <v>41.584000000000003</v>
      </c>
      <c r="U113" s="9">
        <f t="shared" si="7"/>
        <v>6.1583999999999994</v>
      </c>
    </row>
    <row r="114" spans="1:21" ht="15" customHeight="1" x14ac:dyDescent="0.25">
      <c r="A114">
        <v>12643</v>
      </c>
      <c r="B114" t="s">
        <v>1748</v>
      </c>
      <c r="C114" s="5">
        <v>42175</v>
      </c>
      <c r="D114" s="6">
        <v>42179</v>
      </c>
      <c r="E114" t="s">
        <v>69</v>
      </c>
      <c r="F114" t="s">
        <v>361</v>
      </c>
      <c r="G114" t="s">
        <v>362</v>
      </c>
      <c r="H114" t="s">
        <v>363</v>
      </c>
      <c r="I114" t="s">
        <v>364</v>
      </c>
      <c r="J114" s="7">
        <v>89115</v>
      </c>
      <c r="K114" t="s">
        <v>26</v>
      </c>
      <c r="L114" t="s">
        <v>57</v>
      </c>
      <c r="M114" t="s">
        <v>367</v>
      </c>
      <c r="N114" t="s">
        <v>29</v>
      </c>
      <c r="O114" t="s">
        <v>40</v>
      </c>
      <c r="P114" t="s">
        <v>368</v>
      </c>
      <c r="Q114" s="8">
        <v>30.99</v>
      </c>
      <c r="R114">
        <v>4</v>
      </c>
      <c r="S114" s="8">
        <f t="shared" si="4"/>
        <v>123.96</v>
      </c>
      <c r="T114" s="8">
        <f>SUM(S114*0.3)</f>
        <v>37.187999999999995</v>
      </c>
      <c r="U114" s="9">
        <f t="shared" si="7"/>
        <v>6.9584000000000001</v>
      </c>
    </row>
    <row r="115" spans="1:21" ht="15" customHeight="1" x14ac:dyDescent="0.25">
      <c r="A115">
        <v>12644</v>
      </c>
      <c r="B115" t="s">
        <v>1748</v>
      </c>
      <c r="C115" s="5">
        <v>42175</v>
      </c>
      <c r="D115" s="6">
        <v>42179</v>
      </c>
      <c r="E115" t="s">
        <v>69</v>
      </c>
      <c r="F115" t="s">
        <v>361</v>
      </c>
      <c r="G115" t="s">
        <v>362</v>
      </c>
      <c r="H115" t="s">
        <v>363</v>
      </c>
      <c r="I115" t="s">
        <v>364</v>
      </c>
      <c r="J115" s="7">
        <v>89115</v>
      </c>
      <c r="K115" t="s">
        <v>26</v>
      </c>
      <c r="L115" t="s">
        <v>57</v>
      </c>
      <c r="M115" t="s">
        <v>369</v>
      </c>
      <c r="N115" t="s">
        <v>29</v>
      </c>
      <c r="O115" t="s">
        <v>37</v>
      </c>
      <c r="P115" t="s">
        <v>370</v>
      </c>
      <c r="Q115" s="8">
        <v>24.99</v>
      </c>
      <c r="R115">
        <v>2</v>
      </c>
      <c r="S115" s="8">
        <f t="shared" si="4"/>
        <v>49.98</v>
      </c>
      <c r="T115" s="8">
        <f>SUM(S115*0.4)</f>
        <v>19.992000000000001</v>
      </c>
      <c r="U115" s="9">
        <f t="shared" si="7"/>
        <v>3.9992000000000001</v>
      </c>
    </row>
    <row r="116" spans="1:21" ht="15" customHeight="1" x14ac:dyDescent="0.25">
      <c r="A116">
        <v>12645</v>
      </c>
      <c r="B116" t="s">
        <v>1748</v>
      </c>
      <c r="C116" s="5">
        <v>42175</v>
      </c>
      <c r="D116" s="6">
        <v>42179</v>
      </c>
      <c r="E116" t="s">
        <v>69</v>
      </c>
      <c r="F116" t="s">
        <v>361</v>
      </c>
      <c r="G116" t="s">
        <v>362</v>
      </c>
      <c r="H116" t="s">
        <v>363</v>
      </c>
      <c r="I116" t="s">
        <v>364</v>
      </c>
      <c r="J116" s="7">
        <v>89115</v>
      </c>
      <c r="K116" t="s">
        <v>26</v>
      </c>
      <c r="L116" t="s">
        <v>57</v>
      </c>
      <c r="M116" t="s">
        <v>85</v>
      </c>
      <c r="N116" t="s">
        <v>988</v>
      </c>
      <c r="O116" t="s">
        <v>86</v>
      </c>
      <c r="P116" t="s">
        <v>87</v>
      </c>
      <c r="Q116" s="8">
        <v>8.99</v>
      </c>
      <c r="R116">
        <v>1</v>
      </c>
      <c r="S116" s="8">
        <f t="shared" si="4"/>
        <v>8.99</v>
      </c>
      <c r="T116" s="8">
        <f>SUM(S116*0.6)</f>
        <v>5.3940000000000001</v>
      </c>
      <c r="U116" s="9">
        <f t="shared" si="7"/>
        <v>2.3595999999999999</v>
      </c>
    </row>
    <row r="117" spans="1:21" ht="15" customHeight="1" x14ac:dyDescent="0.25">
      <c r="A117">
        <v>12646</v>
      </c>
      <c r="B117" t="s">
        <v>1748</v>
      </c>
      <c r="C117" s="5">
        <v>42175</v>
      </c>
      <c r="D117" s="6">
        <v>42179</v>
      </c>
      <c r="E117" t="s">
        <v>69</v>
      </c>
      <c r="F117" t="s">
        <v>361</v>
      </c>
      <c r="G117" t="s">
        <v>362</v>
      </c>
      <c r="H117" t="s">
        <v>363</v>
      </c>
      <c r="I117" t="s">
        <v>364</v>
      </c>
      <c r="J117" s="7">
        <v>89115</v>
      </c>
      <c r="K117" t="s">
        <v>26</v>
      </c>
      <c r="L117" t="s">
        <v>57</v>
      </c>
      <c r="M117" t="s">
        <v>58</v>
      </c>
      <c r="N117" t="s">
        <v>29</v>
      </c>
      <c r="O117" t="s">
        <v>59</v>
      </c>
      <c r="P117" t="s">
        <v>60</v>
      </c>
      <c r="Q117" s="8">
        <v>20.99</v>
      </c>
      <c r="R117">
        <v>2</v>
      </c>
      <c r="S117" s="8">
        <f t="shared" si="4"/>
        <v>41.98</v>
      </c>
      <c r="T117" s="8">
        <f>SUM(S117*0.25)</f>
        <v>10.494999999999999</v>
      </c>
      <c r="U117" s="9">
        <f t="shared" si="7"/>
        <v>3.6791999999999998</v>
      </c>
    </row>
    <row r="118" spans="1:21" ht="15" customHeight="1" x14ac:dyDescent="0.25">
      <c r="A118">
        <v>12653</v>
      </c>
      <c r="B118" t="s">
        <v>1749</v>
      </c>
      <c r="C118" s="5">
        <v>42176</v>
      </c>
      <c r="D118" s="6">
        <v>42181</v>
      </c>
      <c r="E118" t="s">
        <v>69</v>
      </c>
      <c r="F118" t="s">
        <v>371</v>
      </c>
      <c r="G118" t="s">
        <v>372</v>
      </c>
      <c r="H118" t="s">
        <v>373</v>
      </c>
      <c r="I118" t="s">
        <v>374</v>
      </c>
      <c r="J118" s="7">
        <v>1852</v>
      </c>
      <c r="K118" t="s">
        <v>26</v>
      </c>
      <c r="L118" t="s">
        <v>65</v>
      </c>
      <c r="M118" t="s">
        <v>375</v>
      </c>
      <c r="N118" t="s">
        <v>988</v>
      </c>
      <c r="O118" t="s">
        <v>89</v>
      </c>
      <c r="P118" t="s">
        <v>376</v>
      </c>
      <c r="Q118" s="8">
        <v>17.989999999999998</v>
      </c>
      <c r="R118">
        <v>5</v>
      </c>
      <c r="S118" s="8">
        <f t="shared" si="4"/>
        <v>89.949999999999989</v>
      </c>
      <c r="T118" s="8">
        <f>SUM(S118*0.5)</f>
        <v>44.974999999999994</v>
      </c>
      <c r="U118" s="9">
        <f t="shared" si="7"/>
        <v>5.597999999999999</v>
      </c>
    </row>
    <row r="119" spans="1:21" ht="15" customHeight="1" x14ac:dyDescent="0.25">
      <c r="A119">
        <v>12654</v>
      </c>
      <c r="B119" t="s">
        <v>1749</v>
      </c>
      <c r="C119" s="5">
        <v>42176</v>
      </c>
      <c r="D119" s="6">
        <v>42181</v>
      </c>
      <c r="E119" t="s">
        <v>69</v>
      </c>
      <c r="F119" t="s">
        <v>371</v>
      </c>
      <c r="G119" t="s">
        <v>372</v>
      </c>
      <c r="H119" t="s">
        <v>373</v>
      </c>
      <c r="I119" t="s">
        <v>374</v>
      </c>
      <c r="J119" s="7">
        <v>1852</v>
      </c>
      <c r="K119" t="s">
        <v>26</v>
      </c>
      <c r="L119" t="s">
        <v>65</v>
      </c>
      <c r="M119" t="s">
        <v>275</v>
      </c>
      <c r="N119" t="s">
        <v>988</v>
      </c>
      <c r="O119" t="s">
        <v>89</v>
      </c>
      <c r="P119" t="s">
        <v>276</v>
      </c>
      <c r="Q119" s="8">
        <v>15.99</v>
      </c>
      <c r="R119">
        <v>3</v>
      </c>
      <c r="S119" s="8">
        <f t="shared" si="4"/>
        <v>47.97</v>
      </c>
      <c r="T119" s="8">
        <f>SUM(S119*0.5)</f>
        <v>23.984999999999999</v>
      </c>
      <c r="U119" s="9">
        <f t="shared" si="7"/>
        <v>3.9188000000000001</v>
      </c>
    </row>
    <row r="120" spans="1:21" ht="15" customHeight="1" x14ac:dyDescent="0.25">
      <c r="A120">
        <v>12655</v>
      </c>
      <c r="B120" t="s">
        <v>1749</v>
      </c>
      <c r="C120" s="5">
        <v>42176</v>
      </c>
      <c r="D120" s="6">
        <v>42181</v>
      </c>
      <c r="E120" t="s">
        <v>69</v>
      </c>
      <c r="F120" t="s">
        <v>371</v>
      </c>
      <c r="G120" t="s">
        <v>372</v>
      </c>
      <c r="H120" t="s">
        <v>373</v>
      </c>
      <c r="I120" t="s">
        <v>374</v>
      </c>
      <c r="J120" s="7">
        <v>1852</v>
      </c>
      <c r="K120" t="s">
        <v>26</v>
      </c>
      <c r="L120" t="s">
        <v>65</v>
      </c>
      <c r="M120" t="s">
        <v>377</v>
      </c>
      <c r="N120" t="s">
        <v>33</v>
      </c>
      <c r="O120" t="s">
        <v>116</v>
      </c>
      <c r="P120" t="s">
        <v>378</v>
      </c>
      <c r="Q120" s="8">
        <v>10.99</v>
      </c>
      <c r="R120">
        <v>3</v>
      </c>
      <c r="S120" s="8">
        <f t="shared" si="4"/>
        <v>32.97</v>
      </c>
      <c r="T120" s="8">
        <f>SUM(S120*0.3)</f>
        <v>9.891</v>
      </c>
      <c r="U120" s="9">
        <f t="shared" si="7"/>
        <v>3.3188</v>
      </c>
    </row>
    <row r="121" spans="1:21" ht="15" customHeight="1" x14ac:dyDescent="0.25">
      <c r="A121">
        <v>12660</v>
      </c>
      <c r="B121" t="s">
        <v>1750</v>
      </c>
      <c r="C121" s="5">
        <v>42177</v>
      </c>
      <c r="D121" s="6">
        <v>42182</v>
      </c>
      <c r="E121" t="s">
        <v>69</v>
      </c>
      <c r="F121" t="s">
        <v>379</v>
      </c>
      <c r="G121" t="s">
        <v>278</v>
      </c>
      <c r="H121" t="s">
        <v>279</v>
      </c>
      <c r="I121" t="s">
        <v>56</v>
      </c>
      <c r="J121" s="7">
        <v>92105</v>
      </c>
      <c r="K121" t="s">
        <v>26</v>
      </c>
      <c r="L121" t="s">
        <v>57</v>
      </c>
      <c r="M121" t="s">
        <v>269</v>
      </c>
      <c r="N121" t="s">
        <v>33</v>
      </c>
      <c r="O121" t="s">
        <v>34</v>
      </c>
      <c r="P121" t="s">
        <v>270</v>
      </c>
      <c r="Q121" s="8">
        <v>35.99</v>
      </c>
      <c r="R121">
        <v>3</v>
      </c>
      <c r="S121" s="8">
        <f t="shared" si="4"/>
        <v>107.97</v>
      </c>
      <c r="T121" s="8">
        <f>SUM(S121*0.4)</f>
        <v>43.188000000000002</v>
      </c>
      <c r="U121" s="9">
        <f t="shared" si="7"/>
        <v>6.3188000000000004</v>
      </c>
    </row>
    <row r="122" spans="1:21" ht="15" customHeight="1" x14ac:dyDescent="0.25">
      <c r="A122">
        <v>12671</v>
      </c>
      <c r="B122" t="s">
        <v>1751</v>
      </c>
      <c r="C122" s="5">
        <v>42182</v>
      </c>
      <c r="D122" s="6">
        <v>42186</v>
      </c>
      <c r="E122" t="s">
        <v>69</v>
      </c>
      <c r="F122" t="s">
        <v>380</v>
      </c>
      <c r="G122" t="s">
        <v>381</v>
      </c>
      <c r="H122" t="s">
        <v>335</v>
      </c>
      <c r="I122" t="s">
        <v>336</v>
      </c>
      <c r="J122" s="7">
        <v>19140</v>
      </c>
      <c r="K122" t="s">
        <v>26</v>
      </c>
      <c r="L122" t="s">
        <v>65</v>
      </c>
      <c r="M122" t="s">
        <v>382</v>
      </c>
      <c r="N122" t="s">
        <v>988</v>
      </c>
      <c r="O122" t="s">
        <v>89</v>
      </c>
      <c r="P122" t="s">
        <v>383</v>
      </c>
      <c r="Q122" s="8">
        <v>11.99</v>
      </c>
      <c r="R122">
        <v>5</v>
      </c>
      <c r="S122" s="8">
        <f t="shared" si="4"/>
        <v>59.95</v>
      </c>
      <c r="T122" s="8">
        <f>SUM(S122*0.5)</f>
        <v>29.975000000000001</v>
      </c>
      <c r="U122" s="9">
        <f t="shared" si="7"/>
        <v>4.3979999999999997</v>
      </c>
    </row>
    <row r="123" spans="1:21" ht="15" customHeight="1" x14ac:dyDescent="0.25">
      <c r="A123">
        <v>12672</v>
      </c>
      <c r="B123" t="s">
        <v>1751</v>
      </c>
      <c r="C123" s="5">
        <v>42182</v>
      </c>
      <c r="D123" s="6">
        <v>42186</v>
      </c>
      <c r="E123" t="s">
        <v>69</v>
      </c>
      <c r="F123" t="s">
        <v>380</v>
      </c>
      <c r="G123" t="s">
        <v>381</v>
      </c>
      <c r="H123" t="s">
        <v>335</v>
      </c>
      <c r="I123" t="s">
        <v>336</v>
      </c>
      <c r="J123" s="7">
        <v>19140</v>
      </c>
      <c r="K123" t="s">
        <v>26</v>
      </c>
      <c r="L123" t="s">
        <v>65</v>
      </c>
      <c r="M123" t="s">
        <v>74</v>
      </c>
      <c r="N123" t="s">
        <v>29</v>
      </c>
      <c r="O123" t="s">
        <v>75</v>
      </c>
      <c r="P123" t="s">
        <v>76</v>
      </c>
      <c r="Q123" s="8">
        <v>23.99</v>
      </c>
      <c r="R123">
        <v>4</v>
      </c>
      <c r="S123" s="8">
        <f t="shared" si="4"/>
        <v>95.96</v>
      </c>
      <c r="T123" s="8">
        <f>SUM(S123*0.5)</f>
        <v>47.98</v>
      </c>
      <c r="U123" s="9">
        <f t="shared" si="7"/>
        <v>5.8384</v>
      </c>
    </row>
    <row r="124" spans="1:21" ht="15" customHeight="1" x14ac:dyDescent="0.25">
      <c r="A124">
        <v>12673</v>
      </c>
      <c r="B124" t="s">
        <v>1751</v>
      </c>
      <c r="C124" s="5">
        <v>42182</v>
      </c>
      <c r="D124" s="6">
        <v>42186</v>
      </c>
      <c r="E124" t="s">
        <v>69</v>
      </c>
      <c r="F124" t="s">
        <v>380</v>
      </c>
      <c r="G124" t="s">
        <v>381</v>
      </c>
      <c r="H124" t="s">
        <v>335</v>
      </c>
      <c r="I124" t="s">
        <v>336</v>
      </c>
      <c r="J124" s="7">
        <v>19140</v>
      </c>
      <c r="K124" t="s">
        <v>26</v>
      </c>
      <c r="L124" t="s">
        <v>65</v>
      </c>
      <c r="M124" t="s">
        <v>105</v>
      </c>
      <c r="N124" t="s">
        <v>29</v>
      </c>
      <c r="O124" t="s">
        <v>75</v>
      </c>
      <c r="P124" t="s">
        <v>106</v>
      </c>
      <c r="Q124" s="8">
        <v>16.989999999999998</v>
      </c>
      <c r="R124">
        <v>8</v>
      </c>
      <c r="S124" s="8">
        <f t="shared" si="4"/>
        <v>135.91999999999999</v>
      </c>
      <c r="T124" s="8">
        <f>SUM(S124*0.5)</f>
        <v>67.959999999999994</v>
      </c>
      <c r="U124" s="9">
        <f t="shared" si="7"/>
        <v>7.4367999999999999</v>
      </c>
    </row>
    <row r="125" spans="1:21" ht="15" customHeight="1" x14ac:dyDescent="0.25">
      <c r="A125">
        <v>12674</v>
      </c>
      <c r="B125" t="s">
        <v>1751</v>
      </c>
      <c r="C125" s="5">
        <v>42182</v>
      </c>
      <c r="D125" s="6">
        <v>42186</v>
      </c>
      <c r="E125" t="s">
        <v>69</v>
      </c>
      <c r="F125" t="s">
        <v>380</v>
      </c>
      <c r="G125" t="s">
        <v>381</v>
      </c>
      <c r="H125" t="s">
        <v>335</v>
      </c>
      <c r="I125" t="s">
        <v>336</v>
      </c>
      <c r="J125" s="7">
        <v>19140</v>
      </c>
      <c r="K125" t="s">
        <v>26</v>
      </c>
      <c r="L125" t="s">
        <v>65</v>
      </c>
      <c r="M125" t="s">
        <v>384</v>
      </c>
      <c r="N125" t="s">
        <v>29</v>
      </c>
      <c r="O125" t="s">
        <v>37</v>
      </c>
      <c r="P125" t="s">
        <v>385</v>
      </c>
      <c r="Q125" s="8">
        <v>23.99</v>
      </c>
      <c r="R125">
        <v>3</v>
      </c>
      <c r="S125" s="8">
        <f t="shared" si="4"/>
        <v>71.97</v>
      </c>
      <c r="T125" s="8">
        <f>SUM(S125*0.4)</f>
        <v>28.788</v>
      </c>
      <c r="U125" s="9">
        <f t="shared" si="7"/>
        <v>4.8788</v>
      </c>
    </row>
    <row r="126" spans="1:21" ht="15" customHeight="1" x14ac:dyDescent="0.25">
      <c r="A126">
        <v>12675</v>
      </c>
      <c r="B126" t="s">
        <v>1751</v>
      </c>
      <c r="C126" s="5">
        <v>42182</v>
      </c>
      <c r="D126" s="6">
        <v>42186</v>
      </c>
      <c r="E126" t="s">
        <v>69</v>
      </c>
      <c r="F126" t="s">
        <v>380</v>
      </c>
      <c r="G126" t="s">
        <v>381</v>
      </c>
      <c r="H126" t="s">
        <v>335</v>
      </c>
      <c r="I126" t="s">
        <v>336</v>
      </c>
      <c r="J126" s="7">
        <v>19140</v>
      </c>
      <c r="K126" t="s">
        <v>26</v>
      </c>
      <c r="L126" t="s">
        <v>65</v>
      </c>
      <c r="M126" t="s">
        <v>296</v>
      </c>
      <c r="N126" t="s">
        <v>29</v>
      </c>
      <c r="O126" t="s">
        <v>37</v>
      </c>
      <c r="P126" t="s">
        <v>297</v>
      </c>
      <c r="Q126" s="8">
        <v>23.99</v>
      </c>
      <c r="R126">
        <v>3</v>
      </c>
      <c r="S126" s="8">
        <f t="shared" si="4"/>
        <v>71.97</v>
      </c>
      <c r="T126" s="8">
        <f>SUM(S126*0.4)</f>
        <v>28.788</v>
      </c>
      <c r="U126" s="9">
        <f t="shared" si="7"/>
        <v>4.8788</v>
      </c>
    </row>
    <row r="127" spans="1:21" ht="15" customHeight="1" x14ac:dyDescent="0.25">
      <c r="A127">
        <v>12676</v>
      </c>
      <c r="B127" t="s">
        <v>1752</v>
      </c>
      <c r="C127" s="5">
        <v>42182</v>
      </c>
      <c r="D127" s="6">
        <v>42188</v>
      </c>
      <c r="E127" t="s">
        <v>69</v>
      </c>
      <c r="F127" t="s">
        <v>386</v>
      </c>
      <c r="G127" t="s">
        <v>387</v>
      </c>
      <c r="H127" t="s">
        <v>388</v>
      </c>
      <c r="I127" t="s">
        <v>73</v>
      </c>
      <c r="J127" s="7">
        <v>75220</v>
      </c>
      <c r="K127" t="s">
        <v>26</v>
      </c>
      <c r="L127" t="s">
        <v>27</v>
      </c>
      <c r="M127" t="s">
        <v>389</v>
      </c>
      <c r="N127" t="s">
        <v>29</v>
      </c>
      <c r="O127" t="s">
        <v>40</v>
      </c>
      <c r="P127" t="s">
        <v>390</v>
      </c>
      <c r="Q127" s="8">
        <v>30.99</v>
      </c>
      <c r="R127">
        <v>1</v>
      </c>
      <c r="S127" s="8">
        <f t="shared" si="4"/>
        <v>30.99</v>
      </c>
      <c r="T127" s="8">
        <f>SUM(S127*0.3)</f>
        <v>9.2969999999999988</v>
      </c>
      <c r="U127" s="9">
        <f t="shared" si="7"/>
        <v>3.2396000000000003</v>
      </c>
    </row>
    <row r="128" spans="1:21" ht="15" customHeight="1" x14ac:dyDescent="0.25">
      <c r="A128">
        <v>12679</v>
      </c>
      <c r="B128" t="s">
        <v>1753</v>
      </c>
      <c r="C128" s="5">
        <v>42184</v>
      </c>
      <c r="D128" s="6">
        <v>42187</v>
      </c>
      <c r="E128" t="s">
        <v>21</v>
      </c>
      <c r="F128" t="s">
        <v>391</v>
      </c>
      <c r="G128" t="s">
        <v>392</v>
      </c>
      <c r="H128" t="s">
        <v>393</v>
      </c>
      <c r="I128" t="s">
        <v>394</v>
      </c>
      <c r="J128" s="7">
        <v>31907</v>
      </c>
      <c r="K128" t="s">
        <v>26</v>
      </c>
      <c r="L128" t="s">
        <v>49</v>
      </c>
      <c r="M128" t="s">
        <v>395</v>
      </c>
      <c r="N128" t="s">
        <v>29</v>
      </c>
      <c r="O128" t="s">
        <v>59</v>
      </c>
      <c r="P128" t="s">
        <v>396</v>
      </c>
      <c r="Q128" s="8">
        <v>27.99</v>
      </c>
      <c r="R128">
        <v>5</v>
      </c>
      <c r="S128" s="8">
        <f t="shared" si="4"/>
        <v>139.94999999999999</v>
      </c>
      <c r="T128" s="8">
        <f>SUM(S128*0.25)</f>
        <v>34.987499999999997</v>
      </c>
      <c r="U128" s="9">
        <f>SUM((Q128*0.07)*R128+2)</f>
        <v>11.7965</v>
      </c>
    </row>
    <row r="129" spans="1:21" ht="15" customHeight="1" x14ac:dyDescent="0.25">
      <c r="A129">
        <v>12681</v>
      </c>
      <c r="B129" t="s">
        <v>1754</v>
      </c>
      <c r="C129" s="5">
        <v>42184</v>
      </c>
      <c r="D129" s="6">
        <v>42190</v>
      </c>
      <c r="E129" t="s">
        <v>69</v>
      </c>
      <c r="F129" t="s">
        <v>242</v>
      </c>
      <c r="G129" t="s">
        <v>243</v>
      </c>
      <c r="H129" t="s">
        <v>244</v>
      </c>
      <c r="I129" t="s">
        <v>213</v>
      </c>
      <c r="J129" s="7">
        <v>28540</v>
      </c>
      <c r="K129" t="s">
        <v>26</v>
      </c>
      <c r="L129" t="s">
        <v>49</v>
      </c>
      <c r="M129" t="s">
        <v>172</v>
      </c>
      <c r="N129" t="s">
        <v>29</v>
      </c>
      <c r="O129" t="s">
        <v>59</v>
      </c>
      <c r="P129" t="s">
        <v>173</v>
      </c>
      <c r="Q129" s="8">
        <v>62.99</v>
      </c>
      <c r="R129">
        <v>3</v>
      </c>
      <c r="S129" s="8">
        <f t="shared" si="4"/>
        <v>188.97</v>
      </c>
      <c r="T129" s="8">
        <f>SUM(S129*0.25)</f>
        <v>47.2425</v>
      </c>
      <c r="U129" s="9">
        <f>SUM((Q129*0.04)*R129+2)</f>
        <v>9.5587999999999997</v>
      </c>
    </row>
    <row r="130" spans="1:21" ht="15" customHeight="1" x14ac:dyDescent="0.25">
      <c r="A130">
        <v>12682</v>
      </c>
      <c r="B130" t="s">
        <v>1754</v>
      </c>
      <c r="C130" s="5">
        <v>42184</v>
      </c>
      <c r="D130" s="6">
        <v>42190</v>
      </c>
      <c r="E130" t="s">
        <v>69</v>
      </c>
      <c r="F130" t="s">
        <v>242</v>
      </c>
      <c r="G130" t="s">
        <v>243</v>
      </c>
      <c r="H130" t="s">
        <v>244</v>
      </c>
      <c r="I130" t="s">
        <v>213</v>
      </c>
      <c r="J130" s="7">
        <v>28540</v>
      </c>
      <c r="K130" t="s">
        <v>26</v>
      </c>
      <c r="L130" t="s">
        <v>49</v>
      </c>
      <c r="M130" t="s">
        <v>127</v>
      </c>
      <c r="N130" t="s">
        <v>29</v>
      </c>
      <c r="O130" t="s">
        <v>37</v>
      </c>
      <c r="P130" t="s">
        <v>128</v>
      </c>
      <c r="Q130" s="8">
        <v>24.99</v>
      </c>
      <c r="R130">
        <v>1</v>
      </c>
      <c r="S130" s="8">
        <f t="shared" ref="S130:S193" si="8">SUM(Q130*R130)</f>
        <v>24.99</v>
      </c>
      <c r="T130" s="8">
        <f>SUM(S130*0.4)</f>
        <v>9.9960000000000004</v>
      </c>
      <c r="U130" s="9">
        <f>SUM((Q130*0.04)*R130+2)</f>
        <v>2.9996</v>
      </c>
    </row>
    <row r="131" spans="1:21" ht="15" customHeight="1" x14ac:dyDescent="0.25">
      <c r="A131">
        <v>12688</v>
      </c>
      <c r="B131" t="s">
        <v>1755</v>
      </c>
      <c r="C131" s="5">
        <v>42185</v>
      </c>
      <c r="D131" s="6">
        <v>42189</v>
      </c>
      <c r="E131" t="s">
        <v>69</v>
      </c>
      <c r="F131" t="s">
        <v>301</v>
      </c>
      <c r="G131" t="s">
        <v>302</v>
      </c>
      <c r="H131" t="s">
        <v>303</v>
      </c>
      <c r="I131" t="s">
        <v>304</v>
      </c>
      <c r="J131" s="7">
        <v>85023</v>
      </c>
      <c r="K131" t="s">
        <v>26</v>
      </c>
      <c r="L131" t="s">
        <v>57</v>
      </c>
      <c r="M131" t="s">
        <v>397</v>
      </c>
      <c r="N131" t="s">
        <v>33</v>
      </c>
      <c r="O131" t="s">
        <v>116</v>
      </c>
      <c r="P131" t="s">
        <v>398</v>
      </c>
      <c r="Q131" s="8">
        <v>24.99</v>
      </c>
      <c r="R131">
        <v>2</v>
      </c>
      <c r="S131" s="8">
        <f t="shared" si="8"/>
        <v>49.98</v>
      </c>
      <c r="T131" s="8">
        <f>SUM(S131*0.3)</f>
        <v>14.993999999999998</v>
      </c>
      <c r="U131" s="9">
        <f>SUM((Q131*0.04)*R131+2)</f>
        <v>3.9992000000000001</v>
      </c>
    </row>
    <row r="132" spans="1:21" ht="15" customHeight="1" x14ac:dyDescent="0.25">
      <c r="A132">
        <v>12689</v>
      </c>
      <c r="B132" t="s">
        <v>1755</v>
      </c>
      <c r="C132" s="5">
        <v>42185</v>
      </c>
      <c r="D132" s="6">
        <v>42189</v>
      </c>
      <c r="E132" t="s">
        <v>69</v>
      </c>
      <c r="F132" t="s">
        <v>301</v>
      </c>
      <c r="G132" t="s">
        <v>302</v>
      </c>
      <c r="H132" t="s">
        <v>303</v>
      </c>
      <c r="I132" t="s">
        <v>304</v>
      </c>
      <c r="J132" s="7">
        <v>85023</v>
      </c>
      <c r="K132" t="s">
        <v>26</v>
      </c>
      <c r="L132" t="s">
        <v>57</v>
      </c>
      <c r="M132" t="s">
        <v>77</v>
      </c>
      <c r="N132" t="s">
        <v>29</v>
      </c>
      <c r="O132" t="s">
        <v>37</v>
      </c>
      <c r="P132" t="s">
        <v>78</v>
      </c>
      <c r="Q132" s="8">
        <v>23.99</v>
      </c>
      <c r="R132">
        <v>6</v>
      </c>
      <c r="S132" s="8">
        <f t="shared" si="8"/>
        <v>143.94</v>
      </c>
      <c r="T132" s="8">
        <f>SUM(S132*0.4)</f>
        <v>57.576000000000001</v>
      </c>
      <c r="U132" s="9">
        <f>SUM((Q132*0.04)*R132+2)</f>
        <v>7.7576000000000001</v>
      </c>
    </row>
    <row r="133" spans="1:21" ht="15" customHeight="1" x14ac:dyDescent="0.25">
      <c r="A133">
        <v>12696</v>
      </c>
      <c r="B133" t="s">
        <v>1756</v>
      </c>
      <c r="C133" s="5">
        <v>42189</v>
      </c>
      <c r="D133" s="6">
        <v>42189</v>
      </c>
      <c r="E133" t="s">
        <v>985</v>
      </c>
      <c r="F133" t="s">
        <v>399</v>
      </c>
      <c r="G133" t="s">
        <v>162</v>
      </c>
      <c r="H133" t="s">
        <v>163</v>
      </c>
      <c r="I133" t="s">
        <v>48</v>
      </c>
      <c r="J133" s="7">
        <v>42420</v>
      </c>
      <c r="K133" t="s">
        <v>26</v>
      </c>
      <c r="L133" t="s">
        <v>49</v>
      </c>
      <c r="M133" t="s">
        <v>400</v>
      </c>
      <c r="N133" t="s">
        <v>29</v>
      </c>
      <c r="O133" t="s">
        <v>30</v>
      </c>
      <c r="P133" t="s">
        <v>401</v>
      </c>
      <c r="Q133" s="8">
        <v>24.99</v>
      </c>
      <c r="R133">
        <v>3</v>
      </c>
      <c r="S133" s="8">
        <f t="shared" si="8"/>
        <v>74.97</v>
      </c>
      <c r="T133" s="8">
        <f>SUM(S133*0.2)</f>
        <v>14.994</v>
      </c>
      <c r="U133" s="9">
        <f>SUM((Q133*0.09)*R133+2)</f>
        <v>8.7472999999999992</v>
      </c>
    </row>
    <row r="134" spans="1:21" ht="15" customHeight="1" x14ac:dyDescent="0.25">
      <c r="A134">
        <v>12697</v>
      </c>
      <c r="B134" t="s">
        <v>1756</v>
      </c>
      <c r="C134" s="5">
        <v>42189</v>
      </c>
      <c r="D134" s="6">
        <v>42189</v>
      </c>
      <c r="E134" t="s">
        <v>985</v>
      </c>
      <c r="F134" t="s">
        <v>399</v>
      </c>
      <c r="G134" t="s">
        <v>162</v>
      </c>
      <c r="H134" t="s">
        <v>163</v>
      </c>
      <c r="I134" t="s">
        <v>48</v>
      </c>
      <c r="J134" s="7">
        <v>42420</v>
      </c>
      <c r="K134" t="s">
        <v>26</v>
      </c>
      <c r="L134" t="s">
        <v>49</v>
      </c>
      <c r="M134" t="s">
        <v>402</v>
      </c>
      <c r="N134" t="s">
        <v>29</v>
      </c>
      <c r="O134" t="s">
        <v>30</v>
      </c>
      <c r="P134" t="s">
        <v>403</v>
      </c>
      <c r="Q134" s="8">
        <v>23.99</v>
      </c>
      <c r="R134">
        <v>11</v>
      </c>
      <c r="S134" s="8">
        <f t="shared" si="8"/>
        <v>263.89</v>
      </c>
      <c r="T134" s="8">
        <f>SUM(S134*0.2)</f>
        <v>52.777999999999999</v>
      </c>
      <c r="U134" s="9">
        <f>SUM((Q134*0.09)*R134+2)</f>
        <v>25.750099999999996</v>
      </c>
    </row>
    <row r="135" spans="1:21" ht="15" customHeight="1" x14ac:dyDescent="0.25">
      <c r="A135">
        <v>12698</v>
      </c>
      <c r="B135" t="s">
        <v>1757</v>
      </c>
      <c r="C135" s="5">
        <v>42189</v>
      </c>
      <c r="D135" s="6">
        <v>42196</v>
      </c>
      <c r="E135" t="s">
        <v>69</v>
      </c>
      <c r="F135" t="s">
        <v>53</v>
      </c>
      <c r="G135" t="s">
        <v>54</v>
      </c>
      <c r="H135" t="s">
        <v>55</v>
      </c>
      <c r="I135" t="s">
        <v>56</v>
      </c>
      <c r="J135" s="7">
        <v>94601</v>
      </c>
      <c r="K135" t="s">
        <v>26</v>
      </c>
      <c r="L135" t="s">
        <v>57</v>
      </c>
      <c r="M135" t="s">
        <v>295</v>
      </c>
      <c r="N135" t="s">
        <v>29</v>
      </c>
      <c r="O135" t="s">
        <v>59</v>
      </c>
      <c r="P135" t="s">
        <v>59</v>
      </c>
      <c r="Q135" s="8">
        <v>2.99</v>
      </c>
      <c r="R135">
        <v>3</v>
      </c>
      <c r="S135" s="8">
        <f t="shared" si="8"/>
        <v>8.9700000000000006</v>
      </c>
      <c r="T135" s="8">
        <f>SUM(S135*0.25)</f>
        <v>2.2425000000000002</v>
      </c>
      <c r="U135" s="9">
        <f t="shared" ref="U135:U148" si="9">SUM((Q135*0.04)*R135+2)</f>
        <v>2.3588</v>
      </c>
    </row>
    <row r="136" spans="1:21" ht="15" customHeight="1" x14ac:dyDescent="0.25">
      <c r="A136">
        <v>12706</v>
      </c>
      <c r="B136" t="s">
        <v>1758</v>
      </c>
      <c r="C136" s="5">
        <v>42190</v>
      </c>
      <c r="D136" s="6">
        <v>42196</v>
      </c>
      <c r="E136" t="s">
        <v>69</v>
      </c>
      <c r="F136" t="s">
        <v>404</v>
      </c>
      <c r="G136" t="s">
        <v>405</v>
      </c>
      <c r="H136" t="s">
        <v>406</v>
      </c>
      <c r="I136" t="s">
        <v>304</v>
      </c>
      <c r="J136" s="7">
        <v>85345</v>
      </c>
      <c r="K136" t="s">
        <v>26</v>
      </c>
      <c r="L136" t="s">
        <v>57</v>
      </c>
      <c r="M136" t="s">
        <v>407</v>
      </c>
      <c r="N136" t="s">
        <v>988</v>
      </c>
      <c r="O136" t="s">
        <v>89</v>
      </c>
      <c r="P136" t="s">
        <v>408</v>
      </c>
      <c r="Q136" s="8">
        <v>40.99</v>
      </c>
      <c r="R136">
        <v>2</v>
      </c>
      <c r="S136" s="8">
        <f t="shared" si="8"/>
        <v>81.98</v>
      </c>
      <c r="T136" s="8">
        <f>SUM(S136*0.5)</f>
        <v>40.99</v>
      </c>
      <c r="U136" s="9">
        <f t="shared" si="9"/>
        <v>5.2792000000000003</v>
      </c>
    </row>
    <row r="137" spans="1:21" ht="15" customHeight="1" x14ac:dyDescent="0.25">
      <c r="A137">
        <v>12715</v>
      </c>
      <c r="B137" t="s">
        <v>1759</v>
      </c>
      <c r="C137" s="5">
        <v>42193</v>
      </c>
      <c r="D137" s="6">
        <v>42198</v>
      </c>
      <c r="E137" t="s">
        <v>69</v>
      </c>
      <c r="F137" t="s">
        <v>409</v>
      </c>
      <c r="G137" t="s">
        <v>410</v>
      </c>
      <c r="H137" t="s">
        <v>411</v>
      </c>
      <c r="I137" t="s">
        <v>412</v>
      </c>
      <c r="J137" s="7">
        <v>80013</v>
      </c>
      <c r="K137" t="s">
        <v>26</v>
      </c>
      <c r="L137" t="s">
        <v>57</v>
      </c>
      <c r="M137" t="s">
        <v>193</v>
      </c>
      <c r="N137" t="s">
        <v>988</v>
      </c>
      <c r="O137" t="s">
        <v>51</v>
      </c>
      <c r="P137" t="s">
        <v>194</v>
      </c>
      <c r="Q137" s="8">
        <v>42.99</v>
      </c>
      <c r="R137">
        <v>1</v>
      </c>
      <c r="S137" s="8">
        <f t="shared" si="8"/>
        <v>42.99</v>
      </c>
      <c r="T137" s="8">
        <f>SUM(S137*0.3)</f>
        <v>12.897</v>
      </c>
      <c r="U137" s="9">
        <f t="shared" si="9"/>
        <v>3.7195999999999998</v>
      </c>
    </row>
    <row r="138" spans="1:21" ht="15" customHeight="1" x14ac:dyDescent="0.25">
      <c r="A138">
        <v>12716</v>
      </c>
      <c r="B138" t="s">
        <v>1759</v>
      </c>
      <c r="C138" s="5">
        <v>42193</v>
      </c>
      <c r="D138" s="6">
        <v>42198</v>
      </c>
      <c r="E138" t="s">
        <v>69</v>
      </c>
      <c r="F138" t="s">
        <v>409</v>
      </c>
      <c r="G138" t="s">
        <v>410</v>
      </c>
      <c r="H138" t="s">
        <v>411</v>
      </c>
      <c r="I138" t="s">
        <v>412</v>
      </c>
      <c r="J138" s="7">
        <v>80013</v>
      </c>
      <c r="K138" t="s">
        <v>26</v>
      </c>
      <c r="L138" t="s">
        <v>57</v>
      </c>
      <c r="M138" t="s">
        <v>413</v>
      </c>
      <c r="N138" t="s">
        <v>29</v>
      </c>
      <c r="O138" t="s">
        <v>75</v>
      </c>
      <c r="P138" t="s">
        <v>414</v>
      </c>
      <c r="Q138" s="8">
        <v>23.99</v>
      </c>
      <c r="R138">
        <v>5</v>
      </c>
      <c r="S138" s="8">
        <f t="shared" si="8"/>
        <v>119.94999999999999</v>
      </c>
      <c r="T138" s="8">
        <f>SUM(S138*0.5)</f>
        <v>59.974999999999994</v>
      </c>
      <c r="U138" s="9">
        <f t="shared" si="9"/>
        <v>6.798</v>
      </c>
    </row>
    <row r="139" spans="1:21" ht="15" customHeight="1" x14ac:dyDescent="0.25">
      <c r="A139">
        <v>12717</v>
      </c>
      <c r="B139" t="s">
        <v>1759</v>
      </c>
      <c r="C139" s="5">
        <v>42193</v>
      </c>
      <c r="D139" s="6">
        <v>42198</v>
      </c>
      <c r="E139" t="s">
        <v>69</v>
      </c>
      <c r="F139" t="s">
        <v>409</v>
      </c>
      <c r="G139" t="s">
        <v>410</v>
      </c>
      <c r="H139" t="s">
        <v>411</v>
      </c>
      <c r="I139" t="s">
        <v>412</v>
      </c>
      <c r="J139" s="7">
        <v>80013</v>
      </c>
      <c r="K139" t="s">
        <v>26</v>
      </c>
      <c r="L139" t="s">
        <v>57</v>
      </c>
      <c r="M139" t="s">
        <v>295</v>
      </c>
      <c r="N139" t="s">
        <v>29</v>
      </c>
      <c r="O139" t="s">
        <v>59</v>
      </c>
      <c r="P139" t="s">
        <v>59</v>
      </c>
      <c r="Q139" s="8">
        <v>2.99</v>
      </c>
      <c r="R139">
        <v>2</v>
      </c>
      <c r="S139" s="8">
        <f t="shared" si="8"/>
        <v>5.98</v>
      </c>
      <c r="T139" s="8">
        <f>SUM(S139*0.25)</f>
        <v>1.4950000000000001</v>
      </c>
      <c r="U139" s="9">
        <f t="shared" si="9"/>
        <v>2.2391999999999999</v>
      </c>
    </row>
    <row r="140" spans="1:21" ht="15" customHeight="1" x14ac:dyDescent="0.25">
      <c r="A140">
        <v>12718</v>
      </c>
      <c r="B140" t="s">
        <v>1759</v>
      </c>
      <c r="C140" s="5">
        <v>42193</v>
      </c>
      <c r="D140" s="6">
        <v>42198</v>
      </c>
      <c r="E140" t="s">
        <v>69</v>
      </c>
      <c r="F140" t="s">
        <v>409</v>
      </c>
      <c r="G140" t="s">
        <v>410</v>
      </c>
      <c r="H140" t="s">
        <v>411</v>
      </c>
      <c r="I140" t="s">
        <v>412</v>
      </c>
      <c r="J140" s="7">
        <v>80013</v>
      </c>
      <c r="K140" t="s">
        <v>26</v>
      </c>
      <c r="L140" t="s">
        <v>57</v>
      </c>
      <c r="M140" t="s">
        <v>415</v>
      </c>
      <c r="N140" t="s">
        <v>29</v>
      </c>
      <c r="O140" t="s">
        <v>37</v>
      </c>
      <c r="P140" t="s">
        <v>416</v>
      </c>
      <c r="Q140" s="8">
        <v>24.99</v>
      </c>
      <c r="R140">
        <v>6</v>
      </c>
      <c r="S140" s="8">
        <f t="shared" si="8"/>
        <v>149.94</v>
      </c>
      <c r="T140" s="8">
        <f>SUM(S140*0.4)</f>
        <v>59.975999999999999</v>
      </c>
      <c r="U140" s="9">
        <f t="shared" si="9"/>
        <v>7.9975999999999994</v>
      </c>
    </row>
    <row r="141" spans="1:21" ht="15" customHeight="1" x14ac:dyDescent="0.25">
      <c r="A141">
        <v>12732</v>
      </c>
      <c r="B141" t="s">
        <v>1760</v>
      </c>
      <c r="C141" s="5">
        <v>42196</v>
      </c>
      <c r="D141" s="6">
        <v>42201</v>
      </c>
      <c r="E141" t="s">
        <v>69</v>
      </c>
      <c r="F141" t="s">
        <v>417</v>
      </c>
      <c r="G141" t="s">
        <v>418</v>
      </c>
      <c r="H141" t="s">
        <v>419</v>
      </c>
      <c r="I141" t="s">
        <v>73</v>
      </c>
      <c r="J141" s="7">
        <v>77041</v>
      </c>
      <c r="K141" t="s">
        <v>26</v>
      </c>
      <c r="L141" t="s">
        <v>27</v>
      </c>
      <c r="M141" t="s">
        <v>337</v>
      </c>
      <c r="N141" t="s">
        <v>988</v>
      </c>
      <c r="O141" t="s">
        <v>185</v>
      </c>
      <c r="P141" t="s">
        <v>338</v>
      </c>
      <c r="Q141" s="8">
        <v>74.989999999999995</v>
      </c>
      <c r="R141">
        <v>3</v>
      </c>
      <c r="S141" s="8">
        <f t="shared" si="8"/>
        <v>224.96999999999997</v>
      </c>
      <c r="T141" s="8">
        <f>SUM(S141*0.4)</f>
        <v>89.988</v>
      </c>
      <c r="U141" s="9">
        <f t="shared" si="9"/>
        <v>10.998799999999999</v>
      </c>
    </row>
    <row r="142" spans="1:21" ht="15" customHeight="1" x14ac:dyDescent="0.25">
      <c r="A142">
        <v>12733</v>
      </c>
      <c r="B142" t="s">
        <v>1760</v>
      </c>
      <c r="C142" s="5">
        <v>42196</v>
      </c>
      <c r="D142" s="6">
        <v>42201</v>
      </c>
      <c r="E142" t="s">
        <v>69</v>
      </c>
      <c r="F142" t="s">
        <v>417</v>
      </c>
      <c r="G142" t="s">
        <v>418</v>
      </c>
      <c r="H142" t="s">
        <v>419</v>
      </c>
      <c r="I142" t="s">
        <v>73</v>
      </c>
      <c r="J142" s="7">
        <v>77041</v>
      </c>
      <c r="K142" t="s">
        <v>26</v>
      </c>
      <c r="L142" t="s">
        <v>27</v>
      </c>
      <c r="M142" t="s">
        <v>68</v>
      </c>
      <c r="N142" t="s">
        <v>29</v>
      </c>
      <c r="O142" t="s">
        <v>37</v>
      </c>
      <c r="P142" t="s">
        <v>37</v>
      </c>
      <c r="Q142" s="8">
        <v>15.99</v>
      </c>
      <c r="R142">
        <v>2</v>
      </c>
      <c r="S142" s="8">
        <f t="shared" si="8"/>
        <v>31.98</v>
      </c>
      <c r="T142" s="8">
        <f>SUM(S142*0.4)</f>
        <v>12.792000000000002</v>
      </c>
      <c r="U142" s="9">
        <f t="shared" si="9"/>
        <v>3.2792000000000003</v>
      </c>
    </row>
    <row r="143" spans="1:21" ht="15" customHeight="1" x14ac:dyDescent="0.25">
      <c r="A143">
        <v>12745</v>
      </c>
      <c r="B143" t="s">
        <v>1761</v>
      </c>
      <c r="C143" s="5">
        <v>42198</v>
      </c>
      <c r="D143" s="6">
        <v>42204</v>
      </c>
      <c r="E143" t="s">
        <v>69</v>
      </c>
      <c r="F143" t="s">
        <v>420</v>
      </c>
      <c r="G143" t="s">
        <v>421</v>
      </c>
      <c r="H143" t="s">
        <v>422</v>
      </c>
      <c r="I143" t="s">
        <v>56</v>
      </c>
      <c r="J143" s="7">
        <v>93309</v>
      </c>
      <c r="K143" t="s">
        <v>26</v>
      </c>
      <c r="L143" t="s">
        <v>57</v>
      </c>
      <c r="M143" t="s">
        <v>311</v>
      </c>
      <c r="N143" t="s">
        <v>29</v>
      </c>
      <c r="O143" t="s">
        <v>37</v>
      </c>
      <c r="P143" t="s">
        <v>312</v>
      </c>
      <c r="Q143" s="8">
        <v>24.99</v>
      </c>
      <c r="R143">
        <v>7</v>
      </c>
      <c r="S143" s="8">
        <f t="shared" si="8"/>
        <v>174.92999999999998</v>
      </c>
      <c r="T143" s="8">
        <f>SUM(S143*0.4)</f>
        <v>69.971999999999994</v>
      </c>
      <c r="U143" s="9">
        <f t="shared" si="9"/>
        <v>8.9971999999999994</v>
      </c>
    </row>
    <row r="144" spans="1:21" ht="15" customHeight="1" x14ac:dyDescent="0.25">
      <c r="A144">
        <v>12746</v>
      </c>
      <c r="B144" t="s">
        <v>1761</v>
      </c>
      <c r="C144" s="5">
        <v>42198</v>
      </c>
      <c r="D144" s="6">
        <v>42204</v>
      </c>
      <c r="E144" t="s">
        <v>69</v>
      </c>
      <c r="F144" t="s">
        <v>420</v>
      </c>
      <c r="G144" t="s">
        <v>421</v>
      </c>
      <c r="H144" t="s">
        <v>422</v>
      </c>
      <c r="I144" t="s">
        <v>56</v>
      </c>
      <c r="J144" s="7">
        <v>93309</v>
      </c>
      <c r="K144" t="s">
        <v>26</v>
      </c>
      <c r="L144" t="s">
        <v>57</v>
      </c>
      <c r="M144" t="s">
        <v>423</v>
      </c>
      <c r="N144" t="s">
        <v>33</v>
      </c>
      <c r="O144" t="s">
        <v>116</v>
      </c>
      <c r="P144" t="s">
        <v>424</v>
      </c>
      <c r="Q144" s="8">
        <v>34.99</v>
      </c>
      <c r="R144">
        <v>4</v>
      </c>
      <c r="S144" s="8">
        <f t="shared" si="8"/>
        <v>139.96</v>
      </c>
      <c r="T144" s="8">
        <f>SUM(S144*0.3)</f>
        <v>41.988</v>
      </c>
      <c r="U144" s="9">
        <f t="shared" si="9"/>
        <v>7.5984000000000007</v>
      </c>
    </row>
    <row r="145" spans="1:21" ht="15" customHeight="1" x14ac:dyDescent="0.25">
      <c r="A145">
        <v>12758</v>
      </c>
      <c r="B145" t="s">
        <v>1762</v>
      </c>
      <c r="C145" s="5">
        <v>42203</v>
      </c>
      <c r="D145" s="6">
        <v>42208</v>
      </c>
      <c r="E145" t="s">
        <v>69</v>
      </c>
      <c r="F145" t="s">
        <v>425</v>
      </c>
      <c r="G145" t="s">
        <v>426</v>
      </c>
      <c r="H145" t="s">
        <v>233</v>
      </c>
      <c r="I145" t="s">
        <v>73</v>
      </c>
      <c r="J145" s="7">
        <v>78207</v>
      </c>
      <c r="K145" t="s">
        <v>26</v>
      </c>
      <c r="L145" t="s">
        <v>27</v>
      </c>
      <c r="M145" t="s">
        <v>427</v>
      </c>
      <c r="N145" t="s">
        <v>33</v>
      </c>
      <c r="O145" t="s">
        <v>116</v>
      </c>
      <c r="P145" t="s">
        <v>428</v>
      </c>
      <c r="Q145" s="8">
        <v>14.99</v>
      </c>
      <c r="R145">
        <v>2</v>
      </c>
      <c r="S145" s="8">
        <f t="shared" si="8"/>
        <v>29.98</v>
      </c>
      <c r="T145" s="8">
        <f>SUM(S145*0.3)</f>
        <v>8.9939999999999998</v>
      </c>
      <c r="U145" s="9">
        <f t="shared" si="9"/>
        <v>3.1992000000000003</v>
      </c>
    </row>
    <row r="146" spans="1:21" ht="15" customHeight="1" x14ac:dyDescent="0.25">
      <c r="A146">
        <v>12759</v>
      </c>
      <c r="B146" t="s">
        <v>1762</v>
      </c>
      <c r="C146" s="5">
        <v>42203</v>
      </c>
      <c r="D146" s="6">
        <v>42208</v>
      </c>
      <c r="E146" t="s">
        <v>69</v>
      </c>
      <c r="F146" t="s">
        <v>425</v>
      </c>
      <c r="G146" t="s">
        <v>426</v>
      </c>
      <c r="H146" t="s">
        <v>233</v>
      </c>
      <c r="I146" t="s">
        <v>73</v>
      </c>
      <c r="J146" s="7">
        <v>78207</v>
      </c>
      <c r="K146" t="s">
        <v>26</v>
      </c>
      <c r="L146" t="s">
        <v>27</v>
      </c>
      <c r="M146" t="s">
        <v>184</v>
      </c>
      <c r="N146" t="s">
        <v>988</v>
      </c>
      <c r="O146" t="s">
        <v>185</v>
      </c>
      <c r="P146" t="s">
        <v>186</v>
      </c>
      <c r="Q146" s="8">
        <v>76.989999999999995</v>
      </c>
      <c r="R146">
        <v>1</v>
      </c>
      <c r="S146" s="8">
        <f t="shared" si="8"/>
        <v>76.989999999999995</v>
      </c>
      <c r="T146" s="8">
        <f>SUM(S146*0.4)</f>
        <v>30.795999999999999</v>
      </c>
      <c r="U146" s="9">
        <f t="shared" si="9"/>
        <v>5.0795999999999992</v>
      </c>
    </row>
    <row r="147" spans="1:21" ht="15" customHeight="1" x14ac:dyDescent="0.25">
      <c r="A147">
        <v>12760</v>
      </c>
      <c r="B147" t="s">
        <v>1762</v>
      </c>
      <c r="C147" s="5">
        <v>42203</v>
      </c>
      <c r="D147" s="6">
        <v>42208</v>
      </c>
      <c r="E147" t="s">
        <v>69</v>
      </c>
      <c r="F147" t="s">
        <v>425</v>
      </c>
      <c r="G147" t="s">
        <v>426</v>
      </c>
      <c r="H147" t="s">
        <v>233</v>
      </c>
      <c r="I147" t="s">
        <v>73</v>
      </c>
      <c r="J147" s="7">
        <v>78207</v>
      </c>
      <c r="K147" t="s">
        <v>26</v>
      </c>
      <c r="L147" t="s">
        <v>27</v>
      </c>
      <c r="M147" t="s">
        <v>127</v>
      </c>
      <c r="N147" t="s">
        <v>29</v>
      </c>
      <c r="O147" t="s">
        <v>37</v>
      </c>
      <c r="P147" t="s">
        <v>128</v>
      </c>
      <c r="Q147" s="8">
        <v>24.99</v>
      </c>
      <c r="R147">
        <v>1</v>
      </c>
      <c r="S147" s="8">
        <f t="shared" si="8"/>
        <v>24.99</v>
      </c>
      <c r="T147" s="8">
        <f>SUM(S147*0.4)</f>
        <v>9.9960000000000004</v>
      </c>
      <c r="U147" s="9">
        <f t="shared" si="9"/>
        <v>2.9996</v>
      </c>
    </row>
    <row r="148" spans="1:21" ht="15" customHeight="1" x14ac:dyDescent="0.25">
      <c r="A148">
        <v>12761</v>
      </c>
      <c r="B148" t="s">
        <v>1762</v>
      </c>
      <c r="C148" s="5">
        <v>42203</v>
      </c>
      <c r="D148" s="6">
        <v>42208</v>
      </c>
      <c r="E148" t="s">
        <v>69</v>
      </c>
      <c r="F148" t="s">
        <v>425</v>
      </c>
      <c r="G148" t="s">
        <v>426</v>
      </c>
      <c r="H148" t="s">
        <v>233</v>
      </c>
      <c r="I148" t="s">
        <v>73</v>
      </c>
      <c r="J148" s="7">
        <v>78207</v>
      </c>
      <c r="K148" t="s">
        <v>26</v>
      </c>
      <c r="L148" t="s">
        <v>27</v>
      </c>
      <c r="M148" t="s">
        <v>415</v>
      </c>
      <c r="N148" t="s">
        <v>29</v>
      </c>
      <c r="O148" t="s">
        <v>37</v>
      </c>
      <c r="P148" t="s">
        <v>416</v>
      </c>
      <c r="Q148" s="8">
        <v>24.99</v>
      </c>
      <c r="R148">
        <v>2</v>
      </c>
      <c r="S148" s="8">
        <f t="shared" si="8"/>
        <v>49.98</v>
      </c>
      <c r="T148" s="8">
        <f>SUM(S148*0.4)</f>
        <v>19.992000000000001</v>
      </c>
      <c r="U148" s="9">
        <f t="shared" si="9"/>
        <v>3.9992000000000001</v>
      </c>
    </row>
    <row r="149" spans="1:21" ht="15" customHeight="1" x14ac:dyDescent="0.25">
      <c r="A149">
        <v>12763</v>
      </c>
      <c r="B149" t="s">
        <v>1763</v>
      </c>
      <c r="C149" s="5">
        <v>42204</v>
      </c>
      <c r="D149" s="6">
        <v>42206</v>
      </c>
      <c r="E149" t="s">
        <v>44</v>
      </c>
      <c r="F149" t="s">
        <v>429</v>
      </c>
      <c r="G149" t="s">
        <v>430</v>
      </c>
      <c r="H149" t="s">
        <v>97</v>
      </c>
      <c r="I149" t="s">
        <v>98</v>
      </c>
      <c r="J149" s="7">
        <v>73120</v>
      </c>
      <c r="K149" t="s">
        <v>26</v>
      </c>
      <c r="L149" t="s">
        <v>27</v>
      </c>
      <c r="M149" t="s">
        <v>431</v>
      </c>
      <c r="N149" t="s">
        <v>29</v>
      </c>
      <c r="O149" t="s">
        <v>75</v>
      </c>
      <c r="P149" t="s">
        <v>432</v>
      </c>
      <c r="Q149" s="8">
        <v>25.99</v>
      </c>
      <c r="R149">
        <v>1</v>
      </c>
      <c r="S149" s="8">
        <f t="shared" si="8"/>
        <v>25.99</v>
      </c>
      <c r="T149" s="8">
        <f>SUM(S149*0.5)</f>
        <v>12.994999999999999</v>
      </c>
      <c r="U149" s="9">
        <f>SUM((Q149*0.05)*R149+2)</f>
        <v>3.2995000000000001</v>
      </c>
    </row>
    <row r="150" spans="1:21" ht="15" customHeight="1" x14ac:dyDescent="0.25">
      <c r="A150">
        <v>12764</v>
      </c>
      <c r="B150" t="s">
        <v>1763</v>
      </c>
      <c r="C150" s="5">
        <v>42204</v>
      </c>
      <c r="D150" s="6">
        <v>42206</v>
      </c>
      <c r="E150" t="s">
        <v>44</v>
      </c>
      <c r="F150" t="s">
        <v>429</v>
      </c>
      <c r="G150" t="s">
        <v>430</v>
      </c>
      <c r="H150" t="s">
        <v>97</v>
      </c>
      <c r="I150" t="s">
        <v>98</v>
      </c>
      <c r="J150" s="7">
        <v>73120</v>
      </c>
      <c r="K150" t="s">
        <v>26</v>
      </c>
      <c r="L150" t="s">
        <v>27</v>
      </c>
      <c r="M150" t="s">
        <v>433</v>
      </c>
      <c r="N150" t="s">
        <v>988</v>
      </c>
      <c r="O150" t="s">
        <v>86</v>
      </c>
      <c r="P150" t="s">
        <v>434</v>
      </c>
      <c r="Q150" s="8">
        <v>8.99</v>
      </c>
      <c r="R150">
        <v>3</v>
      </c>
      <c r="S150" s="8">
        <f t="shared" si="8"/>
        <v>26.97</v>
      </c>
      <c r="T150" s="8">
        <f>SUM(S150*0.6)</f>
        <v>16.181999999999999</v>
      </c>
      <c r="U150" s="9">
        <f>SUM((Q150*0.05)*R150+2)</f>
        <v>3.3485</v>
      </c>
    </row>
    <row r="151" spans="1:21" ht="15" customHeight="1" x14ac:dyDescent="0.25">
      <c r="A151">
        <v>12765</v>
      </c>
      <c r="B151" t="s">
        <v>1763</v>
      </c>
      <c r="C151" s="5">
        <v>42204</v>
      </c>
      <c r="D151" s="6">
        <v>42206</v>
      </c>
      <c r="E151" t="s">
        <v>44</v>
      </c>
      <c r="F151" t="s">
        <v>429</v>
      </c>
      <c r="G151" t="s">
        <v>430</v>
      </c>
      <c r="H151" t="s">
        <v>97</v>
      </c>
      <c r="I151" t="s">
        <v>98</v>
      </c>
      <c r="J151" s="7">
        <v>73120</v>
      </c>
      <c r="K151" t="s">
        <v>26</v>
      </c>
      <c r="L151" t="s">
        <v>27</v>
      </c>
      <c r="M151" t="s">
        <v>435</v>
      </c>
      <c r="N151" t="s">
        <v>29</v>
      </c>
      <c r="O151" t="s">
        <v>75</v>
      </c>
      <c r="P151" t="s">
        <v>436</v>
      </c>
      <c r="Q151" s="8">
        <v>23.99</v>
      </c>
      <c r="R151">
        <v>4</v>
      </c>
      <c r="S151" s="8">
        <f t="shared" si="8"/>
        <v>95.96</v>
      </c>
      <c r="T151" s="8">
        <f>SUM(S151*0.5)</f>
        <v>47.98</v>
      </c>
      <c r="U151" s="9">
        <f>SUM((Q151*0.05)*R151+2)</f>
        <v>6.798</v>
      </c>
    </row>
    <row r="152" spans="1:21" ht="15" customHeight="1" x14ac:dyDescent="0.25">
      <c r="A152">
        <v>12766</v>
      </c>
      <c r="B152" t="s">
        <v>1763</v>
      </c>
      <c r="C152" s="5">
        <v>42204</v>
      </c>
      <c r="D152" s="6">
        <v>42206</v>
      </c>
      <c r="E152" t="s">
        <v>44</v>
      </c>
      <c r="F152" t="s">
        <v>429</v>
      </c>
      <c r="G152" t="s">
        <v>430</v>
      </c>
      <c r="H152" t="s">
        <v>97</v>
      </c>
      <c r="I152" t="s">
        <v>98</v>
      </c>
      <c r="J152" s="7">
        <v>73120</v>
      </c>
      <c r="K152" t="s">
        <v>26</v>
      </c>
      <c r="L152" t="s">
        <v>27</v>
      </c>
      <c r="M152" t="s">
        <v>68</v>
      </c>
      <c r="N152" t="s">
        <v>29</v>
      </c>
      <c r="O152" t="s">
        <v>37</v>
      </c>
      <c r="P152" t="s">
        <v>37</v>
      </c>
      <c r="Q152" s="8">
        <v>15.99</v>
      </c>
      <c r="R152">
        <v>2</v>
      </c>
      <c r="S152" s="8">
        <f t="shared" si="8"/>
        <v>31.98</v>
      </c>
      <c r="T152" s="8">
        <f>SUM(S152*0.4)</f>
        <v>12.792000000000002</v>
      </c>
      <c r="U152" s="9">
        <f>SUM((Q152*0.05)*R152+2)</f>
        <v>3.5990000000000002</v>
      </c>
    </row>
    <row r="153" spans="1:21" ht="15" customHeight="1" x14ac:dyDescent="0.25">
      <c r="A153">
        <v>12776</v>
      </c>
      <c r="B153" t="s">
        <v>1764</v>
      </c>
      <c r="C153" s="5">
        <v>42204</v>
      </c>
      <c r="D153" s="6">
        <v>42204</v>
      </c>
      <c r="E153" t="s">
        <v>985</v>
      </c>
      <c r="F153" t="s">
        <v>437</v>
      </c>
      <c r="G153" t="s">
        <v>136</v>
      </c>
      <c r="H153" t="s">
        <v>137</v>
      </c>
      <c r="I153" t="s">
        <v>120</v>
      </c>
      <c r="J153" s="7">
        <v>12180</v>
      </c>
      <c r="K153" t="s">
        <v>26</v>
      </c>
      <c r="L153" t="s">
        <v>65</v>
      </c>
      <c r="M153" t="s">
        <v>133</v>
      </c>
      <c r="N153" t="s">
        <v>29</v>
      </c>
      <c r="O153" t="s">
        <v>30</v>
      </c>
      <c r="P153" t="s">
        <v>134</v>
      </c>
      <c r="Q153" s="8">
        <v>24.99</v>
      </c>
      <c r="R153">
        <v>1</v>
      </c>
      <c r="S153" s="8">
        <f t="shared" si="8"/>
        <v>24.99</v>
      </c>
      <c r="T153" s="8">
        <f>SUM(S153*0.2)</f>
        <v>4.9980000000000002</v>
      </c>
      <c r="U153" s="9">
        <f>SUM((Q153*0.09)*R153+2)</f>
        <v>4.2491000000000003</v>
      </c>
    </row>
    <row r="154" spans="1:21" ht="15" customHeight="1" x14ac:dyDescent="0.25">
      <c r="A154">
        <v>12777</v>
      </c>
      <c r="B154" t="s">
        <v>1764</v>
      </c>
      <c r="C154" s="5">
        <v>42204</v>
      </c>
      <c r="D154" s="6">
        <v>42204</v>
      </c>
      <c r="E154" t="s">
        <v>985</v>
      </c>
      <c r="F154" t="s">
        <v>437</v>
      </c>
      <c r="G154" t="s">
        <v>136</v>
      </c>
      <c r="H154" t="s">
        <v>137</v>
      </c>
      <c r="I154" t="s">
        <v>120</v>
      </c>
      <c r="J154" s="7">
        <v>12180</v>
      </c>
      <c r="K154" t="s">
        <v>26</v>
      </c>
      <c r="L154" t="s">
        <v>65</v>
      </c>
      <c r="M154" t="s">
        <v>77</v>
      </c>
      <c r="N154" t="s">
        <v>29</v>
      </c>
      <c r="O154" t="s">
        <v>37</v>
      </c>
      <c r="P154" t="s">
        <v>78</v>
      </c>
      <c r="Q154" s="8">
        <v>23.99</v>
      </c>
      <c r="R154">
        <v>3</v>
      </c>
      <c r="S154" s="8">
        <f t="shared" si="8"/>
        <v>71.97</v>
      </c>
      <c r="T154" s="8">
        <f>SUM(S154*0.4)</f>
        <v>28.788</v>
      </c>
      <c r="U154" s="9">
        <f>SUM((Q154*0.09)*R154+2)</f>
        <v>8.4772999999999996</v>
      </c>
    </row>
    <row r="155" spans="1:21" ht="15" customHeight="1" x14ac:dyDescent="0.25">
      <c r="A155">
        <v>12786</v>
      </c>
      <c r="B155" t="s">
        <v>1765</v>
      </c>
      <c r="C155" s="5">
        <v>42206</v>
      </c>
      <c r="D155" s="6">
        <v>42212</v>
      </c>
      <c r="E155" t="s">
        <v>69</v>
      </c>
      <c r="F155" t="s">
        <v>438</v>
      </c>
      <c r="G155" t="s">
        <v>439</v>
      </c>
      <c r="H155" t="s">
        <v>440</v>
      </c>
      <c r="I155" t="s">
        <v>441</v>
      </c>
      <c r="J155" s="7">
        <v>39212</v>
      </c>
      <c r="K155" t="s">
        <v>26</v>
      </c>
      <c r="L155" t="s">
        <v>49</v>
      </c>
      <c r="M155" t="s">
        <v>316</v>
      </c>
      <c r="N155" t="s">
        <v>29</v>
      </c>
      <c r="O155" t="s">
        <v>59</v>
      </c>
      <c r="P155" t="s">
        <v>317</v>
      </c>
      <c r="Q155" s="8">
        <v>27.99</v>
      </c>
      <c r="R155">
        <v>6</v>
      </c>
      <c r="S155" s="8">
        <f t="shared" si="8"/>
        <v>167.94</v>
      </c>
      <c r="T155" s="8">
        <f>SUM(S155*0.25)</f>
        <v>41.984999999999999</v>
      </c>
      <c r="U155" s="9">
        <f>SUM((Q155*0.04)*R155+2)</f>
        <v>8.7175999999999991</v>
      </c>
    </row>
    <row r="156" spans="1:21" ht="15" customHeight="1" x14ac:dyDescent="0.25">
      <c r="A156">
        <v>12823</v>
      </c>
      <c r="B156" t="s">
        <v>1766</v>
      </c>
      <c r="C156" s="5">
        <v>42211</v>
      </c>
      <c r="D156" s="6">
        <v>42217</v>
      </c>
      <c r="E156" t="s">
        <v>69</v>
      </c>
      <c r="F156" t="s">
        <v>442</v>
      </c>
      <c r="G156" t="s">
        <v>443</v>
      </c>
      <c r="H156" t="s">
        <v>444</v>
      </c>
      <c r="I156" t="s">
        <v>445</v>
      </c>
      <c r="J156" s="7">
        <v>37211</v>
      </c>
      <c r="K156" t="s">
        <v>26</v>
      </c>
      <c r="L156" t="s">
        <v>49</v>
      </c>
      <c r="M156" t="s">
        <v>309</v>
      </c>
      <c r="N156" t="s">
        <v>29</v>
      </c>
      <c r="O156" t="s">
        <v>75</v>
      </c>
      <c r="P156" t="s">
        <v>310</v>
      </c>
      <c r="Q156" s="8">
        <v>23.99</v>
      </c>
      <c r="R156">
        <v>11</v>
      </c>
      <c r="S156" s="8">
        <f t="shared" si="8"/>
        <v>263.89</v>
      </c>
      <c r="T156" s="8">
        <f>SUM(S156*0.5)</f>
        <v>131.94499999999999</v>
      </c>
      <c r="U156" s="9">
        <f>SUM((Q156*0.04)*R156+2)</f>
        <v>12.5556</v>
      </c>
    </row>
    <row r="157" spans="1:21" ht="15" customHeight="1" x14ac:dyDescent="0.25">
      <c r="A157">
        <v>12824</v>
      </c>
      <c r="B157" t="s">
        <v>1767</v>
      </c>
      <c r="C157" s="5">
        <v>42211</v>
      </c>
      <c r="D157" s="6">
        <v>42214</v>
      </c>
      <c r="E157" t="s">
        <v>21</v>
      </c>
      <c r="F157" t="s">
        <v>446</v>
      </c>
      <c r="G157" t="s">
        <v>447</v>
      </c>
      <c r="H157" t="s">
        <v>448</v>
      </c>
      <c r="I157" t="s">
        <v>64</v>
      </c>
      <c r="J157" s="7">
        <v>43615</v>
      </c>
      <c r="K157" t="s">
        <v>26</v>
      </c>
      <c r="L157" t="s">
        <v>65</v>
      </c>
      <c r="M157" t="s">
        <v>321</v>
      </c>
      <c r="N157" t="s">
        <v>29</v>
      </c>
      <c r="O157" t="s">
        <v>30</v>
      </c>
      <c r="P157" t="s">
        <v>322</v>
      </c>
      <c r="Q157" s="8">
        <v>35.99</v>
      </c>
      <c r="R157">
        <v>2</v>
      </c>
      <c r="S157" s="8">
        <f t="shared" si="8"/>
        <v>71.98</v>
      </c>
      <c r="T157" s="8">
        <f>SUM(S157*0.2)</f>
        <v>14.396000000000001</v>
      </c>
      <c r="U157" s="9">
        <f>SUM((Q157*0.07)*R157+2)</f>
        <v>7.0386000000000006</v>
      </c>
    </row>
    <row r="158" spans="1:21" ht="15" customHeight="1" x14ac:dyDescent="0.25">
      <c r="A158">
        <v>12825</v>
      </c>
      <c r="B158" t="s">
        <v>1768</v>
      </c>
      <c r="C158" s="5">
        <v>42211</v>
      </c>
      <c r="D158" s="6">
        <v>42213</v>
      </c>
      <c r="E158" t="s">
        <v>21</v>
      </c>
      <c r="F158" t="s">
        <v>449</v>
      </c>
      <c r="G158" t="s">
        <v>450</v>
      </c>
      <c r="H158" t="s">
        <v>335</v>
      </c>
      <c r="I158" t="s">
        <v>336</v>
      </c>
      <c r="J158" s="7">
        <v>19140</v>
      </c>
      <c r="K158" t="s">
        <v>26</v>
      </c>
      <c r="L158" t="s">
        <v>65</v>
      </c>
      <c r="M158" t="s">
        <v>245</v>
      </c>
      <c r="N158" t="s">
        <v>33</v>
      </c>
      <c r="O158" t="s">
        <v>34</v>
      </c>
      <c r="P158" t="s">
        <v>246</v>
      </c>
      <c r="Q158" s="8">
        <v>25.99</v>
      </c>
      <c r="R158">
        <v>2</v>
      </c>
      <c r="S158" s="8">
        <f t="shared" si="8"/>
        <v>51.98</v>
      </c>
      <c r="T158" s="8">
        <f>SUM(S158*0.4)</f>
        <v>20.792000000000002</v>
      </c>
      <c r="U158" s="9">
        <f>SUM((Q158*0.07)*R158+2)</f>
        <v>5.6386000000000003</v>
      </c>
    </row>
    <row r="159" spans="1:21" ht="15" customHeight="1" x14ac:dyDescent="0.25">
      <c r="A159">
        <v>12830</v>
      </c>
      <c r="B159" t="s">
        <v>1769</v>
      </c>
      <c r="C159" s="5">
        <v>42216</v>
      </c>
      <c r="D159" s="6">
        <v>42221</v>
      </c>
      <c r="E159" t="s">
        <v>69</v>
      </c>
      <c r="F159" t="s">
        <v>451</v>
      </c>
      <c r="G159" t="s">
        <v>452</v>
      </c>
      <c r="H159" t="s">
        <v>388</v>
      </c>
      <c r="I159" t="s">
        <v>73</v>
      </c>
      <c r="J159" s="7">
        <v>75081</v>
      </c>
      <c r="K159" t="s">
        <v>26</v>
      </c>
      <c r="L159" t="s">
        <v>27</v>
      </c>
      <c r="M159" t="s">
        <v>453</v>
      </c>
      <c r="N159" t="s">
        <v>29</v>
      </c>
      <c r="O159" t="s">
        <v>40</v>
      </c>
      <c r="P159" t="s">
        <v>454</v>
      </c>
      <c r="Q159" s="8">
        <v>27.99</v>
      </c>
      <c r="R159">
        <v>2</v>
      </c>
      <c r="S159" s="8">
        <f t="shared" si="8"/>
        <v>55.98</v>
      </c>
      <c r="T159" s="8">
        <f>SUM(S159*0.3)</f>
        <v>16.793999999999997</v>
      </c>
      <c r="U159" s="9">
        <f>SUM((Q159*0.04)*R159+2)</f>
        <v>4.2392000000000003</v>
      </c>
    </row>
    <row r="160" spans="1:21" ht="15" customHeight="1" x14ac:dyDescent="0.25">
      <c r="A160">
        <v>12842</v>
      </c>
      <c r="B160" t="s">
        <v>1770</v>
      </c>
      <c r="C160" s="5">
        <v>42218</v>
      </c>
      <c r="D160" s="6">
        <v>42220</v>
      </c>
      <c r="E160" t="s">
        <v>44</v>
      </c>
      <c r="F160" t="s">
        <v>277</v>
      </c>
      <c r="G160" t="s">
        <v>278</v>
      </c>
      <c r="H160" t="s">
        <v>279</v>
      </c>
      <c r="I160" t="s">
        <v>56</v>
      </c>
      <c r="J160" s="7">
        <v>92105</v>
      </c>
      <c r="K160" t="s">
        <v>26</v>
      </c>
      <c r="L160" t="s">
        <v>57</v>
      </c>
      <c r="M160" t="s">
        <v>455</v>
      </c>
      <c r="N160" t="s">
        <v>988</v>
      </c>
      <c r="O160" t="s">
        <v>185</v>
      </c>
      <c r="P160" t="s">
        <v>456</v>
      </c>
      <c r="Q160" s="8">
        <v>74.989999999999995</v>
      </c>
      <c r="R160">
        <v>2</v>
      </c>
      <c r="S160" s="8">
        <f t="shared" si="8"/>
        <v>149.97999999999999</v>
      </c>
      <c r="T160" s="8">
        <f>SUM(S160*0.4)</f>
        <v>59.991999999999997</v>
      </c>
      <c r="U160" s="9">
        <f>SUM((Q160*0.05)*R160+2)</f>
        <v>9.4989999999999988</v>
      </c>
    </row>
    <row r="161" spans="1:21" ht="15" customHeight="1" x14ac:dyDescent="0.25">
      <c r="A161">
        <v>12843</v>
      </c>
      <c r="B161" t="s">
        <v>1770</v>
      </c>
      <c r="C161" s="5">
        <v>42218</v>
      </c>
      <c r="D161" s="6">
        <v>42220</v>
      </c>
      <c r="E161" t="s">
        <v>44</v>
      </c>
      <c r="F161" t="s">
        <v>277</v>
      </c>
      <c r="G161" t="s">
        <v>278</v>
      </c>
      <c r="H161" t="s">
        <v>279</v>
      </c>
      <c r="I161" t="s">
        <v>56</v>
      </c>
      <c r="J161" s="7">
        <v>92105</v>
      </c>
      <c r="K161" t="s">
        <v>26</v>
      </c>
      <c r="L161" t="s">
        <v>57</v>
      </c>
      <c r="M161" t="s">
        <v>457</v>
      </c>
      <c r="N161" t="s">
        <v>29</v>
      </c>
      <c r="O161" t="s">
        <v>59</v>
      </c>
      <c r="P161" t="s">
        <v>458</v>
      </c>
      <c r="Q161" s="8">
        <v>27.99</v>
      </c>
      <c r="R161">
        <v>1</v>
      </c>
      <c r="S161" s="8">
        <f t="shared" si="8"/>
        <v>27.99</v>
      </c>
      <c r="T161" s="8">
        <f>SUM(S161*0.25)</f>
        <v>6.9974999999999996</v>
      </c>
      <c r="U161" s="9">
        <f>SUM((Q161*0.05)*R161+2)</f>
        <v>3.3994999999999997</v>
      </c>
    </row>
    <row r="162" spans="1:21" ht="15" customHeight="1" x14ac:dyDescent="0.25">
      <c r="A162">
        <v>12854</v>
      </c>
      <c r="B162" t="s">
        <v>1771</v>
      </c>
      <c r="C162" s="5">
        <v>42220</v>
      </c>
      <c r="D162" s="6">
        <v>42224</v>
      </c>
      <c r="E162" t="s">
        <v>69</v>
      </c>
      <c r="F162" t="s">
        <v>459</v>
      </c>
      <c r="G162" t="s">
        <v>460</v>
      </c>
      <c r="H162" t="s">
        <v>461</v>
      </c>
      <c r="I162" t="s">
        <v>412</v>
      </c>
      <c r="J162" s="7">
        <v>80112</v>
      </c>
      <c r="K162" t="s">
        <v>26</v>
      </c>
      <c r="L162" t="s">
        <v>57</v>
      </c>
      <c r="M162" t="s">
        <v>462</v>
      </c>
      <c r="N162" t="s">
        <v>988</v>
      </c>
      <c r="O162" t="s">
        <v>89</v>
      </c>
      <c r="P162" t="s">
        <v>463</v>
      </c>
      <c r="Q162" s="8">
        <v>13.99</v>
      </c>
      <c r="R162">
        <v>7</v>
      </c>
      <c r="S162" s="8">
        <f t="shared" si="8"/>
        <v>97.93</v>
      </c>
      <c r="T162" s="8">
        <f>SUM(S162*0.5)</f>
        <v>48.965000000000003</v>
      </c>
      <c r="U162" s="9">
        <f t="shared" ref="U162:U171" si="10">SUM((Q162*0.04)*R162+2)</f>
        <v>5.9171999999999993</v>
      </c>
    </row>
    <row r="163" spans="1:21" ht="15" customHeight="1" x14ac:dyDescent="0.25">
      <c r="A163">
        <v>12855</v>
      </c>
      <c r="B163" t="s">
        <v>1771</v>
      </c>
      <c r="C163" s="5">
        <v>42220</v>
      </c>
      <c r="D163" s="6">
        <v>42224</v>
      </c>
      <c r="E163" t="s">
        <v>69</v>
      </c>
      <c r="F163" t="s">
        <v>459</v>
      </c>
      <c r="G163" t="s">
        <v>460</v>
      </c>
      <c r="H163" t="s">
        <v>461</v>
      </c>
      <c r="I163" t="s">
        <v>412</v>
      </c>
      <c r="J163" s="7">
        <v>80112</v>
      </c>
      <c r="K163" t="s">
        <v>26</v>
      </c>
      <c r="L163" t="s">
        <v>57</v>
      </c>
      <c r="M163" t="s">
        <v>464</v>
      </c>
      <c r="N163" t="s">
        <v>29</v>
      </c>
      <c r="O163" t="s">
        <v>75</v>
      </c>
      <c r="P163" t="s">
        <v>465</v>
      </c>
      <c r="Q163" s="8">
        <v>25.99</v>
      </c>
      <c r="R163">
        <v>2</v>
      </c>
      <c r="S163" s="8">
        <f t="shared" si="8"/>
        <v>51.98</v>
      </c>
      <c r="T163" s="8">
        <f>SUM(S163*0.5)</f>
        <v>25.99</v>
      </c>
      <c r="U163" s="9">
        <f t="shared" si="10"/>
        <v>4.0792000000000002</v>
      </c>
    </row>
    <row r="164" spans="1:21" ht="15" customHeight="1" x14ac:dyDescent="0.25">
      <c r="A164">
        <v>12856</v>
      </c>
      <c r="B164" t="s">
        <v>1771</v>
      </c>
      <c r="C164" s="5">
        <v>42220</v>
      </c>
      <c r="D164" s="6">
        <v>42224</v>
      </c>
      <c r="E164" t="s">
        <v>69</v>
      </c>
      <c r="F164" t="s">
        <v>459</v>
      </c>
      <c r="G164" t="s">
        <v>460</v>
      </c>
      <c r="H164" t="s">
        <v>461</v>
      </c>
      <c r="I164" t="s">
        <v>412</v>
      </c>
      <c r="J164" s="7">
        <v>80112</v>
      </c>
      <c r="K164" t="s">
        <v>26</v>
      </c>
      <c r="L164" t="s">
        <v>57</v>
      </c>
      <c r="M164" t="s">
        <v>129</v>
      </c>
      <c r="N164" t="s">
        <v>29</v>
      </c>
      <c r="O164" t="s">
        <v>40</v>
      </c>
      <c r="P164" t="s">
        <v>130</v>
      </c>
      <c r="Q164" s="8">
        <v>19.989999999999998</v>
      </c>
      <c r="R164">
        <v>3</v>
      </c>
      <c r="S164" s="8">
        <f t="shared" si="8"/>
        <v>59.97</v>
      </c>
      <c r="T164" s="8">
        <f>SUM(S164*0.3)</f>
        <v>17.991</v>
      </c>
      <c r="U164" s="9">
        <f t="shared" si="10"/>
        <v>4.3987999999999996</v>
      </c>
    </row>
    <row r="165" spans="1:21" ht="15" customHeight="1" x14ac:dyDescent="0.25">
      <c r="A165">
        <v>12868</v>
      </c>
      <c r="B165" t="s">
        <v>1772</v>
      </c>
      <c r="C165" s="5">
        <v>42223</v>
      </c>
      <c r="D165" s="6">
        <v>42230</v>
      </c>
      <c r="E165" t="s">
        <v>69</v>
      </c>
      <c r="F165" t="s">
        <v>466</v>
      </c>
      <c r="G165" t="s">
        <v>467</v>
      </c>
      <c r="H165" t="s">
        <v>279</v>
      </c>
      <c r="I165" t="s">
        <v>56</v>
      </c>
      <c r="J165" s="7">
        <v>92024</v>
      </c>
      <c r="K165" t="s">
        <v>26</v>
      </c>
      <c r="L165" t="s">
        <v>57</v>
      </c>
      <c r="M165" t="s">
        <v>269</v>
      </c>
      <c r="N165" t="s">
        <v>33</v>
      </c>
      <c r="O165" t="s">
        <v>34</v>
      </c>
      <c r="P165" t="s">
        <v>270</v>
      </c>
      <c r="Q165" s="8">
        <v>35.99</v>
      </c>
      <c r="R165">
        <v>3</v>
      </c>
      <c r="S165" s="8">
        <f t="shared" si="8"/>
        <v>107.97</v>
      </c>
      <c r="T165" s="8">
        <f>SUM(S165*0.4)</f>
        <v>43.188000000000002</v>
      </c>
      <c r="U165" s="9">
        <f t="shared" si="10"/>
        <v>6.3188000000000004</v>
      </c>
    </row>
    <row r="166" spans="1:21" ht="15" customHeight="1" x14ac:dyDescent="0.25">
      <c r="A166">
        <v>12869</v>
      </c>
      <c r="B166" t="s">
        <v>1772</v>
      </c>
      <c r="C166" s="5">
        <v>42223</v>
      </c>
      <c r="D166" s="6">
        <v>42230</v>
      </c>
      <c r="E166" t="s">
        <v>69</v>
      </c>
      <c r="F166" t="s">
        <v>466</v>
      </c>
      <c r="G166" t="s">
        <v>467</v>
      </c>
      <c r="H166" t="s">
        <v>279</v>
      </c>
      <c r="I166" t="s">
        <v>56</v>
      </c>
      <c r="J166" s="7">
        <v>92024</v>
      </c>
      <c r="K166" t="s">
        <v>26</v>
      </c>
      <c r="L166" t="s">
        <v>57</v>
      </c>
      <c r="M166" t="s">
        <v>468</v>
      </c>
      <c r="N166" t="s">
        <v>33</v>
      </c>
      <c r="O166" t="s">
        <v>116</v>
      </c>
      <c r="P166" t="s">
        <v>428</v>
      </c>
      <c r="Q166" s="8">
        <v>14.99</v>
      </c>
      <c r="R166">
        <v>5</v>
      </c>
      <c r="S166" s="8">
        <f t="shared" si="8"/>
        <v>74.95</v>
      </c>
      <c r="T166" s="8">
        <f>SUM(S166*0.3)</f>
        <v>22.484999999999999</v>
      </c>
      <c r="U166" s="9">
        <f t="shared" si="10"/>
        <v>4.9980000000000002</v>
      </c>
    </row>
    <row r="167" spans="1:21" ht="15" customHeight="1" x14ac:dyDescent="0.25">
      <c r="A167">
        <v>12870</v>
      </c>
      <c r="B167" t="s">
        <v>1772</v>
      </c>
      <c r="C167" s="5">
        <v>42223</v>
      </c>
      <c r="D167" s="6">
        <v>42230</v>
      </c>
      <c r="E167" t="s">
        <v>69</v>
      </c>
      <c r="F167" t="s">
        <v>466</v>
      </c>
      <c r="G167" t="s">
        <v>467</v>
      </c>
      <c r="H167" t="s">
        <v>279</v>
      </c>
      <c r="I167" t="s">
        <v>56</v>
      </c>
      <c r="J167" s="7">
        <v>92024</v>
      </c>
      <c r="K167" t="s">
        <v>26</v>
      </c>
      <c r="L167" t="s">
        <v>57</v>
      </c>
      <c r="M167" t="s">
        <v>469</v>
      </c>
      <c r="N167" t="s">
        <v>988</v>
      </c>
      <c r="O167" t="s">
        <v>86</v>
      </c>
      <c r="P167" t="s">
        <v>470</v>
      </c>
      <c r="Q167" s="8">
        <v>35.99</v>
      </c>
      <c r="R167">
        <v>8</v>
      </c>
      <c r="S167" s="8">
        <f t="shared" si="8"/>
        <v>287.92</v>
      </c>
      <c r="T167" s="8">
        <f>SUM(S167*0.6)</f>
        <v>172.75200000000001</v>
      </c>
      <c r="U167" s="9">
        <f t="shared" si="10"/>
        <v>13.516800000000002</v>
      </c>
    </row>
    <row r="168" spans="1:21" ht="15" customHeight="1" x14ac:dyDescent="0.25">
      <c r="A168">
        <v>12871</v>
      </c>
      <c r="B168" t="s">
        <v>1772</v>
      </c>
      <c r="C168" s="5">
        <v>42223</v>
      </c>
      <c r="D168" s="6">
        <v>42230</v>
      </c>
      <c r="E168" t="s">
        <v>69</v>
      </c>
      <c r="F168" t="s">
        <v>466</v>
      </c>
      <c r="G168" t="s">
        <v>467</v>
      </c>
      <c r="H168" t="s">
        <v>279</v>
      </c>
      <c r="I168" t="s">
        <v>56</v>
      </c>
      <c r="J168" s="7">
        <v>92024</v>
      </c>
      <c r="K168" t="s">
        <v>26</v>
      </c>
      <c r="L168" t="s">
        <v>57</v>
      </c>
      <c r="M168" t="s">
        <v>174</v>
      </c>
      <c r="N168" t="s">
        <v>29</v>
      </c>
      <c r="O168" t="s">
        <v>59</v>
      </c>
      <c r="P168" t="s">
        <v>175</v>
      </c>
      <c r="Q168" s="8">
        <v>20.99</v>
      </c>
      <c r="R168">
        <v>2</v>
      </c>
      <c r="S168" s="8">
        <f t="shared" si="8"/>
        <v>41.98</v>
      </c>
      <c r="T168" s="8">
        <f>SUM(S168*0.25)</f>
        <v>10.494999999999999</v>
      </c>
      <c r="U168" s="9">
        <f t="shared" si="10"/>
        <v>3.6791999999999998</v>
      </c>
    </row>
    <row r="169" spans="1:21" ht="15" customHeight="1" x14ac:dyDescent="0.25">
      <c r="A169">
        <v>12894</v>
      </c>
      <c r="B169" t="s">
        <v>1773</v>
      </c>
      <c r="C169" s="5">
        <v>42227</v>
      </c>
      <c r="D169" s="6">
        <v>42231</v>
      </c>
      <c r="E169" t="s">
        <v>69</v>
      </c>
      <c r="F169" t="s">
        <v>471</v>
      </c>
      <c r="G169" t="s">
        <v>344</v>
      </c>
      <c r="H169" t="s">
        <v>345</v>
      </c>
      <c r="I169" t="s">
        <v>346</v>
      </c>
      <c r="J169" s="7">
        <v>59715</v>
      </c>
      <c r="K169" t="s">
        <v>26</v>
      </c>
      <c r="L169" t="s">
        <v>57</v>
      </c>
      <c r="M169" t="s">
        <v>293</v>
      </c>
      <c r="N169" t="s">
        <v>33</v>
      </c>
      <c r="O169" t="s">
        <v>116</v>
      </c>
      <c r="P169" t="s">
        <v>294</v>
      </c>
      <c r="Q169" s="8">
        <v>34.99</v>
      </c>
      <c r="R169">
        <v>8</v>
      </c>
      <c r="S169" s="8">
        <f t="shared" si="8"/>
        <v>279.92</v>
      </c>
      <c r="T169" s="8">
        <f>SUM(S169*0.3)</f>
        <v>83.975999999999999</v>
      </c>
      <c r="U169" s="9">
        <f t="shared" si="10"/>
        <v>13.196800000000001</v>
      </c>
    </row>
    <row r="170" spans="1:21" ht="15" customHeight="1" x14ac:dyDescent="0.25">
      <c r="A170">
        <v>12895</v>
      </c>
      <c r="B170" t="s">
        <v>1773</v>
      </c>
      <c r="C170" s="5">
        <v>42227</v>
      </c>
      <c r="D170" s="6">
        <v>42231</v>
      </c>
      <c r="E170" t="s">
        <v>69</v>
      </c>
      <c r="F170" t="s">
        <v>471</v>
      </c>
      <c r="G170" t="s">
        <v>344</v>
      </c>
      <c r="H170" t="s">
        <v>345</v>
      </c>
      <c r="I170" t="s">
        <v>346</v>
      </c>
      <c r="J170" s="7">
        <v>59715</v>
      </c>
      <c r="K170" t="s">
        <v>26</v>
      </c>
      <c r="L170" t="s">
        <v>57</v>
      </c>
      <c r="M170" t="s">
        <v>472</v>
      </c>
      <c r="N170" t="s">
        <v>988</v>
      </c>
      <c r="O170" t="s">
        <v>86</v>
      </c>
      <c r="P170" t="s">
        <v>473</v>
      </c>
      <c r="Q170" s="8">
        <v>8.99</v>
      </c>
      <c r="R170">
        <v>3</v>
      </c>
      <c r="S170" s="8">
        <f t="shared" si="8"/>
        <v>26.97</v>
      </c>
      <c r="T170" s="8">
        <f>SUM(S170*0.6)</f>
        <v>16.181999999999999</v>
      </c>
      <c r="U170" s="9">
        <f t="shared" si="10"/>
        <v>3.0788000000000002</v>
      </c>
    </row>
    <row r="171" spans="1:21" ht="15" customHeight="1" x14ac:dyDescent="0.25">
      <c r="A171">
        <v>12896</v>
      </c>
      <c r="B171" t="s">
        <v>1774</v>
      </c>
      <c r="C171" s="5">
        <v>42227</v>
      </c>
      <c r="D171" s="6">
        <v>42231</v>
      </c>
      <c r="E171" t="s">
        <v>69</v>
      </c>
      <c r="F171" t="s">
        <v>474</v>
      </c>
      <c r="G171" t="s">
        <v>475</v>
      </c>
      <c r="H171" t="s">
        <v>476</v>
      </c>
      <c r="I171" t="s">
        <v>477</v>
      </c>
      <c r="J171" s="7">
        <v>52240</v>
      </c>
      <c r="K171" t="s">
        <v>26</v>
      </c>
      <c r="L171" t="s">
        <v>27</v>
      </c>
      <c r="M171" t="s">
        <v>478</v>
      </c>
      <c r="N171" t="s">
        <v>29</v>
      </c>
      <c r="O171" t="s">
        <v>37</v>
      </c>
      <c r="P171" t="s">
        <v>479</v>
      </c>
      <c r="Q171" s="8">
        <v>23.99</v>
      </c>
      <c r="R171">
        <v>7</v>
      </c>
      <c r="S171" s="8">
        <f t="shared" si="8"/>
        <v>167.92999999999998</v>
      </c>
      <c r="T171" s="8">
        <f>SUM(S171*0.4)</f>
        <v>67.171999999999997</v>
      </c>
      <c r="U171" s="9">
        <f t="shared" si="10"/>
        <v>8.7172000000000001</v>
      </c>
    </row>
    <row r="172" spans="1:21" ht="15" customHeight="1" x14ac:dyDescent="0.25">
      <c r="A172">
        <v>12910</v>
      </c>
      <c r="B172" t="s">
        <v>1775</v>
      </c>
      <c r="C172" s="5">
        <v>42230</v>
      </c>
      <c r="D172" s="6">
        <v>42232</v>
      </c>
      <c r="E172" t="s">
        <v>44</v>
      </c>
      <c r="F172" t="s">
        <v>480</v>
      </c>
      <c r="G172" t="s">
        <v>481</v>
      </c>
      <c r="H172" t="s">
        <v>482</v>
      </c>
      <c r="I172" t="s">
        <v>483</v>
      </c>
      <c r="J172" s="7">
        <v>70506</v>
      </c>
      <c r="K172" t="s">
        <v>26</v>
      </c>
      <c r="L172" t="s">
        <v>49</v>
      </c>
      <c r="M172" t="s">
        <v>255</v>
      </c>
      <c r="N172" t="s">
        <v>29</v>
      </c>
      <c r="O172" t="s">
        <v>59</v>
      </c>
      <c r="P172" t="s">
        <v>256</v>
      </c>
      <c r="Q172" s="8">
        <v>20.99</v>
      </c>
      <c r="R172">
        <v>5</v>
      </c>
      <c r="S172" s="8">
        <f t="shared" si="8"/>
        <v>104.94999999999999</v>
      </c>
      <c r="T172" s="8">
        <f>SUM(S172*0.25)</f>
        <v>26.237499999999997</v>
      </c>
      <c r="U172" s="9">
        <f>SUM((Q172*0.05)*R172+2)</f>
        <v>7.2474999999999996</v>
      </c>
    </row>
    <row r="173" spans="1:21" ht="15" customHeight="1" x14ac:dyDescent="0.25">
      <c r="A173">
        <v>12911</v>
      </c>
      <c r="B173" t="s">
        <v>1775</v>
      </c>
      <c r="C173" s="5">
        <v>42230</v>
      </c>
      <c r="D173" s="6">
        <v>42232</v>
      </c>
      <c r="E173" t="s">
        <v>44</v>
      </c>
      <c r="F173" t="s">
        <v>480</v>
      </c>
      <c r="G173" t="s">
        <v>481</v>
      </c>
      <c r="H173" t="s">
        <v>482</v>
      </c>
      <c r="I173" t="s">
        <v>483</v>
      </c>
      <c r="J173" s="7">
        <v>70506</v>
      </c>
      <c r="K173" t="s">
        <v>26</v>
      </c>
      <c r="L173" t="s">
        <v>49</v>
      </c>
      <c r="M173" t="s">
        <v>484</v>
      </c>
      <c r="N173" t="s">
        <v>29</v>
      </c>
      <c r="O173" t="s">
        <v>75</v>
      </c>
      <c r="P173" t="s">
        <v>485</v>
      </c>
      <c r="Q173" s="8">
        <v>23.99</v>
      </c>
      <c r="R173">
        <v>5</v>
      </c>
      <c r="S173" s="8">
        <f t="shared" si="8"/>
        <v>119.94999999999999</v>
      </c>
      <c r="T173" s="8">
        <f>SUM(S173*0.5)</f>
        <v>59.974999999999994</v>
      </c>
      <c r="U173" s="9">
        <f>SUM((Q173*0.05)*R173+2)</f>
        <v>7.9975000000000005</v>
      </c>
    </row>
    <row r="174" spans="1:21" ht="15" customHeight="1" x14ac:dyDescent="0.25">
      <c r="A174">
        <v>12912</v>
      </c>
      <c r="B174" t="s">
        <v>1775</v>
      </c>
      <c r="C174" s="5">
        <v>42230</v>
      </c>
      <c r="D174" s="6">
        <v>42233</v>
      </c>
      <c r="E174" t="s">
        <v>44</v>
      </c>
      <c r="F174" t="s">
        <v>480</v>
      </c>
      <c r="G174" t="s">
        <v>481</v>
      </c>
      <c r="H174" t="s">
        <v>482</v>
      </c>
      <c r="I174" t="s">
        <v>483</v>
      </c>
      <c r="J174" s="7">
        <v>70506</v>
      </c>
      <c r="K174" t="s">
        <v>26</v>
      </c>
      <c r="L174" t="s">
        <v>49</v>
      </c>
      <c r="M174" t="s">
        <v>151</v>
      </c>
      <c r="N174" t="s">
        <v>29</v>
      </c>
      <c r="O174" t="s">
        <v>37</v>
      </c>
      <c r="P174" t="s">
        <v>152</v>
      </c>
      <c r="Q174" s="8">
        <v>23.99</v>
      </c>
      <c r="R174">
        <v>3</v>
      </c>
      <c r="S174" s="8">
        <f t="shared" si="8"/>
        <v>71.97</v>
      </c>
      <c r="T174" s="8">
        <f>SUM(S174*0.4)</f>
        <v>28.788</v>
      </c>
      <c r="U174" s="9">
        <f>SUM((Q174*0.05)*R174+2)</f>
        <v>5.5984999999999996</v>
      </c>
    </row>
    <row r="175" spans="1:21" ht="15" customHeight="1" x14ac:dyDescent="0.25">
      <c r="A175">
        <v>12920</v>
      </c>
      <c r="B175" t="s">
        <v>1776</v>
      </c>
      <c r="C175" s="5">
        <v>42234</v>
      </c>
      <c r="D175" s="6">
        <v>42238</v>
      </c>
      <c r="E175" t="s">
        <v>69</v>
      </c>
      <c r="F175" t="s">
        <v>251</v>
      </c>
      <c r="G175" t="s">
        <v>252</v>
      </c>
      <c r="H175" t="s">
        <v>97</v>
      </c>
      <c r="I175" t="s">
        <v>98</v>
      </c>
      <c r="J175" s="7">
        <v>73120</v>
      </c>
      <c r="K175" t="s">
        <v>26</v>
      </c>
      <c r="L175" t="s">
        <v>27</v>
      </c>
      <c r="M175" t="s">
        <v>486</v>
      </c>
      <c r="N175" t="s">
        <v>29</v>
      </c>
      <c r="O175" t="s">
        <v>30</v>
      </c>
      <c r="P175" t="s">
        <v>487</v>
      </c>
      <c r="Q175" s="8">
        <v>49.99</v>
      </c>
      <c r="R175">
        <v>3</v>
      </c>
      <c r="S175" s="8">
        <f t="shared" si="8"/>
        <v>149.97</v>
      </c>
      <c r="T175" s="8">
        <f>SUM(S175*0.2)</f>
        <v>29.994</v>
      </c>
      <c r="U175" s="9">
        <f>SUM((Q175*0.04)*R175+2)</f>
        <v>7.9988000000000001</v>
      </c>
    </row>
    <row r="176" spans="1:21" ht="15" customHeight="1" x14ac:dyDescent="0.25">
      <c r="A176">
        <v>12921</v>
      </c>
      <c r="B176" t="s">
        <v>1776</v>
      </c>
      <c r="C176" s="5">
        <v>42234</v>
      </c>
      <c r="D176" s="6">
        <v>42236</v>
      </c>
      <c r="E176" t="s">
        <v>21</v>
      </c>
      <c r="F176" t="s">
        <v>53</v>
      </c>
      <c r="G176" t="s">
        <v>54</v>
      </c>
      <c r="H176" t="s">
        <v>55</v>
      </c>
      <c r="I176" t="s">
        <v>56</v>
      </c>
      <c r="J176" s="7">
        <v>94601</v>
      </c>
      <c r="K176" t="s">
        <v>26</v>
      </c>
      <c r="L176" t="s">
        <v>57</v>
      </c>
      <c r="M176" t="s">
        <v>488</v>
      </c>
      <c r="N176" t="s">
        <v>988</v>
      </c>
      <c r="O176" t="s">
        <v>86</v>
      </c>
      <c r="P176" t="s">
        <v>489</v>
      </c>
      <c r="Q176" s="8">
        <v>44.99</v>
      </c>
      <c r="R176">
        <v>7</v>
      </c>
      <c r="S176" s="8">
        <f t="shared" si="8"/>
        <v>314.93</v>
      </c>
      <c r="T176" s="8">
        <f>SUM(S176*0.6)</f>
        <v>188.958</v>
      </c>
      <c r="U176" s="9">
        <f>SUM((Q176*0.07)*R176+2)</f>
        <v>24.045100000000005</v>
      </c>
    </row>
    <row r="177" spans="1:21" ht="15" customHeight="1" x14ac:dyDescent="0.25">
      <c r="A177">
        <v>12922</v>
      </c>
      <c r="B177" t="s">
        <v>1776</v>
      </c>
      <c r="C177" s="5">
        <v>42234</v>
      </c>
      <c r="D177" s="6">
        <v>42236</v>
      </c>
      <c r="E177" t="s">
        <v>21</v>
      </c>
      <c r="F177" t="s">
        <v>53</v>
      </c>
      <c r="G177" t="s">
        <v>54</v>
      </c>
      <c r="H177" t="s">
        <v>55</v>
      </c>
      <c r="I177" t="s">
        <v>56</v>
      </c>
      <c r="J177" s="7">
        <v>94601</v>
      </c>
      <c r="K177" t="s">
        <v>26</v>
      </c>
      <c r="L177" t="s">
        <v>57</v>
      </c>
      <c r="M177" t="s">
        <v>111</v>
      </c>
      <c r="N177" t="s">
        <v>29</v>
      </c>
      <c r="O177" t="s">
        <v>37</v>
      </c>
      <c r="P177" t="s">
        <v>112</v>
      </c>
      <c r="Q177" s="8">
        <v>24.99</v>
      </c>
      <c r="R177">
        <v>2</v>
      </c>
      <c r="S177" s="8">
        <f t="shared" si="8"/>
        <v>49.98</v>
      </c>
      <c r="T177" s="8">
        <f>SUM(S177*0.4)</f>
        <v>19.992000000000001</v>
      </c>
      <c r="U177" s="9">
        <f>SUM((Q177*0.07)*R177+2)</f>
        <v>5.4985999999999997</v>
      </c>
    </row>
    <row r="178" spans="1:21" ht="15" customHeight="1" x14ac:dyDescent="0.25">
      <c r="A178">
        <v>12927</v>
      </c>
      <c r="B178" t="s">
        <v>1777</v>
      </c>
      <c r="C178" s="5">
        <v>42235</v>
      </c>
      <c r="D178" s="6">
        <v>42240</v>
      </c>
      <c r="E178" t="s">
        <v>21</v>
      </c>
      <c r="F178" t="s">
        <v>490</v>
      </c>
      <c r="G178" t="s">
        <v>314</v>
      </c>
      <c r="H178" t="s">
        <v>315</v>
      </c>
      <c r="I178" t="s">
        <v>250</v>
      </c>
      <c r="J178" s="7">
        <v>49505</v>
      </c>
      <c r="K178" t="s">
        <v>26</v>
      </c>
      <c r="L178" t="s">
        <v>27</v>
      </c>
      <c r="M178" t="s">
        <v>221</v>
      </c>
      <c r="N178" t="s">
        <v>988</v>
      </c>
      <c r="O178" t="s">
        <v>89</v>
      </c>
      <c r="P178" t="s">
        <v>222</v>
      </c>
      <c r="Q178" s="8">
        <v>11.99</v>
      </c>
      <c r="R178">
        <v>2</v>
      </c>
      <c r="S178" s="8">
        <f t="shared" si="8"/>
        <v>23.98</v>
      </c>
      <c r="T178" s="8">
        <f>SUM(S178*0.5)</f>
        <v>11.99</v>
      </c>
      <c r="U178" s="9">
        <f>SUM((Q178*0.07)*R178+2)</f>
        <v>3.6786000000000003</v>
      </c>
    </row>
    <row r="179" spans="1:21" ht="15" customHeight="1" x14ac:dyDescent="0.25">
      <c r="A179">
        <v>12934</v>
      </c>
      <c r="B179" t="s">
        <v>1778</v>
      </c>
      <c r="C179" s="5">
        <v>42238</v>
      </c>
      <c r="D179" s="6">
        <v>42242</v>
      </c>
      <c r="E179" t="s">
        <v>69</v>
      </c>
      <c r="F179" t="s">
        <v>491</v>
      </c>
      <c r="G179" t="s">
        <v>492</v>
      </c>
      <c r="H179" t="s">
        <v>203</v>
      </c>
      <c r="I179" t="s">
        <v>56</v>
      </c>
      <c r="J179" s="7">
        <v>90045</v>
      </c>
      <c r="K179" t="s">
        <v>26</v>
      </c>
      <c r="L179" t="s">
        <v>57</v>
      </c>
      <c r="M179" t="s">
        <v>105</v>
      </c>
      <c r="N179" t="s">
        <v>29</v>
      </c>
      <c r="O179" t="s">
        <v>75</v>
      </c>
      <c r="P179" t="s">
        <v>106</v>
      </c>
      <c r="Q179" s="8">
        <v>16.989999999999998</v>
      </c>
      <c r="R179">
        <v>9</v>
      </c>
      <c r="S179" s="8">
        <f t="shared" si="8"/>
        <v>152.91</v>
      </c>
      <c r="T179" s="8">
        <f>SUM(S179*0.5)</f>
        <v>76.454999999999998</v>
      </c>
      <c r="U179" s="9">
        <f t="shared" ref="U179:U184" si="11">SUM((Q179*0.04)*R179+2)</f>
        <v>8.1163999999999987</v>
      </c>
    </row>
    <row r="180" spans="1:21" ht="15" customHeight="1" x14ac:dyDescent="0.25">
      <c r="A180">
        <v>12935</v>
      </c>
      <c r="B180" t="s">
        <v>1778</v>
      </c>
      <c r="C180" s="5">
        <v>42238</v>
      </c>
      <c r="D180" s="6">
        <v>42242</v>
      </c>
      <c r="E180" t="s">
        <v>69</v>
      </c>
      <c r="F180" t="s">
        <v>491</v>
      </c>
      <c r="G180" t="s">
        <v>492</v>
      </c>
      <c r="H180" t="s">
        <v>203</v>
      </c>
      <c r="I180" t="s">
        <v>56</v>
      </c>
      <c r="J180" s="7">
        <v>90045</v>
      </c>
      <c r="K180" t="s">
        <v>26</v>
      </c>
      <c r="L180" t="s">
        <v>57</v>
      </c>
      <c r="M180" t="s">
        <v>359</v>
      </c>
      <c r="N180" t="s">
        <v>33</v>
      </c>
      <c r="O180" t="s">
        <v>116</v>
      </c>
      <c r="P180" t="s">
        <v>360</v>
      </c>
      <c r="Q180" s="8">
        <v>24.99</v>
      </c>
      <c r="R180">
        <v>9</v>
      </c>
      <c r="S180" s="8">
        <f t="shared" si="8"/>
        <v>224.91</v>
      </c>
      <c r="T180" s="8">
        <f>SUM(S180*0.3)</f>
        <v>67.472999999999999</v>
      </c>
      <c r="U180" s="9">
        <f t="shared" si="11"/>
        <v>10.9964</v>
      </c>
    </row>
    <row r="181" spans="1:21" ht="15" customHeight="1" x14ac:dyDescent="0.25">
      <c r="A181">
        <v>12936</v>
      </c>
      <c r="B181" t="s">
        <v>1778</v>
      </c>
      <c r="C181" s="5">
        <v>42238</v>
      </c>
      <c r="D181" s="6">
        <v>42242</v>
      </c>
      <c r="E181" t="s">
        <v>69</v>
      </c>
      <c r="F181" t="s">
        <v>491</v>
      </c>
      <c r="G181" t="s">
        <v>492</v>
      </c>
      <c r="H181" t="s">
        <v>203</v>
      </c>
      <c r="I181" t="s">
        <v>56</v>
      </c>
      <c r="J181" s="7">
        <v>90045</v>
      </c>
      <c r="K181" t="s">
        <v>26</v>
      </c>
      <c r="L181" t="s">
        <v>57</v>
      </c>
      <c r="M181" t="s">
        <v>143</v>
      </c>
      <c r="N181" t="s">
        <v>29</v>
      </c>
      <c r="O181" t="s">
        <v>75</v>
      </c>
      <c r="P181" t="s">
        <v>144</v>
      </c>
      <c r="Q181" s="8">
        <v>23.99</v>
      </c>
      <c r="R181">
        <v>6</v>
      </c>
      <c r="S181" s="8">
        <f t="shared" si="8"/>
        <v>143.94</v>
      </c>
      <c r="T181" s="8">
        <f>SUM(S181*0.5)</f>
        <v>71.97</v>
      </c>
      <c r="U181" s="9">
        <f t="shared" si="11"/>
        <v>7.7576000000000001</v>
      </c>
    </row>
    <row r="182" spans="1:21" ht="15" customHeight="1" x14ac:dyDescent="0.25">
      <c r="A182">
        <v>12937</v>
      </c>
      <c r="B182" t="s">
        <v>1778</v>
      </c>
      <c r="C182" s="5">
        <v>42238</v>
      </c>
      <c r="D182" s="6">
        <v>42242</v>
      </c>
      <c r="E182" t="s">
        <v>69</v>
      </c>
      <c r="F182" t="s">
        <v>491</v>
      </c>
      <c r="G182" t="s">
        <v>492</v>
      </c>
      <c r="H182" t="s">
        <v>203</v>
      </c>
      <c r="I182" t="s">
        <v>56</v>
      </c>
      <c r="J182" s="7">
        <v>90045</v>
      </c>
      <c r="K182" t="s">
        <v>26</v>
      </c>
      <c r="L182" t="s">
        <v>57</v>
      </c>
      <c r="M182" t="s">
        <v>493</v>
      </c>
      <c r="N182" t="s">
        <v>29</v>
      </c>
      <c r="O182" t="s">
        <v>75</v>
      </c>
      <c r="P182" t="s">
        <v>494</v>
      </c>
      <c r="Q182" s="8">
        <v>25.99</v>
      </c>
      <c r="R182">
        <v>3</v>
      </c>
      <c r="S182" s="8">
        <f t="shared" si="8"/>
        <v>77.97</v>
      </c>
      <c r="T182" s="8">
        <f>SUM(S182*0.5)</f>
        <v>38.984999999999999</v>
      </c>
      <c r="U182" s="9">
        <f t="shared" si="11"/>
        <v>5.1187999999999994</v>
      </c>
    </row>
    <row r="183" spans="1:21" ht="15" customHeight="1" x14ac:dyDescent="0.25">
      <c r="A183">
        <v>12938</v>
      </c>
      <c r="B183" t="s">
        <v>1778</v>
      </c>
      <c r="C183" s="5">
        <v>42238</v>
      </c>
      <c r="D183" s="6">
        <v>42242</v>
      </c>
      <c r="E183" t="s">
        <v>69</v>
      </c>
      <c r="F183" t="s">
        <v>491</v>
      </c>
      <c r="G183" t="s">
        <v>492</v>
      </c>
      <c r="H183" t="s">
        <v>203</v>
      </c>
      <c r="I183" t="s">
        <v>56</v>
      </c>
      <c r="J183" s="7">
        <v>90045</v>
      </c>
      <c r="K183" t="s">
        <v>26</v>
      </c>
      <c r="L183" t="s">
        <v>57</v>
      </c>
      <c r="M183" t="s">
        <v>129</v>
      </c>
      <c r="N183" t="s">
        <v>29</v>
      </c>
      <c r="O183" t="s">
        <v>40</v>
      </c>
      <c r="P183" t="s">
        <v>130</v>
      </c>
      <c r="Q183" s="8">
        <v>19.989999999999998</v>
      </c>
      <c r="R183">
        <v>1</v>
      </c>
      <c r="S183" s="8">
        <f t="shared" si="8"/>
        <v>19.989999999999998</v>
      </c>
      <c r="T183" s="8">
        <f>SUM(S183*0.3)</f>
        <v>5.996999999999999</v>
      </c>
      <c r="U183" s="9">
        <f t="shared" si="11"/>
        <v>2.7995999999999999</v>
      </c>
    </row>
    <row r="184" spans="1:21" ht="15" customHeight="1" x14ac:dyDescent="0.25">
      <c r="A184">
        <v>12939</v>
      </c>
      <c r="B184" t="s">
        <v>1778</v>
      </c>
      <c r="C184" s="5">
        <v>42238</v>
      </c>
      <c r="D184" s="6">
        <v>42242</v>
      </c>
      <c r="E184" t="s">
        <v>69</v>
      </c>
      <c r="F184" t="s">
        <v>491</v>
      </c>
      <c r="G184" t="s">
        <v>492</v>
      </c>
      <c r="H184" t="s">
        <v>203</v>
      </c>
      <c r="I184" t="s">
        <v>56</v>
      </c>
      <c r="J184" s="7">
        <v>90045</v>
      </c>
      <c r="K184" t="s">
        <v>26</v>
      </c>
      <c r="L184" t="s">
        <v>57</v>
      </c>
      <c r="M184" t="s">
        <v>495</v>
      </c>
      <c r="N184" t="s">
        <v>988</v>
      </c>
      <c r="O184" t="s">
        <v>86</v>
      </c>
      <c r="P184" t="s">
        <v>496</v>
      </c>
      <c r="Q184" s="8">
        <v>8.99</v>
      </c>
      <c r="R184">
        <v>3</v>
      </c>
      <c r="S184" s="8">
        <f t="shared" si="8"/>
        <v>26.97</v>
      </c>
      <c r="T184" s="8">
        <f>SUM(S184*0.6)</f>
        <v>16.181999999999999</v>
      </c>
      <c r="U184" s="9">
        <f t="shared" si="11"/>
        <v>3.0788000000000002</v>
      </c>
    </row>
    <row r="185" spans="1:21" ht="15" customHeight="1" x14ac:dyDescent="0.25">
      <c r="A185">
        <v>12940</v>
      </c>
      <c r="B185" t="s">
        <v>1778</v>
      </c>
      <c r="C185" s="5">
        <v>42238</v>
      </c>
      <c r="D185" s="6">
        <v>42243</v>
      </c>
      <c r="E185" t="s">
        <v>21</v>
      </c>
      <c r="F185" t="s">
        <v>313</v>
      </c>
      <c r="G185" t="s">
        <v>314</v>
      </c>
      <c r="H185" t="s">
        <v>315</v>
      </c>
      <c r="I185" t="s">
        <v>250</v>
      </c>
      <c r="J185" s="7">
        <v>49505</v>
      </c>
      <c r="K185" t="s">
        <v>26</v>
      </c>
      <c r="L185" t="s">
        <v>27</v>
      </c>
      <c r="M185" t="s">
        <v>105</v>
      </c>
      <c r="N185" t="s">
        <v>29</v>
      </c>
      <c r="O185" t="s">
        <v>75</v>
      </c>
      <c r="P185" t="s">
        <v>106</v>
      </c>
      <c r="Q185" s="8">
        <v>16.989999999999998</v>
      </c>
      <c r="R185">
        <v>3</v>
      </c>
      <c r="S185" s="8">
        <f t="shared" si="8"/>
        <v>50.97</v>
      </c>
      <c r="T185" s="8">
        <f>SUM(S185*0.5)</f>
        <v>25.484999999999999</v>
      </c>
      <c r="U185" s="9">
        <f>SUM((Q185*0.07)*R185+2)</f>
        <v>5.5678999999999998</v>
      </c>
    </row>
    <row r="186" spans="1:21" ht="15" customHeight="1" x14ac:dyDescent="0.25">
      <c r="A186">
        <v>12944</v>
      </c>
      <c r="B186" t="s">
        <v>1779</v>
      </c>
      <c r="C186" s="5">
        <v>42239</v>
      </c>
      <c r="D186" s="6">
        <v>42241</v>
      </c>
      <c r="E186" t="s">
        <v>21</v>
      </c>
      <c r="F186" t="s">
        <v>497</v>
      </c>
      <c r="G186" t="s">
        <v>498</v>
      </c>
      <c r="H186" t="s">
        <v>268</v>
      </c>
      <c r="I186" t="s">
        <v>120</v>
      </c>
      <c r="J186" s="7">
        <v>10024</v>
      </c>
      <c r="K186" t="s">
        <v>26</v>
      </c>
      <c r="L186" t="s">
        <v>65</v>
      </c>
      <c r="M186" t="s">
        <v>129</v>
      </c>
      <c r="N186" t="s">
        <v>29</v>
      </c>
      <c r="O186" t="s">
        <v>40</v>
      </c>
      <c r="P186" t="s">
        <v>130</v>
      </c>
      <c r="Q186" s="8">
        <v>19.989999999999998</v>
      </c>
      <c r="R186">
        <v>3</v>
      </c>
      <c r="S186" s="8">
        <f t="shared" si="8"/>
        <v>59.97</v>
      </c>
      <c r="T186" s="8">
        <f>SUM(S186*0.3)</f>
        <v>17.991</v>
      </c>
      <c r="U186" s="9">
        <f>SUM((Q186*0.07)*R186+2)</f>
        <v>6.1978999999999997</v>
      </c>
    </row>
    <row r="187" spans="1:21" ht="15" customHeight="1" x14ac:dyDescent="0.25">
      <c r="A187">
        <v>12948</v>
      </c>
      <c r="B187" t="s">
        <v>1780</v>
      </c>
      <c r="C187" s="5">
        <v>42240</v>
      </c>
      <c r="D187" s="6">
        <v>42245</v>
      </c>
      <c r="E187" t="s">
        <v>69</v>
      </c>
      <c r="F187" t="s">
        <v>45</v>
      </c>
      <c r="G187" t="s">
        <v>46</v>
      </c>
      <c r="H187" t="s">
        <v>47</v>
      </c>
      <c r="I187" t="s">
        <v>48</v>
      </c>
      <c r="J187" s="7">
        <v>40214</v>
      </c>
      <c r="K187" t="s">
        <v>26</v>
      </c>
      <c r="L187" t="s">
        <v>49</v>
      </c>
      <c r="M187" t="s">
        <v>111</v>
      </c>
      <c r="N187" t="s">
        <v>29</v>
      </c>
      <c r="O187" t="s">
        <v>37</v>
      </c>
      <c r="P187" t="s">
        <v>112</v>
      </c>
      <c r="Q187" s="8">
        <v>24.99</v>
      </c>
      <c r="R187">
        <v>8</v>
      </c>
      <c r="S187" s="8">
        <f t="shared" si="8"/>
        <v>199.92</v>
      </c>
      <c r="T187" s="8">
        <f>SUM(S187*0.4)</f>
        <v>79.968000000000004</v>
      </c>
      <c r="U187" s="9">
        <f>SUM((Q187*0.04)*R187+2)</f>
        <v>9.9968000000000004</v>
      </c>
    </row>
    <row r="188" spans="1:21" ht="15" customHeight="1" x14ac:dyDescent="0.25">
      <c r="A188">
        <v>12949</v>
      </c>
      <c r="B188" t="s">
        <v>1780</v>
      </c>
      <c r="C188" s="5">
        <v>42240</v>
      </c>
      <c r="D188" s="6">
        <v>42245</v>
      </c>
      <c r="E188" t="s">
        <v>69</v>
      </c>
      <c r="F188" t="s">
        <v>45</v>
      </c>
      <c r="G188" t="s">
        <v>46</v>
      </c>
      <c r="H188" t="s">
        <v>47</v>
      </c>
      <c r="I188" t="s">
        <v>48</v>
      </c>
      <c r="J188" s="7">
        <v>40214</v>
      </c>
      <c r="K188" t="s">
        <v>26</v>
      </c>
      <c r="L188" t="s">
        <v>49</v>
      </c>
      <c r="M188" t="s">
        <v>68</v>
      </c>
      <c r="N188" t="s">
        <v>29</v>
      </c>
      <c r="O188" t="s">
        <v>37</v>
      </c>
      <c r="P188" t="s">
        <v>37</v>
      </c>
      <c r="Q188" s="8">
        <v>15.99</v>
      </c>
      <c r="R188">
        <v>4</v>
      </c>
      <c r="S188" s="8">
        <f t="shared" si="8"/>
        <v>63.96</v>
      </c>
      <c r="T188" s="8">
        <f>SUM(S188*0.4)</f>
        <v>25.584000000000003</v>
      </c>
      <c r="U188" s="9">
        <f>SUM((Q188*0.04)*R188+2)</f>
        <v>4.5584000000000007</v>
      </c>
    </row>
    <row r="189" spans="1:21" ht="15" customHeight="1" x14ac:dyDescent="0.25">
      <c r="A189">
        <v>12950</v>
      </c>
      <c r="B189" t="s">
        <v>1780</v>
      </c>
      <c r="C189" s="5">
        <v>42240</v>
      </c>
      <c r="D189" s="6">
        <v>42245</v>
      </c>
      <c r="E189" t="s">
        <v>69</v>
      </c>
      <c r="F189" t="s">
        <v>45</v>
      </c>
      <c r="G189" t="s">
        <v>46</v>
      </c>
      <c r="H189" t="s">
        <v>47</v>
      </c>
      <c r="I189" t="s">
        <v>48</v>
      </c>
      <c r="J189" s="7">
        <v>40214</v>
      </c>
      <c r="K189" t="s">
        <v>26</v>
      </c>
      <c r="L189" t="s">
        <v>49</v>
      </c>
      <c r="M189" t="s">
        <v>127</v>
      </c>
      <c r="N189" t="s">
        <v>29</v>
      </c>
      <c r="O189" t="s">
        <v>37</v>
      </c>
      <c r="P189" t="s">
        <v>128</v>
      </c>
      <c r="Q189" s="8">
        <v>24.99</v>
      </c>
      <c r="R189">
        <v>3</v>
      </c>
      <c r="S189" s="8">
        <f t="shared" si="8"/>
        <v>74.97</v>
      </c>
      <c r="T189" s="8">
        <f>SUM(S189*0.4)</f>
        <v>29.988</v>
      </c>
      <c r="U189" s="9">
        <f>SUM((Q189*0.04)*R189+2)</f>
        <v>4.9987999999999992</v>
      </c>
    </row>
    <row r="190" spans="1:21" ht="15" customHeight="1" x14ac:dyDescent="0.25">
      <c r="A190">
        <v>12957</v>
      </c>
      <c r="B190" t="s">
        <v>1780</v>
      </c>
      <c r="C190" s="5">
        <v>42240</v>
      </c>
      <c r="D190" s="6">
        <v>42245</v>
      </c>
      <c r="E190" t="s">
        <v>69</v>
      </c>
      <c r="F190" t="s">
        <v>499</v>
      </c>
      <c r="G190" t="s">
        <v>291</v>
      </c>
      <c r="H190" t="s">
        <v>292</v>
      </c>
      <c r="I190" t="s">
        <v>227</v>
      </c>
      <c r="J190" s="7">
        <v>98103</v>
      </c>
      <c r="K190" t="s">
        <v>26</v>
      </c>
      <c r="L190" t="s">
        <v>57</v>
      </c>
      <c r="M190" t="s">
        <v>427</v>
      </c>
      <c r="N190" t="s">
        <v>33</v>
      </c>
      <c r="O190" t="s">
        <v>116</v>
      </c>
      <c r="P190" t="s">
        <v>428</v>
      </c>
      <c r="Q190" s="8">
        <v>14.99</v>
      </c>
      <c r="R190">
        <v>7</v>
      </c>
      <c r="S190" s="8">
        <f t="shared" si="8"/>
        <v>104.93</v>
      </c>
      <c r="T190" s="8">
        <f>SUM(S190*0.3)</f>
        <v>31.478999999999999</v>
      </c>
      <c r="U190" s="9">
        <f>SUM((Q190*0.04)*R190+2)</f>
        <v>6.1972000000000005</v>
      </c>
    </row>
    <row r="191" spans="1:21" ht="15" customHeight="1" x14ac:dyDescent="0.25">
      <c r="A191">
        <v>12968</v>
      </c>
      <c r="B191" t="s">
        <v>1781</v>
      </c>
      <c r="C191" s="5">
        <v>42242</v>
      </c>
      <c r="D191" s="6">
        <v>42244</v>
      </c>
      <c r="E191" t="s">
        <v>44</v>
      </c>
      <c r="F191" t="s">
        <v>500</v>
      </c>
      <c r="G191" t="s">
        <v>501</v>
      </c>
      <c r="H191" t="s">
        <v>502</v>
      </c>
      <c r="I191" t="s">
        <v>412</v>
      </c>
      <c r="J191" s="7">
        <v>80219</v>
      </c>
      <c r="K191" t="s">
        <v>26</v>
      </c>
      <c r="L191" t="s">
        <v>57</v>
      </c>
      <c r="M191" t="s">
        <v>503</v>
      </c>
      <c r="N191" t="s">
        <v>988</v>
      </c>
      <c r="O191" t="s">
        <v>185</v>
      </c>
      <c r="P191" t="s">
        <v>504</v>
      </c>
      <c r="Q191" s="8">
        <v>74.989999999999995</v>
      </c>
      <c r="R191">
        <v>3</v>
      </c>
      <c r="S191" s="8">
        <f t="shared" si="8"/>
        <v>224.96999999999997</v>
      </c>
      <c r="T191" s="8">
        <f>SUM(S191*0.4)</f>
        <v>89.988</v>
      </c>
      <c r="U191" s="9">
        <f>SUM((Q191*0.05)*R191+2)</f>
        <v>13.2485</v>
      </c>
    </row>
    <row r="192" spans="1:21" ht="15" customHeight="1" x14ac:dyDescent="0.25">
      <c r="A192">
        <v>12969</v>
      </c>
      <c r="B192" t="s">
        <v>1781</v>
      </c>
      <c r="C192" s="5">
        <v>42242</v>
      </c>
      <c r="D192" s="6">
        <v>42244</v>
      </c>
      <c r="E192" t="s">
        <v>44</v>
      </c>
      <c r="F192" t="s">
        <v>500</v>
      </c>
      <c r="G192" t="s">
        <v>501</v>
      </c>
      <c r="H192" t="s">
        <v>502</v>
      </c>
      <c r="I192" t="s">
        <v>412</v>
      </c>
      <c r="J192" s="7">
        <v>80219</v>
      </c>
      <c r="K192" t="s">
        <v>26</v>
      </c>
      <c r="L192" t="s">
        <v>57</v>
      </c>
      <c r="M192" t="s">
        <v>505</v>
      </c>
      <c r="N192" t="s">
        <v>33</v>
      </c>
      <c r="O192" t="s">
        <v>116</v>
      </c>
      <c r="P192" t="s">
        <v>506</v>
      </c>
      <c r="Q192" s="8">
        <v>34.99</v>
      </c>
      <c r="R192">
        <v>5</v>
      </c>
      <c r="S192" s="8">
        <f t="shared" si="8"/>
        <v>174.95000000000002</v>
      </c>
      <c r="T192" s="8">
        <f>SUM(S192*0.3)</f>
        <v>52.485000000000007</v>
      </c>
      <c r="U192" s="9">
        <f>SUM((Q192*0.05)*R192+2)</f>
        <v>10.747500000000002</v>
      </c>
    </row>
    <row r="193" spans="1:21" ht="15" customHeight="1" x14ac:dyDescent="0.25">
      <c r="A193">
        <v>12970</v>
      </c>
      <c r="B193" t="s">
        <v>1781</v>
      </c>
      <c r="C193" s="5">
        <v>42242</v>
      </c>
      <c r="D193" s="6">
        <v>42244</v>
      </c>
      <c r="E193" t="s">
        <v>44</v>
      </c>
      <c r="F193" t="s">
        <v>500</v>
      </c>
      <c r="G193" t="s">
        <v>501</v>
      </c>
      <c r="H193" t="s">
        <v>502</v>
      </c>
      <c r="I193" t="s">
        <v>412</v>
      </c>
      <c r="J193" s="7">
        <v>80219</v>
      </c>
      <c r="K193" t="s">
        <v>26</v>
      </c>
      <c r="L193" t="s">
        <v>57</v>
      </c>
      <c r="M193" t="s">
        <v>327</v>
      </c>
      <c r="N193" t="s">
        <v>988</v>
      </c>
      <c r="O193" t="s">
        <v>86</v>
      </c>
      <c r="P193" t="s">
        <v>328</v>
      </c>
      <c r="Q193" s="8">
        <v>8.99</v>
      </c>
      <c r="R193">
        <v>4</v>
      </c>
      <c r="S193" s="8">
        <f t="shared" si="8"/>
        <v>35.96</v>
      </c>
      <c r="T193" s="8">
        <f>SUM(S193*0.6)</f>
        <v>21.576000000000001</v>
      </c>
      <c r="U193" s="9">
        <f>SUM((Q193*0.05)*R193+2)</f>
        <v>3.798</v>
      </c>
    </row>
    <row r="194" spans="1:21" ht="15" customHeight="1" x14ac:dyDescent="0.25">
      <c r="A194">
        <v>12980</v>
      </c>
      <c r="B194" t="s">
        <v>1782</v>
      </c>
      <c r="C194" s="5">
        <v>42245</v>
      </c>
      <c r="D194" s="6">
        <v>42250</v>
      </c>
      <c r="E194" t="s">
        <v>69</v>
      </c>
      <c r="F194" t="s">
        <v>507</v>
      </c>
      <c r="G194" t="s">
        <v>508</v>
      </c>
      <c r="H194" t="s">
        <v>419</v>
      </c>
      <c r="I194" t="s">
        <v>73</v>
      </c>
      <c r="J194" s="7">
        <v>77041</v>
      </c>
      <c r="K194" t="s">
        <v>26</v>
      </c>
      <c r="L194" t="s">
        <v>27</v>
      </c>
      <c r="M194" t="s">
        <v>509</v>
      </c>
      <c r="N194" t="s">
        <v>29</v>
      </c>
      <c r="O194" t="s">
        <v>30</v>
      </c>
      <c r="P194" t="s">
        <v>510</v>
      </c>
      <c r="Q194" s="8">
        <v>23.99</v>
      </c>
      <c r="R194">
        <v>3</v>
      </c>
      <c r="S194" s="8">
        <f t="shared" ref="S194:S257" si="12">SUM(Q194*R194)</f>
        <v>71.97</v>
      </c>
      <c r="T194" s="8">
        <f>SUM(S194*0.2)</f>
        <v>14.394</v>
      </c>
      <c r="U194" s="9">
        <f>SUM((Q194*0.04)*R194+2)</f>
        <v>4.8788</v>
      </c>
    </row>
    <row r="195" spans="1:21" ht="15" customHeight="1" x14ac:dyDescent="0.25">
      <c r="A195">
        <v>12981</v>
      </c>
      <c r="B195" t="s">
        <v>1782</v>
      </c>
      <c r="C195" s="5">
        <v>42245</v>
      </c>
      <c r="D195" s="6">
        <v>42250</v>
      </c>
      <c r="E195" t="s">
        <v>69</v>
      </c>
      <c r="F195" t="s">
        <v>507</v>
      </c>
      <c r="G195" t="s">
        <v>508</v>
      </c>
      <c r="H195" t="s">
        <v>419</v>
      </c>
      <c r="I195" t="s">
        <v>73</v>
      </c>
      <c r="J195" s="7">
        <v>77041</v>
      </c>
      <c r="K195" t="s">
        <v>26</v>
      </c>
      <c r="L195" t="s">
        <v>27</v>
      </c>
      <c r="M195" t="s">
        <v>68</v>
      </c>
      <c r="N195" t="s">
        <v>29</v>
      </c>
      <c r="O195" t="s">
        <v>37</v>
      </c>
      <c r="P195" t="s">
        <v>37</v>
      </c>
      <c r="Q195" s="8">
        <v>15.99</v>
      </c>
      <c r="R195">
        <v>5</v>
      </c>
      <c r="S195" s="8">
        <f t="shared" si="12"/>
        <v>79.95</v>
      </c>
      <c r="T195" s="8">
        <f>SUM(S195*0.4)</f>
        <v>31.980000000000004</v>
      </c>
      <c r="U195" s="9">
        <f>SUM((Q195*0.04)*R195+2)</f>
        <v>5.1980000000000004</v>
      </c>
    </row>
    <row r="196" spans="1:21" ht="15" customHeight="1" x14ac:dyDescent="0.25">
      <c r="A196">
        <v>12990</v>
      </c>
      <c r="B196" t="s">
        <v>1783</v>
      </c>
      <c r="C196" s="5">
        <v>42248</v>
      </c>
      <c r="D196" s="6">
        <v>42253</v>
      </c>
      <c r="E196" t="s">
        <v>21</v>
      </c>
      <c r="F196" t="s">
        <v>181</v>
      </c>
      <c r="G196" t="s">
        <v>182</v>
      </c>
      <c r="H196" t="s">
        <v>183</v>
      </c>
      <c r="I196" t="s">
        <v>56</v>
      </c>
      <c r="J196" s="7">
        <v>93727</v>
      </c>
      <c r="K196" t="s">
        <v>26</v>
      </c>
      <c r="L196" t="s">
        <v>57</v>
      </c>
      <c r="M196" t="s">
        <v>269</v>
      </c>
      <c r="N196" t="s">
        <v>33</v>
      </c>
      <c r="O196" t="s">
        <v>34</v>
      </c>
      <c r="P196" t="s">
        <v>270</v>
      </c>
      <c r="Q196" s="8">
        <v>35.99</v>
      </c>
      <c r="R196">
        <v>3</v>
      </c>
      <c r="S196" s="8">
        <f t="shared" si="12"/>
        <v>107.97</v>
      </c>
      <c r="T196" s="8">
        <f>SUM(S196*0.4)</f>
        <v>43.188000000000002</v>
      </c>
      <c r="U196" s="9">
        <f>SUM((Q196*0.07)*R196+2)</f>
        <v>9.5579000000000001</v>
      </c>
    </row>
    <row r="197" spans="1:21" ht="15" customHeight="1" x14ac:dyDescent="0.25">
      <c r="A197">
        <v>12998</v>
      </c>
      <c r="B197" t="s">
        <v>1784</v>
      </c>
      <c r="C197" s="5">
        <v>42249</v>
      </c>
      <c r="D197" s="6">
        <v>42250</v>
      </c>
      <c r="E197" t="s">
        <v>44</v>
      </c>
      <c r="F197" t="s">
        <v>511</v>
      </c>
      <c r="G197" t="s">
        <v>334</v>
      </c>
      <c r="H197" t="s">
        <v>419</v>
      </c>
      <c r="I197" t="s">
        <v>73</v>
      </c>
      <c r="J197" s="7">
        <v>77095</v>
      </c>
      <c r="K197" t="s">
        <v>26</v>
      </c>
      <c r="L197" t="s">
        <v>27</v>
      </c>
      <c r="M197" t="s">
        <v>296</v>
      </c>
      <c r="N197" t="s">
        <v>29</v>
      </c>
      <c r="O197" t="s">
        <v>37</v>
      </c>
      <c r="P197" t="s">
        <v>297</v>
      </c>
      <c r="Q197" s="8">
        <v>23.99</v>
      </c>
      <c r="R197">
        <v>5</v>
      </c>
      <c r="S197" s="8">
        <f t="shared" si="12"/>
        <v>119.94999999999999</v>
      </c>
      <c r="T197" s="8">
        <f>SUM(S197*0.4)</f>
        <v>47.98</v>
      </c>
      <c r="U197" s="9">
        <f>SUM((Q197*0.05)*R197+2)</f>
        <v>7.9975000000000005</v>
      </c>
    </row>
    <row r="198" spans="1:21" ht="15" customHeight="1" x14ac:dyDescent="0.25">
      <c r="A198">
        <v>13000</v>
      </c>
      <c r="B198" t="s">
        <v>1785</v>
      </c>
      <c r="C198" s="5">
        <v>42251</v>
      </c>
      <c r="D198" s="6">
        <v>42253</v>
      </c>
      <c r="E198" t="s">
        <v>44</v>
      </c>
      <c r="F198" t="s">
        <v>512</v>
      </c>
      <c r="G198" t="s">
        <v>513</v>
      </c>
      <c r="H198" t="s">
        <v>55</v>
      </c>
      <c r="I198" t="s">
        <v>56</v>
      </c>
      <c r="J198" s="7">
        <v>94601</v>
      </c>
      <c r="K198" t="s">
        <v>26</v>
      </c>
      <c r="L198" t="s">
        <v>57</v>
      </c>
      <c r="M198" t="s">
        <v>327</v>
      </c>
      <c r="N198" t="s">
        <v>988</v>
      </c>
      <c r="O198" t="s">
        <v>86</v>
      </c>
      <c r="P198" t="s">
        <v>328</v>
      </c>
      <c r="Q198" s="8">
        <v>8.99</v>
      </c>
      <c r="R198">
        <v>2</v>
      </c>
      <c r="S198" s="8">
        <f t="shared" si="12"/>
        <v>17.98</v>
      </c>
      <c r="T198" s="8">
        <f>SUM(S198*0.6)</f>
        <v>10.788</v>
      </c>
      <c r="U198" s="9">
        <f>SUM((Q198*0.05)*R198+2)</f>
        <v>2.899</v>
      </c>
    </row>
    <row r="199" spans="1:21" ht="15" customHeight="1" x14ac:dyDescent="0.25">
      <c r="A199">
        <v>13004</v>
      </c>
      <c r="B199" t="s">
        <v>1786</v>
      </c>
      <c r="C199" s="5">
        <v>42253</v>
      </c>
      <c r="D199" s="6">
        <v>42258</v>
      </c>
      <c r="E199" t="s">
        <v>21</v>
      </c>
      <c r="F199" t="s">
        <v>514</v>
      </c>
      <c r="G199" t="s">
        <v>515</v>
      </c>
      <c r="H199" t="s">
        <v>419</v>
      </c>
      <c r="I199" t="s">
        <v>73</v>
      </c>
      <c r="J199" s="7">
        <v>77041</v>
      </c>
      <c r="K199" t="s">
        <v>26</v>
      </c>
      <c r="L199" t="s">
        <v>27</v>
      </c>
      <c r="M199" t="s">
        <v>127</v>
      </c>
      <c r="N199" t="s">
        <v>29</v>
      </c>
      <c r="O199" t="s">
        <v>37</v>
      </c>
      <c r="P199" t="s">
        <v>128</v>
      </c>
      <c r="Q199" s="8">
        <v>24.99</v>
      </c>
      <c r="R199">
        <v>5</v>
      </c>
      <c r="S199" s="8">
        <f t="shared" si="12"/>
        <v>124.94999999999999</v>
      </c>
      <c r="T199" s="8">
        <f>SUM(S199*0.4)</f>
        <v>49.98</v>
      </c>
      <c r="U199" s="9">
        <f t="shared" ref="U199:U206" si="13">SUM((Q199*0.07)*R199+2)</f>
        <v>10.746500000000001</v>
      </c>
    </row>
    <row r="200" spans="1:21" ht="15" customHeight="1" x14ac:dyDescent="0.25">
      <c r="A200">
        <v>13005</v>
      </c>
      <c r="B200" t="s">
        <v>1786</v>
      </c>
      <c r="C200" s="5">
        <v>42253</v>
      </c>
      <c r="D200" s="6">
        <v>42258</v>
      </c>
      <c r="E200" t="s">
        <v>21</v>
      </c>
      <c r="F200" t="s">
        <v>514</v>
      </c>
      <c r="G200" t="s">
        <v>515</v>
      </c>
      <c r="H200" t="s">
        <v>419</v>
      </c>
      <c r="I200" t="s">
        <v>73</v>
      </c>
      <c r="J200" s="7">
        <v>77041</v>
      </c>
      <c r="K200" t="s">
        <v>26</v>
      </c>
      <c r="L200" t="s">
        <v>27</v>
      </c>
      <c r="M200" t="s">
        <v>129</v>
      </c>
      <c r="N200" t="s">
        <v>29</v>
      </c>
      <c r="O200" t="s">
        <v>40</v>
      </c>
      <c r="P200" t="s">
        <v>130</v>
      </c>
      <c r="Q200" s="8">
        <v>19.989999999999998</v>
      </c>
      <c r="R200">
        <v>4</v>
      </c>
      <c r="S200" s="8">
        <f t="shared" si="12"/>
        <v>79.959999999999994</v>
      </c>
      <c r="T200" s="8">
        <f>SUM(S200*0.3)</f>
        <v>23.987999999999996</v>
      </c>
      <c r="U200" s="9">
        <f t="shared" si="13"/>
        <v>7.5972</v>
      </c>
    </row>
    <row r="201" spans="1:21" ht="15" customHeight="1" x14ac:dyDescent="0.25">
      <c r="A201">
        <v>13006</v>
      </c>
      <c r="B201" t="s">
        <v>1786</v>
      </c>
      <c r="C201" s="5">
        <v>42253</v>
      </c>
      <c r="D201" s="6">
        <v>42258</v>
      </c>
      <c r="E201" t="s">
        <v>21</v>
      </c>
      <c r="F201" t="s">
        <v>514</v>
      </c>
      <c r="G201" t="s">
        <v>515</v>
      </c>
      <c r="H201" t="s">
        <v>419</v>
      </c>
      <c r="I201" t="s">
        <v>73</v>
      </c>
      <c r="J201" s="7">
        <v>77041</v>
      </c>
      <c r="K201" t="s">
        <v>26</v>
      </c>
      <c r="L201" t="s">
        <v>27</v>
      </c>
      <c r="M201" t="s">
        <v>435</v>
      </c>
      <c r="N201" t="s">
        <v>29</v>
      </c>
      <c r="O201" t="s">
        <v>75</v>
      </c>
      <c r="P201" t="s">
        <v>436</v>
      </c>
      <c r="Q201" s="8">
        <v>23.99</v>
      </c>
      <c r="R201">
        <v>2</v>
      </c>
      <c r="S201" s="8">
        <f t="shared" si="12"/>
        <v>47.98</v>
      </c>
      <c r="T201" s="8">
        <f>SUM(S201*0.5)</f>
        <v>23.99</v>
      </c>
      <c r="U201" s="9">
        <f t="shared" si="13"/>
        <v>5.3586</v>
      </c>
    </row>
    <row r="202" spans="1:21" ht="15" customHeight="1" x14ac:dyDescent="0.25">
      <c r="A202">
        <v>13055</v>
      </c>
      <c r="B202" t="s">
        <v>1787</v>
      </c>
      <c r="C202" s="5">
        <v>42255</v>
      </c>
      <c r="D202" s="6">
        <v>42260</v>
      </c>
      <c r="E202" t="s">
        <v>21</v>
      </c>
      <c r="F202" t="s">
        <v>516</v>
      </c>
      <c r="G202" t="s">
        <v>517</v>
      </c>
      <c r="H202" t="s">
        <v>518</v>
      </c>
      <c r="I202" t="s">
        <v>519</v>
      </c>
      <c r="J202" s="7">
        <v>6824</v>
      </c>
      <c r="K202" t="s">
        <v>26</v>
      </c>
      <c r="L202" t="s">
        <v>65</v>
      </c>
      <c r="M202" t="s">
        <v>129</v>
      </c>
      <c r="N202" t="s">
        <v>29</v>
      </c>
      <c r="O202" t="s">
        <v>40</v>
      </c>
      <c r="P202" t="s">
        <v>130</v>
      </c>
      <c r="Q202" s="8">
        <v>19.989999999999998</v>
      </c>
      <c r="R202">
        <v>3</v>
      </c>
      <c r="S202" s="8">
        <f t="shared" si="12"/>
        <v>59.97</v>
      </c>
      <c r="T202" s="8">
        <f>SUM(S202*0.3)</f>
        <v>17.991</v>
      </c>
      <c r="U202" s="9">
        <f t="shared" si="13"/>
        <v>6.1978999999999997</v>
      </c>
    </row>
    <row r="203" spans="1:21" ht="15" customHeight="1" x14ac:dyDescent="0.25">
      <c r="A203">
        <v>13064</v>
      </c>
      <c r="B203" t="s">
        <v>1787</v>
      </c>
      <c r="C203" s="5">
        <v>42255</v>
      </c>
      <c r="D203" s="6">
        <v>42258</v>
      </c>
      <c r="E203" t="s">
        <v>21</v>
      </c>
      <c r="F203" t="s">
        <v>520</v>
      </c>
      <c r="G203" t="s">
        <v>521</v>
      </c>
      <c r="H203" t="s">
        <v>522</v>
      </c>
      <c r="I203" t="s">
        <v>523</v>
      </c>
      <c r="J203" s="7">
        <v>66212</v>
      </c>
      <c r="K203" t="s">
        <v>26</v>
      </c>
      <c r="L203" t="s">
        <v>27</v>
      </c>
      <c r="M203" t="s">
        <v>524</v>
      </c>
      <c r="N203" t="s">
        <v>988</v>
      </c>
      <c r="O203" t="s">
        <v>89</v>
      </c>
      <c r="P203" t="s">
        <v>525</v>
      </c>
      <c r="Q203" s="8">
        <v>13.99</v>
      </c>
      <c r="R203">
        <v>6</v>
      </c>
      <c r="S203" s="8">
        <f t="shared" si="12"/>
        <v>83.94</v>
      </c>
      <c r="T203" s="8">
        <f>SUM(S203*0.5)</f>
        <v>41.97</v>
      </c>
      <c r="U203" s="9">
        <f t="shared" si="13"/>
        <v>7.8757999999999999</v>
      </c>
    </row>
    <row r="204" spans="1:21" ht="15" customHeight="1" x14ac:dyDescent="0.25">
      <c r="A204">
        <v>13065</v>
      </c>
      <c r="B204" t="s">
        <v>1787</v>
      </c>
      <c r="C204" s="5">
        <v>42255</v>
      </c>
      <c r="D204" s="6">
        <v>42258</v>
      </c>
      <c r="E204" t="s">
        <v>21</v>
      </c>
      <c r="F204" t="s">
        <v>520</v>
      </c>
      <c r="G204" t="s">
        <v>521</v>
      </c>
      <c r="H204" t="s">
        <v>522</v>
      </c>
      <c r="I204" t="s">
        <v>523</v>
      </c>
      <c r="J204" s="7">
        <v>66212</v>
      </c>
      <c r="K204" t="s">
        <v>26</v>
      </c>
      <c r="L204" t="s">
        <v>27</v>
      </c>
      <c r="M204" t="s">
        <v>526</v>
      </c>
      <c r="N204" t="s">
        <v>29</v>
      </c>
      <c r="O204" t="s">
        <v>30</v>
      </c>
      <c r="P204" t="s">
        <v>527</v>
      </c>
      <c r="Q204" s="8">
        <v>6.99</v>
      </c>
      <c r="R204">
        <v>5</v>
      </c>
      <c r="S204" s="8">
        <f t="shared" si="12"/>
        <v>34.950000000000003</v>
      </c>
      <c r="T204" s="8">
        <f>SUM(S204*0.2)</f>
        <v>6.9900000000000011</v>
      </c>
      <c r="U204" s="9">
        <f t="shared" si="13"/>
        <v>4.4465000000000003</v>
      </c>
    </row>
    <row r="205" spans="1:21" ht="15" customHeight="1" x14ac:dyDescent="0.25">
      <c r="A205">
        <v>13066</v>
      </c>
      <c r="B205" t="s">
        <v>1787</v>
      </c>
      <c r="C205" s="5">
        <v>42255</v>
      </c>
      <c r="D205" s="6">
        <v>42258</v>
      </c>
      <c r="E205" t="s">
        <v>21</v>
      </c>
      <c r="F205" t="s">
        <v>520</v>
      </c>
      <c r="G205" t="s">
        <v>521</v>
      </c>
      <c r="H205" t="s">
        <v>522</v>
      </c>
      <c r="I205" t="s">
        <v>523</v>
      </c>
      <c r="J205" s="7">
        <v>66212</v>
      </c>
      <c r="K205" t="s">
        <v>26</v>
      </c>
      <c r="L205" t="s">
        <v>27</v>
      </c>
      <c r="M205" t="s">
        <v>493</v>
      </c>
      <c r="N205" t="s">
        <v>29</v>
      </c>
      <c r="O205" t="s">
        <v>75</v>
      </c>
      <c r="P205" t="s">
        <v>494</v>
      </c>
      <c r="Q205" s="8">
        <v>25.99</v>
      </c>
      <c r="R205">
        <v>3</v>
      </c>
      <c r="S205" s="8">
        <f t="shared" si="12"/>
        <v>77.97</v>
      </c>
      <c r="T205" s="8">
        <f>SUM(S205*0.5)</f>
        <v>38.984999999999999</v>
      </c>
      <c r="U205" s="9">
        <f t="shared" si="13"/>
        <v>7.4579000000000004</v>
      </c>
    </row>
    <row r="206" spans="1:21" ht="15" customHeight="1" x14ac:dyDescent="0.25">
      <c r="A206">
        <v>13067</v>
      </c>
      <c r="B206" t="s">
        <v>1787</v>
      </c>
      <c r="C206" s="5">
        <v>42255</v>
      </c>
      <c r="D206" s="6">
        <v>42258</v>
      </c>
      <c r="E206" t="s">
        <v>21</v>
      </c>
      <c r="F206" t="s">
        <v>520</v>
      </c>
      <c r="G206" t="s">
        <v>521</v>
      </c>
      <c r="H206" t="s">
        <v>522</v>
      </c>
      <c r="I206" t="s">
        <v>523</v>
      </c>
      <c r="J206" s="7">
        <v>66212</v>
      </c>
      <c r="K206" t="s">
        <v>26</v>
      </c>
      <c r="L206" t="s">
        <v>27</v>
      </c>
      <c r="M206" t="s">
        <v>129</v>
      </c>
      <c r="N206" t="s">
        <v>29</v>
      </c>
      <c r="O206" t="s">
        <v>40</v>
      </c>
      <c r="P206" t="s">
        <v>130</v>
      </c>
      <c r="Q206" s="8">
        <v>19.989999999999998</v>
      </c>
      <c r="R206">
        <v>2</v>
      </c>
      <c r="S206" s="8">
        <f t="shared" si="12"/>
        <v>39.979999999999997</v>
      </c>
      <c r="T206" s="8">
        <f>SUM(S206*0.3)</f>
        <v>11.993999999999998</v>
      </c>
      <c r="U206" s="9">
        <f t="shared" si="13"/>
        <v>4.7986000000000004</v>
      </c>
    </row>
    <row r="207" spans="1:21" ht="15" customHeight="1" x14ac:dyDescent="0.25">
      <c r="A207">
        <v>13070</v>
      </c>
      <c r="B207" t="s">
        <v>1788</v>
      </c>
      <c r="C207" s="5">
        <v>42256</v>
      </c>
      <c r="D207" s="6">
        <v>42260</v>
      </c>
      <c r="E207" t="s">
        <v>69</v>
      </c>
      <c r="F207" t="s">
        <v>225</v>
      </c>
      <c r="G207" t="s">
        <v>226</v>
      </c>
      <c r="H207" t="s">
        <v>227</v>
      </c>
      <c r="I207" t="s">
        <v>228</v>
      </c>
      <c r="J207" s="7">
        <v>20016</v>
      </c>
      <c r="K207" t="s">
        <v>26</v>
      </c>
      <c r="L207" t="s">
        <v>65</v>
      </c>
      <c r="M207" t="s">
        <v>68</v>
      </c>
      <c r="N207" t="s">
        <v>29</v>
      </c>
      <c r="O207" t="s">
        <v>37</v>
      </c>
      <c r="P207" t="s">
        <v>37</v>
      </c>
      <c r="Q207" s="8">
        <v>15.99</v>
      </c>
      <c r="R207">
        <v>2</v>
      </c>
      <c r="S207" s="8">
        <f t="shared" si="12"/>
        <v>31.98</v>
      </c>
      <c r="T207" s="8">
        <f>SUM(S207*0.4)</f>
        <v>12.792000000000002</v>
      </c>
      <c r="U207" s="9">
        <f>SUM((Q207*0.04)*R207+2)</f>
        <v>3.2792000000000003</v>
      </c>
    </row>
    <row r="208" spans="1:21" ht="15" customHeight="1" x14ac:dyDescent="0.25">
      <c r="A208">
        <v>13073</v>
      </c>
      <c r="B208" t="s">
        <v>1789</v>
      </c>
      <c r="C208" s="5">
        <v>42257</v>
      </c>
      <c r="D208" s="6">
        <v>42262</v>
      </c>
      <c r="E208" t="s">
        <v>69</v>
      </c>
      <c r="F208" t="s">
        <v>528</v>
      </c>
      <c r="G208" t="s">
        <v>529</v>
      </c>
      <c r="H208" t="s">
        <v>530</v>
      </c>
      <c r="I208" t="s">
        <v>156</v>
      </c>
      <c r="J208" s="7">
        <v>23464</v>
      </c>
      <c r="K208" t="s">
        <v>26</v>
      </c>
      <c r="L208" t="s">
        <v>49</v>
      </c>
      <c r="M208" t="s">
        <v>531</v>
      </c>
      <c r="N208" t="s">
        <v>988</v>
      </c>
      <c r="O208" t="s">
        <v>86</v>
      </c>
      <c r="P208" t="s">
        <v>532</v>
      </c>
      <c r="Q208" s="8">
        <v>44.99</v>
      </c>
      <c r="R208">
        <v>3</v>
      </c>
      <c r="S208" s="8">
        <f t="shared" si="12"/>
        <v>134.97</v>
      </c>
      <c r="T208" s="8">
        <f>SUM(S208*0.6)</f>
        <v>80.981999999999999</v>
      </c>
      <c r="U208" s="9">
        <f>SUM((Q208*0.04)*R208+2)</f>
        <v>7.3988000000000005</v>
      </c>
    </row>
    <row r="209" spans="1:21" ht="15" customHeight="1" x14ac:dyDescent="0.25">
      <c r="A209">
        <v>13078</v>
      </c>
      <c r="B209" t="s">
        <v>1790</v>
      </c>
      <c r="C209" s="5">
        <v>42258</v>
      </c>
      <c r="D209" s="6">
        <v>42263</v>
      </c>
      <c r="E209" t="s">
        <v>21</v>
      </c>
      <c r="F209" t="s">
        <v>533</v>
      </c>
      <c r="G209" t="s">
        <v>534</v>
      </c>
      <c r="H209" t="s">
        <v>535</v>
      </c>
      <c r="I209" t="s">
        <v>120</v>
      </c>
      <c r="J209" s="7">
        <v>14609</v>
      </c>
      <c r="K209" t="s">
        <v>26</v>
      </c>
      <c r="L209" t="s">
        <v>65</v>
      </c>
      <c r="M209" t="s">
        <v>536</v>
      </c>
      <c r="N209" t="s">
        <v>988</v>
      </c>
      <c r="O209" t="s">
        <v>89</v>
      </c>
      <c r="P209" t="s">
        <v>537</v>
      </c>
      <c r="Q209" s="8">
        <v>17.989999999999998</v>
      </c>
      <c r="R209">
        <v>6</v>
      </c>
      <c r="S209" s="8">
        <f t="shared" si="12"/>
        <v>107.94</v>
      </c>
      <c r="T209" s="8">
        <f>SUM(S209*0.5)</f>
        <v>53.97</v>
      </c>
      <c r="U209" s="9">
        <f>SUM((Q209*0.07)*R209+2)</f>
        <v>9.5558000000000014</v>
      </c>
    </row>
    <row r="210" spans="1:21" ht="15" customHeight="1" x14ac:dyDescent="0.25">
      <c r="A210">
        <v>13085</v>
      </c>
      <c r="B210" t="s">
        <v>1791</v>
      </c>
      <c r="C210" s="5">
        <v>42259</v>
      </c>
      <c r="D210" s="6">
        <v>42263</v>
      </c>
      <c r="E210" t="s">
        <v>69</v>
      </c>
      <c r="F210" t="s">
        <v>404</v>
      </c>
      <c r="G210" t="s">
        <v>405</v>
      </c>
      <c r="H210" t="s">
        <v>406</v>
      </c>
      <c r="I210" t="s">
        <v>304</v>
      </c>
      <c r="J210" s="7">
        <v>85345</v>
      </c>
      <c r="K210" t="s">
        <v>26</v>
      </c>
      <c r="L210" t="s">
        <v>57</v>
      </c>
      <c r="M210" t="s">
        <v>275</v>
      </c>
      <c r="N210" t="s">
        <v>988</v>
      </c>
      <c r="O210" t="s">
        <v>89</v>
      </c>
      <c r="P210" t="s">
        <v>276</v>
      </c>
      <c r="Q210" s="8">
        <v>15.99</v>
      </c>
      <c r="R210">
        <v>6</v>
      </c>
      <c r="S210" s="8">
        <f t="shared" si="12"/>
        <v>95.94</v>
      </c>
      <c r="T210" s="8">
        <f>SUM(S210*0.5)</f>
        <v>47.97</v>
      </c>
      <c r="U210" s="9">
        <f>SUM((Q210*0.04)*R210+2)</f>
        <v>5.8376000000000001</v>
      </c>
    </row>
    <row r="211" spans="1:21" ht="15" customHeight="1" x14ac:dyDescent="0.25">
      <c r="A211">
        <v>13086</v>
      </c>
      <c r="B211" t="s">
        <v>1791</v>
      </c>
      <c r="C211" s="5">
        <v>42259</v>
      </c>
      <c r="D211" s="6">
        <v>42265</v>
      </c>
      <c r="E211" t="s">
        <v>69</v>
      </c>
      <c r="F211" t="s">
        <v>399</v>
      </c>
      <c r="G211" t="s">
        <v>538</v>
      </c>
      <c r="H211" t="s">
        <v>142</v>
      </c>
      <c r="I211" t="s">
        <v>64</v>
      </c>
      <c r="J211" s="7">
        <v>44105</v>
      </c>
      <c r="K211" t="s">
        <v>26</v>
      </c>
      <c r="L211" t="s">
        <v>65</v>
      </c>
      <c r="M211" t="s">
        <v>539</v>
      </c>
      <c r="N211" t="s">
        <v>29</v>
      </c>
      <c r="O211" t="s">
        <v>59</v>
      </c>
      <c r="P211" t="s">
        <v>540</v>
      </c>
      <c r="Q211" s="8">
        <v>8.99</v>
      </c>
      <c r="R211">
        <v>3</v>
      </c>
      <c r="S211" s="8">
        <f t="shared" si="12"/>
        <v>26.97</v>
      </c>
      <c r="T211" s="8">
        <f>SUM(S211*0.25)</f>
        <v>6.7424999999999997</v>
      </c>
      <c r="U211" s="9">
        <f>SUM((Q211*0.04)*R211+2)</f>
        <v>3.0788000000000002</v>
      </c>
    </row>
    <row r="212" spans="1:21" ht="15" customHeight="1" x14ac:dyDescent="0.25">
      <c r="A212">
        <v>13087</v>
      </c>
      <c r="B212" t="s">
        <v>1791</v>
      </c>
      <c r="C212" s="5">
        <v>42259</v>
      </c>
      <c r="D212" s="6">
        <v>42263</v>
      </c>
      <c r="E212" t="s">
        <v>69</v>
      </c>
      <c r="F212" t="s">
        <v>541</v>
      </c>
      <c r="G212" t="s">
        <v>542</v>
      </c>
      <c r="H212" t="s">
        <v>393</v>
      </c>
      <c r="I212" t="s">
        <v>64</v>
      </c>
      <c r="J212" s="7">
        <v>43229</v>
      </c>
      <c r="K212" t="s">
        <v>26</v>
      </c>
      <c r="L212" t="s">
        <v>65</v>
      </c>
      <c r="M212" t="s">
        <v>384</v>
      </c>
      <c r="N212" t="s">
        <v>29</v>
      </c>
      <c r="O212" t="s">
        <v>37</v>
      </c>
      <c r="P212" t="s">
        <v>385</v>
      </c>
      <c r="Q212" s="8">
        <v>23.99</v>
      </c>
      <c r="R212">
        <v>7</v>
      </c>
      <c r="S212" s="8">
        <f t="shared" si="12"/>
        <v>167.92999999999998</v>
      </c>
      <c r="T212" s="8">
        <f>SUM(S212*0.4)</f>
        <v>67.171999999999997</v>
      </c>
      <c r="U212" s="9">
        <f>SUM((Q212*0.04)*R212+2)</f>
        <v>8.7172000000000001</v>
      </c>
    </row>
    <row r="213" spans="1:21" ht="15" customHeight="1" x14ac:dyDescent="0.25">
      <c r="A213">
        <v>13102</v>
      </c>
      <c r="B213" t="s">
        <v>1792</v>
      </c>
      <c r="C213" s="5">
        <v>42260</v>
      </c>
      <c r="D213" s="6">
        <v>42264</v>
      </c>
      <c r="E213" t="s">
        <v>21</v>
      </c>
      <c r="F213" t="s">
        <v>380</v>
      </c>
      <c r="G213" t="s">
        <v>381</v>
      </c>
      <c r="H213" t="s">
        <v>335</v>
      </c>
      <c r="I213" t="s">
        <v>336</v>
      </c>
      <c r="J213" s="7">
        <v>19140</v>
      </c>
      <c r="K213" t="s">
        <v>26</v>
      </c>
      <c r="L213" t="s">
        <v>65</v>
      </c>
      <c r="M213" t="s">
        <v>539</v>
      </c>
      <c r="N213" t="s">
        <v>29</v>
      </c>
      <c r="O213" t="s">
        <v>59</v>
      </c>
      <c r="P213" t="s">
        <v>540</v>
      </c>
      <c r="Q213" s="8">
        <v>8.99</v>
      </c>
      <c r="R213">
        <v>5</v>
      </c>
      <c r="S213" s="8">
        <f t="shared" si="12"/>
        <v>44.95</v>
      </c>
      <c r="T213" s="8">
        <f>SUM(S213*0.25)</f>
        <v>11.237500000000001</v>
      </c>
      <c r="U213" s="9">
        <f>SUM((Q213*0.07)*R213+2)</f>
        <v>5.1465000000000005</v>
      </c>
    </row>
    <row r="214" spans="1:21" ht="15" customHeight="1" x14ac:dyDescent="0.25">
      <c r="A214">
        <v>13103</v>
      </c>
      <c r="B214" t="s">
        <v>1792</v>
      </c>
      <c r="C214" s="5">
        <v>42260</v>
      </c>
      <c r="D214" s="6">
        <v>42264</v>
      </c>
      <c r="E214" t="s">
        <v>21</v>
      </c>
      <c r="F214" t="s">
        <v>380</v>
      </c>
      <c r="G214" t="s">
        <v>381</v>
      </c>
      <c r="H214" t="s">
        <v>335</v>
      </c>
      <c r="I214" t="s">
        <v>336</v>
      </c>
      <c r="J214" s="7">
        <v>19140</v>
      </c>
      <c r="K214" t="s">
        <v>26</v>
      </c>
      <c r="L214" t="s">
        <v>65</v>
      </c>
      <c r="M214" t="s">
        <v>204</v>
      </c>
      <c r="N214" t="s">
        <v>988</v>
      </c>
      <c r="O214" t="s">
        <v>86</v>
      </c>
      <c r="P214" t="s">
        <v>205</v>
      </c>
      <c r="Q214" s="8">
        <v>35.99</v>
      </c>
      <c r="R214">
        <v>3</v>
      </c>
      <c r="S214" s="8">
        <f t="shared" si="12"/>
        <v>107.97</v>
      </c>
      <c r="T214" s="8">
        <f>SUM(S214*0.6)</f>
        <v>64.781999999999996</v>
      </c>
      <c r="U214" s="9">
        <f>SUM((Q214*0.07)*R214+2)</f>
        <v>9.5579000000000001</v>
      </c>
    </row>
    <row r="215" spans="1:21" ht="15" customHeight="1" x14ac:dyDescent="0.25">
      <c r="A215">
        <v>13119</v>
      </c>
      <c r="B215" t="s">
        <v>1793</v>
      </c>
      <c r="C215" s="5">
        <v>42261</v>
      </c>
      <c r="D215" s="6">
        <v>42266</v>
      </c>
      <c r="E215" t="s">
        <v>69</v>
      </c>
      <c r="F215" t="s">
        <v>195</v>
      </c>
      <c r="G215" t="s">
        <v>196</v>
      </c>
      <c r="H215" t="s">
        <v>197</v>
      </c>
      <c r="I215" t="s">
        <v>198</v>
      </c>
      <c r="J215" s="7">
        <v>55407</v>
      </c>
      <c r="K215" t="s">
        <v>26</v>
      </c>
      <c r="L215" t="s">
        <v>27</v>
      </c>
      <c r="M215" t="s">
        <v>543</v>
      </c>
      <c r="N215" t="s">
        <v>29</v>
      </c>
      <c r="O215" t="s">
        <v>40</v>
      </c>
      <c r="P215" t="s">
        <v>544</v>
      </c>
      <c r="Q215" s="8">
        <v>30.99</v>
      </c>
      <c r="R215">
        <v>3</v>
      </c>
      <c r="S215" s="8">
        <f t="shared" si="12"/>
        <v>92.97</v>
      </c>
      <c r="T215" s="8">
        <f>SUM(S215*0.3)</f>
        <v>27.890999999999998</v>
      </c>
      <c r="U215" s="9">
        <f>SUM((Q215*0.04)*R215+2)</f>
        <v>5.7187999999999999</v>
      </c>
    </row>
    <row r="216" spans="1:21" ht="15" customHeight="1" x14ac:dyDescent="0.25">
      <c r="A216">
        <v>13120</v>
      </c>
      <c r="B216" t="s">
        <v>1793</v>
      </c>
      <c r="C216" s="5">
        <v>42261</v>
      </c>
      <c r="D216" s="6">
        <v>42266</v>
      </c>
      <c r="E216" t="s">
        <v>69</v>
      </c>
      <c r="F216" t="s">
        <v>195</v>
      </c>
      <c r="G216" t="s">
        <v>196</v>
      </c>
      <c r="H216" t="s">
        <v>197</v>
      </c>
      <c r="I216" t="s">
        <v>198</v>
      </c>
      <c r="J216" s="7">
        <v>55407</v>
      </c>
      <c r="K216" t="s">
        <v>26</v>
      </c>
      <c r="L216" t="s">
        <v>27</v>
      </c>
      <c r="M216" t="s">
        <v>327</v>
      </c>
      <c r="N216" t="s">
        <v>988</v>
      </c>
      <c r="O216" t="s">
        <v>86</v>
      </c>
      <c r="P216" t="s">
        <v>328</v>
      </c>
      <c r="Q216" s="8">
        <v>8.99</v>
      </c>
      <c r="R216">
        <v>2</v>
      </c>
      <c r="S216" s="8">
        <f t="shared" si="12"/>
        <v>17.98</v>
      </c>
      <c r="T216" s="8">
        <f>SUM(S216*0.6)</f>
        <v>10.788</v>
      </c>
      <c r="U216" s="9">
        <f>SUM((Q216*0.04)*R216+2)</f>
        <v>2.7191999999999998</v>
      </c>
    </row>
    <row r="217" spans="1:21" ht="15" customHeight="1" x14ac:dyDescent="0.25">
      <c r="A217">
        <v>13136</v>
      </c>
      <c r="B217" t="s">
        <v>1794</v>
      </c>
      <c r="C217" s="5">
        <v>42263</v>
      </c>
      <c r="D217" s="6">
        <v>42267</v>
      </c>
      <c r="E217" t="s">
        <v>69</v>
      </c>
      <c r="F217" t="s">
        <v>333</v>
      </c>
      <c r="G217" t="s">
        <v>334</v>
      </c>
      <c r="H217" t="s">
        <v>335</v>
      </c>
      <c r="I217" t="s">
        <v>336</v>
      </c>
      <c r="J217" s="7">
        <v>19140</v>
      </c>
      <c r="K217" t="s">
        <v>26</v>
      </c>
      <c r="L217" t="s">
        <v>65</v>
      </c>
      <c r="M217" t="s">
        <v>68</v>
      </c>
      <c r="N217" t="s">
        <v>29</v>
      </c>
      <c r="O217" t="s">
        <v>37</v>
      </c>
      <c r="P217" t="s">
        <v>37</v>
      </c>
      <c r="Q217" s="8">
        <v>15.99</v>
      </c>
      <c r="R217">
        <v>3</v>
      </c>
      <c r="S217" s="8">
        <f t="shared" si="12"/>
        <v>47.97</v>
      </c>
      <c r="T217" s="8">
        <f>SUM(S217*0.4)</f>
        <v>19.188000000000002</v>
      </c>
      <c r="U217" s="9">
        <f>SUM((Q217*0.04)*R217+2)</f>
        <v>3.9188000000000001</v>
      </c>
    </row>
    <row r="218" spans="1:21" ht="15" customHeight="1" x14ac:dyDescent="0.25">
      <c r="A218">
        <v>13137</v>
      </c>
      <c r="B218" t="s">
        <v>1795</v>
      </c>
      <c r="C218" s="5">
        <v>42265</v>
      </c>
      <c r="D218" s="6">
        <v>42265</v>
      </c>
      <c r="E218" t="s">
        <v>985</v>
      </c>
      <c r="F218" t="s">
        <v>251</v>
      </c>
      <c r="G218" t="s">
        <v>252</v>
      </c>
      <c r="H218" t="s">
        <v>97</v>
      </c>
      <c r="I218" t="s">
        <v>98</v>
      </c>
      <c r="J218" s="7">
        <v>73120</v>
      </c>
      <c r="K218" t="s">
        <v>26</v>
      </c>
      <c r="L218" t="s">
        <v>27</v>
      </c>
      <c r="M218" t="s">
        <v>545</v>
      </c>
      <c r="N218" t="s">
        <v>988</v>
      </c>
      <c r="O218" t="s">
        <v>89</v>
      </c>
      <c r="P218" t="s">
        <v>546</v>
      </c>
      <c r="Q218" s="8">
        <v>15.99</v>
      </c>
      <c r="R218">
        <v>7</v>
      </c>
      <c r="S218" s="8">
        <f t="shared" si="12"/>
        <v>111.93</v>
      </c>
      <c r="T218" s="8">
        <f>SUM(S218*0.5)</f>
        <v>55.965000000000003</v>
      </c>
      <c r="U218" s="9">
        <f>SUM((Q218*0.09)*R218+2)</f>
        <v>12.073700000000001</v>
      </c>
    </row>
    <row r="219" spans="1:21" ht="15" customHeight="1" x14ac:dyDescent="0.25">
      <c r="A219">
        <v>13138</v>
      </c>
      <c r="B219" t="s">
        <v>1795</v>
      </c>
      <c r="C219" s="5">
        <v>42265</v>
      </c>
      <c r="D219" s="6">
        <v>42270</v>
      </c>
      <c r="E219" t="s">
        <v>69</v>
      </c>
      <c r="F219" t="s">
        <v>547</v>
      </c>
      <c r="G219" t="s">
        <v>548</v>
      </c>
      <c r="H219" t="s">
        <v>502</v>
      </c>
      <c r="I219" t="s">
        <v>412</v>
      </c>
      <c r="J219" s="7">
        <v>80219</v>
      </c>
      <c r="K219" t="s">
        <v>26</v>
      </c>
      <c r="L219" t="s">
        <v>57</v>
      </c>
      <c r="M219" t="s">
        <v>549</v>
      </c>
      <c r="N219" t="s">
        <v>29</v>
      </c>
      <c r="O219" t="s">
        <v>40</v>
      </c>
      <c r="P219" t="s">
        <v>550</v>
      </c>
      <c r="Q219" s="8">
        <v>30.99</v>
      </c>
      <c r="R219">
        <v>2</v>
      </c>
      <c r="S219" s="8">
        <f t="shared" si="12"/>
        <v>61.98</v>
      </c>
      <c r="T219" s="8">
        <f>SUM(S219*0.3)</f>
        <v>18.593999999999998</v>
      </c>
      <c r="U219" s="9">
        <f>SUM((Q219*0.04)*R219+2)</f>
        <v>4.4792000000000005</v>
      </c>
    </row>
    <row r="220" spans="1:21" ht="15" customHeight="1" x14ac:dyDescent="0.25">
      <c r="A220">
        <v>13150</v>
      </c>
      <c r="B220" t="s">
        <v>1796</v>
      </c>
      <c r="C220" s="5">
        <v>42266</v>
      </c>
      <c r="D220" s="6">
        <v>42272</v>
      </c>
      <c r="E220" t="s">
        <v>69</v>
      </c>
      <c r="F220" t="s">
        <v>551</v>
      </c>
      <c r="G220" t="s">
        <v>552</v>
      </c>
      <c r="H220" t="s">
        <v>203</v>
      </c>
      <c r="I220" t="s">
        <v>56</v>
      </c>
      <c r="J220" s="7">
        <v>90049</v>
      </c>
      <c r="K220" t="s">
        <v>26</v>
      </c>
      <c r="L220" t="s">
        <v>57</v>
      </c>
      <c r="M220" t="s">
        <v>553</v>
      </c>
      <c r="N220" t="s">
        <v>29</v>
      </c>
      <c r="O220" t="s">
        <v>75</v>
      </c>
      <c r="P220" t="s">
        <v>554</v>
      </c>
      <c r="Q220" s="8">
        <v>23.99</v>
      </c>
      <c r="R220">
        <v>4</v>
      </c>
      <c r="S220" s="8">
        <f t="shared" si="12"/>
        <v>95.96</v>
      </c>
      <c r="T220" s="8">
        <f>SUM(S220*0.5)</f>
        <v>47.98</v>
      </c>
      <c r="U220" s="9">
        <f>SUM((Q220*0.04)*R220+2)</f>
        <v>5.8384</v>
      </c>
    </row>
    <row r="221" spans="1:21" ht="15" customHeight="1" x14ac:dyDescent="0.25">
      <c r="A221">
        <v>13151</v>
      </c>
      <c r="B221" t="s">
        <v>1796</v>
      </c>
      <c r="C221" s="5">
        <v>42266</v>
      </c>
      <c r="D221" s="6">
        <v>42272</v>
      </c>
      <c r="E221" t="s">
        <v>69</v>
      </c>
      <c r="F221" t="s">
        <v>551</v>
      </c>
      <c r="G221" t="s">
        <v>552</v>
      </c>
      <c r="H221" t="s">
        <v>203</v>
      </c>
      <c r="I221" t="s">
        <v>56</v>
      </c>
      <c r="J221" s="7">
        <v>90049</v>
      </c>
      <c r="K221" t="s">
        <v>26</v>
      </c>
      <c r="L221" t="s">
        <v>57</v>
      </c>
      <c r="M221" t="s">
        <v>555</v>
      </c>
      <c r="N221" t="s">
        <v>29</v>
      </c>
      <c r="O221" t="s">
        <v>40</v>
      </c>
      <c r="P221" t="s">
        <v>556</v>
      </c>
      <c r="Q221" s="8">
        <v>27.99</v>
      </c>
      <c r="R221">
        <v>2</v>
      </c>
      <c r="S221" s="8">
        <f t="shared" si="12"/>
        <v>55.98</v>
      </c>
      <c r="T221" s="8">
        <f>SUM(S221*0.3)</f>
        <v>16.793999999999997</v>
      </c>
      <c r="U221" s="9">
        <f>SUM((Q221*0.04)*R221+2)</f>
        <v>4.2392000000000003</v>
      </c>
    </row>
    <row r="222" spans="1:21" ht="15" customHeight="1" x14ac:dyDescent="0.25">
      <c r="A222">
        <v>13155</v>
      </c>
      <c r="B222" t="s">
        <v>1796</v>
      </c>
      <c r="C222" s="5">
        <v>42266</v>
      </c>
      <c r="D222" s="6">
        <v>42269</v>
      </c>
      <c r="E222" t="s">
        <v>44</v>
      </c>
      <c r="F222" t="s">
        <v>499</v>
      </c>
      <c r="G222" t="s">
        <v>291</v>
      </c>
      <c r="H222" t="s">
        <v>292</v>
      </c>
      <c r="I222" t="s">
        <v>227</v>
      </c>
      <c r="J222" s="7">
        <v>98103</v>
      </c>
      <c r="K222" t="s">
        <v>26</v>
      </c>
      <c r="L222" t="s">
        <v>57</v>
      </c>
      <c r="M222" t="s">
        <v>193</v>
      </c>
      <c r="N222" t="s">
        <v>988</v>
      </c>
      <c r="O222" t="s">
        <v>51</v>
      </c>
      <c r="P222" t="s">
        <v>194</v>
      </c>
      <c r="Q222" s="8">
        <v>42.99</v>
      </c>
      <c r="R222">
        <v>2</v>
      </c>
      <c r="S222" s="8">
        <f t="shared" si="12"/>
        <v>85.98</v>
      </c>
      <c r="T222" s="8">
        <f>SUM(S222*0.3)</f>
        <v>25.794</v>
      </c>
      <c r="U222" s="9">
        <f t="shared" ref="U222:U227" si="14">SUM((Q222*0.05)*R222+2)</f>
        <v>6.2990000000000004</v>
      </c>
    </row>
    <row r="223" spans="1:21" ht="15" customHeight="1" x14ac:dyDescent="0.25">
      <c r="A223">
        <v>13156</v>
      </c>
      <c r="B223" t="s">
        <v>1796</v>
      </c>
      <c r="C223" s="5">
        <v>42266</v>
      </c>
      <c r="D223" s="6">
        <v>42269</v>
      </c>
      <c r="E223" t="s">
        <v>44</v>
      </c>
      <c r="F223" t="s">
        <v>499</v>
      </c>
      <c r="G223" t="s">
        <v>291</v>
      </c>
      <c r="H223" t="s">
        <v>292</v>
      </c>
      <c r="I223" t="s">
        <v>227</v>
      </c>
      <c r="J223" s="7">
        <v>98103</v>
      </c>
      <c r="K223" t="s">
        <v>26</v>
      </c>
      <c r="L223" t="s">
        <v>57</v>
      </c>
      <c r="M223" t="s">
        <v>557</v>
      </c>
      <c r="N223" t="s">
        <v>33</v>
      </c>
      <c r="O223" t="s">
        <v>116</v>
      </c>
      <c r="P223" t="s">
        <v>558</v>
      </c>
      <c r="Q223" s="8">
        <v>10.99</v>
      </c>
      <c r="R223">
        <v>9</v>
      </c>
      <c r="S223" s="8">
        <f t="shared" si="12"/>
        <v>98.91</v>
      </c>
      <c r="T223" s="8">
        <f>SUM(S223*0.3)</f>
        <v>29.672999999999998</v>
      </c>
      <c r="U223" s="9">
        <f t="shared" si="14"/>
        <v>6.9455</v>
      </c>
    </row>
    <row r="224" spans="1:21" ht="15" customHeight="1" x14ac:dyDescent="0.25">
      <c r="A224">
        <v>13157</v>
      </c>
      <c r="B224" t="s">
        <v>1796</v>
      </c>
      <c r="C224" s="5">
        <v>42266</v>
      </c>
      <c r="D224" s="6">
        <v>42269</v>
      </c>
      <c r="E224" t="s">
        <v>44</v>
      </c>
      <c r="F224" t="s">
        <v>499</v>
      </c>
      <c r="G224" t="s">
        <v>291</v>
      </c>
      <c r="H224" t="s">
        <v>292</v>
      </c>
      <c r="I224" t="s">
        <v>227</v>
      </c>
      <c r="J224" s="7">
        <v>98103</v>
      </c>
      <c r="K224" t="s">
        <v>26</v>
      </c>
      <c r="L224" t="s">
        <v>57</v>
      </c>
      <c r="M224" t="s">
        <v>382</v>
      </c>
      <c r="N224" t="s">
        <v>988</v>
      </c>
      <c r="O224" t="s">
        <v>89</v>
      </c>
      <c r="P224" t="s">
        <v>383</v>
      </c>
      <c r="Q224" s="8">
        <v>11.99</v>
      </c>
      <c r="R224">
        <v>2</v>
      </c>
      <c r="S224" s="8">
        <f t="shared" si="12"/>
        <v>23.98</v>
      </c>
      <c r="T224" s="8">
        <f>SUM(S224*0.5)</f>
        <v>11.99</v>
      </c>
      <c r="U224" s="9">
        <f t="shared" si="14"/>
        <v>3.1989999999999998</v>
      </c>
    </row>
    <row r="225" spans="1:21" ht="15" customHeight="1" x14ac:dyDescent="0.25">
      <c r="A225">
        <v>13158</v>
      </c>
      <c r="B225" t="s">
        <v>1796</v>
      </c>
      <c r="C225" s="5">
        <v>42266</v>
      </c>
      <c r="D225" s="6">
        <v>42269</v>
      </c>
      <c r="E225" t="s">
        <v>44</v>
      </c>
      <c r="F225" t="s">
        <v>499</v>
      </c>
      <c r="G225" t="s">
        <v>291</v>
      </c>
      <c r="H225" t="s">
        <v>292</v>
      </c>
      <c r="I225" t="s">
        <v>227</v>
      </c>
      <c r="J225" s="7">
        <v>98103</v>
      </c>
      <c r="K225" t="s">
        <v>26</v>
      </c>
      <c r="L225" t="s">
        <v>57</v>
      </c>
      <c r="M225" t="s">
        <v>559</v>
      </c>
      <c r="N225" t="s">
        <v>33</v>
      </c>
      <c r="O225" t="s">
        <v>116</v>
      </c>
      <c r="P225" t="s">
        <v>560</v>
      </c>
      <c r="Q225" s="8">
        <v>24.99</v>
      </c>
      <c r="R225">
        <v>5</v>
      </c>
      <c r="S225" s="8">
        <f t="shared" si="12"/>
        <v>124.94999999999999</v>
      </c>
      <c r="T225" s="8">
        <f>SUM(S225*0.3)</f>
        <v>37.484999999999992</v>
      </c>
      <c r="U225" s="9">
        <f t="shared" si="14"/>
        <v>8.2475000000000005</v>
      </c>
    </row>
    <row r="226" spans="1:21" ht="15" customHeight="1" x14ac:dyDescent="0.25">
      <c r="A226">
        <v>13159</v>
      </c>
      <c r="B226" t="s">
        <v>1796</v>
      </c>
      <c r="C226" s="5">
        <v>42266</v>
      </c>
      <c r="D226" s="6">
        <v>42269</v>
      </c>
      <c r="E226" t="s">
        <v>44</v>
      </c>
      <c r="F226" t="s">
        <v>499</v>
      </c>
      <c r="G226" t="s">
        <v>291</v>
      </c>
      <c r="H226" t="s">
        <v>292</v>
      </c>
      <c r="I226" t="s">
        <v>227</v>
      </c>
      <c r="J226" s="7">
        <v>98103</v>
      </c>
      <c r="K226" t="s">
        <v>26</v>
      </c>
      <c r="L226" t="s">
        <v>57</v>
      </c>
      <c r="M226" t="s">
        <v>549</v>
      </c>
      <c r="N226" t="s">
        <v>29</v>
      </c>
      <c r="O226" t="s">
        <v>40</v>
      </c>
      <c r="P226" t="s">
        <v>550</v>
      </c>
      <c r="Q226" s="8">
        <v>30.99</v>
      </c>
      <c r="R226">
        <v>6</v>
      </c>
      <c r="S226" s="8">
        <f t="shared" si="12"/>
        <v>185.94</v>
      </c>
      <c r="T226" s="8">
        <f>SUM(S226*0.3)</f>
        <v>55.781999999999996</v>
      </c>
      <c r="U226" s="9">
        <f t="shared" si="14"/>
        <v>11.297000000000001</v>
      </c>
    </row>
    <row r="227" spans="1:21" ht="15" customHeight="1" x14ac:dyDescent="0.25">
      <c r="A227">
        <v>13160</v>
      </c>
      <c r="B227" t="s">
        <v>1796</v>
      </c>
      <c r="C227" s="5">
        <v>42266</v>
      </c>
      <c r="D227" s="6">
        <v>42269</v>
      </c>
      <c r="E227" t="s">
        <v>44</v>
      </c>
      <c r="F227" t="s">
        <v>499</v>
      </c>
      <c r="G227" t="s">
        <v>291</v>
      </c>
      <c r="H227" t="s">
        <v>292</v>
      </c>
      <c r="I227" t="s">
        <v>227</v>
      </c>
      <c r="J227" s="7">
        <v>98103</v>
      </c>
      <c r="K227" t="s">
        <v>26</v>
      </c>
      <c r="L227" t="s">
        <v>57</v>
      </c>
      <c r="M227" t="s">
        <v>561</v>
      </c>
      <c r="N227" t="s">
        <v>29</v>
      </c>
      <c r="O227" t="s">
        <v>59</v>
      </c>
      <c r="P227" t="s">
        <v>562</v>
      </c>
      <c r="Q227" s="8">
        <v>20.99</v>
      </c>
      <c r="R227">
        <v>1</v>
      </c>
      <c r="S227" s="8">
        <f t="shared" si="12"/>
        <v>20.99</v>
      </c>
      <c r="T227" s="8">
        <f>SUM(S227*0.25)</f>
        <v>5.2474999999999996</v>
      </c>
      <c r="U227" s="9">
        <f t="shared" si="14"/>
        <v>3.0495000000000001</v>
      </c>
    </row>
    <row r="228" spans="1:21" ht="15" customHeight="1" x14ac:dyDescent="0.25">
      <c r="A228">
        <v>13180</v>
      </c>
      <c r="B228" t="s">
        <v>1797</v>
      </c>
      <c r="C228" s="5">
        <v>42268</v>
      </c>
      <c r="D228" s="6">
        <v>42275</v>
      </c>
      <c r="E228" t="s">
        <v>69</v>
      </c>
      <c r="F228" t="s">
        <v>563</v>
      </c>
      <c r="G228" t="s">
        <v>564</v>
      </c>
      <c r="H228" t="s">
        <v>268</v>
      </c>
      <c r="I228" t="s">
        <v>120</v>
      </c>
      <c r="J228" s="7">
        <v>10035</v>
      </c>
      <c r="K228" t="s">
        <v>26</v>
      </c>
      <c r="L228" t="s">
        <v>65</v>
      </c>
      <c r="M228" t="s">
        <v>565</v>
      </c>
      <c r="N228" t="s">
        <v>988</v>
      </c>
      <c r="O228" t="s">
        <v>89</v>
      </c>
      <c r="P228" t="s">
        <v>566</v>
      </c>
      <c r="Q228" s="8">
        <v>17.989999999999998</v>
      </c>
      <c r="R228">
        <v>4</v>
      </c>
      <c r="S228" s="8">
        <f t="shared" si="12"/>
        <v>71.959999999999994</v>
      </c>
      <c r="T228" s="8">
        <f>SUM(S228*0.5)</f>
        <v>35.979999999999997</v>
      </c>
      <c r="U228" s="9">
        <f t="shared" ref="U228:U242" si="15">SUM((Q228*0.04)*R228+2)</f>
        <v>4.8783999999999992</v>
      </c>
    </row>
    <row r="229" spans="1:21" ht="15" customHeight="1" x14ac:dyDescent="0.25">
      <c r="A229">
        <v>13181</v>
      </c>
      <c r="B229" t="s">
        <v>1797</v>
      </c>
      <c r="C229" s="5">
        <v>42268</v>
      </c>
      <c r="D229" s="6">
        <v>42275</v>
      </c>
      <c r="E229" t="s">
        <v>69</v>
      </c>
      <c r="F229" t="s">
        <v>563</v>
      </c>
      <c r="G229" t="s">
        <v>564</v>
      </c>
      <c r="H229" t="s">
        <v>268</v>
      </c>
      <c r="I229" t="s">
        <v>120</v>
      </c>
      <c r="J229" s="7">
        <v>10035</v>
      </c>
      <c r="K229" t="s">
        <v>26</v>
      </c>
      <c r="L229" t="s">
        <v>65</v>
      </c>
      <c r="M229" t="s">
        <v>567</v>
      </c>
      <c r="N229" t="s">
        <v>988</v>
      </c>
      <c r="O229" t="s">
        <v>86</v>
      </c>
      <c r="P229" t="s">
        <v>568</v>
      </c>
      <c r="Q229" s="8">
        <v>35.99</v>
      </c>
      <c r="R229">
        <v>3</v>
      </c>
      <c r="S229" s="8">
        <f t="shared" si="12"/>
        <v>107.97</v>
      </c>
      <c r="T229" s="8">
        <f>SUM(S229*0.6)</f>
        <v>64.781999999999996</v>
      </c>
      <c r="U229" s="9">
        <f t="shared" si="15"/>
        <v>6.3188000000000004</v>
      </c>
    </row>
    <row r="230" spans="1:21" ht="15" customHeight="1" x14ac:dyDescent="0.25">
      <c r="A230">
        <v>13182</v>
      </c>
      <c r="B230" t="s">
        <v>1797</v>
      </c>
      <c r="C230" s="5">
        <v>42268</v>
      </c>
      <c r="D230" s="6">
        <v>42275</v>
      </c>
      <c r="E230" t="s">
        <v>69</v>
      </c>
      <c r="F230" t="s">
        <v>563</v>
      </c>
      <c r="G230" t="s">
        <v>564</v>
      </c>
      <c r="H230" t="s">
        <v>268</v>
      </c>
      <c r="I230" t="s">
        <v>120</v>
      </c>
      <c r="J230" s="7">
        <v>10035</v>
      </c>
      <c r="K230" t="s">
        <v>26</v>
      </c>
      <c r="L230" t="s">
        <v>65</v>
      </c>
      <c r="M230" t="s">
        <v>478</v>
      </c>
      <c r="N230" t="s">
        <v>29</v>
      </c>
      <c r="O230" t="s">
        <v>37</v>
      </c>
      <c r="P230" t="s">
        <v>479</v>
      </c>
      <c r="Q230" s="8">
        <v>23.99</v>
      </c>
      <c r="R230">
        <v>1</v>
      </c>
      <c r="S230" s="8">
        <f t="shared" si="12"/>
        <v>23.99</v>
      </c>
      <c r="T230" s="8">
        <f>SUM(S230*0.4)</f>
        <v>9.5960000000000001</v>
      </c>
      <c r="U230" s="9">
        <f t="shared" si="15"/>
        <v>2.9596</v>
      </c>
    </row>
    <row r="231" spans="1:21" ht="15" customHeight="1" x14ac:dyDescent="0.25">
      <c r="A231">
        <v>13183</v>
      </c>
      <c r="B231" t="s">
        <v>1797</v>
      </c>
      <c r="C231" s="5">
        <v>42268</v>
      </c>
      <c r="D231" s="6">
        <v>42275</v>
      </c>
      <c r="E231" t="s">
        <v>69</v>
      </c>
      <c r="F231" t="s">
        <v>563</v>
      </c>
      <c r="G231" t="s">
        <v>564</v>
      </c>
      <c r="H231" t="s">
        <v>268</v>
      </c>
      <c r="I231" t="s">
        <v>120</v>
      </c>
      <c r="J231" s="7">
        <v>10035</v>
      </c>
      <c r="K231" t="s">
        <v>26</v>
      </c>
      <c r="L231" t="s">
        <v>65</v>
      </c>
      <c r="M231" t="s">
        <v>168</v>
      </c>
      <c r="N231" t="s">
        <v>29</v>
      </c>
      <c r="O231" t="s">
        <v>59</v>
      </c>
      <c r="P231" t="s">
        <v>169</v>
      </c>
      <c r="Q231" s="8">
        <v>25.99</v>
      </c>
      <c r="R231">
        <v>4</v>
      </c>
      <c r="S231" s="8">
        <f t="shared" si="12"/>
        <v>103.96</v>
      </c>
      <c r="T231" s="8">
        <f>SUM(S231*0.25)</f>
        <v>25.99</v>
      </c>
      <c r="U231" s="9">
        <f t="shared" si="15"/>
        <v>6.1583999999999994</v>
      </c>
    </row>
    <row r="232" spans="1:21" ht="15" customHeight="1" x14ac:dyDescent="0.25">
      <c r="A232">
        <v>13206</v>
      </c>
      <c r="B232" t="s">
        <v>1798</v>
      </c>
      <c r="C232" s="5">
        <v>42272</v>
      </c>
      <c r="D232" s="6">
        <v>42276</v>
      </c>
      <c r="E232" t="s">
        <v>69</v>
      </c>
      <c r="F232" t="s">
        <v>569</v>
      </c>
      <c r="G232" t="s">
        <v>570</v>
      </c>
      <c r="H232" t="s">
        <v>571</v>
      </c>
      <c r="I232" t="s">
        <v>572</v>
      </c>
      <c r="J232" s="7">
        <v>58103</v>
      </c>
      <c r="K232" t="s">
        <v>26</v>
      </c>
      <c r="L232" t="s">
        <v>27</v>
      </c>
      <c r="M232" t="s">
        <v>573</v>
      </c>
      <c r="N232" t="s">
        <v>29</v>
      </c>
      <c r="O232" t="s">
        <v>30</v>
      </c>
      <c r="P232" t="s">
        <v>574</v>
      </c>
      <c r="Q232" s="8">
        <v>23.99</v>
      </c>
      <c r="R232">
        <v>2</v>
      </c>
      <c r="S232" s="8">
        <f t="shared" si="12"/>
        <v>47.98</v>
      </c>
      <c r="T232" s="8">
        <f>SUM(S232*0.2)</f>
        <v>9.5960000000000001</v>
      </c>
      <c r="U232" s="9">
        <f t="shared" si="15"/>
        <v>3.9192</v>
      </c>
    </row>
    <row r="233" spans="1:21" ht="15" customHeight="1" x14ac:dyDescent="0.25">
      <c r="A233">
        <v>13210</v>
      </c>
      <c r="B233" t="s">
        <v>1798</v>
      </c>
      <c r="C233" s="5">
        <v>42272</v>
      </c>
      <c r="D233" s="6">
        <v>42276</v>
      </c>
      <c r="E233" t="s">
        <v>69</v>
      </c>
      <c r="F233" t="s">
        <v>225</v>
      </c>
      <c r="G233" t="s">
        <v>226</v>
      </c>
      <c r="H233" t="s">
        <v>227</v>
      </c>
      <c r="I233" t="s">
        <v>228</v>
      </c>
      <c r="J233" s="7">
        <v>20016</v>
      </c>
      <c r="K233" t="s">
        <v>26</v>
      </c>
      <c r="L233" t="s">
        <v>65</v>
      </c>
      <c r="M233" t="s">
        <v>553</v>
      </c>
      <c r="N233" t="s">
        <v>29</v>
      </c>
      <c r="O233" t="s">
        <v>75</v>
      </c>
      <c r="P233" t="s">
        <v>554</v>
      </c>
      <c r="Q233" s="8">
        <v>23.99</v>
      </c>
      <c r="R233">
        <v>4</v>
      </c>
      <c r="S233" s="8">
        <f t="shared" si="12"/>
        <v>95.96</v>
      </c>
      <c r="T233" s="8">
        <f>SUM(S233*0.5)</f>
        <v>47.98</v>
      </c>
      <c r="U233" s="9">
        <f t="shared" si="15"/>
        <v>5.8384</v>
      </c>
    </row>
    <row r="234" spans="1:21" ht="15" customHeight="1" x14ac:dyDescent="0.25">
      <c r="A234">
        <v>13211</v>
      </c>
      <c r="B234" t="s">
        <v>1798</v>
      </c>
      <c r="C234" s="5">
        <v>42272</v>
      </c>
      <c r="D234" s="6">
        <v>42276</v>
      </c>
      <c r="E234" t="s">
        <v>69</v>
      </c>
      <c r="F234" t="s">
        <v>225</v>
      </c>
      <c r="G234" t="s">
        <v>226</v>
      </c>
      <c r="H234" t="s">
        <v>227</v>
      </c>
      <c r="I234" t="s">
        <v>228</v>
      </c>
      <c r="J234" s="7">
        <v>20016</v>
      </c>
      <c r="K234" t="s">
        <v>26</v>
      </c>
      <c r="L234" t="s">
        <v>65</v>
      </c>
      <c r="M234" t="s">
        <v>174</v>
      </c>
      <c r="N234" t="s">
        <v>29</v>
      </c>
      <c r="O234" t="s">
        <v>59</v>
      </c>
      <c r="P234" t="s">
        <v>175</v>
      </c>
      <c r="Q234" s="8">
        <v>20.99</v>
      </c>
      <c r="R234">
        <v>6</v>
      </c>
      <c r="S234" s="8">
        <f t="shared" si="12"/>
        <v>125.94</v>
      </c>
      <c r="T234" s="8">
        <f>SUM(S234*0.25)</f>
        <v>31.484999999999999</v>
      </c>
      <c r="U234" s="9">
        <f t="shared" si="15"/>
        <v>7.0375999999999994</v>
      </c>
    </row>
    <row r="235" spans="1:21" ht="15" customHeight="1" x14ac:dyDescent="0.25">
      <c r="A235">
        <v>13212</v>
      </c>
      <c r="B235" t="s">
        <v>1798</v>
      </c>
      <c r="C235" s="5">
        <v>42272</v>
      </c>
      <c r="D235" s="6">
        <v>42276</v>
      </c>
      <c r="E235" t="s">
        <v>69</v>
      </c>
      <c r="F235" t="s">
        <v>225</v>
      </c>
      <c r="G235" t="s">
        <v>226</v>
      </c>
      <c r="H235" t="s">
        <v>227</v>
      </c>
      <c r="I235" t="s">
        <v>228</v>
      </c>
      <c r="J235" s="7">
        <v>20016</v>
      </c>
      <c r="K235" t="s">
        <v>26</v>
      </c>
      <c r="L235" t="s">
        <v>65</v>
      </c>
      <c r="M235" t="s">
        <v>575</v>
      </c>
      <c r="N235" t="s">
        <v>33</v>
      </c>
      <c r="O235" t="s">
        <v>34</v>
      </c>
      <c r="P235" t="s">
        <v>576</v>
      </c>
      <c r="Q235" s="8">
        <v>25.99</v>
      </c>
      <c r="R235">
        <v>2</v>
      </c>
      <c r="S235" s="8">
        <f t="shared" si="12"/>
        <v>51.98</v>
      </c>
      <c r="T235" s="8">
        <f>SUM(S235*0.4)</f>
        <v>20.792000000000002</v>
      </c>
      <c r="U235" s="9">
        <f t="shared" si="15"/>
        <v>4.0792000000000002</v>
      </c>
    </row>
    <row r="236" spans="1:21" ht="15" customHeight="1" x14ac:dyDescent="0.25">
      <c r="A236">
        <v>13226</v>
      </c>
      <c r="B236" t="s">
        <v>1799</v>
      </c>
      <c r="C236" s="5">
        <v>42275</v>
      </c>
      <c r="D236" s="6">
        <v>42279</v>
      </c>
      <c r="E236" t="s">
        <v>69</v>
      </c>
      <c r="F236" t="s">
        <v>491</v>
      </c>
      <c r="G236" t="s">
        <v>492</v>
      </c>
      <c r="H236" t="s">
        <v>203</v>
      </c>
      <c r="I236" t="s">
        <v>56</v>
      </c>
      <c r="J236" s="7">
        <v>90045</v>
      </c>
      <c r="K236" t="s">
        <v>26</v>
      </c>
      <c r="L236" t="s">
        <v>57</v>
      </c>
      <c r="M236" t="s">
        <v>577</v>
      </c>
      <c r="N236" t="s">
        <v>33</v>
      </c>
      <c r="O236" t="s">
        <v>86</v>
      </c>
      <c r="P236" t="s">
        <v>578</v>
      </c>
      <c r="Q236" s="8">
        <v>16.989999999999998</v>
      </c>
      <c r="R236">
        <v>2</v>
      </c>
      <c r="S236" s="8">
        <f t="shared" si="12"/>
        <v>33.979999999999997</v>
      </c>
      <c r="T236" s="8">
        <f>SUM(S236*0.5)</f>
        <v>16.989999999999998</v>
      </c>
      <c r="U236" s="9">
        <f t="shared" si="15"/>
        <v>3.3592</v>
      </c>
    </row>
    <row r="237" spans="1:21" ht="15" customHeight="1" x14ac:dyDescent="0.25">
      <c r="A237">
        <v>13227</v>
      </c>
      <c r="B237" t="s">
        <v>1799</v>
      </c>
      <c r="C237" s="5">
        <v>42275</v>
      </c>
      <c r="D237" s="6">
        <v>42279</v>
      </c>
      <c r="E237" t="s">
        <v>69</v>
      </c>
      <c r="F237" t="s">
        <v>491</v>
      </c>
      <c r="G237" t="s">
        <v>492</v>
      </c>
      <c r="H237" t="s">
        <v>203</v>
      </c>
      <c r="I237" t="s">
        <v>56</v>
      </c>
      <c r="J237" s="7">
        <v>90045</v>
      </c>
      <c r="K237" t="s">
        <v>26</v>
      </c>
      <c r="L237" t="s">
        <v>57</v>
      </c>
      <c r="M237" t="s">
        <v>579</v>
      </c>
      <c r="N237" t="s">
        <v>988</v>
      </c>
      <c r="O237" t="s">
        <v>86</v>
      </c>
      <c r="P237" t="s">
        <v>580</v>
      </c>
      <c r="Q237" s="8">
        <v>32.99</v>
      </c>
      <c r="R237">
        <v>2</v>
      </c>
      <c r="S237" s="8">
        <f t="shared" si="12"/>
        <v>65.98</v>
      </c>
      <c r="T237" s="8">
        <f>SUM(S237*0.6)</f>
        <v>39.588000000000001</v>
      </c>
      <c r="U237" s="9">
        <f t="shared" si="15"/>
        <v>4.6392000000000007</v>
      </c>
    </row>
    <row r="238" spans="1:21" ht="15" customHeight="1" x14ac:dyDescent="0.25">
      <c r="A238">
        <v>13228</v>
      </c>
      <c r="B238" t="s">
        <v>1799</v>
      </c>
      <c r="C238" s="5">
        <v>42275</v>
      </c>
      <c r="D238" s="6">
        <v>42279</v>
      </c>
      <c r="E238" t="s">
        <v>69</v>
      </c>
      <c r="F238" t="s">
        <v>491</v>
      </c>
      <c r="G238" t="s">
        <v>492</v>
      </c>
      <c r="H238" t="s">
        <v>203</v>
      </c>
      <c r="I238" t="s">
        <v>56</v>
      </c>
      <c r="J238" s="7">
        <v>90045</v>
      </c>
      <c r="K238" t="s">
        <v>26</v>
      </c>
      <c r="L238" t="s">
        <v>57</v>
      </c>
      <c r="M238" t="s">
        <v>581</v>
      </c>
      <c r="N238" t="s">
        <v>29</v>
      </c>
      <c r="O238" t="s">
        <v>30</v>
      </c>
      <c r="P238" t="s">
        <v>582</v>
      </c>
      <c r="Q238" s="8">
        <v>24.99</v>
      </c>
      <c r="R238">
        <v>1</v>
      </c>
      <c r="S238" s="8">
        <f t="shared" si="12"/>
        <v>24.99</v>
      </c>
      <c r="T238" s="8">
        <f>SUM(S238*0.2)</f>
        <v>4.9980000000000002</v>
      </c>
      <c r="U238" s="9">
        <f t="shared" si="15"/>
        <v>2.9996</v>
      </c>
    </row>
    <row r="239" spans="1:21" ht="15" customHeight="1" x14ac:dyDescent="0.25">
      <c r="A239">
        <v>13229</v>
      </c>
      <c r="B239" t="s">
        <v>1799</v>
      </c>
      <c r="C239" s="5">
        <v>42275</v>
      </c>
      <c r="D239" s="6">
        <v>42279</v>
      </c>
      <c r="E239" t="s">
        <v>69</v>
      </c>
      <c r="F239" t="s">
        <v>491</v>
      </c>
      <c r="G239" t="s">
        <v>492</v>
      </c>
      <c r="H239" t="s">
        <v>203</v>
      </c>
      <c r="I239" t="s">
        <v>56</v>
      </c>
      <c r="J239" s="7">
        <v>90045</v>
      </c>
      <c r="K239" t="s">
        <v>26</v>
      </c>
      <c r="L239" t="s">
        <v>57</v>
      </c>
      <c r="M239" t="s">
        <v>105</v>
      </c>
      <c r="N239" t="s">
        <v>29</v>
      </c>
      <c r="O239" t="s">
        <v>75</v>
      </c>
      <c r="P239" t="s">
        <v>106</v>
      </c>
      <c r="Q239" s="8">
        <v>16.989999999999998</v>
      </c>
      <c r="R239">
        <v>1</v>
      </c>
      <c r="S239" s="8">
        <f t="shared" si="12"/>
        <v>16.989999999999998</v>
      </c>
      <c r="T239" s="8">
        <f>SUM(S239*0.5)</f>
        <v>8.4949999999999992</v>
      </c>
      <c r="U239" s="9">
        <f t="shared" si="15"/>
        <v>2.6795999999999998</v>
      </c>
    </row>
    <row r="240" spans="1:21" ht="15" customHeight="1" x14ac:dyDescent="0.25">
      <c r="A240">
        <v>13230</v>
      </c>
      <c r="B240" t="s">
        <v>1799</v>
      </c>
      <c r="C240" s="5">
        <v>42275</v>
      </c>
      <c r="D240" s="6">
        <v>42279</v>
      </c>
      <c r="E240" t="s">
        <v>69</v>
      </c>
      <c r="F240" t="s">
        <v>491</v>
      </c>
      <c r="G240" t="s">
        <v>492</v>
      </c>
      <c r="H240" t="s">
        <v>203</v>
      </c>
      <c r="I240" t="s">
        <v>56</v>
      </c>
      <c r="J240" s="7">
        <v>90045</v>
      </c>
      <c r="K240" t="s">
        <v>26</v>
      </c>
      <c r="L240" t="s">
        <v>57</v>
      </c>
      <c r="M240" t="s">
        <v>129</v>
      </c>
      <c r="N240" t="s">
        <v>29</v>
      </c>
      <c r="O240" t="s">
        <v>40</v>
      </c>
      <c r="P240" t="s">
        <v>130</v>
      </c>
      <c r="Q240" s="8">
        <v>19.989999999999998</v>
      </c>
      <c r="R240">
        <v>4</v>
      </c>
      <c r="S240" s="8">
        <f t="shared" si="12"/>
        <v>79.959999999999994</v>
      </c>
      <c r="T240" s="8">
        <f>SUM(S240*0.3)</f>
        <v>23.987999999999996</v>
      </c>
      <c r="U240" s="9">
        <f t="shared" si="15"/>
        <v>5.1983999999999995</v>
      </c>
    </row>
    <row r="241" spans="1:21" ht="15" customHeight="1" x14ac:dyDescent="0.25">
      <c r="A241">
        <v>13245</v>
      </c>
      <c r="B241" t="s">
        <v>1800</v>
      </c>
      <c r="C241" s="5">
        <v>42276</v>
      </c>
      <c r="D241" s="6">
        <v>42281</v>
      </c>
      <c r="E241" t="s">
        <v>69</v>
      </c>
      <c r="F241" t="s">
        <v>471</v>
      </c>
      <c r="G241" t="s">
        <v>344</v>
      </c>
      <c r="H241" t="s">
        <v>345</v>
      </c>
      <c r="I241" t="s">
        <v>346</v>
      </c>
      <c r="J241" s="7">
        <v>59715</v>
      </c>
      <c r="K241" t="s">
        <v>26</v>
      </c>
      <c r="L241" t="s">
        <v>57</v>
      </c>
      <c r="M241" t="s">
        <v>105</v>
      </c>
      <c r="N241" t="s">
        <v>29</v>
      </c>
      <c r="O241" t="s">
        <v>75</v>
      </c>
      <c r="P241" t="s">
        <v>106</v>
      </c>
      <c r="Q241" s="8">
        <v>16.989999999999998</v>
      </c>
      <c r="R241">
        <v>3</v>
      </c>
      <c r="S241" s="8">
        <f t="shared" si="12"/>
        <v>50.97</v>
      </c>
      <c r="T241" s="8">
        <f>SUM(S241*0.5)</f>
        <v>25.484999999999999</v>
      </c>
      <c r="U241" s="9">
        <f t="shared" si="15"/>
        <v>4.0388000000000002</v>
      </c>
    </row>
    <row r="242" spans="1:21" ht="15" customHeight="1" x14ac:dyDescent="0.25">
      <c r="A242">
        <v>13248</v>
      </c>
      <c r="B242" t="s">
        <v>1800</v>
      </c>
      <c r="C242" s="5">
        <v>42276</v>
      </c>
      <c r="D242" s="6">
        <v>42280</v>
      </c>
      <c r="E242" t="s">
        <v>69</v>
      </c>
      <c r="F242" t="s">
        <v>583</v>
      </c>
      <c r="G242" t="s">
        <v>584</v>
      </c>
      <c r="H242" t="s">
        <v>72</v>
      </c>
      <c r="I242" t="s">
        <v>73</v>
      </c>
      <c r="J242" s="7">
        <v>78745</v>
      </c>
      <c r="K242" t="s">
        <v>26</v>
      </c>
      <c r="L242" t="s">
        <v>27</v>
      </c>
      <c r="M242" t="s">
        <v>561</v>
      </c>
      <c r="N242" t="s">
        <v>29</v>
      </c>
      <c r="O242" t="s">
        <v>59</v>
      </c>
      <c r="P242" t="s">
        <v>562</v>
      </c>
      <c r="Q242" s="8">
        <v>20.99</v>
      </c>
      <c r="R242">
        <v>6</v>
      </c>
      <c r="S242" s="8">
        <f t="shared" si="12"/>
        <v>125.94</v>
      </c>
      <c r="T242" s="8">
        <f>SUM(S242*0.25)</f>
        <v>31.484999999999999</v>
      </c>
      <c r="U242" s="9">
        <f t="shared" si="15"/>
        <v>7.0375999999999994</v>
      </c>
    </row>
    <row r="243" spans="1:21" ht="15" customHeight="1" x14ac:dyDescent="0.25">
      <c r="A243">
        <v>13252</v>
      </c>
      <c r="B243" t="s">
        <v>1801</v>
      </c>
      <c r="C243" s="5">
        <v>42278</v>
      </c>
      <c r="D243" s="6">
        <v>42281</v>
      </c>
      <c r="E243" t="s">
        <v>44</v>
      </c>
      <c r="F243" t="s">
        <v>551</v>
      </c>
      <c r="G243" t="s">
        <v>552</v>
      </c>
      <c r="H243" t="s">
        <v>203</v>
      </c>
      <c r="I243" t="s">
        <v>56</v>
      </c>
      <c r="J243" s="7">
        <v>90049</v>
      </c>
      <c r="K243" t="s">
        <v>26</v>
      </c>
      <c r="L243" t="s">
        <v>57</v>
      </c>
      <c r="M243" t="s">
        <v>423</v>
      </c>
      <c r="N243" t="s">
        <v>33</v>
      </c>
      <c r="O243" t="s">
        <v>116</v>
      </c>
      <c r="P243" t="s">
        <v>424</v>
      </c>
      <c r="Q243" s="8">
        <v>34.99</v>
      </c>
      <c r="R243">
        <v>2</v>
      </c>
      <c r="S243" s="8">
        <f t="shared" si="12"/>
        <v>69.98</v>
      </c>
      <c r="T243" s="8">
        <f>SUM(S243*0.3)</f>
        <v>20.994</v>
      </c>
      <c r="U243" s="9">
        <f t="shared" ref="U243:U249" si="16">SUM((Q243*0.05)*R243+2)</f>
        <v>5.4990000000000006</v>
      </c>
    </row>
    <row r="244" spans="1:21" ht="15" customHeight="1" x14ac:dyDescent="0.25">
      <c r="A244">
        <v>13253</v>
      </c>
      <c r="B244" t="s">
        <v>1801</v>
      </c>
      <c r="C244" s="5">
        <v>42278</v>
      </c>
      <c r="D244" s="6">
        <v>42281</v>
      </c>
      <c r="E244" t="s">
        <v>44</v>
      </c>
      <c r="F244" t="s">
        <v>551</v>
      </c>
      <c r="G244" t="s">
        <v>552</v>
      </c>
      <c r="H244" t="s">
        <v>203</v>
      </c>
      <c r="I244" t="s">
        <v>56</v>
      </c>
      <c r="J244" s="7">
        <v>90049</v>
      </c>
      <c r="K244" t="s">
        <v>26</v>
      </c>
      <c r="L244" t="s">
        <v>57</v>
      </c>
      <c r="M244" t="s">
        <v>585</v>
      </c>
      <c r="N244" t="s">
        <v>33</v>
      </c>
      <c r="O244" t="s">
        <v>116</v>
      </c>
      <c r="P244" t="s">
        <v>586</v>
      </c>
      <c r="Q244" s="8">
        <v>14.99</v>
      </c>
      <c r="R244">
        <v>3</v>
      </c>
      <c r="S244" s="8">
        <f t="shared" si="12"/>
        <v>44.97</v>
      </c>
      <c r="T244" s="8">
        <f>SUM(S244*0.3)</f>
        <v>13.491</v>
      </c>
      <c r="U244" s="9">
        <f t="shared" si="16"/>
        <v>4.2484999999999999</v>
      </c>
    </row>
    <row r="245" spans="1:21" ht="15" customHeight="1" x14ac:dyDescent="0.25">
      <c r="A245">
        <v>13254</v>
      </c>
      <c r="B245" t="s">
        <v>1801</v>
      </c>
      <c r="C245" s="5">
        <v>42278</v>
      </c>
      <c r="D245" s="6">
        <v>42281</v>
      </c>
      <c r="E245" t="s">
        <v>44</v>
      </c>
      <c r="F245" t="s">
        <v>551</v>
      </c>
      <c r="G245" t="s">
        <v>552</v>
      </c>
      <c r="H245" t="s">
        <v>203</v>
      </c>
      <c r="I245" t="s">
        <v>56</v>
      </c>
      <c r="J245" s="7">
        <v>90049</v>
      </c>
      <c r="K245" t="s">
        <v>26</v>
      </c>
      <c r="L245" t="s">
        <v>57</v>
      </c>
      <c r="M245" t="s">
        <v>36</v>
      </c>
      <c r="N245" t="s">
        <v>29</v>
      </c>
      <c r="O245" t="s">
        <v>37</v>
      </c>
      <c r="P245" t="s">
        <v>38</v>
      </c>
      <c r="Q245" s="8">
        <v>24.99</v>
      </c>
      <c r="R245">
        <v>6</v>
      </c>
      <c r="S245" s="8">
        <f t="shared" si="12"/>
        <v>149.94</v>
      </c>
      <c r="T245" s="8">
        <f>SUM(S245*0.4)</f>
        <v>59.975999999999999</v>
      </c>
      <c r="U245" s="9">
        <f t="shared" si="16"/>
        <v>9.4969999999999999</v>
      </c>
    </row>
    <row r="246" spans="1:21" ht="15" customHeight="1" x14ac:dyDescent="0.25">
      <c r="A246">
        <v>13255</v>
      </c>
      <c r="B246" t="s">
        <v>1801</v>
      </c>
      <c r="C246" s="5">
        <v>42278</v>
      </c>
      <c r="D246" s="6">
        <v>42281</v>
      </c>
      <c r="E246" t="s">
        <v>44</v>
      </c>
      <c r="F246" t="s">
        <v>551</v>
      </c>
      <c r="G246" t="s">
        <v>552</v>
      </c>
      <c r="H246" t="s">
        <v>203</v>
      </c>
      <c r="I246" t="s">
        <v>56</v>
      </c>
      <c r="J246" s="7">
        <v>90049</v>
      </c>
      <c r="K246" t="s">
        <v>26</v>
      </c>
      <c r="L246" t="s">
        <v>57</v>
      </c>
      <c r="M246" t="s">
        <v>575</v>
      </c>
      <c r="N246" t="s">
        <v>33</v>
      </c>
      <c r="O246" t="s">
        <v>34</v>
      </c>
      <c r="P246" t="s">
        <v>576</v>
      </c>
      <c r="Q246" s="8">
        <v>25.99</v>
      </c>
      <c r="R246">
        <v>1</v>
      </c>
      <c r="S246" s="8">
        <f t="shared" si="12"/>
        <v>25.99</v>
      </c>
      <c r="T246" s="8">
        <f>SUM(S246*0.4)</f>
        <v>10.396000000000001</v>
      </c>
      <c r="U246" s="9">
        <f t="shared" si="16"/>
        <v>3.2995000000000001</v>
      </c>
    </row>
    <row r="247" spans="1:21" ht="15" customHeight="1" x14ac:dyDescent="0.25">
      <c r="A247">
        <v>13256</v>
      </c>
      <c r="B247" t="s">
        <v>1801</v>
      </c>
      <c r="C247" s="5">
        <v>42278</v>
      </c>
      <c r="D247" s="6">
        <v>42281</v>
      </c>
      <c r="E247" t="s">
        <v>44</v>
      </c>
      <c r="F247" t="s">
        <v>551</v>
      </c>
      <c r="G247" t="s">
        <v>552</v>
      </c>
      <c r="H247" t="s">
        <v>203</v>
      </c>
      <c r="I247" t="s">
        <v>56</v>
      </c>
      <c r="J247" s="7">
        <v>90049</v>
      </c>
      <c r="K247" t="s">
        <v>26</v>
      </c>
      <c r="L247" t="s">
        <v>57</v>
      </c>
      <c r="M247" t="s">
        <v>464</v>
      </c>
      <c r="N247" t="s">
        <v>29</v>
      </c>
      <c r="O247" t="s">
        <v>75</v>
      </c>
      <c r="P247" t="s">
        <v>465</v>
      </c>
      <c r="Q247" s="8">
        <v>25.99</v>
      </c>
      <c r="R247">
        <v>2</v>
      </c>
      <c r="S247" s="8">
        <f t="shared" si="12"/>
        <v>51.98</v>
      </c>
      <c r="T247" s="8">
        <f>SUM(S247*0.5)</f>
        <v>25.99</v>
      </c>
      <c r="U247" s="9">
        <f t="shared" si="16"/>
        <v>4.5990000000000002</v>
      </c>
    </row>
    <row r="248" spans="1:21" ht="15" customHeight="1" x14ac:dyDescent="0.25">
      <c r="A248">
        <v>13257</v>
      </c>
      <c r="B248" t="s">
        <v>1801</v>
      </c>
      <c r="C248" s="5">
        <v>42278</v>
      </c>
      <c r="D248" s="6">
        <v>42281</v>
      </c>
      <c r="E248" t="s">
        <v>44</v>
      </c>
      <c r="F248" t="s">
        <v>551</v>
      </c>
      <c r="G248" t="s">
        <v>552</v>
      </c>
      <c r="H248" t="s">
        <v>203</v>
      </c>
      <c r="I248" t="s">
        <v>56</v>
      </c>
      <c r="J248" s="7">
        <v>90049</v>
      </c>
      <c r="K248" t="s">
        <v>26</v>
      </c>
      <c r="L248" t="s">
        <v>57</v>
      </c>
      <c r="M248" t="s">
        <v>587</v>
      </c>
      <c r="N248" t="s">
        <v>29</v>
      </c>
      <c r="O248" t="s">
        <v>40</v>
      </c>
      <c r="P248" t="s">
        <v>588</v>
      </c>
      <c r="Q248" s="8">
        <v>30.99</v>
      </c>
      <c r="R248">
        <v>2</v>
      </c>
      <c r="S248" s="8">
        <f t="shared" si="12"/>
        <v>61.98</v>
      </c>
      <c r="T248" s="8">
        <f>SUM(S248*0.3)</f>
        <v>18.593999999999998</v>
      </c>
      <c r="U248" s="9">
        <f t="shared" si="16"/>
        <v>5.0990000000000002</v>
      </c>
    </row>
    <row r="249" spans="1:21" ht="15" customHeight="1" x14ac:dyDescent="0.25">
      <c r="A249">
        <v>13258</v>
      </c>
      <c r="B249" t="s">
        <v>1801</v>
      </c>
      <c r="C249" s="5">
        <v>42278</v>
      </c>
      <c r="D249" s="6">
        <v>42281</v>
      </c>
      <c r="E249" t="s">
        <v>44</v>
      </c>
      <c r="F249" t="s">
        <v>551</v>
      </c>
      <c r="G249" t="s">
        <v>552</v>
      </c>
      <c r="H249" t="s">
        <v>203</v>
      </c>
      <c r="I249" t="s">
        <v>56</v>
      </c>
      <c r="J249" s="7">
        <v>90049</v>
      </c>
      <c r="K249" t="s">
        <v>26</v>
      </c>
      <c r="L249" t="s">
        <v>57</v>
      </c>
      <c r="M249" t="s">
        <v>129</v>
      </c>
      <c r="N249" t="s">
        <v>29</v>
      </c>
      <c r="O249" t="s">
        <v>40</v>
      </c>
      <c r="P249" t="s">
        <v>130</v>
      </c>
      <c r="Q249" s="8">
        <v>19.989999999999998</v>
      </c>
      <c r="R249">
        <v>2</v>
      </c>
      <c r="S249" s="8">
        <f t="shared" si="12"/>
        <v>39.979999999999997</v>
      </c>
      <c r="T249" s="8">
        <f>SUM(S249*0.3)</f>
        <v>11.993999999999998</v>
      </c>
      <c r="U249" s="9">
        <f t="shared" si="16"/>
        <v>3.9989999999999997</v>
      </c>
    </row>
    <row r="250" spans="1:21" ht="15" customHeight="1" x14ac:dyDescent="0.25">
      <c r="A250">
        <v>13259</v>
      </c>
      <c r="B250" t="s">
        <v>1802</v>
      </c>
      <c r="C250" s="5">
        <v>42279</v>
      </c>
      <c r="D250" s="6">
        <v>42284</v>
      </c>
      <c r="E250" t="s">
        <v>21</v>
      </c>
      <c r="F250" t="s">
        <v>589</v>
      </c>
      <c r="G250" t="s">
        <v>590</v>
      </c>
      <c r="H250" t="s">
        <v>72</v>
      </c>
      <c r="I250" t="s">
        <v>73</v>
      </c>
      <c r="J250" s="7">
        <v>78745</v>
      </c>
      <c r="K250" t="s">
        <v>26</v>
      </c>
      <c r="L250" t="s">
        <v>27</v>
      </c>
      <c r="M250" t="s">
        <v>591</v>
      </c>
      <c r="N250" t="s">
        <v>988</v>
      </c>
      <c r="O250" t="s">
        <v>185</v>
      </c>
      <c r="P250" t="s">
        <v>592</v>
      </c>
      <c r="Q250" s="8">
        <v>74.989999999999995</v>
      </c>
      <c r="R250">
        <v>1</v>
      </c>
      <c r="S250" s="8">
        <f t="shared" si="12"/>
        <v>74.989999999999995</v>
      </c>
      <c r="T250" s="8">
        <f>SUM(S250*0.4)</f>
        <v>29.995999999999999</v>
      </c>
      <c r="U250" s="9">
        <f>SUM((Q250*0.07)*R250+2)</f>
        <v>7.2492999999999999</v>
      </c>
    </row>
    <row r="251" spans="1:21" ht="15" customHeight="1" x14ac:dyDescent="0.25">
      <c r="A251">
        <v>13260</v>
      </c>
      <c r="B251" t="s">
        <v>1802</v>
      </c>
      <c r="C251" s="5">
        <v>42279</v>
      </c>
      <c r="D251" s="6">
        <v>42284</v>
      </c>
      <c r="E251" t="s">
        <v>21</v>
      </c>
      <c r="F251" t="s">
        <v>589</v>
      </c>
      <c r="G251" t="s">
        <v>590</v>
      </c>
      <c r="H251" t="s">
        <v>72</v>
      </c>
      <c r="I251" t="s">
        <v>73</v>
      </c>
      <c r="J251" s="7">
        <v>78745</v>
      </c>
      <c r="K251" t="s">
        <v>26</v>
      </c>
      <c r="L251" t="s">
        <v>27</v>
      </c>
      <c r="M251" t="s">
        <v>593</v>
      </c>
      <c r="N251" t="s">
        <v>988</v>
      </c>
      <c r="O251" t="s">
        <v>89</v>
      </c>
      <c r="P251" t="s">
        <v>594</v>
      </c>
      <c r="Q251" s="8">
        <v>42.99</v>
      </c>
      <c r="R251">
        <v>3</v>
      </c>
      <c r="S251" s="8">
        <f t="shared" si="12"/>
        <v>128.97</v>
      </c>
      <c r="T251" s="8">
        <f>SUM(S251*0.5)</f>
        <v>64.484999999999999</v>
      </c>
      <c r="U251" s="9">
        <f>SUM((Q251*0.07)*R251+2)</f>
        <v>11.027900000000002</v>
      </c>
    </row>
    <row r="252" spans="1:21" ht="15" customHeight="1" x14ac:dyDescent="0.25">
      <c r="A252">
        <v>13261</v>
      </c>
      <c r="B252" t="s">
        <v>1802</v>
      </c>
      <c r="C252" s="5">
        <v>42279</v>
      </c>
      <c r="D252" s="6">
        <v>42284</v>
      </c>
      <c r="E252" t="s">
        <v>21</v>
      </c>
      <c r="F252" t="s">
        <v>595</v>
      </c>
      <c r="G252" t="s">
        <v>211</v>
      </c>
      <c r="H252" t="s">
        <v>212</v>
      </c>
      <c r="I252" t="s">
        <v>213</v>
      </c>
      <c r="J252" s="7">
        <v>28027</v>
      </c>
      <c r="K252" t="s">
        <v>26</v>
      </c>
      <c r="L252" t="s">
        <v>49</v>
      </c>
      <c r="M252" t="s">
        <v>462</v>
      </c>
      <c r="N252" t="s">
        <v>988</v>
      </c>
      <c r="O252" t="s">
        <v>89</v>
      </c>
      <c r="P252" t="s">
        <v>463</v>
      </c>
      <c r="Q252" s="8">
        <v>13.99</v>
      </c>
      <c r="R252">
        <v>3</v>
      </c>
      <c r="S252" s="8">
        <f t="shared" si="12"/>
        <v>41.97</v>
      </c>
      <c r="T252" s="8">
        <f>SUM(S252*0.5)</f>
        <v>20.984999999999999</v>
      </c>
      <c r="U252" s="9">
        <f>SUM((Q252*0.07)*R252+2)</f>
        <v>4.9379</v>
      </c>
    </row>
    <row r="253" spans="1:21" ht="15" customHeight="1" x14ac:dyDescent="0.25">
      <c r="A253">
        <v>13262</v>
      </c>
      <c r="B253" t="s">
        <v>1802</v>
      </c>
      <c r="C253" s="5">
        <v>42279</v>
      </c>
      <c r="D253" s="6">
        <v>42279</v>
      </c>
      <c r="E253" t="s">
        <v>985</v>
      </c>
      <c r="F253" t="s">
        <v>596</v>
      </c>
      <c r="G253" t="s">
        <v>597</v>
      </c>
      <c r="H253" t="s">
        <v>292</v>
      </c>
      <c r="I253" t="s">
        <v>227</v>
      </c>
      <c r="J253" s="7">
        <v>98105</v>
      </c>
      <c r="K253" t="s">
        <v>26</v>
      </c>
      <c r="L253" t="s">
        <v>57</v>
      </c>
      <c r="M253" t="s">
        <v>598</v>
      </c>
      <c r="N253" t="s">
        <v>33</v>
      </c>
      <c r="O253" t="s">
        <v>34</v>
      </c>
      <c r="P253" t="s">
        <v>599</v>
      </c>
      <c r="Q253" s="8">
        <v>11.99</v>
      </c>
      <c r="R253">
        <v>3</v>
      </c>
      <c r="S253" s="8">
        <f t="shared" si="12"/>
        <v>35.97</v>
      </c>
      <c r="T253" s="8">
        <f>SUM(S253*0.4)</f>
        <v>14.388</v>
      </c>
      <c r="U253" s="9">
        <f>SUM((Q253*0.09)*R253+2)</f>
        <v>5.2372999999999994</v>
      </c>
    </row>
    <row r="254" spans="1:21" ht="15" customHeight="1" x14ac:dyDescent="0.25">
      <c r="A254">
        <v>13263</v>
      </c>
      <c r="B254" t="s">
        <v>1802</v>
      </c>
      <c r="C254" s="5">
        <v>42279</v>
      </c>
      <c r="D254" s="6">
        <v>42279</v>
      </c>
      <c r="E254" t="s">
        <v>985</v>
      </c>
      <c r="F254" t="s">
        <v>596</v>
      </c>
      <c r="G254" t="s">
        <v>597</v>
      </c>
      <c r="H254" t="s">
        <v>292</v>
      </c>
      <c r="I254" t="s">
        <v>227</v>
      </c>
      <c r="J254" s="7">
        <v>98105</v>
      </c>
      <c r="K254" t="s">
        <v>26</v>
      </c>
      <c r="L254" t="s">
        <v>57</v>
      </c>
      <c r="M254" t="s">
        <v>223</v>
      </c>
      <c r="N254" t="s">
        <v>29</v>
      </c>
      <c r="O254" t="s">
        <v>59</v>
      </c>
      <c r="P254" t="s">
        <v>224</v>
      </c>
      <c r="Q254" s="8">
        <v>17.989999999999998</v>
      </c>
      <c r="R254">
        <v>2</v>
      </c>
      <c r="S254" s="8">
        <f t="shared" si="12"/>
        <v>35.979999999999997</v>
      </c>
      <c r="T254" s="8">
        <f>SUM(S254*0.25)</f>
        <v>8.9949999999999992</v>
      </c>
      <c r="U254" s="9">
        <f>SUM((Q254*0.09)*R254+2)</f>
        <v>5.2381999999999991</v>
      </c>
    </row>
    <row r="255" spans="1:21" ht="15" customHeight="1" x14ac:dyDescent="0.25">
      <c r="A255">
        <v>13264</v>
      </c>
      <c r="B255" t="s">
        <v>1802</v>
      </c>
      <c r="C255" s="5">
        <v>42279</v>
      </c>
      <c r="D255" s="6">
        <v>42279</v>
      </c>
      <c r="E255" t="s">
        <v>985</v>
      </c>
      <c r="F255" t="s">
        <v>596</v>
      </c>
      <c r="G255" t="s">
        <v>597</v>
      </c>
      <c r="H255" t="s">
        <v>292</v>
      </c>
      <c r="I255" t="s">
        <v>227</v>
      </c>
      <c r="J255" s="7">
        <v>98105</v>
      </c>
      <c r="K255" t="s">
        <v>26</v>
      </c>
      <c r="L255" t="s">
        <v>57</v>
      </c>
      <c r="M255" t="s">
        <v>296</v>
      </c>
      <c r="N255" t="s">
        <v>29</v>
      </c>
      <c r="O255" t="s">
        <v>37</v>
      </c>
      <c r="P255" t="s">
        <v>297</v>
      </c>
      <c r="Q255" s="8">
        <v>23.99</v>
      </c>
      <c r="R255">
        <v>5</v>
      </c>
      <c r="S255" s="8">
        <f t="shared" si="12"/>
        <v>119.94999999999999</v>
      </c>
      <c r="T255" s="8">
        <f>SUM(S255*0.4)</f>
        <v>47.98</v>
      </c>
      <c r="U255" s="9">
        <f>SUM((Q255*0.09)*R255+2)</f>
        <v>12.795499999999997</v>
      </c>
    </row>
    <row r="256" spans="1:21" ht="15" customHeight="1" x14ac:dyDescent="0.25">
      <c r="A256">
        <v>13272</v>
      </c>
      <c r="B256" t="s">
        <v>1803</v>
      </c>
      <c r="C256" s="5">
        <v>42280</v>
      </c>
      <c r="D256" s="6">
        <v>42282</v>
      </c>
      <c r="E256" t="s">
        <v>44</v>
      </c>
      <c r="F256" t="s">
        <v>516</v>
      </c>
      <c r="G256" t="s">
        <v>517</v>
      </c>
      <c r="H256" t="s">
        <v>518</v>
      </c>
      <c r="I256" t="s">
        <v>519</v>
      </c>
      <c r="J256" s="7">
        <v>6824</v>
      </c>
      <c r="K256" t="s">
        <v>26</v>
      </c>
      <c r="L256" t="s">
        <v>65</v>
      </c>
      <c r="M256" t="s">
        <v>600</v>
      </c>
      <c r="N256" t="s">
        <v>988</v>
      </c>
      <c r="O256" t="s">
        <v>89</v>
      </c>
      <c r="P256" t="s">
        <v>601</v>
      </c>
      <c r="Q256" s="8">
        <v>17.989999999999998</v>
      </c>
      <c r="R256">
        <v>5</v>
      </c>
      <c r="S256" s="8">
        <f t="shared" si="12"/>
        <v>89.949999999999989</v>
      </c>
      <c r="T256" s="8">
        <f>SUM(S256*0.5)</f>
        <v>44.974999999999994</v>
      </c>
      <c r="U256" s="9">
        <f>SUM((Q256*0.05)*R256+2)</f>
        <v>6.4974999999999996</v>
      </c>
    </row>
    <row r="257" spans="1:21" ht="15" customHeight="1" x14ac:dyDescent="0.25">
      <c r="A257">
        <v>13278</v>
      </c>
      <c r="B257" t="s">
        <v>1804</v>
      </c>
      <c r="C257" s="5">
        <v>42282</v>
      </c>
      <c r="D257" s="6">
        <v>42284</v>
      </c>
      <c r="E257" t="s">
        <v>21</v>
      </c>
      <c r="F257" t="s">
        <v>602</v>
      </c>
      <c r="G257" t="s">
        <v>603</v>
      </c>
      <c r="H257" t="s">
        <v>363</v>
      </c>
      <c r="I257" t="s">
        <v>364</v>
      </c>
      <c r="J257" s="7">
        <v>89115</v>
      </c>
      <c r="K257" t="s">
        <v>26</v>
      </c>
      <c r="L257" t="s">
        <v>57</v>
      </c>
      <c r="M257" t="s">
        <v>311</v>
      </c>
      <c r="N257" t="s">
        <v>29</v>
      </c>
      <c r="O257" t="s">
        <v>37</v>
      </c>
      <c r="P257" t="s">
        <v>312</v>
      </c>
      <c r="Q257" s="8">
        <v>24.99</v>
      </c>
      <c r="R257">
        <v>2</v>
      </c>
      <c r="S257" s="8">
        <f t="shared" si="12"/>
        <v>49.98</v>
      </c>
      <c r="T257" s="8">
        <f>SUM(S257*0.4)</f>
        <v>19.992000000000001</v>
      </c>
      <c r="U257" s="9">
        <f>SUM((Q257*0.07)*R257+2)</f>
        <v>5.4985999999999997</v>
      </c>
    </row>
    <row r="258" spans="1:21" ht="15" customHeight="1" x14ac:dyDescent="0.25">
      <c r="A258">
        <v>13283</v>
      </c>
      <c r="B258" t="s">
        <v>1805</v>
      </c>
      <c r="C258" s="5">
        <v>42283</v>
      </c>
      <c r="D258" s="6">
        <v>42289</v>
      </c>
      <c r="E258" t="s">
        <v>69</v>
      </c>
      <c r="F258" t="s">
        <v>511</v>
      </c>
      <c r="G258" t="s">
        <v>334</v>
      </c>
      <c r="H258" t="s">
        <v>335</v>
      </c>
      <c r="I258" t="s">
        <v>336</v>
      </c>
      <c r="J258" s="7">
        <v>19140</v>
      </c>
      <c r="K258" t="s">
        <v>26</v>
      </c>
      <c r="L258" t="s">
        <v>65</v>
      </c>
      <c r="M258" t="s">
        <v>495</v>
      </c>
      <c r="N258" t="s">
        <v>988</v>
      </c>
      <c r="O258" t="s">
        <v>86</v>
      </c>
      <c r="P258" t="s">
        <v>496</v>
      </c>
      <c r="Q258" s="8">
        <v>8.99</v>
      </c>
      <c r="R258">
        <v>5</v>
      </c>
      <c r="S258" s="8">
        <f t="shared" ref="S258:S321" si="17">SUM(Q258*R258)</f>
        <v>44.95</v>
      </c>
      <c r="T258" s="8">
        <f>SUM(S258*0.6)</f>
        <v>26.970000000000002</v>
      </c>
      <c r="U258" s="9">
        <f>SUM((Q258*0.04)*R258+2)</f>
        <v>3.798</v>
      </c>
    </row>
    <row r="259" spans="1:21" ht="15" customHeight="1" x14ac:dyDescent="0.25">
      <c r="A259">
        <v>13286</v>
      </c>
      <c r="B259" t="s">
        <v>1806</v>
      </c>
      <c r="C259" s="5">
        <v>42285</v>
      </c>
      <c r="D259" s="6">
        <v>42291</v>
      </c>
      <c r="E259" t="s">
        <v>69</v>
      </c>
      <c r="F259" t="s">
        <v>329</v>
      </c>
      <c r="G259" t="s">
        <v>330</v>
      </c>
      <c r="H259" t="s">
        <v>331</v>
      </c>
      <c r="I259" t="s">
        <v>332</v>
      </c>
      <c r="J259" s="7">
        <v>7060</v>
      </c>
      <c r="K259" t="s">
        <v>26</v>
      </c>
      <c r="L259" t="s">
        <v>65</v>
      </c>
      <c r="M259" t="s">
        <v>143</v>
      </c>
      <c r="N259" t="s">
        <v>29</v>
      </c>
      <c r="O259" t="s">
        <v>75</v>
      </c>
      <c r="P259" t="s">
        <v>144</v>
      </c>
      <c r="Q259" s="8">
        <v>23.99</v>
      </c>
      <c r="R259">
        <v>2</v>
      </c>
      <c r="S259" s="8">
        <f t="shared" si="17"/>
        <v>47.98</v>
      </c>
      <c r="T259" s="8">
        <f>SUM(S259*0.5)</f>
        <v>23.99</v>
      </c>
      <c r="U259" s="9">
        <f>SUM((Q259*0.04)*R259+2)</f>
        <v>3.9192</v>
      </c>
    </row>
    <row r="260" spans="1:21" ht="15" customHeight="1" x14ac:dyDescent="0.25">
      <c r="A260">
        <v>13293</v>
      </c>
      <c r="B260" t="s">
        <v>1807</v>
      </c>
      <c r="C260" s="5">
        <v>42286</v>
      </c>
      <c r="D260" s="6">
        <v>42286</v>
      </c>
      <c r="E260" t="s">
        <v>985</v>
      </c>
      <c r="F260" t="s">
        <v>604</v>
      </c>
      <c r="G260" t="s">
        <v>605</v>
      </c>
      <c r="H260" t="s">
        <v>606</v>
      </c>
      <c r="I260" t="s">
        <v>607</v>
      </c>
      <c r="J260" s="7">
        <v>60610</v>
      </c>
      <c r="K260" t="s">
        <v>26</v>
      </c>
      <c r="L260" t="s">
        <v>27</v>
      </c>
      <c r="M260" t="s">
        <v>608</v>
      </c>
      <c r="N260" t="s">
        <v>29</v>
      </c>
      <c r="O260" t="s">
        <v>59</v>
      </c>
      <c r="P260" t="s">
        <v>609</v>
      </c>
      <c r="Q260" s="8">
        <v>20.99</v>
      </c>
      <c r="R260">
        <v>7</v>
      </c>
      <c r="S260" s="8">
        <f t="shared" si="17"/>
        <v>146.92999999999998</v>
      </c>
      <c r="T260" s="8">
        <f>SUM(S260*0.25)</f>
        <v>36.732499999999995</v>
      </c>
      <c r="U260" s="9">
        <f>SUM((Q260*0.09)*R260+2)</f>
        <v>15.223699999999999</v>
      </c>
    </row>
    <row r="261" spans="1:21" ht="15" customHeight="1" x14ac:dyDescent="0.25">
      <c r="A261">
        <v>13299</v>
      </c>
      <c r="B261" t="s">
        <v>1808</v>
      </c>
      <c r="C261" s="5">
        <v>42287</v>
      </c>
      <c r="D261" s="6">
        <v>42291</v>
      </c>
      <c r="E261" t="s">
        <v>69</v>
      </c>
      <c r="F261" t="s">
        <v>140</v>
      </c>
      <c r="G261" t="s">
        <v>141</v>
      </c>
      <c r="H261" t="s">
        <v>142</v>
      </c>
      <c r="I261" t="s">
        <v>64</v>
      </c>
      <c r="J261" s="7">
        <v>44105</v>
      </c>
      <c r="K261" t="s">
        <v>26</v>
      </c>
      <c r="L261" t="s">
        <v>65</v>
      </c>
      <c r="M261" t="s">
        <v>77</v>
      </c>
      <c r="N261" t="s">
        <v>29</v>
      </c>
      <c r="O261" t="s">
        <v>37</v>
      </c>
      <c r="P261" t="s">
        <v>78</v>
      </c>
      <c r="Q261" s="8">
        <v>23.99</v>
      </c>
      <c r="R261">
        <v>1</v>
      </c>
      <c r="S261" s="8">
        <f t="shared" si="17"/>
        <v>23.99</v>
      </c>
      <c r="T261" s="8">
        <f>SUM(S261*0.4)</f>
        <v>9.5960000000000001</v>
      </c>
      <c r="U261" s="9">
        <f>SUM((Q261*0.04)*R261+2)</f>
        <v>2.9596</v>
      </c>
    </row>
    <row r="262" spans="1:21" ht="15" customHeight="1" x14ac:dyDescent="0.25">
      <c r="A262">
        <v>13308</v>
      </c>
      <c r="B262" t="s">
        <v>1809</v>
      </c>
      <c r="C262" s="5">
        <v>42288</v>
      </c>
      <c r="D262" s="6">
        <v>42293</v>
      </c>
      <c r="E262" t="s">
        <v>69</v>
      </c>
      <c r="F262" t="s">
        <v>610</v>
      </c>
      <c r="G262" t="s">
        <v>330</v>
      </c>
      <c r="H262" t="s">
        <v>331</v>
      </c>
      <c r="I262" t="s">
        <v>332</v>
      </c>
      <c r="J262" s="7">
        <v>7060</v>
      </c>
      <c r="K262" t="s">
        <v>26</v>
      </c>
      <c r="L262" t="s">
        <v>65</v>
      </c>
      <c r="M262" t="s">
        <v>129</v>
      </c>
      <c r="N262" t="s">
        <v>29</v>
      </c>
      <c r="O262" t="s">
        <v>40</v>
      </c>
      <c r="P262" t="s">
        <v>130</v>
      </c>
      <c r="Q262" s="8">
        <v>19.989999999999998</v>
      </c>
      <c r="R262">
        <v>2</v>
      </c>
      <c r="S262" s="8">
        <f t="shared" si="17"/>
        <v>39.979999999999997</v>
      </c>
      <c r="T262" s="8">
        <f>SUM(S262*0.3)</f>
        <v>11.993999999999998</v>
      </c>
      <c r="U262" s="9">
        <f>SUM((Q262*0.04)*R262+2)</f>
        <v>3.5991999999999997</v>
      </c>
    </row>
    <row r="263" spans="1:21" ht="15" customHeight="1" x14ac:dyDescent="0.25">
      <c r="A263">
        <v>13332</v>
      </c>
      <c r="B263" t="s">
        <v>1810</v>
      </c>
      <c r="C263" s="5">
        <v>42291</v>
      </c>
      <c r="D263" s="6">
        <v>42293</v>
      </c>
      <c r="E263" t="s">
        <v>44</v>
      </c>
      <c r="F263" t="s">
        <v>611</v>
      </c>
      <c r="G263" t="s">
        <v>612</v>
      </c>
      <c r="H263" t="s">
        <v>178</v>
      </c>
      <c r="I263" t="s">
        <v>56</v>
      </c>
      <c r="J263" s="7">
        <v>94109</v>
      </c>
      <c r="K263" t="s">
        <v>26</v>
      </c>
      <c r="L263" t="s">
        <v>57</v>
      </c>
      <c r="M263" t="s">
        <v>524</v>
      </c>
      <c r="N263" t="s">
        <v>988</v>
      </c>
      <c r="O263" t="s">
        <v>89</v>
      </c>
      <c r="P263" t="s">
        <v>525</v>
      </c>
      <c r="Q263" s="8">
        <v>13.99</v>
      </c>
      <c r="R263">
        <v>2</v>
      </c>
      <c r="S263" s="8">
        <f t="shared" si="17"/>
        <v>27.98</v>
      </c>
      <c r="T263" s="8">
        <f>SUM(S263*0.5)</f>
        <v>13.99</v>
      </c>
      <c r="U263" s="9">
        <f>SUM((Q263*0.05)*R263+2)</f>
        <v>3.399</v>
      </c>
    </row>
    <row r="264" spans="1:21" ht="15" customHeight="1" x14ac:dyDescent="0.25">
      <c r="A264">
        <v>13333</v>
      </c>
      <c r="B264" t="s">
        <v>1810</v>
      </c>
      <c r="C264" s="5">
        <v>42291</v>
      </c>
      <c r="D264" s="6">
        <v>42293</v>
      </c>
      <c r="E264" t="s">
        <v>44</v>
      </c>
      <c r="F264" t="s">
        <v>611</v>
      </c>
      <c r="G264" t="s">
        <v>612</v>
      </c>
      <c r="H264" t="s">
        <v>178</v>
      </c>
      <c r="I264" t="s">
        <v>56</v>
      </c>
      <c r="J264" s="7">
        <v>94109</v>
      </c>
      <c r="K264" t="s">
        <v>26</v>
      </c>
      <c r="L264" t="s">
        <v>57</v>
      </c>
      <c r="M264" t="s">
        <v>553</v>
      </c>
      <c r="N264" t="s">
        <v>29</v>
      </c>
      <c r="O264" t="s">
        <v>75</v>
      </c>
      <c r="P264" t="s">
        <v>554</v>
      </c>
      <c r="Q264" s="8">
        <v>23.99</v>
      </c>
      <c r="R264">
        <v>2</v>
      </c>
      <c r="S264" s="8">
        <f t="shared" si="17"/>
        <v>47.98</v>
      </c>
      <c r="T264" s="8">
        <f>SUM(S264*0.5)</f>
        <v>23.99</v>
      </c>
      <c r="U264" s="9">
        <f>SUM((Q264*0.05)*R264+2)</f>
        <v>4.399</v>
      </c>
    </row>
    <row r="265" spans="1:21" ht="15" customHeight="1" x14ac:dyDescent="0.25">
      <c r="A265">
        <v>13340</v>
      </c>
      <c r="B265" t="s">
        <v>1811</v>
      </c>
      <c r="C265" s="5">
        <v>42294</v>
      </c>
      <c r="D265" s="6">
        <v>42296</v>
      </c>
      <c r="E265" t="s">
        <v>21</v>
      </c>
      <c r="F265" t="s">
        <v>613</v>
      </c>
      <c r="G265" t="s">
        <v>614</v>
      </c>
      <c r="H265" t="s">
        <v>615</v>
      </c>
      <c r="I265" t="s">
        <v>110</v>
      </c>
      <c r="J265" s="7">
        <v>36116</v>
      </c>
      <c r="K265" t="s">
        <v>26</v>
      </c>
      <c r="L265" t="s">
        <v>49</v>
      </c>
      <c r="M265" t="s">
        <v>616</v>
      </c>
      <c r="N265" t="s">
        <v>33</v>
      </c>
      <c r="O265" t="s">
        <v>116</v>
      </c>
      <c r="P265" t="s">
        <v>617</v>
      </c>
      <c r="Q265" s="8">
        <v>34.99</v>
      </c>
      <c r="R265">
        <v>5</v>
      </c>
      <c r="S265" s="8">
        <f t="shared" si="17"/>
        <v>174.95000000000002</v>
      </c>
      <c r="T265" s="8">
        <f>SUM(S265*0.3)</f>
        <v>52.485000000000007</v>
      </c>
      <c r="U265" s="9">
        <f>SUM((Q265*0.07)*R265+2)</f>
        <v>14.246500000000003</v>
      </c>
    </row>
    <row r="266" spans="1:21" ht="15" customHeight="1" x14ac:dyDescent="0.25">
      <c r="A266">
        <v>13341</v>
      </c>
      <c r="B266" t="s">
        <v>1811</v>
      </c>
      <c r="C266" s="5">
        <v>42294</v>
      </c>
      <c r="D266" s="6">
        <v>42296</v>
      </c>
      <c r="E266" t="s">
        <v>21</v>
      </c>
      <c r="F266" t="s">
        <v>613</v>
      </c>
      <c r="G266" t="s">
        <v>614</v>
      </c>
      <c r="H266" t="s">
        <v>615</v>
      </c>
      <c r="I266" t="s">
        <v>110</v>
      </c>
      <c r="J266" s="7">
        <v>36116</v>
      </c>
      <c r="K266" t="s">
        <v>26</v>
      </c>
      <c r="L266" t="s">
        <v>49</v>
      </c>
      <c r="M266" t="s">
        <v>618</v>
      </c>
      <c r="N266" t="s">
        <v>29</v>
      </c>
      <c r="O266" t="s">
        <v>30</v>
      </c>
      <c r="P266" t="s">
        <v>619</v>
      </c>
      <c r="Q266" s="8">
        <v>23.99</v>
      </c>
      <c r="R266">
        <v>3</v>
      </c>
      <c r="S266" s="8">
        <f t="shared" si="17"/>
        <v>71.97</v>
      </c>
      <c r="T266" s="8">
        <f>SUM(S266*0.2)</f>
        <v>14.394</v>
      </c>
      <c r="U266" s="9">
        <f>SUM((Q266*0.07)*R266+2)</f>
        <v>7.0379000000000005</v>
      </c>
    </row>
    <row r="267" spans="1:21" ht="15" customHeight="1" x14ac:dyDescent="0.25">
      <c r="A267">
        <v>13342</v>
      </c>
      <c r="B267" t="s">
        <v>1811</v>
      </c>
      <c r="C267" s="5">
        <v>42294</v>
      </c>
      <c r="D267" s="6">
        <v>42296</v>
      </c>
      <c r="E267" t="s">
        <v>21</v>
      </c>
      <c r="F267" t="s">
        <v>613</v>
      </c>
      <c r="G267" t="s">
        <v>614</v>
      </c>
      <c r="H267" t="s">
        <v>615</v>
      </c>
      <c r="I267" t="s">
        <v>110</v>
      </c>
      <c r="J267" s="7">
        <v>36116</v>
      </c>
      <c r="K267" t="s">
        <v>26</v>
      </c>
      <c r="L267" t="s">
        <v>49</v>
      </c>
      <c r="M267" t="s">
        <v>221</v>
      </c>
      <c r="N267" t="s">
        <v>988</v>
      </c>
      <c r="O267" t="s">
        <v>89</v>
      </c>
      <c r="P267" t="s">
        <v>222</v>
      </c>
      <c r="Q267" s="8">
        <v>11.99</v>
      </c>
      <c r="R267">
        <v>6</v>
      </c>
      <c r="S267" s="8">
        <f t="shared" si="17"/>
        <v>71.94</v>
      </c>
      <c r="T267" s="8">
        <f>SUM(S267*0.5)</f>
        <v>35.97</v>
      </c>
      <c r="U267" s="9">
        <f>SUM((Q267*0.07)*R267+2)</f>
        <v>7.0358000000000001</v>
      </c>
    </row>
    <row r="268" spans="1:21" ht="15" customHeight="1" x14ac:dyDescent="0.25">
      <c r="A268">
        <v>13372</v>
      </c>
      <c r="B268" t="s">
        <v>1812</v>
      </c>
      <c r="C268" s="5">
        <v>42300</v>
      </c>
      <c r="D268" s="6">
        <v>42305</v>
      </c>
      <c r="E268" t="s">
        <v>69</v>
      </c>
      <c r="F268" t="s">
        <v>216</v>
      </c>
      <c r="G268" t="s">
        <v>217</v>
      </c>
      <c r="H268" t="s">
        <v>203</v>
      </c>
      <c r="I268" t="s">
        <v>56</v>
      </c>
      <c r="J268" s="7">
        <v>90008</v>
      </c>
      <c r="K268" t="s">
        <v>26</v>
      </c>
      <c r="L268" t="s">
        <v>57</v>
      </c>
      <c r="M268" t="s">
        <v>296</v>
      </c>
      <c r="N268" t="s">
        <v>29</v>
      </c>
      <c r="O268" t="s">
        <v>37</v>
      </c>
      <c r="P268" t="s">
        <v>297</v>
      </c>
      <c r="Q268" s="8">
        <v>23.99</v>
      </c>
      <c r="R268">
        <v>3</v>
      </c>
      <c r="S268" s="8">
        <f t="shared" si="17"/>
        <v>71.97</v>
      </c>
      <c r="T268" s="8">
        <f>SUM(S268*0.4)</f>
        <v>28.788</v>
      </c>
      <c r="U268" s="9">
        <f>SUM((Q268*0.04)*R268+2)</f>
        <v>4.8788</v>
      </c>
    </row>
    <row r="269" spans="1:21" ht="15" customHeight="1" x14ac:dyDescent="0.25">
      <c r="A269">
        <v>13373</v>
      </c>
      <c r="B269" t="s">
        <v>1812</v>
      </c>
      <c r="C269" s="5">
        <v>42300</v>
      </c>
      <c r="D269" s="6">
        <v>42300</v>
      </c>
      <c r="E269" t="s">
        <v>985</v>
      </c>
      <c r="F269" t="s">
        <v>491</v>
      </c>
      <c r="G269" t="s">
        <v>492</v>
      </c>
      <c r="H269" t="s">
        <v>203</v>
      </c>
      <c r="I269" t="s">
        <v>56</v>
      </c>
      <c r="J269" s="7">
        <v>90045</v>
      </c>
      <c r="K269" t="s">
        <v>26</v>
      </c>
      <c r="L269" t="s">
        <v>57</v>
      </c>
      <c r="M269" t="s">
        <v>620</v>
      </c>
      <c r="N269" t="s">
        <v>29</v>
      </c>
      <c r="O269" t="s">
        <v>40</v>
      </c>
      <c r="P269" t="s">
        <v>621</v>
      </c>
      <c r="Q269" s="8">
        <v>27.99</v>
      </c>
      <c r="R269">
        <v>3</v>
      </c>
      <c r="S269" s="8">
        <f t="shared" si="17"/>
        <v>83.97</v>
      </c>
      <c r="T269" s="8">
        <f>SUM(S269*0.3)</f>
        <v>25.190999999999999</v>
      </c>
      <c r="U269" s="9">
        <f>SUM((Q269*0.09)*R269+2)</f>
        <v>9.5572999999999997</v>
      </c>
    </row>
    <row r="270" spans="1:21" ht="15" customHeight="1" x14ac:dyDescent="0.25">
      <c r="A270">
        <v>13374</v>
      </c>
      <c r="B270" t="s">
        <v>1812</v>
      </c>
      <c r="C270" s="5">
        <v>42300</v>
      </c>
      <c r="D270" s="6">
        <v>42305</v>
      </c>
      <c r="E270" t="s">
        <v>69</v>
      </c>
      <c r="F270" t="s">
        <v>622</v>
      </c>
      <c r="G270" t="s">
        <v>623</v>
      </c>
      <c r="H270" t="s">
        <v>624</v>
      </c>
      <c r="I270" t="s">
        <v>274</v>
      </c>
      <c r="J270" s="7">
        <v>33311</v>
      </c>
      <c r="K270" t="s">
        <v>26</v>
      </c>
      <c r="L270" t="s">
        <v>49</v>
      </c>
      <c r="M270" t="s">
        <v>105</v>
      </c>
      <c r="N270" t="s">
        <v>29</v>
      </c>
      <c r="O270" t="s">
        <v>75</v>
      </c>
      <c r="P270" t="s">
        <v>106</v>
      </c>
      <c r="Q270" s="8">
        <v>16.989999999999998</v>
      </c>
      <c r="R270">
        <v>2</v>
      </c>
      <c r="S270" s="8">
        <f t="shared" si="17"/>
        <v>33.979999999999997</v>
      </c>
      <c r="T270" s="8">
        <f>SUM(S270*0.5)</f>
        <v>16.989999999999998</v>
      </c>
      <c r="U270" s="9">
        <f>SUM((Q270*0.04)*R270+2)</f>
        <v>3.3592</v>
      </c>
    </row>
    <row r="271" spans="1:21" ht="15" customHeight="1" x14ac:dyDescent="0.25">
      <c r="A271">
        <v>13382</v>
      </c>
      <c r="B271" t="s">
        <v>1813</v>
      </c>
      <c r="C271" s="5">
        <v>42304</v>
      </c>
      <c r="D271" s="6">
        <v>42308</v>
      </c>
      <c r="E271" t="s">
        <v>69</v>
      </c>
      <c r="F271" t="s">
        <v>625</v>
      </c>
      <c r="G271" t="s">
        <v>324</v>
      </c>
      <c r="H271" t="s">
        <v>268</v>
      </c>
      <c r="I271" t="s">
        <v>120</v>
      </c>
      <c r="J271" s="7">
        <v>10035</v>
      </c>
      <c r="K271" t="s">
        <v>26</v>
      </c>
      <c r="L271" t="s">
        <v>65</v>
      </c>
      <c r="M271" t="s">
        <v>397</v>
      </c>
      <c r="N271" t="s">
        <v>33</v>
      </c>
      <c r="O271" t="s">
        <v>116</v>
      </c>
      <c r="P271" t="s">
        <v>398</v>
      </c>
      <c r="Q271" s="8">
        <v>24.99</v>
      </c>
      <c r="R271">
        <v>2</v>
      </c>
      <c r="S271" s="8">
        <f t="shared" si="17"/>
        <v>49.98</v>
      </c>
      <c r="T271" s="8">
        <f>SUM(S271*0.3)</f>
        <v>14.993999999999998</v>
      </c>
      <c r="U271" s="9">
        <f>SUM((Q271*0.04)*R271+2)</f>
        <v>3.9992000000000001</v>
      </c>
    </row>
    <row r="272" spans="1:21" ht="15" customHeight="1" x14ac:dyDescent="0.25">
      <c r="A272">
        <v>13391</v>
      </c>
      <c r="B272" t="s">
        <v>1814</v>
      </c>
      <c r="C272" s="5">
        <v>42307</v>
      </c>
      <c r="D272" s="6">
        <v>42310</v>
      </c>
      <c r="E272" t="s">
        <v>21</v>
      </c>
      <c r="F272" t="s">
        <v>626</v>
      </c>
      <c r="G272" t="s">
        <v>627</v>
      </c>
      <c r="H272" t="s">
        <v>628</v>
      </c>
      <c r="I272" t="s">
        <v>274</v>
      </c>
      <c r="J272" s="7">
        <v>33614</v>
      </c>
      <c r="K272" t="s">
        <v>26</v>
      </c>
      <c r="L272" t="s">
        <v>49</v>
      </c>
      <c r="M272" t="s">
        <v>629</v>
      </c>
      <c r="N272" t="s">
        <v>33</v>
      </c>
      <c r="O272" t="s">
        <v>116</v>
      </c>
      <c r="P272" t="s">
        <v>630</v>
      </c>
      <c r="Q272" s="8">
        <v>10.99</v>
      </c>
      <c r="R272">
        <v>8</v>
      </c>
      <c r="S272" s="8">
        <f t="shared" si="17"/>
        <v>87.92</v>
      </c>
      <c r="T272" s="8">
        <f>SUM(S272*0.3)</f>
        <v>26.376000000000001</v>
      </c>
      <c r="U272" s="9">
        <f t="shared" ref="U272:U279" si="18">SUM((Q272*0.07)*R272+2)</f>
        <v>8.1544000000000008</v>
      </c>
    </row>
    <row r="273" spans="1:21" ht="15" customHeight="1" x14ac:dyDescent="0.25">
      <c r="A273">
        <v>13392</v>
      </c>
      <c r="B273" t="s">
        <v>1814</v>
      </c>
      <c r="C273" s="5">
        <v>42307</v>
      </c>
      <c r="D273" s="6">
        <v>42309</v>
      </c>
      <c r="E273" t="s">
        <v>21</v>
      </c>
      <c r="F273" t="s">
        <v>631</v>
      </c>
      <c r="G273" t="s">
        <v>603</v>
      </c>
      <c r="H273" t="s">
        <v>363</v>
      </c>
      <c r="I273" t="s">
        <v>364</v>
      </c>
      <c r="J273" s="7">
        <v>89115</v>
      </c>
      <c r="K273" t="s">
        <v>26</v>
      </c>
      <c r="L273" t="s">
        <v>57</v>
      </c>
      <c r="M273" t="s">
        <v>632</v>
      </c>
      <c r="N273" t="s">
        <v>988</v>
      </c>
      <c r="O273" t="s">
        <v>89</v>
      </c>
      <c r="P273" t="s">
        <v>633</v>
      </c>
      <c r="Q273" s="8">
        <v>15.99</v>
      </c>
      <c r="R273">
        <v>5</v>
      </c>
      <c r="S273" s="8">
        <f t="shared" si="17"/>
        <v>79.95</v>
      </c>
      <c r="T273" s="8">
        <f>SUM(S273*0.5)</f>
        <v>39.975000000000001</v>
      </c>
      <c r="U273" s="9">
        <f t="shared" si="18"/>
        <v>7.5965000000000007</v>
      </c>
    </row>
    <row r="274" spans="1:21" ht="15" customHeight="1" x14ac:dyDescent="0.25">
      <c r="A274">
        <v>13393</v>
      </c>
      <c r="B274" t="s">
        <v>1814</v>
      </c>
      <c r="C274" s="5">
        <v>42307</v>
      </c>
      <c r="D274" s="6">
        <v>42309</v>
      </c>
      <c r="E274" t="s">
        <v>21</v>
      </c>
      <c r="F274" t="s">
        <v>631</v>
      </c>
      <c r="G274" t="s">
        <v>603</v>
      </c>
      <c r="H274" t="s">
        <v>363</v>
      </c>
      <c r="I274" t="s">
        <v>364</v>
      </c>
      <c r="J274" s="7">
        <v>89115</v>
      </c>
      <c r="K274" t="s">
        <v>26</v>
      </c>
      <c r="L274" t="s">
        <v>57</v>
      </c>
      <c r="M274" t="s">
        <v>591</v>
      </c>
      <c r="N274" t="s">
        <v>988</v>
      </c>
      <c r="O274" t="s">
        <v>185</v>
      </c>
      <c r="P274" t="s">
        <v>592</v>
      </c>
      <c r="Q274" s="8">
        <v>74.989999999999995</v>
      </c>
      <c r="R274">
        <v>1</v>
      </c>
      <c r="S274" s="8">
        <f t="shared" si="17"/>
        <v>74.989999999999995</v>
      </c>
      <c r="T274" s="8">
        <f>SUM(S274*0.4)</f>
        <v>29.995999999999999</v>
      </c>
      <c r="U274" s="9">
        <f t="shared" si="18"/>
        <v>7.2492999999999999</v>
      </c>
    </row>
    <row r="275" spans="1:21" ht="15" customHeight="1" x14ac:dyDescent="0.25">
      <c r="A275">
        <v>13394</v>
      </c>
      <c r="B275" t="s">
        <v>1814</v>
      </c>
      <c r="C275" s="5">
        <v>42307</v>
      </c>
      <c r="D275" s="6">
        <v>42309</v>
      </c>
      <c r="E275" t="s">
        <v>21</v>
      </c>
      <c r="F275" t="s">
        <v>631</v>
      </c>
      <c r="G275" t="s">
        <v>603</v>
      </c>
      <c r="H275" t="s">
        <v>363</v>
      </c>
      <c r="I275" t="s">
        <v>364</v>
      </c>
      <c r="J275" s="7">
        <v>89115</v>
      </c>
      <c r="K275" t="s">
        <v>26</v>
      </c>
      <c r="L275" t="s">
        <v>57</v>
      </c>
      <c r="M275" t="s">
        <v>634</v>
      </c>
      <c r="N275" t="s">
        <v>988</v>
      </c>
      <c r="O275" t="s">
        <v>86</v>
      </c>
      <c r="P275" t="s">
        <v>635</v>
      </c>
      <c r="Q275" s="8">
        <v>44.99</v>
      </c>
      <c r="R275">
        <v>2</v>
      </c>
      <c r="S275" s="8">
        <f t="shared" si="17"/>
        <v>89.98</v>
      </c>
      <c r="T275" s="8">
        <f>SUM(S275*0.6)</f>
        <v>53.988</v>
      </c>
      <c r="U275" s="9">
        <f t="shared" si="18"/>
        <v>8.2986000000000004</v>
      </c>
    </row>
    <row r="276" spans="1:21" ht="15" customHeight="1" x14ac:dyDescent="0.25">
      <c r="A276">
        <v>13395</v>
      </c>
      <c r="B276" t="s">
        <v>1814</v>
      </c>
      <c r="C276" s="5">
        <v>42307</v>
      </c>
      <c r="D276" s="6">
        <v>42309</v>
      </c>
      <c r="E276" t="s">
        <v>21</v>
      </c>
      <c r="F276" t="s">
        <v>631</v>
      </c>
      <c r="G276" t="s">
        <v>603</v>
      </c>
      <c r="H276" t="s">
        <v>363</v>
      </c>
      <c r="I276" t="s">
        <v>364</v>
      </c>
      <c r="J276" s="7">
        <v>89115</v>
      </c>
      <c r="K276" t="s">
        <v>26</v>
      </c>
      <c r="L276" t="s">
        <v>57</v>
      </c>
      <c r="M276" t="s">
        <v>636</v>
      </c>
      <c r="N276" t="s">
        <v>29</v>
      </c>
      <c r="O276" t="s">
        <v>59</v>
      </c>
      <c r="P276" t="s">
        <v>637</v>
      </c>
      <c r="Q276" s="8">
        <v>21.99</v>
      </c>
      <c r="R276">
        <v>5</v>
      </c>
      <c r="S276" s="8">
        <f t="shared" si="17"/>
        <v>109.94999999999999</v>
      </c>
      <c r="T276" s="8">
        <f>SUM(S276*0.25)</f>
        <v>27.487499999999997</v>
      </c>
      <c r="U276" s="9">
        <f t="shared" si="18"/>
        <v>9.6965000000000003</v>
      </c>
    </row>
    <row r="277" spans="1:21" ht="15" customHeight="1" x14ac:dyDescent="0.25">
      <c r="A277">
        <v>13396</v>
      </c>
      <c r="B277" t="s">
        <v>1814</v>
      </c>
      <c r="C277" s="5">
        <v>42307</v>
      </c>
      <c r="D277" s="6">
        <v>42309</v>
      </c>
      <c r="E277" t="s">
        <v>21</v>
      </c>
      <c r="F277" t="s">
        <v>631</v>
      </c>
      <c r="G277" t="s">
        <v>603</v>
      </c>
      <c r="H277" t="s">
        <v>363</v>
      </c>
      <c r="I277" t="s">
        <v>364</v>
      </c>
      <c r="J277" s="7">
        <v>89115</v>
      </c>
      <c r="K277" t="s">
        <v>26</v>
      </c>
      <c r="L277" t="s">
        <v>57</v>
      </c>
      <c r="M277" t="s">
        <v>74</v>
      </c>
      <c r="N277" t="s">
        <v>29</v>
      </c>
      <c r="O277" t="s">
        <v>75</v>
      </c>
      <c r="P277" t="s">
        <v>76</v>
      </c>
      <c r="Q277" s="8">
        <v>23.99</v>
      </c>
      <c r="R277">
        <v>2</v>
      </c>
      <c r="S277" s="8">
        <f t="shared" si="17"/>
        <v>47.98</v>
      </c>
      <c r="T277" s="8">
        <f>SUM(S277*0.5)</f>
        <v>23.99</v>
      </c>
      <c r="U277" s="9">
        <f t="shared" si="18"/>
        <v>5.3586</v>
      </c>
    </row>
    <row r="278" spans="1:21" ht="15" customHeight="1" x14ac:dyDescent="0.25">
      <c r="A278">
        <v>13397</v>
      </c>
      <c r="B278" t="s">
        <v>1814</v>
      </c>
      <c r="C278" s="5">
        <v>42307</v>
      </c>
      <c r="D278" s="6">
        <v>42309</v>
      </c>
      <c r="E278" t="s">
        <v>21</v>
      </c>
      <c r="F278" t="s">
        <v>631</v>
      </c>
      <c r="G278" t="s">
        <v>603</v>
      </c>
      <c r="H278" t="s">
        <v>363</v>
      </c>
      <c r="I278" t="s">
        <v>364</v>
      </c>
      <c r="J278" s="7">
        <v>89115</v>
      </c>
      <c r="K278" t="s">
        <v>26</v>
      </c>
      <c r="L278" t="s">
        <v>57</v>
      </c>
      <c r="M278" t="s">
        <v>638</v>
      </c>
      <c r="N278" t="s">
        <v>988</v>
      </c>
      <c r="O278" t="s">
        <v>86</v>
      </c>
      <c r="P278" t="s">
        <v>639</v>
      </c>
      <c r="Q278" s="8">
        <v>44.99</v>
      </c>
      <c r="R278">
        <v>3</v>
      </c>
      <c r="S278" s="8">
        <f t="shared" si="17"/>
        <v>134.97</v>
      </c>
      <c r="T278" s="8">
        <f>SUM(S278*0.6)</f>
        <v>80.981999999999999</v>
      </c>
      <c r="U278" s="9">
        <f t="shared" si="18"/>
        <v>11.447900000000002</v>
      </c>
    </row>
    <row r="279" spans="1:21" ht="15" customHeight="1" x14ac:dyDescent="0.25">
      <c r="A279">
        <v>13398</v>
      </c>
      <c r="B279" t="s">
        <v>1814</v>
      </c>
      <c r="C279" s="5">
        <v>42307</v>
      </c>
      <c r="D279" s="6">
        <v>42309</v>
      </c>
      <c r="E279" t="s">
        <v>21</v>
      </c>
      <c r="F279" t="s">
        <v>631</v>
      </c>
      <c r="G279" t="s">
        <v>603</v>
      </c>
      <c r="H279" t="s">
        <v>363</v>
      </c>
      <c r="I279" t="s">
        <v>364</v>
      </c>
      <c r="J279" s="7">
        <v>89115</v>
      </c>
      <c r="K279" t="s">
        <v>26</v>
      </c>
      <c r="L279" t="s">
        <v>57</v>
      </c>
      <c r="M279" t="s">
        <v>147</v>
      </c>
      <c r="N279" t="s">
        <v>29</v>
      </c>
      <c r="O279" t="s">
        <v>37</v>
      </c>
      <c r="P279" t="s">
        <v>148</v>
      </c>
      <c r="Q279" s="8">
        <v>23.99</v>
      </c>
      <c r="R279">
        <v>2</v>
      </c>
      <c r="S279" s="8">
        <f t="shared" si="17"/>
        <v>47.98</v>
      </c>
      <c r="T279" s="8">
        <f>SUM(S279*0.4)</f>
        <v>19.192</v>
      </c>
      <c r="U279" s="9">
        <f t="shared" si="18"/>
        <v>5.3586</v>
      </c>
    </row>
    <row r="280" spans="1:21" ht="15" customHeight="1" x14ac:dyDescent="0.25">
      <c r="A280">
        <v>13414</v>
      </c>
      <c r="B280" t="s">
        <v>1815</v>
      </c>
      <c r="C280" s="5">
        <v>42308</v>
      </c>
      <c r="D280" s="6">
        <v>42310</v>
      </c>
      <c r="E280" t="s">
        <v>44</v>
      </c>
      <c r="F280" t="s">
        <v>541</v>
      </c>
      <c r="G280" t="s">
        <v>542</v>
      </c>
      <c r="H280" t="s">
        <v>393</v>
      </c>
      <c r="I280" t="s">
        <v>64</v>
      </c>
      <c r="J280" s="7">
        <v>43229</v>
      </c>
      <c r="K280" t="s">
        <v>26</v>
      </c>
      <c r="L280" t="s">
        <v>65</v>
      </c>
      <c r="M280" t="s">
        <v>214</v>
      </c>
      <c r="N280" t="s">
        <v>988</v>
      </c>
      <c r="O280" t="s">
        <v>86</v>
      </c>
      <c r="P280" t="s">
        <v>215</v>
      </c>
      <c r="Q280" s="8">
        <v>32.99</v>
      </c>
      <c r="R280">
        <v>2</v>
      </c>
      <c r="S280" s="8">
        <f t="shared" si="17"/>
        <v>65.98</v>
      </c>
      <c r="T280" s="8">
        <f>SUM(S280*0.6)</f>
        <v>39.588000000000001</v>
      </c>
      <c r="U280" s="9">
        <f>SUM((Q280*0.05)*R280+2)</f>
        <v>5.2990000000000004</v>
      </c>
    </row>
    <row r="281" spans="1:21" ht="15" customHeight="1" x14ac:dyDescent="0.25">
      <c r="A281">
        <v>13415</v>
      </c>
      <c r="B281" t="s">
        <v>1815</v>
      </c>
      <c r="C281" s="5">
        <v>42308</v>
      </c>
      <c r="D281" s="6">
        <v>42310</v>
      </c>
      <c r="E281" t="s">
        <v>44</v>
      </c>
      <c r="F281" t="s">
        <v>541</v>
      </c>
      <c r="G281" t="s">
        <v>542</v>
      </c>
      <c r="H281" t="s">
        <v>393</v>
      </c>
      <c r="I281" t="s">
        <v>64</v>
      </c>
      <c r="J281" s="7">
        <v>43229</v>
      </c>
      <c r="K281" t="s">
        <v>26</v>
      </c>
      <c r="L281" t="s">
        <v>65</v>
      </c>
      <c r="M281" t="s">
        <v>415</v>
      </c>
      <c r="N281" t="s">
        <v>29</v>
      </c>
      <c r="O281" t="s">
        <v>37</v>
      </c>
      <c r="P281" t="s">
        <v>416</v>
      </c>
      <c r="Q281" s="8">
        <v>24.99</v>
      </c>
      <c r="R281">
        <v>3</v>
      </c>
      <c r="S281" s="8">
        <f t="shared" si="17"/>
        <v>74.97</v>
      </c>
      <c r="T281" s="8">
        <f>SUM(S281*0.4)</f>
        <v>29.988</v>
      </c>
      <c r="U281" s="9">
        <f>SUM((Q281*0.05)*R281+2)</f>
        <v>5.7484999999999999</v>
      </c>
    </row>
    <row r="282" spans="1:21" ht="15" customHeight="1" x14ac:dyDescent="0.25">
      <c r="A282">
        <v>13416</v>
      </c>
      <c r="B282" t="s">
        <v>1815</v>
      </c>
      <c r="C282" s="5">
        <v>42308</v>
      </c>
      <c r="D282" s="6">
        <v>42310</v>
      </c>
      <c r="E282" t="s">
        <v>44</v>
      </c>
      <c r="F282" t="s">
        <v>541</v>
      </c>
      <c r="G282" t="s">
        <v>542</v>
      </c>
      <c r="H282" t="s">
        <v>393</v>
      </c>
      <c r="I282" t="s">
        <v>64</v>
      </c>
      <c r="J282" s="7">
        <v>43229</v>
      </c>
      <c r="K282" t="s">
        <v>26</v>
      </c>
      <c r="L282" t="s">
        <v>65</v>
      </c>
      <c r="M282" t="s">
        <v>36</v>
      </c>
      <c r="N282" t="s">
        <v>29</v>
      </c>
      <c r="O282" t="s">
        <v>37</v>
      </c>
      <c r="P282" t="s">
        <v>38</v>
      </c>
      <c r="Q282" s="8">
        <v>24.99</v>
      </c>
      <c r="R282">
        <v>2</v>
      </c>
      <c r="S282" s="8">
        <f t="shared" si="17"/>
        <v>49.98</v>
      </c>
      <c r="T282" s="8">
        <f>SUM(S282*0.4)</f>
        <v>19.992000000000001</v>
      </c>
      <c r="U282" s="9">
        <f>SUM((Q282*0.05)*R282+2)</f>
        <v>4.4990000000000006</v>
      </c>
    </row>
    <row r="283" spans="1:21" ht="15" customHeight="1" x14ac:dyDescent="0.25">
      <c r="A283">
        <v>13441</v>
      </c>
      <c r="B283" t="s">
        <v>1816</v>
      </c>
      <c r="C283" s="5">
        <v>42310</v>
      </c>
      <c r="D283" s="6">
        <v>42315</v>
      </c>
      <c r="E283" t="s">
        <v>69</v>
      </c>
      <c r="F283" t="s">
        <v>507</v>
      </c>
      <c r="G283" t="s">
        <v>508</v>
      </c>
      <c r="H283" t="s">
        <v>419</v>
      </c>
      <c r="I283" t="s">
        <v>73</v>
      </c>
      <c r="J283" s="7">
        <v>77041</v>
      </c>
      <c r="K283" t="s">
        <v>26</v>
      </c>
      <c r="L283" t="s">
        <v>27</v>
      </c>
      <c r="M283" t="s">
        <v>435</v>
      </c>
      <c r="N283" t="s">
        <v>29</v>
      </c>
      <c r="O283" t="s">
        <v>75</v>
      </c>
      <c r="P283" t="s">
        <v>436</v>
      </c>
      <c r="Q283" s="8">
        <v>23.99</v>
      </c>
      <c r="R283">
        <v>9</v>
      </c>
      <c r="S283" s="8">
        <f t="shared" si="17"/>
        <v>215.91</v>
      </c>
      <c r="T283" s="8">
        <f>SUM(S283*0.5)</f>
        <v>107.955</v>
      </c>
      <c r="U283" s="9">
        <f>SUM((Q283*0.04)*R283+2)</f>
        <v>10.6364</v>
      </c>
    </row>
    <row r="284" spans="1:21" ht="15" customHeight="1" x14ac:dyDescent="0.25">
      <c r="A284">
        <v>13442</v>
      </c>
      <c r="B284" t="s">
        <v>1816</v>
      </c>
      <c r="C284" s="5">
        <v>42310</v>
      </c>
      <c r="D284" s="6">
        <v>42315</v>
      </c>
      <c r="E284" t="s">
        <v>69</v>
      </c>
      <c r="F284" t="s">
        <v>507</v>
      </c>
      <c r="G284" t="s">
        <v>508</v>
      </c>
      <c r="H284" t="s">
        <v>419</v>
      </c>
      <c r="I284" t="s">
        <v>73</v>
      </c>
      <c r="J284" s="7">
        <v>77041</v>
      </c>
      <c r="K284" t="s">
        <v>26</v>
      </c>
      <c r="L284" t="s">
        <v>27</v>
      </c>
      <c r="M284" t="s">
        <v>129</v>
      </c>
      <c r="N284" t="s">
        <v>29</v>
      </c>
      <c r="O284" t="s">
        <v>40</v>
      </c>
      <c r="P284" t="s">
        <v>130</v>
      </c>
      <c r="Q284" s="8">
        <v>19.989999999999998</v>
      </c>
      <c r="R284">
        <v>2</v>
      </c>
      <c r="S284" s="8">
        <f t="shared" si="17"/>
        <v>39.979999999999997</v>
      </c>
      <c r="T284" s="8">
        <f>SUM(S284*0.3)</f>
        <v>11.993999999999998</v>
      </c>
      <c r="U284" s="9">
        <f>SUM((Q284*0.04)*R284+2)</f>
        <v>3.5991999999999997</v>
      </c>
    </row>
    <row r="285" spans="1:21" ht="15" customHeight="1" x14ac:dyDescent="0.25">
      <c r="A285">
        <v>13477</v>
      </c>
      <c r="B285" t="s">
        <v>1817</v>
      </c>
      <c r="C285" s="5">
        <v>42312</v>
      </c>
      <c r="D285" s="6">
        <v>42317</v>
      </c>
      <c r="E285" t="s">
        <v>69</v>
      </c>
      <c r="F285" t="s">
        <v>101</v>
      </c>
      <c r="G285" t="s">
        <v>102</v>
      </c>
      <c r="H285" t="s">
        <v>103</v>
      </c>
      <c r="I285" t="s">
        <v>104</v>
      </c>
      <c r="J285" s="7">
        <v>47401</v>
      </c>
      <c r="K285" t="s">
        <v>26</v>
      </c>
      <c r="L285" t="s">
        <v>27</v>
      </c>
      <c r="M285" t="s">
        <v>575</v>
      </c>
      <c r="N285" t="s">
        <v>33</v>
      </c>
      <c r="O285" t="s">
        <v>34</v>
      </c>
      <c r="P285" t="s">
        <v>576</v>
      </c>
      <c r="Q285" s="8">
        <v>25.99</v>
      </c>
      <c r="R285">
        <v>3</v>
      </c>
      <c r="S285" s="8">
        <f t="shared" si="17"/>
        <v>77.97</v>
      </c>
      <c r="T285" s="8">
        <f>SUM(S285*0.4)</f>
        <v>31.188000000000002</v>
      </c>
      <c r="U285" s="9">
        <f>SUM((Q285*0.04)*R285+2)</f>
        <v>5.1187999999999994</v>
      </c>
    </row>
    <row r="286" spans="1:21" ht="15" customHeight="1" x14ac:dyDescent="0.25">
      <c r="A286">
        <v>13478</v>
      </c>
      <c r="B286" t="s">
        <v>1818</v>
      </c>
      <c r="C286" s="5">
        <v>42313</v>
      </c>
      <c r="D286" s="6">
        <v>42318</v>
      </c>
      <c r="E286" t="s">
        <v>69</v>
      </c>
      <c r="F286" t="s">
        <v>282</v>
      </c>
      <c r="G286" t="s">
        <v>283</v>
      </c>
      <c r="H286" t="s">
        <v>178</v>
      </c>
      <c r="I286" t="s">
        <v>56</v>
      </c>
      <c r="J286" s="7">
        <v>94109</v>
      </c>
      <c r="K286" t="s">
        <v>26</v>
      </c>
      <c r="L286" t="s">
        <v>57</v>
      </c>
      <c r="M286" t="s">
        <v>129</v>
      </c>
      <c r="N286" t="s">
        <v>29</v>
      </c>
      <c r="O286" t="s">
        <v>40</v>
      </c>
      <c r="P286" t="s">
        <v>130</v>
      </c>
      <c r="Q286" s="8">
        <v>19.989999999999998</v>
      </c>
      <c r="R286">
        <v>6</v>
      </c>
      <c r="S286" s="8">
        <f t="shared" si="17"/>
        <v>119.94</v>
      </c>
      <c r="T286" s="8">
        <f>SUM(S286*0.3)</f>
        <v>35.981999999999999</v>
      </c>
      <c r="U286" s="9">
        <f>SUM((Q286*0.04)*R286+2)</f>
        <v>6.7976000000000001</v>
      </c>
    </row>
    <row r="287" spans="1:21" ht="15" customHeight="1" x14ac:dyDescent="0.25">
      <c r="A287">
        <v>13479</v>
      </c>
      <c r="B287" t="s">
        <v>1819</v>
      </c>
      <c r="C287" s="5">
        <v>42314</v>
      </c>
      <c r="D287" s="6">
        <v>42315</v>
      </c>
      <c r="E287" t="s">
        <v>44</v>
      </c>
      <c r="F287" t="s">
        <v>329</v>
      </c>
      <c r="G287" t="s">
        <v>330</v>
      </c>
      <c r="H287" t="s">
        <v>331</v>
      </c>
      <c r="I287" t="s">
        <v>332</v>
      </c>
      <c r="J287" s="7">
        <v>7060</v>
      </c>
      <c r="K287" t="s">
        <v>26</v>
      </c>
      <c r="L287" t="s">
        <v>65</v>
      </c>
      <c r="M287" t="s">
        <v>42</v>
      </c>
      <c r="N287" t="s">
        <v>29</v>
      </c>
      <c r="O287" t="s">
        <v>40</v>
      </c>
      <c r="P287" t="s">
        <v>43</v>
      </c>
      <c r="Q287" s="8">
        <v>28.99</v>
      </c>
      <c r="R287">
        <v>4</v>
      </c>
      <c r="S287" s="8">
        <f t="shared" si="17"/>
        <v>115.96</v>
      </c>
      <c r="T287" s="8">
        <f>SUM(S287*0.3)</f>
        <v>34.787999999999997</v>
      </c>
      <c r="U287" s="9">
        <f>SUM((Q287*0.05)*R287+2)</f>
        <v>7.798</v>
      </c>
    </row>
    <row r="288" spans="1:21" ht="15" customHeight="1" x14ac:dyDescent="0.25">
      <c r="A288">
        <v>13480</v>
      </c>
      <c r="B288" t="s">
        <v>1819</v>
      </c>
      <c r="C288" s="5">
        <v>42314</v>
      </c>
      <c r="D288" s="6">
        <v>42315</v>
      </c>
      <c r="E288" t="s">
        <v>44</v>
      </c>
      <c r="F288" t="s">
        <v>329</v>
      </c>
      <c r="G288" t="s">
        <v>330</v>
      </c>
      <c r="H288" t="s">
        <v>331</v>
      </c>
      <c r="I288" t="s">
        <v>332</v>
      </c>
      <c r="J288" s="7">
        <v>7060</v>
      </c>
      <c r="K288" t="s">
        <v>26</v>
      </c>
      <c r="L288" t="s">
        <v>65</v>
      </c>
      <c r="M288" t="s">
        <v>208</v>
      </c>
      <c r="N288" t="s">
        <v>29</v>
      </c>
      <c r="O288" t="s">
        <v>75</v>
      </c>
      <c r="P288" t="s">
        <v>209</v>
      </c>
      <c r="Q288" s="8">
        <v>25.99</v>
      </c>
      <c r="R288">
        <v>3</v>
      </c>
      <c r="S288" s="8">
        <f t="shared" si="17"/>
        <v>77.97</v>
      </c>
      <c r="T288" s="8">
        <f>SUM(S288*0.5)</f>
        <v>38.984999999999999</v>
      </c>
      <c r="U288" s="9">
        <f>SUM((Q288*0.05)*R288+2)</f>
        <v>5.8985000000000003</v>
      </c>
    </row>
    <row r="289" spans="1:21" ht="15" customHeight="1" x14ac:dyDescent="0.25">
      <c r="A289">
        <v>13513</v>
      </c>
      <c r="B289" t="s">
        <v>1820</v>
      </c>
      <c r="C289" s="5">
        <v>42318</v>
      </c>
      <c r="D289" s="6">
        <v>42325</v>
      </c>
      <c r="E289" t="s">
        <v>69</v>
      </c>
      <c r="F289" t="s">
        <v>491</v>
      </c>
      <c r="G289" t="s">
        <v>492</v>
      </c>
      <c r="H289" t="s">
        <v>203</v>
      </c>
      <c r="I289" t="s">
        <v>56</v>
      </c>
      <c r="J289" s="7">
        <v>90045</v>
      </c>
      <c r="K289" t="s">
        <v>26</v>
      </c>
      <c r="L289" t="s">
        <v>57</v>
      </c>
      <c r="M289" t="s">
        <v>545</v>
      </c>
      <c r="N289" t="s">
        <v>988</v>
      </c>
      <c r="O289" t="s">
        <v>89</v>
      </c>
      <c r="P289" t="s">
        <v>546</v>
      </c>
      <c r="Q289" s="8">
        <v>15.99</v>
      </c>
      <c r="R289">
        <v>1</v>
      </c>
      <c r="S289" s="8">
        <f t="shared" si="17"/>
        <v>15.99</v>
      </c>
      <c r="T289" s="8">
        <f>SUM(S289*0.5)</f>
        <v>7.9950000000000001</v>
      </c>
      <c r="U289" s="9">
        <f t="shared" ref="U289:U308" si="19">SUM((Q289*0.04)*R289+2)</f>
        <v>2.6396000000000002</v>
      </c>
    </row>
    <row r="290" spans="1:21" ht="15" customHeight="1" x14ac:dyDescent="0.25">
      <c r="A290">
        <v>13514</v>
      </c>
      <c r="B290" t="s">
        <v>1820</v>
      </c>
      <c r="C290" s="5">
        <v>42318</v>
      </c>
      <c r="D290" s="6">
        <v>42325</v>
      </c>
      <c r="E290" t="s">
        <v>69</v>
      </c>
      <c r="F290" t="s">
        <v>491</v>
      </c>
      <c r="G290" t="s">
        <v>492</v>
      </c>
      <c r="H290" t="s">
        <v>203</v>
      </c>
      <c r="I290" t="s">
        <v>56</v>
      </c>
      <c r="J290" s="7">
        <v>90045</v>
      </c>
      <c r="K290" t="s">
        <v>26</v>
      </c>
      <c r="L290" t="s">
        <v>57</v>
      </c>
      <c r="M290" t="s">
        <v>168</v>
      </c>
      <c r="N290" t="s">
        <v>29</v>
      </c>
      <c r="O290" t="s">
        <v>59</v>
      </c>
      <c r="P290" t="s">
        <v>169</v>
      </c>
      <c r="Q290" s="8">
        <v>25.99</v>
      </c>
      <c r="R290">
        <v>3</v>
      </c>
      <c r="S290" s="8">
        <f t="shared" si="17"/>
        <v>77.97</v>
      </c>
      <c r="T290" s="8">
        <f>SUM(S290*0.25)</f>
        <v>19.4925</v>
      </c>
      <c r="U290" s="9">
        <f t="shared" si="19"/>
        <v>5.1187999999999994</v>
      </c>
    </row>
    <row r="291" spans="1:21" ht="15" customHeight="1" x14ac:dyDescent="0.25">
      <c r="A291">
        <v>13539</v>
      </c>
      <c r="B291" t="s">
        <v>1821</v>
      </c>
      <c r="C291" s="5">
        <v>42319</v>
      </c>
      <c r="D291" s="6">
        <v>42323</v>
      </c>
      <c r="E291" t="s">
        <v>69</v>
      </c>
      <c r="F291" t="s">
        <v>640</v>
      </c>
      <c r="G291" t="s">
        <v>641</v>
      </c>
      <c r="H291" t="s">
        <v>203</v>
      </c>
      <c r="I291" t="s">
        <v>56</v>
      </c>
      <c r="J291" s="7">
        <v>90045</v>
      </c>
      <c r="K291" t="s">
        <v>26</v>
      </c>
      <c r="L291" t="s">
        <v>57</v>
      </c>
      <c r="M291" t="s">
        <v>642</v>
      </c>
      <c r="N291" t="s">
        <v>988</v>
      </c>
      <c r="O291" t="s">
        <v>51</v>
      </c>
      <c r="P291" t="s">
        <v>643</v>
      </c>
      <c r="Q291" s="8">
        <v>45.99</v>
      </c>
      <c r="R291">
        <v>1</v>
      </c>
      <c r="S291" s="8">
        <f t="shared" si="17"/>
        <v>45.99</v>
      </c>
      <c r="T291" s="8">
        <f>SUM(S291*0.3)</f>
        <v>13.797000000000001</v>
      </c>
      <c r="U291" s="9">
        <f t="shared" si="19"/>
        <v>3.8395999999999999</v>
      </c>
    </row>
    <row r="292" spans="1:21" ht="15" customHeight="1" x14ac:dyDescent="0.25">
      <c r="A292">
        <v>13540</v>
      </c>
      <c r="B292" t="s">
        <v>1821</v>
      </c>
      <c r="C292" s="5">
        <v>42319</v>
      </c>
      <c r="D292" s="6">
        <v>42323</v>
      </c>
      <c r="E292" t="s">
        <v>69</v>
      </c>
      <c r="F292" t="s">
        <v>640</v>
      </c>
      <c r="G292" t="s">
        <v>641</v>
      </c>
      <c r="H292" t="s">
        <v>203</v>
      </c>
      <c r="I292" t="s">
        <v>56</v>
      </c>
      <c r="J292" s="7">
        <v>90045</v>
      </c>
      <c r="K292" t="s">
        <v>26</v>
      </c>
      <c r="L292" t="s">
        <v>57</v>
      </c>
      <c r="M292" t="s">
        <v>644</v>
      </c>
      <c r="N292" t="s">
        <v>33</v>
      </c>
      <c r="O292" t="s">
        <v>34</v>
      </c>
      <c r="P292" t="s">
        <v>645</v>
      </c>
      <c r="Q292" s="8">
        <v>15.99</v>
      </c>
      <c r="R292">
        <v>3</v>
      </c>
      <c r="S292" s="8">
        <f t="shared" si="17"/>
        <v>47.97</v>
      </c>
      <c r="T292" s="8">
        <f>SUM(S292*0.4)</f>
        <v>19.188000000000002</v>
      </c>
      <c r="U292" s="9">
        <f t="shared" si="19"/>
        <v>3.9188000000000001</v>
      </c>
    </row>
    <row r="293" spans="1:21" ht="15" customHeight="1" x14ac:dyDescent="0.25">
      <c r="A293">
        <v>13541</v>
      </c>
      <c r="B293" t="s">
        <v>1821</v>
      </c>
      <c r="C293" s="5">
        <v>42319</v>
      </c>
      <c r="D293" s="6">
        <v>42323</v>
      </c>
      <c r="E293" t="s">
        <v>69</v>
      </c>
      <c r="F293" t="s">
        <v>640</v>
      </c>
      <c r="G293" t="s">
        <v>641</v>
      </c>
      <c r="H293" t="s">
        <v>203</v>
      </c>
      <c r="I293" t="s">
        <v>56</v>
      </c>
      <c r="J293" s="7">
        <v>90045</v>
      </c>
      <c r="K293" t="s">
        <v>26</v>
      </c>
      <c r="L293" t="s">
        <v>57</v>
      </c>
      <c r="M293" t="s">
        <v>105</v>
      </c>
      <c r="N293" t="s">
        <v>29</v>
      </c>
      <c r="O293" t="s">
        <v>75</v>
      </c>
      <c r="P293" t="s">
        <v>106</v>
      </c>
      <c r="Q293" s="8">
        <v>16.989999999999998</v>
      </c>
      <c r="R293">
        <v>7</v>
      </c>
      <c r="S293" s="8">
        <f t="shared" si="17"/>
        <v>118.92999999999999</v>
      </c>
      <c r="T293" s="8">
        <f>SUM(S293*0.5)</f>
        <v>59.464999999999996</v>
      </c>
      <c r="U293" s="9">
        <f t="shared" si="19"/>
        <v>6.7572000000000001</v>
      </c>
    </row>
    <row r="294" spans="1:21" ht="15" customHeight="1" x14ac:dyDescent="0.25">
      <c r="A294">
        <v>13542</v>
      </c>
      <c r="B294" t="s">
        <v>1821</v>
      </c>
      <c r="C294" s="5">
        <v>42319</v>
      </c>
      <c r="D294" s="6">
        <v>42323</v>
      </c>
      <c r="E294" t="s">
        <v>69</v>
      </c>
      <c r="F294" t="s">
        <v>640</v>
      </c>
      <c r="G294" t="s">
        <v>641</v>
      </c>
      <c r="H294" t="s">
        <v>203</v>
      </c>
      <c r="I294" t="s">
        <v>56</v>
      </c>
      <c r="J294" s="7">
        <v>90045</v>
      </c>
      <c r="K294" t="s">
        <v>26</v>
      </c>
      <c r="L294" t="s">
        <v>57</v>
      </c>
      <c r="M294" t="s">
        <v>129</v>
      </c>
      <c r="N294" t="s">
        <v>29</v>
      </c>
      <c r="O294" t="s">
        <v>40</v>
      </c>
      <c r="P294" t="s">
        <v>130</v>
      </c>
      <c r="Q294" s="8">
        <v>19.989999999999998</v>
      </c>
      <c r="R294">
        <v>6</v>
      </c>
      <c r="S294" s="8">
        <f t="shared" si="17"/>
        <v>119.94</v>
      </c>
      <c r="T294" s="8">
        <f>SUM(S294*0.3)</f>
        <v>35.981999999999999</v>
      </c>
      <c r="U294" s="9">
        <f t="shared" si="19"/>
        <v>6.7976000000000001</v>
      </c>
    </row>
    <row r="295" spans="1:21" ht="15" customHeight="1" x14ac:dyDescent="0.25">
      <c r="A295">
        <v>13543</v>
      </c>
      <c r="B295" t="s">
        <v>1821</v>
      </c>
      <c r="C295" s="5">
        <v>42319</v>
      </c>
      <c r="D295" s="6">
        <v>42323</v>
      </c>
      <c r="E295" t="s">
        <v>69</v>
      </c>
      <c r="F295" t="s">
        <v>640</v>
      </c>
      <c r="G295" t="s">
        <v>641</v>
      </c>
      <c r="H295" t="s">
        <v>203</v>
      </c>
      <c r="I295" t="s">
        <v>56</v>
      </c>
      <c r="J295" s="7">
        <v>90045</v>
      </c>
      <c r="K295" t="s">
        <v>26</v>
      </c>
      <c r="L295" t="s">
        <v>57</v>
      </c>
      <c r="M295" t="s">
        <v>288</v>
      </c>
      <c r="N295" t="s">
        <v>29</v>
      </c>
      <c r="O295" t="s">
        <v>59</v>
      </c>
      <c r="P295" t="s">
        <v>289</v>
      </c>
      <c r="Q295" s="8">
        <v>25.99</v>
      </c>
      <c r="R295">
        <v>1</v>
      </c>
      <c r="S295" s="8">
        <f t="shared" si="17"/>
        <v>25.99</v>
      </c>
      <c r="T295" s="8">
        <f>SUM(S295*0.25)</f>
        <v>6.4974999999999996</v>
      </c>
      <c r="U295" s="9">
        <f t="shared" si="19"/>
        <v>3.0396000000000001</v>
      </c>
    </row>
    <row r="296" spans="1:21" ht="15" customHeight="1" x14ac:dyDescent="0.25">
      <c r="A296">
        <v>13551</v>
      </c>
      <c r="B296" t="s">
        <v>1822</v>
      </c>
      <c r="C296" s="5">
        <v>42321</v>
      </c>
      <c r="D296" s="6">
        <v>42327</v>
      </c>
      <c r="E296" t="s">
        <v>69</v>
      </c>
      <c r="F296" t="s">
        <v>516</v>
      </c>
      <c r="G296" t="s">
        <v>517</v>
      </c>
      <c r="H296" t="s">
        <v>518</v>
      </c>
      <c r="I296" t="s">
        <v>519</v>
      </c>
      <c r="J296" s="7">
        <v>6824</v>
      </c>
      <c r="K296" t="s">
        <v>26</v>
      </c>
      <c r="L296" t="s">
        <v>65</v>
      </c>
      <c r="M296" t="s">
        <v>435</v>
      </c>
      <c r="N296" t="s">
        <v>29</v>
      </c>
      <c r="O296" t="s">
        <v>75</v>
      </c>
      <c r="P296" t="s">
        <v>436</v>
      </c>
      <c r="Q296" s="8">
        <v>23.99</v>
      </c>
      <c r="R296">
        <v>5</v>
      </c>
      <c r="S296" s="8">
        <f t="shared" si="17"/>
        <v>119.94999999999999</v>
      </c>
      <c r="T296" s="8">
        <f>SUM(S296*0.5)</f>
        <v>59.974999999999994</v>
      </c>
      <c r="U296" s="9">
        <f t="shared" si="19"/>
        <v>6.798</v>
      </c>
    </row>
    <row r="297" spans="1:21" ht="15" customHeight="1" x14ac:dyDescent="0.25">
      <c r="A297">
        <v>13567</v>
      </c>
      <c r="B297" t="s">
        <v>1823</v>
      </c>
      <c r="C297" s="5">
        <v>42323</v>
      </c>
      <c r="D297" s="6">
        <v>42327</v>
      </c>
      <c r="E297" t="s">
        <v>69</v>
      </c>
      <c r="F297" t="s">
        <v>646</v>
      </c>
      <c r="G297" t="s">
        <v>647</v>
      </c>
      <c r="H297" t="s">
        <v>648</v>
      </c>
      <c r="I297" t="s">
        <v>227</v>
      </c>
      <c r="J297" s="7">
        <v>98006</v>
      </c>
      <c r="K297" t="s">
        <v>26</v>
      </c>
      <c r="L297" t="s">
        <v>57</v>
      </c>
      <c r="M297" t="s">
        <v>221</v>
      </c>
      <c r="N297" t="s">
        <v>988</v>
      </c>
      <c r="O297" t="s">
        <v>89</v>
      </c>
      <c r="P297" t="s">
        <v>222</v>
      </c>
      <c r="Q297" s="8">
        <v>11.99</v>
      </c>
      <c r="R297">
        <v>2</v>
      </c>
      <c r="S297" s="8">
        <f t="shared" si="17"/>
        <v>23.98</v>
      </c>
      <c r="T297" s="8">
        <f>SUM(S297*0.5)</f>
        <v>11.99</v>
      </c>
      <c r="U297" s="9">
        <f t="shared" si="19"/>
        <v>2.9592000000000001</v>
      </c>
    </row>
    <row r="298" spans="1:21" ht="15" customHeight="1" x14ac:dyDescent="0.25">
      <c r="A298">
        <v>13572</v>
      </c>
      <c r="B298" t="s">
        <v>1823</v>
      </c>
      <c r="C298" s="5">
        <v>42323</v>
      </c>
      <c r="D298" s="6">
        <v>42328</v>
      </c>
      <c r="E298" t="s">
        <v>69</v>
      </c>
      <c r="F298" t="s">
        <v>101</v>
      </c>
      <c r="G298" t="s">
        <v>102</v>
      </c>
      <c r="H298" t="s">
        <v>103</v>
      </c>
      <c r="I298" t="s">
        <v>104</v>
      </c>
      <c r="J298" s="7">
        <v>47401</v>
      </c>
      <c r="K298" t="s">
        <v>26</v>
      </c>
      <c r="L298" t="s">
        <v>27</v>
      </c>
      <c r="M298" t="s">
        <v>478</v>
      </c>
      <c r="N298" t="s">
        <v>29</v>
      </c>
      <c r="O298" t="s">
        <v>37</v>
      </c>
      <c r="P298" t="s">
        <v>479</v>
      </c>
      <c r="Q298" s="8">
        <v>23.99</v>
      </c>
      <c r="R298">
        <v>5</v>
      </c>
      <c r="S298" s="8">
        <f t="shared" si="17"/>
        <v>119.94999999999999</v>
      </c>
      <c r="T298" s="8">
        <f>SUM(S298*0.4)</f>
        <v>47.98</v>
      </c>
      <c r="U298" s="9">
        <f t="shared" si="19"/>
        <v>6.798</v>
      </c>
    </row>
    <row r="299" spans="1:21" ht="15" customHeight="1" x14ac:dyDescent="0.25">
      <c r="A299">
        <v>13573</v>
      </c>
      <c r="B299" t="s">
        <v>1823</v>
      </c>
      <c r="C299" s="5">
        <v>42323</v>
      </c>
      <c r="D299" s="6">
        <v>42328</v>
      </c>
      <c r="E299" t="s">
        <v>69</v>
      </c>
      <c r="F299" t="s">
        <v>101</v>
      </c>
      <c r="G299" t="s">
        <v>102</v>
      </c>
      <c r="H299" t="s">
        <v>103</v>
      </c>
      <c r="I299" t="s">
        <v>104</v>
      </c>
      <c r="J299" s="7">
        <v>47401</v>
      </c>
      <c r="K299" t="s">
        <v>26</v>
      </c>
      <c r="L299" t="s">
        <v>27</v>
      </c>
      <c r="M299" t="s">
        <v>133</v>
      </c>
      <c r="N299" t="s">
        <v>29</v>
      </c>
      <c r="O299" t="s">
        <v>30</v>
      </c>
      <c r="P299" t="s">
        <v>134</v>
      </c>
      <c r="Q299" s="8">
        <v>24.99</v>
      </c>
      <c r="R299">
        <v>5</v>
      </c>
      <c r="S299" s="8">
        <f t="shared" si="17"/>
        <v>124.94999999999999</v>
      </c>
      <c r="T299" s="8">
        <f>SUM(S299*0.2)</f>
        <v>24.99</v>
      </c>
      <c r="U299" s="9">
        <f t="shared" si="19"/>
        <v>6.9979999999999993</v>
      </c>
    </row>
    <row r="300" spans="1:21" ht="15" customHeight="1" x14ac:dyDescent="0.25">
      <c r="A300">
        <v>13574</v>
      </c>
      <c r="B300" t="s">
        <v>1823</v>
      </c>
      <c r="C300" s="5">
        <v>42323</v>
      </c>
      <c r="D300" s="6">
        <v>42328</v>
      </c>
      <c r="E300" t="s">
        <v>69</v>
      </c>
      <c r="F300" t="s">
        <v>101</v>
      </c>
      <c r="G300" t="s">
        <v>102</v>
      </c>
      <c r="H300" t="s">
        <v>103</v>
      </c>
      <c r="I300" t="s">
        <v>104</v>
      </c>
      <c r="J300" s="7">
        <v>47401</v>
      </c>
      <c r="K300" t="s">
        <v>26</v>
      </c>
      <c r="L300" t="s">
        <v>27</v>
      </c>
      <c r="M300" t="s">
        <v>68</v>
      </c>
      <c r="N300" t="s">
        <v>29</v>
      </c>
      <c r="O300" t="s">
        <v>37</v>
      </c>
      <c r="P300" t="s">
        <v>37</v>
      </c>
      <c r="Q300" s="8">
        <v>15.99</v>
      </c>
      <c r="R300">
        <v>4</v>
      </c>
      <c r="S300" s="8">
        <f t="shared" si="17"/>
        <v>63.96</v>
      </c>
      <c r="T300" s="8">
        <f>SUM(S300*0.4)</f>
        <v>25.584000000000003</v>
      </c>
      <c r="U300" s="9">
        <f t="shared" si="19"/>
        <v>4.5584000000000007</v>
      </c>
    </row>
    <row r="301" spans="1:21" ht="15" customHeight="1" x14ac:dyDescent="0.25">
      <c r="A301">
        <v>13575</v>
      </c>
      <c r="B301" t="s">
        <v>1823</v>
      </c>
      <c r="C301" s="5">
        <v>42323</v>
      </c>
      <c r="D301" s="6">
        <v>42328</v>
      </c>
      <c r="E301" t="s">
        <v>69</v>
      </c>
      <c r="F301" t="s">
        <v>101</v>
      </c>
      <c r="G301" t="s">
        <v>102</v>
      </c>
      <c r="H301" t="s">
        <v>103</v>
      </c>
      <c r="I301" t="s">
        <v>104</v>
      </c>
      <c r="J301" s="7">
        <v>47401</v>
      </c>
      <c r="K301" t="s">
        <v>26</v>
      </c>
      <c r="L301" t="s">
        <v>27</v>
      </c>
      <c r="M301" t="s">
        <v>435</v>
      </c>
      <c r="N301" t="s">
        <v>29</v>
      </c>
      <c r="O301" t="s">
        <v>75</v>
      </c>
      <c r="P301" t="s">
        <v>436</v>
      </c>
      <c r="Q301" s="8">
        <v>23.99</v>
      </c>
      <c r="R301">
        <v>6</v>
      </c>
      <c r="S301" s="8">
        <f t="shared" si="17"/>
        <v>143.94</v>
      </c>
      <c r="T301" s="8">
        <f>SUM(S301*0.5)</f>
        <v>71.97</v>
      </c>
      <c r="U301" s="9">
        <f t="shared" si="19"/>
        <v>7.7576000000000001</v>
      </c>
    </row>
    <row r="302" spans="1:21" ht="15" customHeight="1" x14ac:dyDescent="0.25">
      <c r="A302">
        <v>13576</v>
      </c>
      <c r="B302" t="s">
        <v>1824</v>
      </c>
      <c r="C302" s="5">
        <v>42324</v>
      </c>
      <c r="D302" s="6">
        <v>42328</v>
      </c>
      <c r="E302" t="s">
        <v>69</v>
      </c>
      <c r="F302" t="s">
        <v>153</v>
      </c>
      <c r="G302" t="s">
        <v>154</v>
      </c>
      <c r="H302" t="s">
        <v>155</v>
      </c>
      <c r="I302" t="s">
        <v>156</v>
      </c>
      <c r="J302" s="7">
        <v>23223</v>
      </c>
      <c r="K302" t="s">
        <v>26</v>
      </c>
      <c r="L302" t="s">
        <v>49</v>
      </c>
      <c r="M302" t="s">
        <v>127</v>
      </c>
      <c r="N302" t="s">
        <v>29</v>
      </c>
      <c r="O302" t="s">
        <v>37</v>
      </c>
      <c r="P302" t="s">
        <v>128</v>
      </c>
      <c r="Q302" s="8">
        <v>24.99</v>
      </c>
      <c r="R302">
        <v>3</v>
      </c>
      <c r="S302" s="8">
        <f t="shared" si="17"/>
        <v>74.97</v>
      </c>
      <c r="T302" s="8">
        <f>SUM(S302*0.4)</f>
        <v>29.988</v>
      </c>
      <c r="U302" s="9">
        <f t="shared" si="19"/>
        <v>4.9987999999999992</v>
      </c>
    </row>
    <row r="303" spans="1:21" ht="15" customHeight="1" x14ac:dyDescent="0.25">
      <c r="A303">
        <v>13589</v>
      </c>
      <c r="B303" t="s">
        <v>1825</v>
      </c>
      <c r="C303" s="5">
        <v>42325</v>
      </c>
      <c r="D303" s="6">
        <v>42332</v>
      </c>
      <c r="E303" t="s">
        <v>69</v>
      </c>
      <c r="F303" t="s">
        <v>649</v>
      </c>
      <c r="G303" t="s">
        <v>650</v>
      </c>
      <c r="H303" t="s">
        <v>651</v>
      </c>
      <c r="I303" t="s">
        <v>304</v>
      </c>
      <c r="J303" s="7">
        <v>85705</v>
      </c>
      <c r="K303" t="s">
        <v>26</v>
      </c>
      <c r="L303" t="s">
        <v>57</v>
      </c>
      <c r="M303" t="s">
        <v>415</v>
      </c>
      <c r="N303" t="s">
        <v>29</v>
      </c>
      <c r="O303" t="s">
        <v>37</v>
      </c>
      <c r="P303" t="s">
        <v>416</v>
      </c>
      <c r="Q303" s="8">
        <v>24.99</v>
      </c>
      <c r="R303">
        <v>5</v>
      </c>
      <c r="S303" s="8">
        <f t="shared" si="17"/>
        <v>124.94999999999999</v>
      </c>
      <c r="T303" s="8">
        <f>SUM(S303*0.4)</f>
        <v>49.98</v>
      </c>
      <c r="U303" s="9">
        <f t="shared" si="19"/>
        <v>6.9979999999999993</v>
      </c>
    </row>
    <row r="304" spans="1:21" ht="15" customHeight="1" x14ac:dyDescent="0.25">
      <c r="A304">
        <v>13590</v>
      </c>
      <c r="B304" t="s">
        <v>1825</v>
      </c>
      <c r="C304" s="5">
        <v>42325</v>
      </c>
      <c r="D304" s="6">
        <v>42329</v>
      </c>
      <c r="E304" t="s">
        <v>69</v>
      </c>
      <c r="F304" t="s">
        <v>339</v>
      </c>
      <c r="G304" t="s">
        <v>340</v>
      </c>
      <c r="H304" t="s">
        <v>292</v>
      </c>
      <c r="I304" t="s">
        <v>227</v>
      </c>
      <c r="J304" s="7">
        <v>98115</v>
      </c>
      <c r="K304" t="s">
        <v>26</v>
      </c>
      <c r="L304" t="s">
        <v>57</v>
      </c>
      <c r="M304" t="s">
        <v>616</v>
      </c>
      <c r="N304" t="s">
        <v>33</v>
      </c>
      <c r="O304" t="s">
        <v>116</v>
      </c>
      <c r="P304" t="s">
        <v>617</v>
      </c>
      <c r="Q304" s="8">
        <v>34.99</v>
      </c>
      <c r="R304">
        <v>6</v>
      </c>
      <c r="S304" s="8">
        <f t="shared" si="17"/>
        <v>209.94</v>
      </c>
      <c r="T304" s="8">
        <f>SUM(S304*0.3)</f>
        <v>62.981999999999999</v>
      </c>
      <c r="U304" s="9">
        <f t="shared" si="19"/>
        <v>10.397600000000001</v>
      </c>
    </row>
    <row r="305" spans="1:21" ht="15" customHeight="1" x14ac:dyDescent="0.25">
      <c r="A305">
        <v>13591</v>
      </c>
      <c r="B305" t="s">
        <v>1825</v>
      </c>
      <c r="C305" s="5">
        <v>42325</v>
      </c>
      <c r="D305" s="6">
        <v>42329</v>
      </c>
      <c r="E305" t="s">
        <v>69</v>
      </c>
      <c r="F305" t="s">
        <v>339</v>
      </c>
      <c r="G305" t="s">
        <v>340</v>
      </c>
      <c r="H305" t="s">
        <v>292</v>
      </c>
      <c r="I305" t="s">
        <v>227</v>
      </c>
      <c r="J305" s="7">
        <v>98115</v>
      </c>
      <c r="K305" t="s">
        <v>26</v>
      </c>
      <c r="L305" t="s">
        <v>57</v>
      </c>
      <c r="M305" t="s">
        <v>634</v>
      </c>
      <c r="N305" t="s">
        <v>988</v>
      </c>
      <c r="O305" t="s">
        <v>86</v>
      </c>
      <c r="P305" t="s">
        <v>635</v>
      </c>
      <c r="Q305" s="8">
        <v>44.99</v>
      </c>
      <c r="R305">
        <v>3</v>
      </c>
      <c r="S305" s="8">
        <f t="shared" si="17"/>
        <v>134.97</v>
      </c>
      <c r="T305" s="8">
        <f>SUM(S305*0.6)</f>
        <v>80.981999999999999</v>
      </c>
      <c r="U305" s="9">
        <f t="shared" si="19"/>
        <v>7.3988000000000005</v>
      </c>
    </row>
    <row r="306" spans="1:21" ht="15" customHeight="1" x14ac:dyDescent="0.25">
      <c r="A306">
        <v>13592</v>
      </c>
      <c r="B306" t="s">
        <v>1825</v>
      </c>
      <c r="C306" s="5">
        <v>42325</v>
      </c>
      <c r="D306" s="6">
        <v>42329</v>
      </c>
      <c r="E306" t="s">
        <v>69</v>
      </c>
      <c r="F306" t="s">
        <v>339</v>
      </c>
      <c r="G306" t="s">
        <v>340</v>
      </c>
      <c r="H306" t="s">
        <v>292</v>
      </c>
      <c r="I306" t="s">
        <v>227</v>
      </c>
      <c r="J306" s="7">
        <v>98115</v>
      </c>
      <c r="K306" t="s">
        <v>26</v>
      </c>
      <c r="L306" t="s">
        <v>57</v>
      </c>
      <c r="M306" t="s">
        <v>321</v>
      </c>
      <c r="N306" t="s">
        <v>29</v>
      </c>
      <c r="O306" t="s">
        <v>30</v>
      </c>
      <c r="P306" t="s">
        <v>322</v>
      </c>
      <c r="Q306" s="8">
        <v>35.99</v>
      </c>
      <c r="R306">
        <v>1</v>
      </c>
      <c r="S306" s="8">
        <f t="shared" si="17"/>
        <v>35.99</v>
      </c>
      <c r="T306" s="8">
        <f>SUM(S306*0.2)</f>
        <v>7.1980000000000004</v>
      </c>
      <c r="U306" s="9">
        <f t="shared" si="19"/>
        <v>3.4396000000000004</v>
      </c>
    </row>
    <row r="307" spans="1:21" ht="15" customHeight="1" x14ac:dyDescent="0.25">
      <c r="A307">
        <v>13593</v>
      </c>
      <c r="B307" t="s">
        <v>1825</v>
      </c>
      <c r="C307" s="5">
        <v>42325</v>
      </c>
      <c r="D307" s="6">
        <v>42329</v>
      </c>
      <c r="E307" t="s">
        <v>69</v>
      </c>
      <c r="F307" t="s">
        <v>339</v>
      </c>
      <c r="G307" t="s">
        <v>340</v>
      </c>
      <c r="H307" t="s">
        <v>292</v>
      </c>
      <c r="I307" t="s">
        <v>227</v>
      </c>
      <c r="J307" s="7">
        <v>98115</v>
      </c>
      <c r="K307" t="s">
        <v>26</v>
      </c>
      <c r="L307" t="s">
        <v>57</v>
      </c>
      <c r="M307" t="s">
        <v>151</v>
      </c>
      <c r="N307" t="s">
        <v>29</v>
      </c>
      <c r="O307" t="s">
        <v>37</v>
      </c>
      <c r="P307" t="s">
        <v>152</v>
      </c>
      <c r="Q307" s="8">
        <v>23.99</v>
      </c>
      <c r="R307">
        <v>1</v>
      </c>
      <c r="S307" s="8">
        <f t="shared" si="17"/>
        <v>23.99</v>
      </c>
      <c r="T307" s="8">
        <f>SUM(S307*0.4)</f>
        <v>9.5960000000000001</v>
      </c>
      <c r="U307" s="9">
        <f t="shared" si="19"/>
        <v>2.9596</v>
      </c>
    </row>
    <row r="308" spans="1:21" ht="15" customHeight="1" x14ac:dyDescent="0.25">
      <c r="A308">
        <v>13594</v>
      </c>
      <c r="B308" t="s">
        <v>1825</v>
      </c>
      <c r="C308" s="5">
        <v>42325</v>
      </c>
      <c r="D308" s="6">
        <v>42329</v>
      </c>
      <c r="E308" t="s">
        <v>69</v>
      </c>
      <c r="F308" t="s">
        <v>339</v>
      </c>
      <c r="G308" t="s">
        <v>340</v>
      </c>
      <c r="H308" t="s">
        <v>292</v>
      </c>
      <c r="I308" t="s">
        <v>227</v>
      </c>
      <c r="J308" s="7">
        <v>98115</v>
      </c>
      <c r="K308" t="s">
        <v>26</v>
      </c>
      <c r="L308" t="s">
        <v>57</v>
      </c>
      <c r="M308" t="s">
        <v>151</v>
      </c>
      <c r="N308" t="s">
        <v>29</v>
      </c>
      <c r="O308" t="s">
        <v>37</v>
      </c>
      <c r="P308" t="s">
        <v>152</v>
      </c>
      <c r="Q308" s="8">
        <v>23.99</v>
      </c>
      <c r="R308">
        <v>3</v>
      </c>
      <c r="S308" s="8">
        <f t="shared" si="17"/>
        <v>71.97</v>
      </c>
      <c r="T308" s="8">
        <f>SUM(S308*0.4)</f>
        <v>28.788</v>
      </c>
      <c r="U308" s="9">
        <f t="shared" si="19"/>
        <v>4.8788</v>
      </c>
    </row>
    <row r="309" spans="1:21" ht="15" customHeight="1" x14ac:dyDescent="0.25">
      <c r="A309">
        <v>13607</v>
      </c>
      <c r="B309" t="s">
        <v>1825</v>
      </c>
      <c r="C309" s="5">
        <v>42325</v>
      </c>
      <c r="D309" s="6">
        <v>42327</v>
      </c>
      <c r="E309" t="s">
        <v>21</v>
      </c>
      <c r="F309" t="s">
        <v>652</v>
      </c>
      <c r="G309" t="s">
        <v>653</v>
      </c>
      <c r="H309" t="s">
        <v>654</v>
      </c>
      <c r="I309" t="s">
        <v>655</v>
      </c>
      <c r="J309" s="7">
        <v>19805</v>
      </c>
      <c r="K309" t="s">
        <v>26</v>
      </c>
      <c r="L309" t="s">
        <v>65</v>
      </c>
      <c r="M309" t="s">
        <v>656</v>
      </c>
      <c r="N309" t="s">
        <v>988</v>
      </c>
      <c r="O309" t="s">
        <v>185</v>
      </c>
      <c r="P309" t="s">
        <v>657</v>
      </c>
      <c r="Q309" s="8">
        <v>76.989999999999995</v>
      </c>
      <c r="R309">
        <v>2</v>
      </c>
      <c r="S309" s="8">
        <f t="shared" si="17"/>
        <v>153.97999999999999</v>
      </c>
      <c r="T309" s="8">
        <f>SUM(S309*0.4)</f>
        <v>61.591999999999999</v>
      </c>
      <c r="U309" s="9">
        <f>SUM((Q309*0.07)*R309+2)</f>
        <v>12.778600000000001</v>
      </c>
    </row>
    <row r="310" spans="1:21" ht="15" customHeight="1" x14ac:dyDescent="0.25">
      <c r="A310">
        <v>13608</v>
      </c>
      <c r="B310" t="s">
        <v>1825</v>
      </c>
      <c r="C310" s="5">
        <v>42325</v>
      </c>
      <c r="D310" s="6">
        <v>42327</v>
      </c>
      <c r="E310" t="s">
        <v>21</v>
      </c>
      <c r="F310" t="s">
        <v>652</v>
      </c>
      <c r="G310" t="s">
        <v>653</v>
      </c>
      <c r="H310" t="s">
        <v>654</v>
      </c>
      <c r="I310" t="s">
        <v>655</v>
      </c>
      <c r="J310" s="7">
        <v>19805</v>
      </c>
      <c r="K310" t="s">
        <v>26</v>
      </c>
      <c r="L310" t="s">
        <v>65</v>
      </c>
      <c r="M310" t="s">
        <v>138</v>
      </c>
      <c r="N310" t="s">
        <v>29</v>
      </c>
      <c r="O310" t="s">
        <v>75</v>
      </c>
      <c r="P310" t="s">
        <v>139</v>
      </c>
      <c r="Q310" s="8">
        <v>25.99</v>
      </c>
      <c r="R310">
        <v>4</v>
      </c>
      <c r="S310" s="8">
        <f t="shared" si="17"/>
        <v>103.96</v>
      </c>
      <c r="T310" s="8">
        <f>SUM(S310*0.5)</f>
        <v>51.98</v>
      </c>
      <c r="U310" s="9">
        <f>SUM((Q310*0.07)*R310+2)</f>
        <v>9.2772000000000006</v>
      </c>
    </row>
    <row r="311" spans="1:21" ht="15" customHeight="1" x14ac:dyDescent="0.25">
      <c r="A311">
        <v>13610</v>
      </c>
      <c r="B311" t="s">
        <v>1826</v>
      </c>
      <c r="C311" s="5">
        <v>42326</v>
      </c>
      <c r="D311" s="6">
        <v>42331</v>
      </c>
      <c r="E311" t="s">
        <v>21</v>
      </c>
      <c r="F311" t="s">
        <v>658</v>
      </c>
      <c r="G311" t="s">
        <v>659</v>
      </c>
      <c r="H311" t="s">
        <v>660</v>
      </c>
      <c r="I311" t="s">
        <v>167</v>
      </c>
      <c r="J311" s="7">
        <v>84106</v>
      </c>
      <c r="K311" t="s">
        <v>26</v>
      </c>
      <c r="L311" t="s">
        <v>57</v>
      </c>
      <c r="M311" t="s">
        <v>484</v>
      </c>
      <c r="N311" t="s">
        <v>29</v>
      </c>
      <c r="O311" t="s">
        <v>75</v>
      </c>
      <c r="P311" t="s">
        <v>485</v>
      </c>
      <c r="Q311" s="8">
        <v>23.99</v>
      </c>
      <c r="R311">
        <v>3</v>
      </c>
      <c r="S311" s="8">
        <f t="shared" si="17"/>
        <v>71.97</v>
      </c>
      <c r="T311" s="8">
        <f>SUM(S311*0.5)</f>
        <v>35.984999999999999</v>
      </c>
      <c r="U311" s="9">
        <f>SUM((Q311*0.07)*R311+2)</f>
        <v>7.0379000000000005</v>
      </c>
    </row>
    <row r="312" spans="1:21" ht="15" customHeight="1" x14ac:dyDescent="0.25">
      <c r="A312">
        <v>13611</v>
      </c>
      <c r="B312" t="s">
        <v>1826</v>
      </c>
      <c r="C312" s="5">
        <v>42326</v>
      </c>
      <c r="D312" s="6">
        <v>42332</v>
      </c>
      <c r="E312" t="s">
        <v>69</v>
      </c>
      <c r="F312" t="s">
        <v>661</v>
      </c>
      <c r="G312" t="s">
        <v>662</v>
      </c>
      <c r="H312" t="s">
        <v>654</v>
      </c>
      <c r="I312" t="s">
        <v>655</v>
      </c>
      <c r="J312" s="7">
        <v>19805</v>
      </c>
      <c r="K312" t="s">
        <v>26</v>
      </c>
      <c r="L312" t="s">
        <v>65</v>
      </c>
      <c r="M312" t="s">
        <v>663</v>
      </c>
      <c r="N312" t="s">
        <v>988</v>
      </c>
      <c r="O312" t="s">
        <v>51</v>
      </c>
      <c r="P312" t="s">
        <v>664</v>
      </c>
      <c r="Q312" s="8">
        <v>45.99</v>
      </c>
      <c r="R312">
        <v>6</v>
      </c>
      <c r="S312" s="8">
        <f t="shared" si="17"/>
        <v>275.94</v>
      </c>
      <c r="T312" s="8">
        <f>SUM(S312*0.3)</f>
        <v>82.781999999999996</v>
      </c>
      <c r="U312" s="9">
        <f t="shared" ref="U312:U324" si="20">SUM((Q312*0.04)*R312+2)</f>
        <v>13.037600000000001</v>
      </c>
    </row>
    <row r="313" spans="1:21" ht="15" customHeight="1" x14ac:dyDescent="0.25">
      <c r="A313">
        <v>13612</v>
      </c>
      <c r="B313" t="s">
        <v>1826</v>
      </c>
      <c r="C313" s="5">
        <v>42326</v>
      </c>
      <c r="D313" s="6">
        <v>42332</v>
      </c>
      <c r="E313" t="s">
        <v>69</v>
      </c>
      <c r="F313" t="s">
        <v>661</v>
      </c>
      <c r="G313" t="s">
        <v>662</v>
      </c>
      <c r="H313" t="s">
        <v>654</v>
      </c>
      <c r="I313" t="s">
        <v>655</v>
      </c>
      <c r="J313" s="7">
        <v>19805</v>
      </c>
      <c r="K313" t="s">
        <v>26</v>
      </c>
      <c r="L313" t="s">
        <v>65</v>
      </c>
      <c r="M313" t="s">
        <v>127</v>
      </c>
      <c r="N313" t="s">
        <v>29</v>
      </c>
      <c r="O313" t="s">
        <v>37</v>
      </c>
      <c r="P313" t="s">
        <v>128</v>
      </c>
      <c r="Q313" s="8">
        <v>24.99</v>
      </c>
      <c r="R313">
        <v>7</v>
      </c>
      <c r="S313" s="8">
        <f t="shared" si="17"/>
        <v>174.92999999999998</v>
      </c>
      <c r="T313" s="8">
        <f>SUM(S313*0.4)</f>
        <v>69.971999999999994</v>
      </c>
      <c r="U313" s="9">
        <f t="shared" si="20"/>
        <v>8.9971999999999994</v>
      </c>
    </row>
    <row r="314" spans="1:21" ht="15" customHeight="1" x14ac:dyDescent="0.25">
      <c r="A314">
        <v>13613</v>
      </c>
      <c r="B314" t="s">
        <v>1826</v>
      </c>
      <c r="C314" s="5">
        <v>42326</v>
      </c>
      <c r="D314" s="6">
        <v>42332</v>
      </c>
      <c r="E314" t="s">
        <v>69</v>
      </c>
      <c r="F314" t="s">
        <v>661</v>
      </c>
      <c r="G314" t="s">
        <v>662</v>
      </c>
      <c r="H314" t="s">
        <v>654</v>
      </c>
      <c r="I314" t="s">
        <v>655</v>
      </c>
      <c r="J314" s="7">
        <v>19805</v>
      </c>
      <c r="K314" t="s">
        <v>26</v>
      </c>
      <c r="L314" t="s">
        <v>65</v>
      </c>
      <c r="M314" t="s">
        <v>179</v>
      </c>
      <c r="N314" t="s">
        <v>29</v>
      </c>
      <c r="O314" t="s">
        <v>40</v>
      </c>
      <c r="P314" t="s">
        <v>180</v>
      </c>
      <c r="Q314" s="8">
        <v>27.99</v>
      </c>
      <c r="R314">
        <v>2</v>
      </c>
      <c r="S314" s="8">
        <f t="shared" si="17"/>
        <v>55.98</v>
      </c>
      <c r="T314" s="8">
        <f>SUM(S314*0.3)</f>
        <v>16.793999999999997</v>
      </c>
      <c r="U314" s="9">
        <f t="shared" si="20"/>
        <v>4.2392000000000003</v>
      </c>
    </row>
    <row r="315" spans="1:21" ht="15" customHeight="1" x14ac:dyDescent="0.25">
      <c r="A315">
        <v>13614</v>
      </c>
      <c r="B315" t="s">
        <v>1826</v>
      </c>
      <c r="C315" s="5">
        <v>42326</v>
      </c>
      <c r="D315" s="6">
        <v>42332</v>
      </c>
      <c r="E315" t="s">
        <v>69</v>
      </c>
      <c r="F315" t="s">
        <v>661</v>
      </c>
      <c r="G315" t="s">
        <v>662</v>
      </c>
      <c r="H315" t="s">
        <v>654</v>
      </c>
      <c r="I315" t="s">
        <v>655</v>
      </c>
      <c r="J315" s="7">
        <v>19805</v>
      </c>
      <c r="K315" t="s">
        <v>26</v>
      </c>
      <c r="L315" t="s">
        <v>65</v>
      </c>
      <c r="M315" t="s">
        <v>543</v>
      </c>
      <c r="N315" t="s">
        <v>29</v>
      </c>
      <c r="O315" t="s">
        <v>40</v>
      </c>
      <c r="P315" t="s">
        <v>544</v>
      </c>
      <c r="Q315" s="8">
        <v>30.99</v>
      </c>
      <c r="R315">
        <v>6</v>
      </c>
      <c r="S315" s="8">
        <f t="shared" si="17"/>
        <v>185.94</v>
      </c>
      <c r="T315" s="8">
        <f>SUM(S315*0.3)</f>
        <v>55.781999999999996</v>
      </c>
      <c r="U315" s="9">
        <f t="shared" si="20"/>
        <v>9.4375999999999998</v>
      </c>
    </row>
    <row r="316" spans="1:21" ht="15" customHeight="1" x14ac:dyDescent="0.25">
      <c r="A316">
        <v>13616</v>
      </c>
      <c r="B316" t="s">
        <v>1826</v>
      </c>
      <c r="C316" s="5">
        <v>42326</v>
      </c>
      <c r="D316" s="6">
        <v>42331</v>
      </c>
      <c r="E316" t="s">
        <v>69</v>
      </c>
      <c r="F316" t="s">
        <v>499</v>
      </c>
      <c r="G316" t="s">
        <v>291</v>
      </c>
      <c r="H316" t="s">
        <v>292</v>
      </c>
      <c r="I316" t="s">
        <v>227</v>
      </c>
      <c r="J316" s="7">
        <v>98103</v>
      </c>
      <c r="K316" t="s">
        <v>26</v>
      </c>
      <c r="L316" t="s">
        <v>57</v>
      </c>
      <c r="M316" t="s">
        <v>665</v>
      </c>
      <c r="N316" t="s">
        <v>33</v>
      </c>
      <c r="O316" t="s">
        <v>116</v>
      </c>
      <c r="P316" t="s">
        <v>666</v>
      </c>
      <c r="Q316" s="8">
        <v>10.99</v>
      </c>
      <c r="R316">
        <v>3</v>
      </c>
      <c r="S316" s="8">
        <f t="shared" si="17"/>
        <v>32.97</v>
      </c>
      <c r="T316" s="8">
        <f>SUM(S316*0.3)</f>
        <v>9.891</v>
      </c>
      <c r="U316" s="9">
        <f t="shared" si="20"/>
        <v>3.3188</v>
      </c>
    </row>
    <row r="317" spans="1:21" ht="15" customHeight="1" x14ac:dyDescent="0.25">
      <c r="A317">
        <v>13617</v>
      </c>
      <c r="B317" t="s">
        <v>1826</v>
      </c>
      <c r="C317" s="5">
        <v>42326</v>
      </c>
      <c r="D317" s="6">
        <v>42331</v>
      </c>
      <c r="E317" t="s">
        <v>69</v>
      </c>
      <c r="F317" t="s">
        <v>499</v>
      </c>
      <c r="G317" t="s">
        <v>291</v>
      </c>
      <c r="H317" t="s">
        <v>292</v>
      </c>
      <c r="I317" t="s">
        <v>227</v>
      </c>
      <c r="J317" s="7">
        <v>98103</v>
      </c>
      <c r="K317" t="s">
        <v>26</v>
      </c>
      <c r="L317" t="s">
        <v>57</v>
      </c>
      <c r="M317" t="s">
        <v>321</v>
      </c>
      <c r="N317" t="s">
        <v>29</v>
      </c>
      <c r="O317" t="s">
        <v>30</v>
      </c>
      <c r="P317" t="s">
        <v>322</v>
      </c>
      <c r="Q317" s="8">
        <v>35.99</v>
      </c>
      <c r="R317">
        <v>4</v>
      </c>
      <c r="S317" s="8">
        <f t="shared" si="17"/>
        <v>143.96</v>
      </c>
      <c r="T317" s="8">
        <f>SUM(S317*0.2)</f>
        <v>28.792000000000002</v>
      </c>
      <c r="U317" s="9">
        <f t="shared" si="20"/>
        <v>7.7584000000000009</v>
      </c>
    </row>
    <row r="318" spans="1:21" ht="15" customHeight="1" x14ac:dyDescent="0.25">
      <c r="A318">
        <v>13630</v>
      </c>
      <c r="B318" t="s">
        <v>1827</v>
      </c>
      <c r="C318" s="5">
        <v>42328</v>
      </c>
      <c r="D318" s="6">
        <v>42333</v>
      </c>
      <c r="E318" t="s">
        <v>69</v>
      </c>
      <c r="F318" t="s">
        <v>661</v>
      </c>
      <c r="G318" t="s">
        <v>662</v>
      </c>
      <c r="H318" t="s">
        <v>654</v>
      </c>
      <c r="I318" t="s">
        <v>655</v>
      </c>
      <c r="J318" s="7">
        <v>19805</v>
      </c>
      <c r="K318" t="s">
        <v>26</v>
      </c>
      <c r="L318" t="s">
        <v>65</v>
      </c>
      <c r="M318" t="s">
        <v>105</v>
      </c>
      <c r="N318" t="s">
        <v>29</v>
      </c>
      <c r="O318" t="s">
        <v>75</v>
      </c>
      <c r="P318" t="s">
        <v>106</v>
      </c>
      <c r="Q318" s="8">
        <v>16.989999999999998</v>
      </c>
      <c r="R318">
        <v>2</v>
      </c>
      <c r="S318" s="8">
        <f t="shared" si="17"/>
        <v>33.979999999999997</v>
      </c>
      <c r="T318" s="8">
        <f>SUM(S318*0.5)</f>
        <v>16.989999999999998</v>
      </c>
      <c r="U318" s="9">
        <f t="shared" si="20"/>
        <v>3.3592</v>
      </c>
    </row>
    <row r="319" spans="1:21" ht="15" customHeight="1" x14ac:dyDescent="0.25">
      <c r="A319">
        <v>13643</v>
      </c>
      <c r="B319" t="s">
        <v>1828</v>
      </c>
      <c r="C319" s="5">
        <v>42330</v>
      </c>
      <c r="D319" s="6">
        <v>42334</v>
      </c>
      <c r="E319" t="s">
        <v>69</v>
      </c>
      <c r="F319" t="s">
        <v>323</v>
      </c>
      <c r="G319" t="s">
        <v>324</v>
      </c>
      <c r="H319" t="s">
        <v>268</v>
      </c>
      <c r="I319" t="s">
        <v>120</v>
      </c>
      <c r="J319" s="7">
        <v>10035</v>
      </c>
      <c r="K319" t="s">
        <v>26</v>
      </c>
      <c r="L319" t="s">
        <v>65</v>
      </c>
      <c r="M319" t="s">
        <v>68</v>
      </c>
      <c r="N319" t="s">
        <v>29</v>
      </c>
      <c r="O319" t="s">
        <v>37</v>
      </c>
      <c r="P319" t="s">
        <v>37</v>
      </c>
      <c r="Q319" s="8">
        <v>15.99</v>
      </c>
      <c r="R319">
        <v>3</v>
      </c>
      <c r="S319" s="8">
        <f t="shared" si="17"/>
        <v>47.97</v>
      </c>
      <c r="T319" s="8">
        <f>SUM(S319*0.4)</f>
        <v>19.188000000000002</v>
      </c>
      <c r="U319" s="9">
        <f t="shared" si="20"/>
        <v>3.9188000000000001</v>
      </c>
    </row>
    <row r="320" spans="1:21" ht="15" customHeight="1" x14ac:dyDescent="0.25">
      <c r="A320">
        <v>13655</v>
      </c>
      <c r="B320" t="s">
        <v>1829</v>
      </c>
      <c r="C320" s="5">
        <v>42331</v>
      </c>
      <c r="D320" s="6">
        <v>42337</v>
      </c>
      <c r="E320" t="s">
        <v>69</v>
      </c>
      <c r="F320" t="s">
        <v>667</v>
      </c>
      <c r="G320" t="s">
        <v>668</v>
      </c>
      <c r="H320" t="s">
        <v>669</v>
      </c>
      <c r="I320" t="s">
        <v>64</v>
      </c>
      <c r="J320" s="7">
        <v>44312</v>
      </c>
      <c r="K320" t="s">
        <v>26</v>
      </c>
      <c r="L320" t="s">
        <v>65</v>
      </c>
      <c r="M320" t="s">
        <v>415</v>
      </c>
      <c r="N320" t="s">
        <v>29</v>
      </c>
      <c r="O320" t="s">
        <v>37</v>
      </c>
      <c r="P320" t="s">
        <v>416</v>
      </c>
      <c r="Q320" s="8">
        <v>24.99</v>
      </c>
      <c r="R320">
        <v>3</v>
      </c>
      <c r="S320" s="8">
        <f t="shared" si="17"/>
        <v>74.97</v>
      </c>
      <c r="T320" s="8">
        <f>SUM(S320*0.4)</f>
        <v>29.988</v>
      </c>
      <c r="U320" s="9">
        <f t="shared" si="20"/>
        <v>4.9987999999999992</v>
      </c>
    </row>
    <row r="321" spans="1:21" ht="15" customHeight="1" x14ac:dyDescent="0.25">
      <c r="A321">
        <v>13659</v>
      </c>
      <c r="B321" t="s">
        <v>1829</v>
      </c>
      <c r="C321" s="5">
        <v>42331</v>
      </c>
      <c r="D321" s="6">
        <v>42337</v>
      </c>
      <c r="E321" t="s">
        <v>69</v>
      </c>
      <c r="F321" t="s">
        <v>670</v>
      </c>
      <c r="G321" t="s">
        <v>671</v>
      </c>
      <c r="H321" t="s">
        <v>292</v>
      </c>
      <c r="I321" t="s">
        <v>227</v>
      </c>
      <c r="J321" s="7">
        <v>98103</v>
      </c>
      <c r="K321" t="s">
        <v>26</v>
      </c>
      <c r="L321" t="s">
        <v>57</v>
      </c>
      <c r="M321" t="s">
        <v>133</v>
      </c>
      <c r="N321" t="s">
        <v>29</v>
      </c>
      <c r="O321" t="s">
        <v>30</v>
      </c>
      <c r="P321" t="s">
        <v>134</v>
      </c>
      <c r="Q321" s="8">
        <v>24.99</v>
      </c>
      <c r="R321">
        <v>6</v>
      </c>
      <c r="S321" s="8">
        <f t="shared" si="17"/>
        <v>149.94</v>
      </c>
      <c r="T321" s="8">
        <f>SUM(S321*0.2)</f>
        <v>29.988</v>
      </c>
      <c r="U321" s="9">
        <f t="shared" si="20"/>
        <v>7.9975999999999994</v>
      </c>
    </row>
    <row r="322" spans="1:21" ht="15" customHeight="1" x14ac:dyDescent="0.25">
      <c r="A322">
        <v>13660</v>
      </c>
      <c r="B322" t="s">
        <v>1829</v>
      </c>
      <c r="C322" s="5">
        <v>42331</v>
      </c>
      <c r="D322" s="6">
        <v>42337</v>
      </c>
      <c r="E322" t="s">
        <v>69</v>
      </c>
      <c r="F322" t="s">
        <v>670</v>
      </c>
      <c r="G322" t="s">
        <v>671</v>
      </c>
      <c r="H322" t="s">
        <v>292</v>
      </c>
      <c r="I322" t="s">
        <v>227</v>
      </c>
      <c r="J322" s="7">
        <v>98103</v>
      </c>
      <c r="K322" t="s">
        <v>26</v>
      </c>
      <c r="L322" t="s">
        <v>57</v>
      </c>
      <c r="M322" t="s">
        <v>321</v>
      </c>
      <c r="N322" t="s">
        <v>29</v>
      </c>
      <c r="O322" t="s">
        <v>30</v>
      </c>
      <c r="P322" t="s">
        <v>322</v>
      </c>
      <c r="Q322" s="8">
        <v>35.99</v>
      </c>
      <c r="R322">
        <v>2</v>
      </c>
      <c r="S322" s="8">
        <f t="shared" ref="S322:S385" si="21">SUM(Q322*R322)</f>
        <v>71.98</v>
      </c>
      <c r="T322" s="8">
        <f>SUM(S322*0.2)</f>
        <v>14.396000000000001</v>
      </c>
      <c r="U322" s="9">
        <f t="shared" si="20"/>
        <v>4.8792000000000009</v>
      </c>
    </row>
    <row r="323" spans="1:21" ht="15" customHeight="1" x14ac:dyDescent="0.25">
      <c r="A323">
        <v>13661</v>
      </c>
      <c r="B323" t="s">
        <v>1829</v>
      </c>
      <c r="C323" s="5">
        <v>42331</v>
      </c>
      <c r="D323" s="6">
        <v>42337</v>
      </c>
      <c r="E323" t="s">
        <v>69</v>
      </c>
      <c r="F323" t="s">
        <v>670</v>
      </c>
      <c r="G323" t="s">
        <v>671</v>
      </c>
      <c r="H323" t="s">
        <v>292</v>
      </c>
      <c r="I323" t="s">
        <v>227</v>
      </c>
      <c r="J323" s="7">
        <v>98103</v>
      </c>
      <c r="K323" t="s">
        <v>26</v>
      </c>
      <c r="L323" t="s">
        <v>57</v>
      </c>
      <c r="M323" t="s">
        <v>105</v>
      </c>
      <c r="N323" t="s">
        <v>29</v>
      </c>
      <c r="O323" t="s">
        <v>75</v>
      </c>
      <c r="P323" t="s">
        <v>106</v>
      </c>
      <c r="Q323" s="8">
        <v>16.989999999999998</v>
      </c>
      <c r="R323">
        <v>4</v>
      </c>
      <c r="S323" s="8">
        <f t="shared" si="21"/>
        <v>67.959999999999994</v>
      </c>
      <c r="T323" s="8">
        <f>SUM(S323*0.5)</f>
        <v>33.979999999999997</v>
      </c>
      <c r="U323" s="9">
        <f t="shared" si="20"/>
        <v>4.7183999999999999</v>
      </c>
    </row>
    <row r="324" spans="1:21" ht="15" customHeight="1" x14ac:dyDescent="0.25">
      <c r="A324">
        <v>13662</v>
      </c>
      <c r="B324" t="s">
        <v>1829</v>
      </c>
      <c r="C324" s="5">
        <v>42331</v>
      </c>
      <c r="D324" s="6">
        <v>42337</v>
      </c>
      <c r="E324" t="s">
        <v>69</v>
      </c>
      <c r="F324" t="s">
        <v>670</v>
      </c>
      <c r="G324" t="s">
        <v>671</v>
      </c>
      <c r="H324" t="s">
        <v>292</v>
      </c>
      <c r="I324" t="s">
        <v>227</v>
      </c>
      <c r="J324" s="7">
        <v>98103</v>
      </c>
      <c r="K324" t="s">
        <v>26</v>
      </c>
      <c r="L324" t="s">
        <v>57</v>
      </c>
      <c r="M324" t="s">
        <v>77</v>
      </c>
      <c r="N324" t="s">
        <v>29</v>
      </c>
      <c r="O324" t="s">
        <v>37</v>
      </c>
      <c r="P324" t="s">
        <v>78</v>
      </c>
      <c r="Q324" s="8">
        <v>23.99</v>
      </c>
      <c r="R324">
        <v>7</v>
      </c>
      <c r="S324" s="8">
        <f t="shared" si="21"/>
        <v>167.92999999999998</v>
      </c>
      <c r="T324" s="8">
        <f>SUM(S324*0.4)</f>
        <v>67.171999999999997</v>
      </c>
      <c r="U324" s="9">
        <f t="shared" si="20"/>
        <v>8.7172000000000001</v>
      </c>
    </row>
    <row r="325" spans="1:21" ht="15" customHeight="1" x14ac:dyDescent="0.25">
      <c r="A325">
        <v>13674</v>
      </c>
      <c r="B325" t="s">
        <v>1830</v>
      </c>
      <c r="C325" s="5">
        <v>42332</v>
      </c>
      <c r="D325" s="6">
        <v>42334</v>
      </c>
      <c r="E325" t="s">
        <v>21</v>
      </c>
      <c r="F325" t="s">
        <v>672</v>
      </c>
      <c r="G325" t="s">
        <v>237</v>
      </c>
      <c r="H325" t="s">
        <v>238</v>
      </c>
      <c r="I325" t="s">
        <v>239</v>
      </c>
      <c r="J325" s="7">
        <v>2895</v>
      </c>
      <c r="K325" t="s">
        <v>26</v>
      </c>
      <c r="L325" t="s">
        <v>65</v>
      </c>
      <c r="M325" t="s">
        <v>204</v>
      </c>
      <c r="N325" t="s">
        <v>988</v>
      </c>
      <c r="O325" t="s">
        <v>86</v>
      </c>
      <c r="P325" t="s">
        <v>205</v>
      </c>
      <c r="Q325" s="8">
        <v>35.99</v>
      </c>
      <c r="R325">
        <v>2</v>
      </c>
      <c r="S325" s="8">
        <f t="shared" si="21"/>
        <v>71.98</v>
      </c>
      <c r="T325" s="8">
        <f>SUM(S325*0.6)</f>
        <v>43.188000000000002</v>
      </c>
      <c r="U325" s="9">
        <f>SUM((Q325*0.07)*R325+2)</f>
        <v>7.0386000000000006</v>
      </c>
    </row>
    <row r="326" spans="1:21" ht="15" customHeight="1" x14ac:dyDescent="0.25">
      <c r="A326">
        <v>13675</v>
      </c>
      <c r="B326" t="s">
        <v>1830</v>
      </c>
      <c r="C326" s="5">
        <v>42332</v>
      </c>
      <c r="D326" s="6">
        <v>42334</v>
      </c>
      <c r="E326" t="s">
        <v>21</v>
      </c>
      <c r="F326" t="s">
        <v>301</v>
      </c>
      <c r="G326" t="s">
        <v>302</v>
      </c>
      <c r="H326" t="s">
        <v>303</v>
      </c>
      <c r="I326" t="s">
        <v>304</v>
      </c>
      <c r="J326" s="7">
        <v>85023</v>
      </c>
      <c r="K326" t="s">
        <v>26</v>
      </c>
      <c r="L326" t="s">
        <v>57</v>
      </c>
      <c r="M326" t="s">
        <v>168</v>
      </c>
      <c r="N326" t="s">
        <v>29</v>
      </c>
      <c r="O326" t="s">
        <v>59</v>
      </c>
      <c r="P326" t="s">
        <v>169</v>
      </c>
      <c r="Q326" s="8">
        <v>25.99</v>
      </c>
      <c r="R326">
        <v>6</v>
      </c>
      <c r="S326" s="8">
        <f t="shared" si="21"/>
        <v>155.94</v>
      </c>
      <c r="T326" s="8">
        <f>SUM(S326*0.25)</f>
        <v>38.984999999999999</v>
      </c>
      <c r="U326" s="9">
        <f>SUM((Q326*0.07)*R326+2)</f>
        <v>12.915800000000001</v>
      </c>
    </row>
    <row r="327" spans="1:21" ht="15" customHeight="1" x14ac:dyDescent="0.25">
      <c r="A327">
        <v>13676</v>
      </c>
      <c r="B327" t="s">
        <v>1830</v>
      </c>
      <c r="C327" s="5">
        <v>42332</v>
      </c>
      <c r="D327" s="6">
        <v>42334</v>
      </c>
      <c r="E327" t="s">
        <v>21</v>
      </c>
      <c r="F327" t="s">
        <v>301</v>
      </c>
      <c r="G327" t="s">
        <v>302</v>
      </c>
      <c r="H327" t="s">
        <v>303</v>
      </c>
      <c r="I327" t="s">
        <v>304</v>
      </c>
      <c r="J327" s="7">
        <v>85023</v>
      </c>
      <c r="K327" t="s">
        <v>26</v>
      </c>
      <c r="L327" t="s">
        <v>57</v>
      </c>
      <c r="M327" t="s">
        <v>143</v>
      </c>
      <c r="N327" t="s">
        <v>29</v>
      </c>
      <c r="O327" t="s">
        <v>75</v>
      </c>
      <c r="P327" t="s">
        <v>144</v>
      </c>
      <c r="Q327" s="8">
        <v>23.99</v>
      </c>
      <c r="R327">
        <v>4</v>
      </c>
      <c r="S327" s="8">
        <f t="shared" si="21"/>
        <v>95.96</v>
      </c>
      <c r="T327" s="8">
        <f>SUM(S327*0.5)</f>
        <v>47.98</v>
      </c>
      <c r="U327" s="9">
        <f>SUM((Q327*0.07)*R327+2)</f>
        <v>8.7172000000000001</v>
      </c>
    </row>
    <row r="328" spans="1:21" ht="15" customHeight="1" x14ac:dyDescent="0.25">
      <c r="A328">
        <v>13677</v>
      </c>
      <c r="B328" t="s">
        <v>1830</v>
      </c>
      <c r="C328" s="5">
        <v>42332</v>
      </c>
      <c r="D328" s="6">
        <v>42334</v>
      </c>
      <c r="E328" t="s">
        <v>21</v>
      </c>
      <c r="F328" t="s">
        <v>301</v>
      </c>
      <c r="G328" t="s">
        <v>302</v>
      </c>
      <c r="H328" t="s">
        <v>303</v>
      </c>
      <c r="I328" t="s">
        <v>304</v>
      </c>
      <c r="J328" s="7">
        <v>85023</v>
      </c>
      <c r="K328" t="s">
        <v>26</v>
      </c>
      <c r="L328" t="s">
        <v>57</v>
      </c>
      <c r="M328" t="s">
        <v>93</v>
      </c>
      <c r="N328" t="s">
        <v>29</v>
      </c>
      <c r="O328" t="s">
        <v>40</v>
      </c>
      <c r="P328" t="s">
        <v>94</v>
      </c>
      <c r="Q328" s="8">
        <v>30.99</v>
      </c>
      <c r="R328">
        <v>3</v>
      </c>
      <c r="S328" s="8">
        <f t="shared" si="21"/>
        <v>92.97</v>
      </c>
      <c r="T328" s="8">
        <f>SUM(S328*0.3)</f>
        <v>27.890999999999998</v>
      </c>
      <c r="U328" s="9">
        <f>SUM((Q328*0.07)*R328+2)</f>
        <v>8.5079000000000011</v>
      </c>
    </row>
    <row r="329" spans="1:21" ht="15" customHeight="1" x14ac:dyDescent="0.25">
      <c r="A329">
        <v>13701</v>
      </c>
      <c r="B329" t="s">
        <v>1831</v>
      </c>
      <c r="C329" s="5">
        <v>42333</v>
      </c>
      <c r="D329" s="6">
        <v>42339</v>
      </c>
      <c r="E329" t="s">
        <v>69</v>
      </c>
      <c r="F329" t="s">
        <v>361</v>
      </c>
      <c r="G329" t="s">
        <v>362</v>
      </c>
      <c r="H329" t="s">
        <v>363</v>
      </c>
      <c r="I329" t="s">
        <v>364</v>
      </c>
      <c r="J329" s="7">
        <v>89115</v>
      </c>
      <c r="K329" t="s">
        <v>26</v>
      </c>
      <c r="L329" t="s">
        <v>57</v>
      </c>
      <c r="M329" t="s">
        <v>321</v>
      </c>
      <c r="N329" t="s">
        <v>29</v>
      </c>
      <c r="O329" t="s">
        <v>30</v>
      </c>
      <c r="P329" t="s">
        <v>322</v>
      </c>
      <c r="Q329" s="8">
        <v>35.99</v>
      </c>
      <c r="R329">
        <v>5</v>
      </c>
      <c r="S329" s="8">
        <f t="shared" si="21"/>
        <v>179.95000000000002</v>
      </c>
      <c r="T329" s="8">
        <f>SUM(S329*0.2)</f>
        <v>35.99</v>
      </c>
      <c r="U329" s="9">
        <f>SUM((Q329*0.04)*R329+2)</f>
        <v>9.1980000000000004</v>
      </c>
    </row>
    <row r="330" spans="1:21" ht="15" customHeight="1" x14ac:dyDescent="0.25">
      <c r="A330">
        <v>13702</v>
      </c>
      <c r="B330" t="s">
        <v>1831</v>
      </c>
      <c r="C330" s="5">
        <v>42333</v>
      </c>
      <c r="D330" s="6">
        <v>42339</v>
      </c>
      <c r="E330" t="s">
        <v>69</v>
      </c>
      <c r="F330" t="s">
        <v>361</v>
      </c>
      <c r="G330" t="s">
        <v>362</v>
      </c>
      <c r="H330" t="s">
        <v>363</v>
      </c>
      <c r="I330" t="s">
        <v>364</v>
      </c>
      <c r="J330" s="7">
        <v>89115</v>
      </c>
      <c r="K330" t="s">
        <v>26</v>
      </c>
      <c r="L330" t="s">
        <v>57</v>
      </c>
      <c r="M330" t="s">
        <v>629</v>
      </c>
      <c r="N330" t="s">
        <v>33</v>
      </c>
      <c r="O330" t="s">
        <v>116</v>
      </c>
      <c r="P330" t="s">
        <v>630</v>
      </c>
      <c r="Q330" s="8">
        <v>10.99</v>
      </c>
      <c r="R330">
        <v>4</v>
      </c>
      <c r="S330" s="8">
        <f t="shared" si="21"/>
        <v>43.96</v>
      </c>
      <c r="T330" s="8">
        <f>SUM(S330*0.3)</f>
        <v>13.188000000000001</v>
      </c>
      <c r="U330" s="9">
        <f>SUM((Q330*0.04)*R330+2)</f>
        <v>3.7584</v>
      </c>
    </row>
    <row r="331" spans="1:21" ht="15" customHeight="1" x14ac:dyDescent="0.25">
      <c r="A331">
        <v>13703</v>
      </c>
      <c r="B331" t="s">
        <v>1831</v>
      </c>
      <c r="C331" s="5">
        <v>42333</v>
      </c>
      <c r="D331" s="6">
        <v>42339</v>
      </c>
      <c r="E331" t="s">
        <v>69</v>
      </c>
      <c r="F331" t="s">
        <v>361</v>
      </c>
      <c r="G331" t="s">
        <v>362</v>
      </c>
      <c r="H331" t="s">
        <v>363</v>
      </c>
      <c r="I331" t="s">
        <v>364</v>
      </c>
      <c r="J331" s="7">
        <v>89115</v>
      </c>
      <c r="K331" t="s">
        <v>26</v>
      </c>
      <c r="L331" t="s">
        <v>57</v>
      </c>
      <c r="M331" t="s">
        <v>105</v>
      </c>
      <c r="N331" t="s">
        <v>29</v>
      </c>
      <c r="O331" t="s">
        <v>75</v>
      </c>
      <c r="P331" t="s">
        <v>106</v>
      </c>
      <c r="Q331" s="8">
        <v>16.989999999999998</v>
      </c>
      <c r="R331">
        <v>3</v>
      </c>
      <c r="S331" s="8">
        <f t="shared" si="21"/>
        <v>50.97</v>
      </c>
      <c r="T331" s="8">
        <f>SUM(S331*0.5)</f>
        <v>25.484999999999999</v>
      </c>
      <c r="U331" s="9">
        <f>SUM((Q331*0.04)*R331+2)</f>
        <v>4.0388000000000002</v>
      </c>
    </row>
    <row r="332" spans="1:21" ht="15" customHeight="1" x14ac:dyDescent="0.25">
      <c r="A332">
        <v>13707</v>
      </c>
      <c r="B332" t="s">
        <v>1832</v>
      </c>
      <c r="C332" s="5">
        <v>42335</v>
      </c>
      <c r="D332" s="6">
        <v>42339</v>
      </c>
      <c r="E332" t="s">
        <v>69</v>
      </c>
      <c r="F332" t="s">
        <v>673</v>
      </c>
      <c r="G332" t="s">
        <v>674</v>
      </c>
      <c r="H332" t="s">
        <v>624</v>
      </c>
      <c r="I332" t="s">
        <v>274</v>
      </c>
      <c r="J332" s="7">
        <v>33311</v>
      </c>
      <c r="K332" t="s">
        <v>26</v>
      </c>
      <c r="L332" t="s">
        <v>49</v>
      </c>
      <c r="M332" t="s">
        <v>675</v>
      </c>
      <c r="N332" t="s">
        <v>33</v>
      </c>
      <c r="O332" t="s">
        <v>86</v>
      </c>
      <c r="P332" t="s">
        <v>676</v>
      </c>
      <c r="Q332" s="8">
        <v>16.989999999999998</v>
      </c>
      <c r="R332">
        <v>5</v>
      </c>
      <c r="S332" s="8">
        <f t="shared" si="21"/>
        <v>84.949999999999989</v>
      </c>
      <c r="T332" s="8">
        <f>SUM(S332*0.5)</f>
        <v>42.474999999999994</v>
      </c>
      <c r="U332" s="9">
        <f>SUM((Q332*0.04)*R332+2)</f>
        <v>5.3979999999999997</v>
      </c>
    </row>
    <row r="333" spans="1:21" ht="15" customHeight="1" x14ac:dyDescent="0.25">
      <c r="A333">
        <v>13708</v>
      </c>
      <c r="B333" t="s">
        <v>1832</v>
      </c>
      <c r="C333" s="5">
        <v>42335</v>
      </c>
      <c r="D333" s="6">
        <v>42338</v>
      </c>
      <c r="E333" t="s">
        <v>21</v>
      </c>
      <c r="F333" t="s">
        <v>22</v>
      </c>
      <c r="G333" t="s">
        <v>23</v>
      </c>
      <c r="H333" t="s">
        <v>24</v>
      </c>
      <c r="I333" t="s">
        <v>25</v>
      </c>
      <c r="J333" s="7">
        <v>54302</v>
      </c>
      <c r="K333" t="s">
        <v>26</v>
      </c>
      <c r="L333" t="s">
        <v>27</v>
      </c>
      <c r="M333" t="s">
        <v>677</v>
      </c>
      <c r="N333" t="s">
        <v>988</v>
      </c>
      <c r="O333" t="s">
        <v>86</v>
      </c>
      <c r="P333" t="s">
        <v>678</v>
      </c>
      <c r="Q333" s="8">
        <v>44.99</v>
      </c>
      <c r="R333">
        <v>5</v>
      </c>
      <c r="S333" s="8">
        <f t="shared" si="21"/>
        <v>224.95000000000002</v>
      </c>
      <c r="T333" s="8">
        <f>SUM(S333*0.6)</f>
        <v>134.97</v>
      </c>
      <c r="U333" s="9">
        <f>SUM((Q333*0.07)*R333+2)</f>
        <v>17.746500000000005</v>
      </c>
    </row>
    <row r="334" spans="1:21" ht="15" customHeight="1" x14ac:dyDescent="0.25">
      <c r="A334">
        <v>13709</v>
      </c>
      <c r="B334" t="s">
        <v>1832</v>
      </c>
      <c r="C334" s="5">
        <v>42335</v>
      </c>
      <c r="D334" s="6">
        <v>42338</v>
      </c>
      <c r="E334" t="s">
        <v>21</v>
      </c>
      <c r="F334" t="s">
        <v>22</v>
      </c>
      <c r="G334" t="s">
        <v>23</v>
      </c>
      <c r="H334" t="s">
        <v>24</v>
      </c>
      <c r="I334" t="s">
        <v>25</v>
      </c>
      <c r="J334" s="7">
        <v>54302</v>
      </c>
      <c r="K334" t="s">
        <v>26</v>
      </c>
      <c r="L334" t="s">
        <v>27</v>
      </c>
      <c r="M334" t="s">
        <v>123</v>
      </c>
      <c r="N334" t="s">
        <v>29</v>
      </c>
      <c r="O334" t="s">
        <v>75</v>
      </c>
      <c r="P334" t="s">
        <v>124</v>
      </c>
      <c r="Q334" s="8">
        <v>25.99</v>
      </c>
      <c r="R334">
        <v>7</v>
      </c>
      <c r="S334" s="8">
        <f t="shared" si="21"/>
        <v>181.92999999999998</v>
      </c>
      <c r="T334" s="8">
        <f>SUM(S334*0.5)</f>
        <v>90.964999999999989</v>
      </c>
      <c r="U334" s="9">
        <f>SUM((Q334*0.07)*R334+2)</f>
        <v>14.735100000000001</v>
      </c>
    </row>
    <row r="335" spans="1:21" ht="15" customHeight="1" x14ac:dyDescent="0.25">
      <c r="A335">
        <v>13710</v>
      </c>
      <c r="B335" t="s">
        <v>1832</v>
      </c>
      <c r="C335" s="5">
        <v>42335</v>
      </c>
      <c r="D335" s="6">
        <v>42338</v>
      </c>
      <c r="E335" t="s">
        <v>21</v>
      </c>
      <c r="F335" t="s">
        <v>22</v>
      </c>
      <c r="G335" t="s">
        <v>23</v>
      </c>
      <c r="H335" t="s">
        <v>24</v>
      </c>
      <c r="I335" t="s">
        <v>25</v>
      </c>
      <c r="J335" s="7">
        <v>54302</v>
      </c>
      <c r="K335" t="s">
        <v>26</v>
      </c>
      <c r="L335" t="s">
        <v>27</v>
      </c>
      <c r="M335" t="s">
        <v>127</v>
      </c>
      <c r="N335" t="s">
        <v>29</v>
      </c>
      <c r="O335" t="s">
        <v>37</v>
      </c>
      <c r="P335" t="s">
        <v>128</v>
      </c>
      <c r="Q335" s="8">
        <v>24.99</v>
      </c>
      <c r="R335">
        <v>3</v>
      </c>
      <c r="S335" s="8">
        <f t="shared" si="21"/>
        <v>74.97</v>
      </c>
      <c r="T335" s="8">
        <f>SUM(S335*0.4)</f>
        <v>29.988</v>
      </c>
      <c r="U335" s="9">
        <f>SUM((Q335*0.07)*R335+2)</f>
        <v>7.2479000000000005</v>
      </c>
    </row>
    <row r="336" spans="1:21" ht="15" customHeight="1" x14ac:dyDescent="0.25">
      <c r="A336">
        <v>13711</v>
      </c>
      <c r="B336" t="s">
        <v>1832</v>
      </c>
      <c r="C336" s="5">
        <v>42335</v>
      </c>
      <c r="D336" s="6">
        <v>42338</v>
      </c>
      <c r="E336" t="s">
        <v>21</v>
      </c>
      <c r="F336" t="s">
        <v>22</v>
      </c>
      <c r="G336" t="s">
        <v>23</v>
      </c>
      <c r="H336" t="s">
        <v>24</v>
      </c>
      <c r="I336" t="s">
        <v>25</v>
      </c>
      <c r="J336" s="7">
        <v>54302</v>
      </c>
      <c r="K336" t="s">
        <v>26</v>
      </c>
      <c r="L336" t="s">
        <v>27</v>
      </c>
      <c r="M336" t="s">
        <v>679</v>
      </c>
      <c r="N336" t="s">
        <v>29</v>
      </c>
      <c r="O336" t="s">
        <v>59</v>
      </c>
      <c r="P336" t="s">
        <v>680</v>
      </c>
      <c r="Q336" s="8">
        <v>27.99</v>
      </c>
      <c r="R336">
        <v>4</v>
      </c>
      <c r="S336" s="8">
        <f t="shared" si="21"/>
        <v>111.96</v>
      </c>
      <c r="T336" s="8">
        <f>SUM(S336*0.25)</f>
        <v>27.99</v>
      </c>
      <c r="U336" s="9">
        <f>SUM((Q336*0.07)*R336+2)</f>
        <v>9.8371999999999993</v>
      </c>
    </row>
    <row r="337" spans="1:21" ht="15" customHeight="1" x14ac:dyDescent="0.25">
      <c r="A337">
        <v>13721</v>
      </c>
      <c r="B337" t="s">
        <v>1833</v>
      </c>
      <c r="C337" s="5">
        <v>42336</v>
      </c>
      <c r="D337" s="6">
        <v>42341</v>
      </c>
      <c r="E337" t="s">
        <v>69</v>
      </c>
      <c r="F337" t="s">
        <v>681</v>
      </c>
      <c r="G337" t="s">
        <v>252</v>
      </c>
      <c r="H337" t="s">
        <v>97</v>
      </c>
      <c r="I337" t="s">
        <v>98</v>
      </c>
      <c r="J337" s="7">
        <v>73120</v>
      </c>
      <c r="K337" t="s">
        <v>26</v>
      </c>
      <c r="L337" t="s">
        <v>27</v>
      </c>
      <c r="M337" t="s">
        <v>549</v>
      </c>
      <c r="N337" t="s">
        <v>29</v>
      </c>
      <c r="O337" t="s">
        <v>40</v>
      </c>
      <c r="P337" t="s">
        <v>550</v>
      </c>
      <c r="Q337" s="8">
        <v>30.99</v>
      </c>
      <c r="R337">
        <v>2</v>
      </c>
      <c r="S337" s="8">
        <f t="shared" si="21"/>
        <v>61.98</v>
      </c>
      <c r="T337" s="8">
        <f>SUM(S337*0.3)</f>
        <v>18.593999999999998</v>
      </c>
      <c r="U337" s="9">
        <f>SUM((Q337*0.04)*R337+2)</f>
        <v>4.4792000000000005</v>
      </c>
    </row>
    <row r="338" spans="1:21" ht="15" customHeight="1" x14ac:dyDescent="0.25">
      <c r="A338">
        <v>13722</v>
      </c>
      <c r="B338" t="s">
        <v>1833</v>
      </c>
      <c r="C338" s="5">
        <v>42336</v>
      </c>
      <c r="D338" s="6">
        <v>42343</v>
      </c>
      <c r="E338" t="s">
        <v>69</v>
      </c>
      <c r="F338" t="s">
        <v>353</v>
      </c>
      <c r="G338" t="s">
        <v>597</v>
      </c>
      <c r="H338" t="s">
        <v>292</v>
      </c>
      <c r="I338" t="s">
        <v>227</v>
      </c>
      <c r="J338" s="7">
        <v>98105</v>
      </c>
      <c r="K338" t="s">
        <v>26</v>
      </c>
      <c r="L338" t="s">
        <v>57</v>
      </c>
      <c r="M338" t="s">
        <v>682</v>
      </c>
      <c r="N338" t="s">
        <v>29</v>
      </c>
      <c r="O338" t="s">
        <v>40</v>
      </c>
      <c r="P338" t="s">
        <v>683</v>
      </c>
      <c r="Q338" s="8">
        <v>27.99</v>
      </c>
      <c r="R338">
        <v>2</v>
      </c>
      <c r="S338" s="8">
        <f t="shared" si="21"/>
        <v>55.98</v>
      </c>
      <c r="T338" s="8">
        <f>SUM(S338*0.3)</f>
        <v>16.793999999999997</v>
      </c>
      <c r="U338" s="9">
        <f>SUM((Q338*0.04)*R338+2)</f>
        <v>4.2392000000000003</v>
      </c>
    </row>
    <row r="339" spans="1:21" ht="15" customHeight="1" x14ac:dyDescent="0.25">
      <c r="A339">
        <v>13728</v>
      </c>
      <c r="B339" t="s">
        <v>1834</v>
      </c>
      <c r="C339" s="5">
        <v>42338</v>
      </c>
      <c r="D339" s="6">
        <v>42340</v>
      </c>
      <c r="E339" t="s">
        <v>44</v>
      </c>
      <c r="F339" t="s">
        <v>371</v>
      </c>
      <c r="G339" t="s">
        <v>372</v>
      </c>
      <c r="H339" t="s">
        <v>373</v>
      </c>
      <c r="I339" t="s">
        <v>374</v>
      </c>
      <c r="J339" s="7">
        <v>1852</v>
      </c>
      <c r="K339" t="s">
        <v>26</v>
      </c>
      <c r="L339" t="s">
        <v>65</v>
      </c>
      <c r="M339" t="s">
        <v>349</v>
      </c>
      <c r="N339" t="s">
        <v>33</v>
      </c>
      <c r="O339" t="s">
        <v>116</v>
      </c>
      <c r="P339" t="s">
        <v>350</v>
      </c>
      <c r="Q339" s="8">
        <v>24.99</v>
      </c>
      <c r="R339">
        <v>2</v>
      </c>
      <c r="S339" s="8">
        <f t="shared" si="21"/>
        <v>49.98</v>
      </c>
      <c r="T339" s="8">
        <f>SUM(S339*0.3)</f>
        <v>14.993999999999998</v>
      </c>
      <c r="U339" s="9">
        <f>SUM((Q339*0.05)*R339+2)</f>
        <v>4.4990000000000006</v>
      </c>
    </row>
    <row r="340" spans="1:21" ht="15" customHeight="1" x14ac:dyDescent="0.25">
      <c r="A340">
        <v>13729</v>
      </c>
      <c r="B340" t="s">
        <v>1834</v>
      </c>
      <c r="C340" s="5">
        <v>42338</v>
      </c>
      <c r="D340" s="6">
        <v>42340</v>
      </c>
      <c r="E340" t="s">
        <v>44</v>
      </c>
      <c r="F340" t="s">
        <v>371</v>
      </c>
      <c r="G340" t="s">
        <v>372</v>
      </c>
      <c r="H340" t="s">
        <v>373</v>
      </c>
      <c r="I340" t="s">
        <v>374</v>
      </c>
      <c r="J340" s="7">
        <v>1852</v>
      </c>
      <c r="K340" t="s">
        <v>26</v>
      </c>
      <c r="L340" t="s">
        <v>65</v>
      </c>
      <c r="M340" t="s">
        <v>214</v>
      </c>
      <c r="N340" t="s">
        <v>988</v>
      </c>
      <c r="O340" t="s">
        <v>86</v>
      </c>
      <c r="P340" t="s">
        <v>215</v>
      </c>
      <c r="Q340" s="8">
        <v>32.99</v>
      </c>
      <c r="R340">
        <v>3</v>
      </c>
      <c r="S340" s="8">
        <f t="shared" si="21"/>
        <v>98.97</v>
      </c>
      <c r="T340" s="8">
        <f>SUM(S340*0.6)</f>
        <v>59.381999999999998</v>
      </c>
      <c r="U340" s="9">
        <f>SUM((Q340*0.05)*R340+2)</f>
        <v>6.948500000000001</v>
      </c>
    </row>
    <row r="341" spans="1:21" ht="15" customHeight="1" x14ac:dyDescent="0.25">
      <c r="A341">
        <v>13730</v>
      </c>
      <c r="B341" t="s">
        <v>1834</v>
      </c>
      <c r="C341" s="5">
        <v>42338</v>
      </c>
      <c r="D341" s="6">
        <v>42340</v>
      </c>
      <c r="E341" t="s">
        <v>44</v>
      </c>
      <c r="F341" t="s">
        <v>371</v>
      </c>
      <c r="G341" t="s">
        <v>372</v>
      </c>
      <c r="H341" t="s">
        <v>373</v>
      </c>
      <c r="I341" t="s">
        <v>374</v>
      </c>
      <c r="J341" s="7">
        <v>1852</v>
      </c>
      <c r="K341" t="s">
        <v>26</v>
      </c>
      <c r="L341" t="s">
        <v>65</v>
      </c>
      <c r="M341" t="s">
        <v>472</v>
      </c>
      <c r="N341" t="s">
        <v>988</v>
      </c>
      <c r="O341" t="s">
        <v>86</v>
      </c>
      <c r="P341" t="s">
        <v>473</v>
      </c>
      <c r="Q341" s="8">
        <v>8.99</v>
      </c>
      <c r="R341">
        <v>2</v>
      </c>
      <c r="S341" s="8">
        <f t="shared" si="21"/>
        <v>17.98</v>
      </c>
      <c r="T341" s="8">
        <f>SUM(S341*0.6)</f>
        <v>10.788</v>
      </c>
      <c r="U341" s="9">
        <f>SUM((Q341*0.05)*R341+2)</f>
        <v>2.899</v>
      </c>
    </row>
    <row r="342" spans="1:21" ht="15" customHeight="1" x14ac:dyDescent="0.25">
      <c r="A342">
        <v>13739</v>
      </c>
      <c r="B342" t="s">
        <v>1834</v>
      </c>
      <c r="C342" s="5">
        <v>42338</v>
      </c>
      <c r="D342" s="6">
        <v>42342</v>
      </c>
      <c r="E342" t="s">
        <v>69</v>
      </c>
      <c r="F342" t="s">
        <v>442</v>
      </c>
      <c r="G342" t="s">
        <v>443</v>
      </c>
      <c r="H342" t="s">
        <v>444</v>
      </c>
      <c r="I342" t="s">
        <v>445</v>
      </c>
      <c r="J342" s="7">
        <v>37211</v>
      </c>
      <c r="K342" t="s">
        <v>26</v>
      </c>
      <c r="L342" t="s">
        <v>49</v>
      </c>
      <c r="M342" t="s">
        <v>684</v>
      </c>
      <c r="N342" t="s">
        <v>988</v>
      </c>
      <c r="O342" t="s">
        <v>86</v>
      </c>
      <c r="P342" t="s">
        <v>685</v>
      </c>
      <c r="Q342" s="8">
        <v>32.99</v>
      </c>
      <c r="R342">
        <v>3</v>
      </c>
      <c r="S342" s="8">
        <f t="shared" si="21"/>
        <v>98.97</v>
      </c>
      <c r="T342" s="8">
        <f>SUM(S342*0.6)</f>
        <v>59.381999999999998</v>
      </c>
      <c r="U342" s="9">
        <f t="shared" ref="U342:U350" si="22">SUM((Q342*0.04)*R342+2)</f>
        <v>5.9588000000000001</v>
      </c>
    </row>
    <row r="343" spans="1:21" ht="15" customHeight="1" x14ac:dyDescent="0.25">
      <c r="A343">
        <v>13757</v>
      </c>
      <c r="B343" t="s">
        <v>1835</v>
      </c>
      <c r="C343" s="5">
        <v>42342</v>
      </c>
      <c r="D343" s="6">
        <v>42347</v>
      </c>
      <c r="E343" t="s">
        <v>69</v>
      </c>
      <c r="F343" t="s">
        <v>45</v>
      </c>
      <c r="G343" t="s">
        <v>46</v>
      </c>
      <c r="H343" t="s">
        <v>47</v>
      </c>
      <c r="I343" t="s">
        <v>48</v>
      </c>
      <c r="J343" s="7">
        <v>40214</v>
      </c>
      <c r="K343" t="s">
        <v>26</v>
      </c>
      <c r="L343" t="s">
        <v>49</v>
      </c>
      <c r="M343" t="s">
        <v>636</v>
      </c>
      <c r="N343" t="s">
        <v>29</v>
      </c>
      <c r="O343" t="s">
        <v>59</v>
      </c>
      <c r="P343" t="s">
        <v>637</v>
      </c>
      <c r="Q343" s="8">
        <v>21.99</v>
      </c>
      <c r="R343">
        <v>8</v>
      </c>
      <c r="S343" s="8">
        <f t="shared" si="21"/>
        <v>175.92</v>
      </c>
      <c r="T343" s="8">
        <f>SUM(S343*0.25)</f>
        <v>43.98</v>
      </c>
      <c r="U343" s="9">
        <f t="shared" si="22"/>
        <v>9.0367999999999995</v>
      </c>
    </row>
    <row r="344" spans="1:21" ht="15" customHeight="1" x14ac:dyDescent="0.25">
      <c r="A344">
        <v>13758</v>
      </c>
      <c r="B344" t="s">
        <v>1835</v>
      </c>
      <c r="C344" s="5">
        <v>42342</v>
      </c>
      <c r="D344" s="6">
        <v>42347</v>
      </c>
      <c r="E344" t="s">
        <v>69</v>
      </c>
      <c r="F344" t="s">
        <v>45</v>
      </c>
      <c r="G344" t="s">
        <v>46</v>
      </c>
      <c r="H344" t="s">
        <v>47</v>
      </c>
      <c r="I344" t="s">
        <v>48</v>
      </c>
      <c r="J344" s="7">
        <v>40214</v>
      </c>
      <c r="K344" t="s">
        <v>26</v>
      </c>
      <c r="L344" t="s">
        <v>49</v>
      </c>
      <c r="M344" t="s">
        <v>423</v>
      </c>
      <c r="N344" t="s">
        <v>33</v>
      </c>
      <c r="O344" t="s">
        <v>116</v>
      </c>
      <c r="P344" t="s">
        <v>424</v>
      </c>
      <c r="Q344" s="8">
        <v>34.99</v>
      </c>
      <c r="R344">
        <v>4</v>
      </c>
      <c r="S344" s="8">
        <f t="shared" si="21"/>
        <v>139.96</v>
      </c>
      <c r="T344" s="8">
        <f>SUM(S344*0.3)</f>
        <v>41.988</v>
      </c>
      <c r="U344" s="9">
        <f t="shared" si="22"/>
        <v>7.5984000000000007</v>
      </c>
    </row>
    <row r="345" spans="1:21" ht="15" customHeight="1" x14ac:dyDescent="0.25">
      <c r="A345">
        <v>13761</v>
      </c>
      <c r="B345" t="s">
        <v>1835</v>
      </c>
      <c r="C345" s="5">
        <v>42342</v>
      </c>
      <c r="D345" s="6">
        <v>42346</v>
      </c>
      <c r="E345" t="s">
        <v>69</v>
      </c>
      <c r="F345" t="s">
        <v>541</v>
      </c>
      <c r="G345" t="s">
        <v>542</v>
      </c>
      <c r="H345" t="s">
        <v>393</v>
      </c>
      <c r="I345" t="s">
        <v>64</v>
      </c>
      <c r="J345" s="7">
        <v>43229</v>
      </c>
      <c r="K345" t="s">
        <v>26</v>
      </c>
      <c r="L345" t="s">
        <v>65</v>
      </c>
      <c r="M345" t="s">
        <v>559</v>
      </c>
      <c r="N345" t="s">
        <v>33</v>
      </c>
      <c r="O345" t="s">
        <v>116</v>
      </c>
      <c r="P345" t="s">
        <v>560</v>
      </c>
      <c r="Q345" s="8">
        <v>24.99</v>
      </c>
      <c r="R345">
        <v>2</v>
      </c>
      <c r="S345" s="8">
        <f t="shared" si="21"/>
        <v>49.98</v>
      </c>
      <c r="T345" s="8">
        <f>SUM(S345*0.3)</f>
        <v>14.993999999999998</v>
      </c>
      <c r="U345" s="9">
        <f t="shared" si="22"/>
        <v>3.9992000000000001</v>
      </c>
    </row>
    <row r="346" spans="1:21" ht="15" customHeight="1" x14ac:dyDescent="0.25">
      <c r="A346">
        <v>13762</v>
      </c>
      <c r="B346" t="s">
        <v>1835</v>
      </c>
      <c r="C346" s="5">
        <v>42342</v>
      </c>
      <c r="D346" s="6">
        <v>42346</v>
      </c>
      <c r="E346" t="s">
        <v>69</v>
      </c>
      <c r="F346" t="s">
        <v>541</v>
      </c>
      <c r="G346" t="s">
        <v>542</v>
      </c>
      <c r="H346" t="s">
        <v>393</v>
      </c>
      <c r="I346" t="s">
        <v>64</v>
      </c>
      <c r="J346" s="7">
        <v>43229</v>
      </c>
      <c r="K346" t="s">
        <v>26</v>
      </c>
      <c r="L346" t="s">
        <v>65</v>
      </c>
      <c r="M346" t="s">
        <v>464</v>
      </c>
      <c r="N346" t="s">
        <v>29</v>
      </c>
      <c r="O346" t="s">
        <v>75</v>
      </c>
      <c r="P346" t="s">
        <v>465</v>
      </c>
      <c r="Q346" s="8">
        <v>25.99</v>
      </c>
      <c r="R346">
        <v>3</v>
      </c>
      <c r="S346" s="8">
        <f t="shared" si="21"/>
        <v>77.97</v>
      </c>
      <c r="T346" s="8">
        <f>SUM(S346*0.5)</f>
        <v>38.984999999999999</v>
      </c>
      <c r="U346" s="9">
        <f t="shared" si="22"/>
        <v>5.1187999999999994</v>
      </c>
    </row>
    <row r="347" spans="1:21" ht="15" customHeight="1" x14ac:dyDescent="0.25">
      <c r="A347">
        <v>13763</v>
      </c>
      <c r="B347" t="s">
        <v>1835</v>
      </c>
      <c r="C347" s="5">
        <v>42342</v>
      </c>
      <c r="D347" s="6">
        <v>42346</v>
      </c>
      <c r="E347" t="s">
        <v>69</v>
      </c>
      <c r="F347" t="s">
        <v>541</v>
      </c>
      <c r="G347" t="s">
        <v>542</v>
      </c>
      <c r="H347" t="s">
        <v>393</v>
      </c>
      <c r="I347" t="s">
        <v>64</v>
      </c>
      <c r="J347" s="7">
        <v>43229</v>
      </c>
      <c r="K347" t="s">
        <v>26</v>
      </c>
      <c r="L347" t="s">
        <v>65</v>
      </c>
      <c r="M347" t="s">
        <v>553</v>
      </c>
      <c r="N347" t="s">
        <v>29</v>
      </c>
      <c r="O347" t="s">
        <v>75</v>
      </c>
      <c r="P347" t="s">
        <v>554</v>
      </c>
      <c r="Q347" s="8">
        <v>23.99</v>
      </c>
      <c r="R347">
        <v>3</v>
      </c>
      <c r="S347" s="8">
        <f t="shared" si="21"/>
        <v>71.97</v>
      </c>
      <c r="T347" s="8">
        <f>SUM(S347*0.5)</f>
        <v>35.984999999999999</v>
      </c>
      <c r="U347" s="9">
        <f t="shared" si="22"/>
        <v>4.8788</v>
      </c>
    </row>
    <row r="348" spans="1:21" ht="15" customHeight="1" x14ac:dyDescent="0.25">
      <c r="A348">
        <v>13764</v>
      </c>
      <c r="B348" t="s">
        <v>1835</v>
      </c>
      <c r="C348" s="5">
        <v>42342</v>
      </c>
      <c r="D348" s="6">
        <v>42346</v>
      </c>
      <c r="E348" t="s">
        <v>69</v>
      </c>
      <c r="F348" t="s">
        <v>541</v>
      </c>
      <c r="G348" t="s">
        <v>542</v>
      </c>
      <c r="H348" t="s">
        <v>393</v>
      </c>
      <c r="I348" t="s">
        <v>64</v>
      </c>
      <c r="J348" s="7">
        <v>43229</v>
      </c>
      <c r="K348" t="s">
        <v>26</v>
      </c>
      <c r="L348" t="s">
        <v>65</v>
      </c>
      <c r="M348" t="s">
        <v>191</v>
      </c>
      <c r="N348" t="s">
        <v>33</v>
      </c>
      <c r="O348" t="s">
        <v>116</v>
      </c>
      <c r="P348" t="s">
        <v>192</v>
      </c>
      <c r="Q348" s="8">
        <v>34.99</v>
      </c>
      <c r="R348">
        <v>1</v>
      </c>
      <c r="S348" s="8">
        <f t="shared" si="21"/>
        <v>34.99</v>
      </c>
      <c r="T348" s="8">
        <f>SUM(S348*0.3)</f>
        <v>10.497</v>
      </c>
      <c r="U348" s="9">
        <f t="shared" si="22"/>
        <v>3.3996000000000004</v>
      </c>
    </row>
    <row r="349" spans="1:21" ht="15" customHeight="1" x14ac:dyDescent="0.25">
      <c r="A349">
        <v>13765</v>
      </c>
      <c r="B349" t="s">
        <v>1835</v>
      </c>
      <c r="C349" s="5">
        <v>42342</v>
      </c>
      <c r="D349" s="6">
        <v>42346</v>
      </c>
      <c r="E349" t="s">
        <v>69</v>
      </c>
      <c r="F349" t="s">
        <v>541</v>
      </c>
      <c r="G349" t="s">
        <v>542</v>
      </c>
      <c r="H349" t="s">
        <v>393</v>
      </c>
      <c r="I349" t="s">
        <v>64</v>
      </c>
      <c r="J349" s="7">
        <v>43229</v>
      </c>
      <c r="K349" t="s">
        <v>26</v>
      </c>
      <c r="L349" t="s">
        <v>65</v>
      </c>
      <c r="M349" t="s">
        <v>264</v>
      </c>
      <c r="N349" t="s">
        <v>29</v>
      </c>
      <c r="O349" t="s">
        <v>37</v>
      </c>
      <c r="P349" t="s">
        <v>265</v>
      </c>
      <c r="Q349" s="8">
        <v>23.99</v>
      </c>
      <c r="R349">
        <v>4</v>
      </c>
      <c r="S349" s="8">
        <f t="shared" si="21"/>
        <v>95.96</v>
      </c>
      <c r="T349" s="8">
        <f>SUM(S349*0.4)</f>
        <v>38.384</v>
      </c>
      <c r="U349" s="9">
        <f t="shared" si="22"/>
        <v>5.8384</v>
      </c>
    </row>
    <row r="350" spans="1:21" ht="15" customHeight="1" x14ac:dyDescent="0.25">
      <c r="A350">
        <v>13784</v>
      </c>
      <c r="B350" t="s">
        <v>1836</v>
      </c>
      <c r="C350" s="5">
        <v>42344</v>
      </c>
      <c r="D350" s="6">
        <v>42350</v>
      </c>
      <c r="E350" t="s">
        <v>69</v>
      </c>
      <c r="F350" t="s">
        <v>451</v>
      </c>
      <c r="G350" t="s">
        <v>452</v>
      </c>
      <c r="H350" t="s">
        <v>388</v>
      </c>
      <c r="I350" t="s">
        <v>73</v>
      </c>
      <c r="J350" s="7">
        <v>75081</v>
      </c>
      <c r="K350" t="s">
        <v>26</v>
      </c>
      <c r="L350" t="s">
        <v>27</v>
      </c>
      <c r="M350" t="s">
        <v>28</v>
      </c>
      <c r="N350" t="s">
        <v>29</v>
      </c>
      <c r="O350" t="s">
        <v>30</v>
      </c>
      <c r="P350" t="s">
        <v>31</v>
      </c>
      <c r="Q350" s="8">
        <v>23.99</v>
      </c>
      <c r="R350">
        <v>7</v>
      </c>
      <c r="S350" s="8">
        <f t="shared" si="21"/>
        <v>167.92999999999998</v>
      </c>
      <c r="T350" s="8">
        <f>SUM(S350*0.2)</f>
        <v>33.585999999999999</v>
      </c>
      <c r="U350" s="9">
        <f t="shared" si="22"/>
        <v>8.7172000000000001</v>
      </c>
    </row>
    <row r="351" spans="1:21" ht="15" customHeight="1" x14ac:dyDescent="0.25">
      <c r="A351">
        <v>13814</v>
      </c>
      <c r="B351" t="s">
        <v>1837</v>
      </c>
      <c r="C351" s="5">
        <v>42349</v>
      </c>
      <c r="D351" s="6">
        <v>42349</v>
      </c>
      <c r="E351" t="s">
        <v>985</v>
      </c>
      <c r="F351" t="s">
        <v>686</v>
      </c>
      <c r="G351" t="s">
        <v>687</v>
      </c>
      <c r="H351" t="s">
        <v>55</v>
      </c>
      <c r="I351" t="s">
        <v>56</v>
      </c>
      <c r="J351" s="7">
        <v>94601</v>
      </c>
      <c r="K351" t="s">
        <v>26</v>
      </c>
      <c r="L351" t="s">
        <v>57</v>
      </c>
      <c r="M351" t="s">
        <v>113</v>
      </c>
      <c r="N351" t="s">
        <v>29</v>
      </c>
      <c r="O351" t="s">
        <v>37</v>
      </c>
      <c r="P351" t="s">
        <v>114</v>
      </c>
      <c r="Q351" s="8">
        <v>24.99</v>
      </c>
      <c r="R351">
        <v>2</v>
      </c>
      <c r="S351" s="8">
        <f t="shared" si="21"/>
        <v>49.98</v>
      </c>
      <c r="T351" s="8">
        <f>SUM(S351*0.4)</f>
        <v>19.992000000000001</v>
      </c>
      <c r="U351" s="9">
        <f>SUM((Q351*0.09)*R351+2)</f>
        <v>6.4981999999999998</v>
      </c>
    </row>
    <row r="352" spans="1:21" ht="15" customHeight="1" x14ac:dyDescent="0.25">
      <c r="A352">
        <v>13830</v>
      </c>
      <c r="B352" t="s">
        <v>1838</v>
      </c>
      <c r="C352" s="5">
        <v>42351</v>
      </c>
      <c r="D352" s="6">
        <v>42353</v>
      </c>
      <c r="E352" t="s">
        <v>44</v>
      </c>
      <c r="F352" t="s">
        <v>688</v>
      </c>
      <c r="G352" t="s">
        <v>689</v>
      </c>
      <c r="H352" t="s">
        <v>268</v>
      </c>
      <c r="I352" t="s">
        <v>120</v>
      </c>
      <c r="J352" s="7">
        <v>10011</v>
      </c>
      <c r="K352" t="s">
        <v>26</v>
      </c>
      <c r="L352" t="s">
        <v>65</v>
      </c>
      <c r="M352" t="s">
        <v>151</v>
      </c>
      <c r="N352" t="s">
        <v>29</v>
      </c>
      <c r="O352" t="s">
        <v>37</v>
      </c>
      <c r="P352" t="s">
        <v>152</v>
      </c>
      <c r="Q352" s="8">
        <v>23.99</v>
      </c>
      <c r="R352">
        <v>3</v>
      </c>
      <c r="S352" s="8">
        <f t="shared" si="21"/>
        <v>71.97</v>
      </c>
      <c r="T352" s="8">
        <f>SUM(S352*0.4)</f>
        <v>28.788</v>
      </c>
      <c r="U352" s="9">
        <f>SUM((Q352*0.05)*R352+2)</f>
        <v>5.5984999999999996</v>
      </c>
    </row>
    <row r="353" spans="1:21" ht="15" customHeight="1" x14ac:dyDescent="0.25">
      <c r="A353">
        <v>13843</v>
      </c>
      <c r="B353" t="s">
        <v>1839</v>
      </c>
      <c r="C353" s="5">
        <v>42353</v>
      </c>
      <c r="D353" s="6">
        <v>42354</v>
      </c>
      <c r="E353" t="s">
        <v>44</v>
      </c>
      <c r="F353" t="s">
        <v>690</v>
      </c>
      <c r="G353" t="s">
        <v>691</v>
      </c>
      <c r="H353" t="s">
        <v>249</v>
      </c>
      <c r="I353" t="s">
        <v>250</v>
      </c>
      <c r="J353" s="7">
        <v>48234</v>
      </c>
      <c r="K353" t="s">
        <v>26</v>
      </c>
      <c r="L353" t="s">
        <v>27</v>
      </c>
      <c r="M353" t="s">
        <v>191</v>
      </c>
      <c r="N353" t="s">
        <v>33</v>
      </c>
      <c r="O353" t="s">
        <v>116</v>
      </c>
      <c r="P353" t="s">
        <v>192</v>
      </c>
      <c r="Q353" s="8">
        <v>34.99</v>
      </c>
      <c r="R353">
        <v>4</v>
      </c>
      <c r="S353" s="8">
        <f t="shared" si="21"/>
        <v>139.96</v>
      </c>
      <c r="T353" s="8">
        <f>SUM(S353*0.3)</f>
        <v>41.988</v>
      </c>
      <c r="U353" s="9">
        <f>SUM((Q353*0.05)*R353+2)</f>
        <v>8.9980000000000011</v>
      </c>
    </row>
    <row r="354" spans="1:21" ht="15" customHeight="1" x14ac:dyDescent="0.25">
      <c r="A354">
        <v>13844</v>
      </c>
      <c r="B354" t="s">
        <v>1839</v>
      </c>
      <c r="C354" s="5">
        <v>42353</v>
      </c>
      <c r="D354" s="6">
        <v>42354</v>
      </c>
      <c r="E354" t="s">
        <v>44</v>
      </c>
      <c r="F354" t="s">
        <v>690</v>
      </c>
      <c r="G354" t="s">
        <v>691</v>
      </c>
      <c r="H354" t="s">
        <v>249</v>
      </c>
      <c r="I354" t="s">
        <v>250</v>
      </c>
      <c r="J354" s="7">
        <v>48234</v>
      </c>
      <c r="K354" t="s">
        <v>26</v>
      </c>
      <c r="L354" t="s">
        <v>27</v>
      </c>
      <c r="M354" t="s">
        <v>319</v>
      </c>
      <c r="N354" t="s">
        <v>988</v>
      </c>
      <c r="O354" t="s">
        <v>89</v>
      </c>
      <c r="P354" t="s">
        <v>320</v>
      </c>
      <c r="Q354" s="8">
        <v>42.99</v>
      </c>
      <c r="R354">
        <v>2</v>
      </c>
      <c r="S354" s="8">
        <f t="shared" si="21"/>
        <v>85.98</v>
      </c>
      <c r="T354" s="8">
        <f>SUM(S354*0.5)</f>
        <v>42.99</v>
      </c>
      <c r="U354" s="9">
        <f>SUM((Q354*0.05)*R354+2)</f>
        <v>6.2990000000000004</v>
      </c>
    </row>
    <row r="355" spans="1:21" ht="15" customHeight="1" x14ac:dyDescent="0.25">
      <c r="A355">
        <v>13845</v>
      </c>
      <c r="B355" t="s">
        <v>1839</v>
      </c>
      <c r="C355" s="5">
        <v>42353</v>
      </c>
      <c r="D355" s="6">
        <v>42354</v>
      </c>
      <c r="E355" t="s">
        <v>44</v>
      </c>
      <c r="F355" t="s">
        <v>690</v>
      </c>
      <c r="G355" t="s">
        <v>691</v>
      </c>
      <c r="H355" t="s">
        <v>249</v>
      </c>
      <c r="I355" t="s">
        <v>250</v>
      </c>
      <c r="J355" s="7">
        <v>48234</v>
      </c>
      <c r="K355" t="s">
        <v>26</v>
      </c>
      <c r="L355" t="s">
        <v>27</v>
      </c>
      <c r="M355" t="s">
        <v>692</v>
      </c>
      <c r="N355" t="s">
        <v>33</v>
      </c>
      <c r="O355" t="s">
        <v>34</v>
      </c>
      <c r="P355" t="s">
        <v>693</v>
      </c>
      <c r="Q355" s="8">
        <v>15.99</v>
      </c>
      <c r="R355">
        <v>5</v>
      </c>
      <c r="S355" s="8">
        <f t="shared" si="21"/>
        <v>79.95</v>
      </c>
      <c r="T355" s="8">
        <f>SUM(S355*0.4)</f>
        <v>31.980000000000004</v>
      </c>
      <c r="U355" s="9">
        <f>SUM((Q355*0.05)*R355+2)</f>
        <v>5.9975000000000005</v>
      </c>
    </row>
    <row r="356" spans="1:21" ht="15" customHeight="1" x14ac:dyDescent="0.25">
      <c r="A356">
        <v>13846</v>
      </c>
      <c r="B356" t="s">
        <v>1839</v>
      </c>
      <c r="C356" s="5">
        <v>42353</v>
      </c>
      <c r="D356" s="6">
        <v>42354</v>
      </c>
      <c r="E356" t="s">
        <v>44</v>
      </c>
      <c r="F356" t="s">
        <v>690</v>
      </c>
      <c r="G356" t="s">
        <v>691</v>
      </c>
      <c r="H356" t="s">
        <v>249</v>
      </c>
      <c r="I356" t="s">
        <v>250</v>
      </c>
      <c r="J356" s="7">
        <v>48234</v>
      </c>
      <c r="K356" t="s">
        <v>26</v>
      </c>
      <c r="L356" t="s">
        <v>27</v>
      </c>
      <c r="M356" t="s">
        <v>634</v>
      </c>
      <c r="N356" t="s">
        <v>988</v>
      </c>
      <c r="O356" t="s">
        <v>86</v>
      </c>
      <c r="P356" t="s">
        <v>635</v>
      </c>
      <c r="Q356" s="8">
        <v>44.99</v>
      </c>
      <c r="R356">
        <v>2</v>
      </c>
      <c r="S356" s="8">
        <f t="shared" si="21"/>
        <v>89.98</v>
      </c>
      <c r="T356" s="8">
        <f>SUM(S356*0.6)</f>
        <v>53.988</v>
      </c>
      <c r="U356" s="9">
        <f>SUM((Q356*0.05)*R356+2)</f>
        <v>6.4990000000000006</v>
      </c>
    </row>
    <row r="357" spans="1:21" ht="15" customHeight="1" x14ac:dyDescent="0.25">
      <c r="A357">
        <v>13858</v>
      </c>
      <c r="B357" t="s">
        <v>1840</v>
      </c>
      <c r="C357" s="5">
        <v>42354</v>
      </c>
      <c r="D357" s="6">
        <v>42361</v>
      </c>
      <c r="E357" t="s">
        <v>69</v>
      </c>
      <c r="F357" t="s">
        <v>694</v>
      </c>
      <c r="G357" t="s">
        <v>695</v>
      </c>
      <c r="H357" t="s">
        <v>203</v>
      </c>
      <c r="I357" t="s">
        <v>56</v>
      </c>
      <c r="J357" s="7">
        <v>90032</v>
      </c>
      <c r="K357" t="s">
        <v>26</v>
      </c>
      <c r="L357" t="s">
        <v>57</v>
      </c>
      <c r="M357" t="s">
        <v>369</v>
      </c>
      <c r="N357" t="s">
        <v>29</v>
      </c>
      <c r="O357" t="s">
        <v>37</v>
      </c>
      <c r="P357" t="s">
        <v>370</v>
      </c>
      <c r="Q357" s="8">
        <v>24.99</v>
      </c>
      <c r="R357">
        <v>4</v>
      </c>
      <c r="S357" s="8">
        <f t="shared" si="21"/>
        <v>99.96</v>
      </c>
      <c r="T357" s="8">
        <f>SUM(S357*0.4)</f>
        <v>39.984000000000002</v>
      </c>
      <c r="U357" s="9">
        <f>SUM((Q357*0.04)*R357+2)</f>
        <v>5.9984000000000002</v>
      </c>
    </row>
    <row r="358" spans="1:21" ht="15" customHeight="1" x14ac:dyDescent="0.25">
      <c r="A358">
        <v>13860</v>
      </c>
      <c r="B358" t="s">
        <v>1841</v>
      </c>
      <c r="C358" s="5">
        <v>42356</v>
      </c>
      <c r="D358" s="6">
        <v>42358</v>
      </c>
      <c r="E358" t="s">
        <v>44</v>
      </c>
      <c r="F358" t="s">
        <v>329</v>
      </c>
      <c r="G358" t="s">
        <v>330</v>
      </c>
      <c r="H358" t="s">
        <v>331</v>
      </c>
      <c r="I358" t="s">
        <v>332</v>
      </c>
      <c r="J358" s="7">
        <v>7060</v>
      </c>
      <c r="K358" t="s">
        <v>26</v>
      </c>
      <c r="L358" t="s">
        <v>65</v>
      </c>
      <c r="M358" t="s">
        <v>359</v>
      </c>
      <c r="N358" t="s">
        <v>33</v>
      </c>
      <c r="O358" t="s">
        <v>116</v>
      </c>
      <c r="P358" t="s">
        <v>360</v>
      </c>
      <c r="Q358" s="8">
        <v>24.99</v>
      </c>
      <c r="R358">
        <v>5</v>
      </c>
      <c r="S358" s="8">
        <f t="shared" si="21"/>
        <v>124.94999999999999</v>
      </c>
      <c r="T358" s="8">
        <f>SUM(S358*0.3)</f>
        <v>37.484999999999992</v>
      </c>
      <c r="U358" s="9">
        <f t="shared" ref="U358:U368" si="23">SUM((Q358*0.05)*R358+2)</f>
        <v>8.2475000000000005</v>
      </c>
    </row>
    <row r="359" spans="1:21" ht="15" customHeight="1" x14ac:dyDescent="0.25">
      <c r="A359">
        <v>13861</v>
      </c>
      <c r="B359" t="s">
        <v>1841</v>
      </c>
      <c r="C359" s="5">
        <v>42356</v>
      </c>
      <c r="D359" s="6">
        <v>42358</v>
      </c>
      <c r="E359" t="s">
        <v>44</v>
      </c>
      <c r="F359" t="s">
        <v>329</v>
      </c>
      <c r="G359" t="s">
        <v>330</v>
      </c>
      <c r="H359" t="s">
        <v>331</v>
      </c>
      <c r="I359" t="s">
        <v>332</v>
      </c>
      <c r="J359" s="7">
        <v>7060</v>
      </c>
      <c r="K359" t="s">
        <v>26</v>
      </c>
      <c r="L359" t="s">
        <v>65</v>
      </c>
      <c r="M359" t="s">
        <v>559</v>
      </c>
      <c r="N359" t="s">
        <v>33</v>
      </c>
      <c r="O359" t="s">
        <v>116</v>
      </c>
      <c r="P359" t="s">
        <v>560</v>
      </c>
      <c r="Q359" s="8">
        <v>24.99</v>
      </c>
      <c r="R359">
        <v>4</v>
      </c>
      <c r="S359" s="8">
        <f t="shared" si="21"/>
        <v>99.96</v>
      </c>
      <c r="T359" s="8">
        <f>SUM(S359*0.3)</f>
        <v>29.987999999999996</v>
      </c>
      <c r="U359" s="9">
        <f t="shared" si="23"/>
        <v>6.9980000000000002</v>
      </c>
    </row>
    <row r="360" spans="1:21" ht="15" customHeight="1" x14ac:dyDescent="0.25">
      <c r="A360">
        <v>13862</v>
      </c>
      <c r="B360" t="s">
        <v>1841</v>
      </c>
      <c r="C360" s="5">
        <v>42356</v>
      </c>
      <c r="D360" s="6">
        <v>42358</v>
      </c>
      <c r="E360" t="s">
        <v>44</v>
      </c>
      <c r="F360" t="s">
        <v>329</v>
      </c>
      <c r="G360" t="s">
        <v>330</v>
      </c>
      <c r="H360" t="s">
        <v>331</v>
      </c>
      <c r="I360" t="s">
        <v>332</v>
      </c>
      <c r="J360" s="7">
        <v>7060</v>
      </c>
      <c r="K360" t="s">
        <v>26</v>
      </c>
      <c r="L360" t="s">
        <v>65</v>
      </c>
      <c r="M360" t="s">
        <v>696</v>
      </c>
      <c r="N360" t="s">
        <v>29</v>
      </c>
      <c r="O360" t="s">
        <v>40</v>
      </c>
      <c r="P360" t="s">
        <v>697</v>
      </c>
      <c r="Q360" s="8">
        <v>28.99</v>
      </c>
      <c r="R360">
        <v>5</v>
      </c>
      <c r="S360" s="8">
        <f t="shared" si="21"/>
        <v>144.94999999999999</v>
      </c>
      <c r="T360" s="8">
        <f>SUM(S360*0.3)</f>
        <v>43.484999999999992</v>
      </c>
      <c r="U360" s="9">
        <f t="shared" si="23"/>
        <v>9.2475000000000005</v>
      </c>
    </row>
    <row r="361" spans="1:21" ht="15" customHeight="1" x14ac:dyDescent="0.25">
      <c r="A361">
        <v>13863</v>
      </c>
      <c r="B361" t="s">
        <v>1841</v>
      </c>
      <c r="C361" s="5">
        <v>42356</v>
      </c>
      <c r="D361" s="6">
        <v>42358</v>
      </c>
      <c r="E361" t="s">
        <v>44</v>
      </c>
      <c r="F361" t="s">
        <v>329</v>
      </c>
      <c r="G361" t="s">
        <v>330</v>
      </c>
      <c r="H361" t="s">
        <v>331</v>
      </c>
      <c r="I361" t="s">
        <v>332</v>
      </c>
      <c r="J361" s="7">
        <v>7060</v>
      </c>
      <c r="K361" t="s">
        <v>26</v>
      </c>
      <c r="L361" t="s">
        <v>65</v>
      </c>
      <c r="M361" t="s">
        <v>549</v>
      </c>
      <c r="N361" t="s">
        <v>29</v>
      </c>
      <c r="O361" t="s">
        <v>40</v>
      </c>
      <c r="P361" t="s">
        <v>550</v>
      </c>
      <c r="Q361" s="8">
        <v>30.99</v>
      </c>
      <c r="R361">
        <v>2</v>
      </c>
      <c r="S361" s="8">
        <f t="shared" si="21"/>
        <v>61.98</v>
      </c>
      <c r="T361" s="8">
        <f>SUM(S361*0.3)</f>
        <v>18.593999999999998</v>
      </c>
      <c r="U361" s="9">
        <f t="shared" si="23"/>
        <v>5.0990000000000002</v>
      </c>
    </row>
    <row r="362" spans="1:21" ht="15" customHeight="1" x14ac:dyDescent="0.25">
      <c r="A362">
        <v>13872</v>
      </c>
      <c r="B362" t="s">
        <v>1842</v>
      </c>
      <c r="C362" s="5">
        <v>42357</v>
      </c>
      <c r="D362" s="6">
        <v>42360</v>
      </c>
      <c r="E362" t="s">
        <v>44</v>
      </c>
      <c r="F362" t="s">
        <v>698</v>
      </c>
      <c r="G362" t="s">
        <v>699</v>
      </c>
      <c r="H362" t="s">
        <v>419</v>
      </c>
      <c r="I362" t="s">
        <v>73</v>
      </c>
      <c r="J362" s="7">
        <v>77041</v>
      </c>
      <c r="K362" t="s">
        <v>26</v>
      </c>
      <c r="L362" t="s">
        <v>27</v>
      </c>
      <c r="M362" t="s">
        <v>127</v>
      </c>
      <c r="N362" t="s">
        <v>29</v>
      </c>
      <c r="O362" t="s">
        <v>37</v>
      </c>
      <c r="P362" t="s">
        <v>128</v>
      </c>
      <c r="Q362" s="8">
        <v>24.99</v>
      </c>
      <c r="R362">
        <v>3</v>
      </c>
      <c r="S362" s="8">
        <f t="shared" si="21"/>
        <v>74.97</v>
      </c>
      <c r="T362" s="8">
        <f>SUM(S362*0.4)</f>
        <v>29.988</v>
      </c>
      <c r="U362" s="9">
        <f t="shared" si="23"/>
        <v>5.7484999999999999</v>
      </c>
    </row>
    <row r="363" spans="1:21" ht="15" customHeight="1" x14ac:dyDescent="0.25">
      <c r="A363">
        <v>13873</v>
      </c>
      <c r="B363" t="s">
        <v>1842</v>
      </c>
      <c r="C363" s="5">
        <v>42357</v>
      </c>
      <c r="D363" s="6">
        <v>42360</v>
      </c>
      <c r="E363" t="s">
        <v>44</v>
      </c>
      <c r="F363" t="s">
        <v>698</v>
      </c>
      <c r="G363" t="s">
        <v>699</v>
      </c>
      <c r="H363" t="s">
        <v>419</v>
      </c>
      <c r="I363" t="s">
        <v>73</v>
      </c>
      <c r="J363" s="7">
        <v>77041</v>
      </c>
      <c r="K363" t="s">
        <v>26</v>
      </c>
      <c r="L363" t="s">
        <v>27</v>
      </c>
      <c r="M363" t="s">
        <v>700</v>
      </c>
      <c r="N363" t="s">
        <v>29</v>
      </c>
      <c r="O363" t="s">
        <v>40</v>
      </c>
      <c r="P363" t="s">
        <v>701</v>
      </c>
      <c r="Q363" s="8">
        <v>30.99</v>
      </c>
      <c r="R363">
        <v>1</v>
      </c>
      <c r="S363" s="8">
        <f t="shared" si="21"/>
        <v>30.99</v>
      </c>
      <c r="T363" s="8">
        <f>SUM(S363*0.3)</f>
        <v>9.2969999999999988</v>
      </c>
      <c r="U363" s="9">
        <f t="shared" si="23"/>
        <v>3.5495000000000001</v>
      </c>
    </row>
    <row r="364" spans="1:21" ht="15" customHeight="1" x14ac:dyDescent="0.25">
      <c r="A364">
        <v>13874</v>
      </c>
      <c r="B364" t="s">
        <v>1842</v>
      </c>
      <c r="C364" s="5">
        <v>42357</v>
      </c>
      <c r="D364" s="6">
        <v>42359</v>
      </c>
      <c r="E364" t="s">
        <v>44</v>
      </c>
      <c r="F364" t="s">
        <v>257</v>
      </c>
      <c r="G364" t="s">
        <v>258</v>
      </c>
      <c r="H364" t="s">
        <v>259</v>
      </c>
      <c r="I364" t="s">
        <v>104</v>
      </c>
      <c r="J364" s="7">
        <v>46203</v>
      </c>
      <c r="K364" t="s">
        <v>26</v>
      </c>
      <c r="L364" t="s">
        <v>27</v>
      </c>
      <c r="M364" t="s">
        <v>702</v>
      </c>
      <c r="N364" t="s">
        <v>988</v>
      </c>
      <c r="O364" t="s">
        <v>89</v>
      </c>
      <c r="P364" t="s">
        <v>703</v>
      </c>
      <c r="Q364" s="8">
        <v>11.99</v>
      </c>
      <c r="R364">
        <v>3</v>
      </c>
      <c r="S364" s="8">
        <f t="shared" si="21"/>
        <v>35.97</v>
      </c>
      <c r="T364" s="8">
        <f>SUM(S364*0.5)</f>
        <v>17.984999999999999</v>
      </c>
      <c r="U364" s="9">
        <f t="shared" si="23"/>
        <v>3.7985000000000002</v>
      </c>
    </row>
    <row r="365" spans="1:21" ht="15" customHeight="1" x14ac:dyDescent="0.25">
      <c r="A365">
        <v>13875</v>
      </c>
      <c r="B365" t="s">
        <v>1842</v>
      </c>
      <c r="C365" s="5">
        <v>42357</v>
      </c>
      <c r="D365" s="6">
        <v>42359</v>
      </c>
      <c r="E365" t="s">
        <v>44</v>
      </c>
      <c r="F365" t="s">
        <v>257</v>
      </c>
      <c r="G365" t="s">
        <v>258</v>
      </c>
      <c r="H365" t="s">
        <v>259</v>
      </c>
      <c r="I365" t="s">
        <v>104</v>
      </c>
      <c r="J365" s="7">
        <v>46203</v>
      </c>
      <c r="K365" t="s">
        <v>26</v>
      </c>
      <c r="L365" t="s">
        <v>27</v>
      </c>
      <c r="M365" t="s">
        <v>309</v>
      </c>
      <c r="N365" t="s">
        <v>29</v>
      </c>
      <c r="O365" t="s">
        <v>75</v>
      </c>
      <c r="P365" t="s">
        <v>310</v>
      </c>
      <c r="Q365" s="8">
        <v>23.99</v>
      </c>
      <c r="R365">
        <v>5</v>
      </c>
      <c r="S365" s="8">
        <f t="shared" si="21"/>
        <v>119.94999999999999</v>
      </c>
      <c r="T365" s="8">
        <f>SUM(S365*0.5)</f>
        <v>59.974999999999994</v>
      </c>
      <c r="U365" s="9">
        <f t="shared" si="23"/>
        <v>7.9975000000000005</v>
      </c>
    </row>
    <row r="366" spans="1:21" ht="15" customHeight="1" x14ac:dyDescent="0.25">
      <c r="A366">
        <v>13876</v>
      </c>
      <c r="B366" t="s">
        <v>1842</v>
      </c>
      <c r="C366" s="5">
        <v>42357</v>
      </c>
      <c r="D366" s="6">
        <v>42359</v>
      </c>
      <c r="E366" t="s">
        <v>44</v>
      </c>
      <c r="F366" t="s">
        <v>257</v>
      </c>
      <c r="G366" t="s">
        <v>258</v>
      </c>
      <c r="H366" t="s">
        <v>259</v>
      </c>
      <c r="I366" t="s">
        <v>104</v>
      </c>
      <c r="J366" s="7">
        <v>46203</v>
      </c>
      <c r="K366" t="s">
        <v>26</v>
      </c>
      <c r="L366" t="s">
        <v>27</v>
      </c>
      <c r="M366" t="s">
        <v>245</v>
      </c>
      <c r="N366" t="s">
        <v>33</v>
      </c>
      <c r="O366" t="s">
        <v>34</v>
      </c>
      <c r="P366" t="s">
        <v>246</v>
      </c>
      <c r="Q366" s="8">
        <v>25.99</v>
      </c>
      <c r="R366">
        <v>3</v>
      </c>
      <c r="S366" s="8">
        <f t="shared" si="21"/>
        <v>77.97</v>
      </c>
      <c r="T366" s="8">
        <f>SUM(S366*0.4)</f>
        <v>31.188000000000002</v>
      </c>
      <c r="U366" s="9">
        <f t="shared" si="23"/>
        <v>5.8985000000000003</v>
      </c>
    </row>
    <row r="367" spans="1:21" ht="15" customHeight="1" x14ac:dyDescent="0.25">
      <c r="A367">
        <v>13877</v>
      </c>
      <c r="B367" t="s">
        <v>1842</v>
      </c>
      <c r="C367" s="5">
        <v>42357</v>
      </c>
      <c r="D367" s="6">
        <v>42359</v>
      </c>
      <c r="E367" t="s">
        <v>44</v>
      </c>
      <c r="F367" t="s">
        <v>257</v>
      </c>
      <c r="G367" t="s">
        <v>258</v>
      </c>
      <c r="H367" t="s">
        <v>259</v>
      </c>
      <c r="I367" t="s">
        <v>104</v>
      </c>
      <c r="J367" s="7">
        <v>46203</v>
      </c>
      <c r="K367" t="s">
        <v>26</v>
      </c>
      <c r="L367" t="s">
        <v>27</v>
      </c>
      <c r="M367" t="s">
        <v>704</v>
      </c>
      <c r="N367" t="s">
        <v>988</v>
      </c>
      <c r="O367" t="s">
        <v>86</v>
      </c>
      <c r="P367" t="s">
        <v>705</v>
      </c>
      <c r="Q367" s="8">
        <v>35.99</v>
      </c>
      <c r="R367">
        <v>2</v>
      </c>
      <c r="S367" s="8">
        <f t="shared" si="21"/>
        <v>71.98</v>
      </c>
      <c r="T367" s="8">
        <f>SUM(S367*0.6)</f>
        <v>43.188000000000002</v>
      </c>
      <c r="U367" s="9">
        <f t="shared" si="23"/>
        <v>5.5990000000000002</v>
      </c>
    </row>
    <row r="368" spans="1:21" ht="15" customHeight="1" x14ac:dyDescent="0.25">
      <c r="A368">
        <v>13878</v>
      </c>
      <c r="B368" t="s">
        <v>1842</v>
      </c>
      <c r="C368" s="5">
        <v>42357</v>
      </c>
      <c r="D368" s="6">
        <v>42359</v>
      </c>
      <c r="E368" t="s">
        <v>44</v>
      </c>
      <c r="F368" t="s">
        <v>257</v>
      </c>
      <c r="G368" t="s">
        <v>258</v>
      </c>
      <c r="H368" t="s">
        <v>259</v>
      </c>
      <c r="I368" t="s">
        <v>104</v>
      </c>
      <c r="J368" s="7">
        <v>46203</v>
      </c>
      <c r="K368" t="s">
        <v>26</v>
      </c>
      <c r="L368" t="s">
        <v>27</v>
      </c>
      <c r="M368" t="s">
        <v>553</v>
      </c>
      <c r="N368" t="s">
        <v>29</v>
      </c>
      <c r="O368" t="s">
        <v>75</v>
      </c>
      <c r="P368" t="s">
        <v>554</v>
      </c>
      <c r="Q368" s="8">
        <v>23.99</v>
      </c>
      <c r="R368">
        <v>2</v>
      </c>
      <c r="S368" s="8">
        <f t="shared" si="21"/>
        <v>47.98</v>
      </c>
      <c r="T368" s="8">
        <f>SUM(S368*0.5)</f>
        <v>23.99</v>
      </c>
      <c r="U368" s="9">
        <f t="shared" si="23"/>
        <v>4.399</v>
      </c>
    </row>
    <row r="369" spans="1:21" ht="15" customHeight="1" x14ac:dyDescent="0.25">
      <c r="A369">
        <v>13900</v>
      </c>
      <c r="B369" t="s">
        <v>1843</v>
      </c>
      <c r="C369" s="5">
        <v>42359</v>
      </c>
      <c r="D369" s="6">
        <v>42363</v>
      </c>
      <c r="E369" t="s">
        <v>69</v>
      </c>
      <c r="F369" t="s">
        <v>284</v>
      </c>
      <c r="G369" t="s">
        <v>285</v>
      </c>
      <c r="H369" t="s">
        <v>286</v>
      </c>
      <c r="I369" t="s">
        <v>287</v>
      </c>
      <c r="J369" s="7">
        <v>20735</v>
      </c>
      <c r="K369" t="s">
        <v>26</v>
      </c>
      <c r="L369" t="s">
        <v>65</v>
      </c>
      <c r="M369" t="s">
        <v>706</v>
      </c>
      <c r="N369" t="s">
        <v>29</v>
      </c>
      <c r="O369" t="s">
        <v>30</v>
      </c>
      <c r="P369" t="s">
        <v>707</v>
      </c>
      <c r="Q369" s="8">
        <v>23.99</v>
      </c>
      <c r="R369">
        <v>4</v>
      </c>
      <c r="S369" s="8">
        <f t="shared" si="21"/>
        <v>95.96</v>
      </c>
      <c r="T369" s="8">
        <f>SUM(S369*0.2)</f>
        <v>19.192</v>
      </c>
      <c r="U369" s="9">
        <f>SUM((Q369*0.04)*R369+2)</f>
        <v>5.8384</v>
      </c>
    </row>
    <row r="370" spans="1:21" ht="15" customHeight="1" x14ac:dyDescent="0.25">
      <c r="A370">
        <v>13906</v>
      </c>
      <c r="B370" t="s">
        <v>1844</v>
      </c>
      <c r="C370" s="5">
        <v>42360</v>
      </c>
      <c r="D370" s="6">
        <v>42364</v>
      </c>
      <c r="E370" t="s">
        <v>21</v>
      </c>
      <c r="F370" t="s">
        <v>708</v>
      </c>
      <c r="G370" t="s">
        <v>709</v>
      </c>
      <c r="H370" t="s">
        <v>606</v>
      </c>
      <c r="I370" t="s">
        <v>607</v>
      </c>
      <c r="J370" s="7">
        <v>60610</v>
      </c>
      <c r="K370" t="s">
        <v>26</v>
      </c>
      <c r="L370" t="s">
        <v>27</v>
      </c>
      <c r="M370" t="s">
        <v>710</v>
      </c>
      <c r="N370" t="s">
        <v>29</v>
      </c>
      <c r="O370" t="s">
        <v>30</v>
      </c>
      <c r="P370" t="s">
        <v>711</v>
      </c>
      <c r="Q370" s="8">
        <v>19.989999999999998</v>
      </c>
      <c r="R370">
        <v>2</v>
      </c>
      <c r="S370" s="8">
        <f t="shared" si="21"/>
        <v>39.979999999999997</v>
      </c>
      <c r="T370" s="8">
        <f>SUM(S370*0.2)</f>
        <v>7.9959999999999996</v>
      </c>
      <c r="U370" s="9">
        <f>SUM((Q370*0.07)*R370+2)</f>
        <v>4.7986000000000004</v>
      </c>
    </row>
    <row r="371" spans="1:21" ht="15" customHeight="1" x14ac:dyDescent="0.25">
      <c r="A371">
        <v>13907</v>
      </c>
      <c r="B371" t="s">
        <v>1844</v>
      </c>
      <c r="C371" s="5">
        <v>42360</v>
      </c>
      <c r="D371" s="6">
        <v>42364</v>
      </c>
      <c r="E371" t="s">
        <v>21</v>
      </c>
      <c r="F371" t="s">
        <v>708</v>
      </c>
      <c r="G371" t="s">
        <v>709</v>
      </c>
      <c r="H371" t="s">
        <v>606</v>
      </c>
      <c r="I371" t="s">
        <v>607</v>
      </c>
      <c r="J371" s="7">
        <v>60610</v>
      </c>
      <c r="K371" t="s">
        <v>26</v>
      </c>
      <c r="L371" t="s">
        <v>27</v>
      </c>
      <c r="M371" t="s">
        <v>509</v>
      </c>
      <c r="N371" t="s">
        <v>29</v>
      </c>
      <c r="O371" t="s">
        <v>30</v>
      </c>
      <c r="P371" t="s">
        <v>510</v>
      </c>
      <c r="Q371" s="8">
        <v>23.99</v>
      </c>
      <c r="R371">
        <v>5</v>
      </c>
      <c r="S371" s="8">
        <f t="shared" si="21"/>
        <v>119.94999999999999</v>
      </c>
      <c r="T371" s="8">
        <f>SUM(S371*0.2)</f>
        <v>23.99</v>
      </c>
      <c r="U371" s="9">
        <f>SUM((Q371*0.07)*R371+2)</f>
        <v>10.3965</v>
      </c>
    </row>
    <row r="372" spans="1:21" ht="15" customHeight="1" x14ac:dyDescent="0.25">
      <c r="A372">
        <v>13908</v>
      </c>
      <c r="B372" t="s">
        <v>1844</v>
      </c>
      <c r="C372" s="5">
        <v>42360</v>
      </c>
      <c r="D372" s="6">
        <v>42364</v>
      </c>
      <c r="E372" t="s">
        <v>21</v>
      </c>
      <c r="F372" t="s">
        <v>708</v>
      </c>
      <c r="G372" t="s">
        <v>709</v>
      </c>
      <c r="H372" t="s">
        <v>606</v>
      </c>
      <c r="I372" t="s">
        <v>607</v>
      </c>
      <c r="J372" s="7">
        <v>60610</v>
      </c>
      <c r="K372" t="s">
        <v>26</v>
      </c>
      <c r="L372" t="s">
        <v>27</v>
      </c>
      <c r="M372" t="s">
        <v>712</v>
      </c>
      <c r="N372" t="s">
        <v>988</v>
      </c>
      <c r="O372" t="s">
        <v>89</v>
      </c>
      <c r="P372" t="s">
        <v>713</v>
      </c>
      <c r="Q372" s="8">
        <v>15.99</v>
      </c>
      <c r="R372">
        <v>1</v>
      </c>
      <c r="S372" s="8">
        <f t="shared" si="21"/>
        <v>15.99</v>
      </c>
      <c r="T372" s="8">
        <f>SUM(S372*0.5)</f>
        <v>7.9950000000000001</v>
      </c>
      <c r="U372" s="9">
        <f>SUM((Q372*0.07)*R372+2)</f>
        <v>3.1193</v>
      </c>
    </row>
    <row r="373" spans="1:21" ht="15" customHeight="1" x14ac:dyDescent="0.25">
      <c r="A373">
        <v>13909</v>
      </c>
      <c r="B373" t="s">
        <v>1844</v>
      </c>
      <c r="C373" s="5">
        <v>42360</v>
      </c>
      <c r="D373" s="6">
        <v>42364</v>
      </c>
      <c r="E373" t="s">
        <v>21</v>
      </c>
      <c r="F373" t="s">
        <v>708</v>
      </c>
      <c r="G373" t="s">
        <v>709</v>
      </c>
      <c r="H373" t="s">
        <v>606</v>
      </c>
      <c r="I373" t="s">
        <v>607</v>
      </c>
      <c r="J373" s="7">
        <v>60610</v>
      </c>
      <c r="K373" t="s">
        <v>26</v>
      </c>
      <c r="L373" t="s">
        <v>27</v>
      </c>
      <c r="M373" t="s">
        <v>309</v>
      </c>
      <c r="N373" t="s">
        <v>29</v>
      </c>
      <c r="O373" t="s">
        <v>75</v>
      </c>
      <c r="P373" t="s">
        <v>310</v>
      </c>
      <c r="Q373" s="8">
        <v>23.99</v>
      </c>
      <c r="R373">
        <v>3</v>
      </c>
      <c r="S373" s="8">
        <f t="shared" si="21"/>
        <v>71.97</v>
      </c>
      <c r="T373" s="8">
        <f>SUM(S373*0.5)</f>
        <v>35.984999999999999</v>
      </c>
      <c r="U373" s="9">
        <f>SUM((Q373*0.07)*R373+2)</f>
        <v>7.0379000000000005</v>
      </c>
    </row>
    <row r="374" spans="1:21" ht="15" customHeight="1" x14ac:dyDescent="0.25">
      <c r="A374">
        <v>13910</v>
      </c>
      <c r="B374" t="s">
        <v>1844</v>
      </c>
      <c r="C374" s="5">
        <v>42360</v>
      </c>
      <c r="D374" s="6">
        <v>42364</v>
      </c>
      <c r="E374" t="s">
        <v>21</v>
      </c>
      <c r="F374" t="s">
        <v>708</v>
      </c>
      <c r="G374" t="s">
        <v>709</v>
      </c>
      <c r="H374" t="s">
        <v>606</v>
      </c>
      <c r="I374" t="s">
        <v>607</v>
      </c>
      <c r="J374" s="7">
        <v>60610</v>
      </c>
      <c r="K374" t="s">
        <v>26</v>
      </c>
      <c r="L374" t="s">
        <v>27</v>
      </c>
      <c r="M374" t="s">
        <v>295</v>
      </c>
      <c r="N374" t="s">
        <v>29</v>
      </c>
      <c r="O374" t="s">
        <v>59</v>
      </c>
      <c r="P374" t="s">
        <v>59</v>
      </c>
      <c r="Q374" s="8">
        <v>2.99</v>
      </c>
      <c r="R374">
        <v>1</v>
      </c>
      <c r="S374" s="8">
        <f t="shared" si="21"/>
        <v>2.99</v>
      </c>
      <c r="T374" s="8">
        <f>SUM(S374*0.25)</f>
        <v>0.74750000000000005</v>
      </c>
      <c r="U374" s="9">
        <f>SUM((Q374*0.07)*R374+2)</f>
        <v>2.2092999999999998</v>
      </c>
    </row>
    <row r="375" spans="1:21" ht="15" customHeight="1" x14ac:dyDescent="0.25">
      <c r="A375">
        <v>13915</v>
      </c>
      <c r="B375" t="s">
        <v>1845</v>
      </c>
      <c r="C375" s="5">
        <v>42361</v>
      </c>
      <c r="D375" s="6">
        <v>42363</v>
      </c>
      <c r="E375" t="s">
        <v>44</v>
      </c>
      <c r="F375" t="s">
        <v>563</v>
      </c>
      <c r="G375" t="s">
        <v>564</v>
      </c>
      <c r="H375" t="s">
        <v>268</v>
      </c>
      <c r="I375" t="s">
        <v>120</v>
      </c>
      <c r="J375" s="7">
        <v>10035</v>
      </c>
      <c r="K375" t="s">
        <v>26</v>
      </c>
      <c r="L375" t="s">
        <v>65</v>
      </c>
      <c r="M375" t="s">
        <v>714</v>
      </c>
      <c r="N375" t="s">
        <v>29</v>
      </c>
      <c r="O375" t="s">
        <v>59</v>
      </c>
      <c r="P375" t="s">
        <v>715</v>
      </c>
      <c r="Q375" s="8">
        <v>25.99</v>
      </c>
      <c r="R375">
        <v>1</v>
      </c>
      <c r="S375" s="8">
        <f t="shared" si="21"/>
        <v>25.99</v>
      </c>
      <c r="T375" s="8">
        <f>SUM(S375*0.25)</f>
        <v>6.4974999999999996</v>
      </c>
      <c r="U375" s="9">
        <f>SUM((Q375*0.05)*R375+2)</f>
        <v>3.2995000000000001</v>
      </c>
    </row>
    <row r="376" spans="1:21" ht="15" customHeight="1" x14ac:dyDescent="0.25">
      <c r="A376">
        <v>13927</v>
      </c>
      <c r="B376" t="s">
        <v>1846</v>
      </c>
      <c r="C376" s="5">
        <v>42363</v>
      </c>
      <c r="D376" s="6">
        <v>42367</v>
      </c>
      <c r="E376" t="s">
        <v>69</v>
      </c>
      <c r="F376" t="s">
        <v>201</v>
      </c>
      <c r="G376" t="s">
        <v>202</v>
      </c>
      <c r="H376" t="s">
        <v>203</v>
      </c>
      <c r="I376" t="s">
        <v>56</v>
      </c>
      <c r="J376" s="7">
        <v>90049</v>
      </c>
      <c r="K376" t="s">
        <v>26</v>
      </c>
      <c r="L376" t="s">
        <v>57</v>
      </c>
      <c r="M376" t="s">
        <v>561</v>
      </c>
      <c r="N376" t="s">
        <v>29</v>
      </c>
      <c r="O376" t="s">
        <v>59</v>
      </c>
      <c r="P376" t="s">
        <v>562</v>
      </c>
      <c r="Q376" s="8">
        <v>20.99</v>
      </c>
      <c r="R376">
        <v>3</v>
      </c>
      <c r="S376" s="8">
        <f t="shared" si="21"/>
        <v>62.97</v>
      </c>
      <c r="T376" s="8">
        <f>SUM(S376*0.25)</f>
        <v>15.7425</v>
      </c>
      <c r="U376" s="9">
        <f>SUM((Q376*0.04)*R376+2)</f>
        <v>4.5187999999999997</v>
      </c>
    </row>
    <row r="377" spans="1:21" ht="15" customHeight="1" x14ac:dyDescent="0.25">
      <c r="A377">
        <v>13928</v>
      </c>
      <c r="B377" t="s">
        <v>1846</v>
      </c>
      <c r="C377" s="5">
        <v>42363</v>
      </c>
      <c r="D377" s="6">
        <v>42368</v>
      </c>
      <c r="E377" t="s">
        <v>69</v>
      </c>
      <c r="F377" t="s">
        <v>164</v>
      </c>
      <c r="G377" t="s">
        <v>165</v>
      </c>
      <c r="H377" t="s">
        <v>166</v>
      </c>
      <c r="I377" t="s">
        <v>167</v>
      </c>
      <c r="J377" s="7">
        <v>84604</v>
      </c>
      <c r="K377" t="s">
        <v>26</v>
      </c>
      <c r="L377" t="s">
        <v>57</v>
      </c>
      <c r="M377" t="s">
        <v>151</v>
      </c>
      <c r="N377" t="s">
        <v>29</v>
      </c>
      <c r="O377" t="s">
        <v>37</v>
      </c>
      <c r="P377" t="s">
        <v>152</v>
      </c>
      <c r="Q377" s="8">
        <v>23.99</v>
      </c>
      <c r="R377">
        <v>5</v>
      </c>
      <c r="S377" s="8">
        <f t="shared" si="21"/>
        <v>119.94999999999999</v>
      </c>
      <c r="T377" s="8">
        <f>SUM(S377*0.4)</f>
        <v>47.98</v>
      </c>
      <c r="U377" s="9">
        <f>SUM((Q377*0.04)*R377+2)</f>
        <v>6.798</v>
      </c>
    </row>
    <row r="378" spans="1:21" ht="15" customHeight="1" x14ac:dyDescent="0.25">
      <c r="A378">
        <v>13941</v>
      </c>
      <c r="B378" t="s">
        <v>1847</v>
      </c>
      <c r="C378" s="5">
        <v>42364</v>
      </c>
      <c r="D378" s="6">
        <v>42367</v>
      </c>
      <c r="E378" t="s">
        <v>21</v>
      </c>
      <c r="F378" t="s">
        <v>667</v>
      </c>
      <c r="G378" t="s">
        <v>668</v>
      </c>
      <c r="H378" t="s">
        <v>669</v>
      </c>
      <c r="I378" t="s">
        <v>64</v>
      </c>
      <c r="J378" s="7">
        <v>44312</v>
      </c>
      <c r="K378" t="s">
        <v>26</v>
      </c>
      <c r="L378" t="s">
        <v>65</v>
      </c>
      <c r="M378" t="s">
        <v>700</v>
      </c>
      <c r="N378" t="s">
        <v>29</v>
      </c>
      <c r="O378" t="s">
        <v>40</v>
      </c>
      <c r="P378" t="s">
        <v>701</v>
      </c>
      <c r="Q378" s="8">
        <v>30.99</v>
      </c>
      <c r="R378">
        <v>4</v>
      </c>
      <c r="S378" s="8">
        <f t="shared" si="21"/>
        <v>123.96</v>
      </c>
      <c r="T378" s="8">
        <f>SUM(S378*0.3)</f>
        <v>37.187999999999995</v>
      </c>
      <c r="U378" s="9">
        <f>SUM((Q378*0.07)*R378+2)</f>
        <v>10.677200000000001</v>
      </c>
    </row>
    <row r="379" spans="1:21" ht="15" customHeight="1" x14ac:dyDescent="0.25">
      <c r="A379">
        <v>13942</v>
      </c>
      <c r="B379" t="s">
        <v>1847</v>
      </c>
      <c r="C379" s="5">
        <v>42364</v>
      </c>
      <c r="D379" s="6">
        <v>42368</v>
      </c>
      <c r="E379" t="s">
        <v>69</v>
      </c>
      <c r="F379" t="s">
        <v>353</v>
      </c>
      <c r="G379" t="s">
        <v>354</v>
      </c>
      <c r="H379" t="s">
        <v>335</v>
      </c>
      <c r="I379" t="s">
        <v>336</v>
      </c>
      <c r="J379" s="7">
        <v>19134</v>
      </c>
      <c r="K379" t="s">
        <v>26</v>
      </c>
      <c r="L379" t="s">
        <v>65</v>
      </c>
      <c r="M379" t="s">
        <v>682</v>
      </c>
      <c r="N379" t="s">
        <v>29</v>
      </c>
      <c r="O379" t="s">
        <v>40</v>
      </c>
      <c r="P379" t="s">
        <v>683</v>
      </c>
      <c r="Q379" s="8">
        <v>27.99</v>
      </c>
      <c r="R379">
        <v>4</v>
      </c>
      <c r="S379" s="8">
        <f t="shared" si="21"/>
        <v>111.96</v>
      </c>
      <c r="T379" s="8">
        <f>SUM(S379*0.3)</f>
        <v>33.587999999999994</v>
      </c>
      <c r="U379" s="9">
        <f>SUM((Q379*0.04)*R379+2)</f>
        <v>6.4783999999999997</v>
      </c>
    </row>
    <row r="380" spans="1:21" ht="15" customHeight="1" x14ac:dyDescent="0.25">
      <c r="A380">
        <v>13943</v>
      </c>
      <c r="B380" t="s">
        <v>1847</v>
      </c>
      <c r="C380" s="5">
        <v>42364</v>
      </c>
      <c r="D380" s="6">
        <v>42368</v>
      </c>
      <c r="E380" t="s">
        <v>69</v>
      </c>
      <c r="F380" t="s">
        <v>353</v>
      </c>
      <c r="G380" t="s">
        <v>597</v>
      </c>
      <c r="H380" t="s">
        <v>292</v>
      </c>
      <c r="I380" t="s">
        <v>227</v>
      </c>
      <c r="J380" s="7">
        <v>98105</v>
      </c>
      <c r="K380" t="s">
        <v>26</v>
      </c>
      <c r="L380" t="s">
        <v>57</v>
      </c>
      <c r="M380" t="s">
        <v>638</v>
      </c>
      <c r="N380" t="s">
        <v>988</v>
      </c>
      <c r="O380" t="s">
        <v>86</v>
      </c>
      <c r="P380" t="s">
        <v>639</v>
      </c>
      <c r="Q380" s="8">
        <v>44.99</v>
      </c>
      <c r="R380">
        <v>6</v>
      </c>
      <c r="S380" s="8">
        <f t="shared" si="21"/>
        <v>269.94</v>
      </c>
      <c r="T380" s="8">
        <f>SUM(S380*0.6)</f>
        <v>161.964</v>
      </c>
      <c r="U380" s="9">
        <f>SUM((Q380*0.04)*R380+2)</f>
        <v>12.797600000000001</v>
      </c>
    </row>
    <row r="381" spans="1:21" ht="15" customHeight="1" x14ac:dyDescent="0.25">
      <c r="A381">
        <v>13972</v>
      </c>
      <c r="B381" t="s">
        <v>1848</v>
      </c>
      <c r="C381" s="5">
        <v>42366</v>
      </c>
      <c r="D381" s="6">
        <v>42370</v>
      </c>
      <c r="E381" t="s">
        <v>69</v>
      </c>
      <c r="F381" t="s">
        <v>716</v>
      </c>
      <c r="G381" t="s">
        <v>538</v>
      </c>
      <c r="H381" t="s">
        <v>142</v>
      </c>
      <c r="I381" t="s">
        <v>64</v>
      </c>
      <c r="J381" s="7">
        <v>44105</v>
      </c>
      <c r="K381" t="s">
        <v>26</v>
      </c>
      <c r="L381" t="s">
        <v>65</v>
      </c>
      <c r="M381" t="s">
        <v>717</v>
      </c>
      <c r="N381" t="s">
        <v>33</v>
      </c>
      <c r="O381" t="s">
        <v>34</v>
      </c>
      <c r="P381" t="s">
        <v>718</v>
      </c>
      <c r="Q381" s="8">
        <v>15.99</v>
      </c>
      <c r="R381">
        <v>4</v>
      </c>
      <c r="S381" s="8">
        <f t="shared" si="21"/>
        <v>63.96</v>
      </c>
      <c r="T381" s="8">
        <f>SUM(S381*0.4)</f>
        <v>25.584000000000003</v>
      </c>
      <c r="U381" s="9">
        <f>SUM((Q381*0.04)*R381+2)</f>
        <v>4.5584000000000007</v>
      </c>
    </row>
    <row r="382" spans="1:21" ht="15" customHeight="1" x14ac:dyDescent="0.25">
      <c r="A382">
        <v>13973</v>
      </c>
      <c r="B382" t="s">
        <v>1848</v>
      </c>
      <c r="C382" s="5">
        <v>42366</v>
      </c>
      <c r="D382" s="6">
        <v>42370</v>
      </c>
      <c r="E382" t="s">
        <v>69</v>
      </c>
      <c r="F382" t="s">
        <v>716</v>
      </c>
      <c r="G382" t="s">
        <v>538</v>
      </c>
      <c r="H382" t="s">
        <v>142</v>
      </c>
      <c r="I382" t="s">
        <v>64</v>
      </c>
      <c r="J382" s="7">
        <v>44105</v>
      </c>
      <c r="K382" t="s">
        <v>26</v>
      </c>
      <c r="L382" t="s">
        <v>65</v>
      </c>
      <c r="M382" t="s">
        <v>321</v>
      </c>
      <c r="N382" t="s">
        <v>29</v>
      </c>
      <c r="O382" t="s">
        <v>30</v>
      </c>
      <c r="P382" t="s">
        <v>322</v>
      </c>
      <c r="Q382" s="8">
        <v>35.99</v>
      </c>
      <c r="R382">
        <v>2</v>
      </c>
      <c r="S382" s="8">
        <f t="shared" si="21"/>
        <v>71.98</v>
      </c>
      <c r="T382" s="8">
        <f>SUM(S382*0.2)</f>
        <v>14.396000000000001</v>
      </c>
      <c r="U382" s="9">
        <f>SUM((Q382*0.04)*R382+2)</f>
        <v>4.8792000000000009</v>
      </c>
    </row>
    <row r="383" spans="1:21" ht="15" customHeight="1" x14ac:dyDescent="0.25">
      <c r="A383">
        <v>13979</v>
      </c>
      <c r="B383" t="s">
        <v>1849</v>
      </c>
      <c r="C383" s="5">
        <v>42367</v>
      </c>
      <c r="D383" s="6">
        <v>42371</v>
      </c>
      <c r="E383" t="s">
        <v>21</v>
      </c>
      <c r="F383" t="s">
        <v>719</v>
      </c>
      <c r="G383" t="s">
        <v>590</v>
      </c>
      <c r="H383" t="s">
        <v>72</v>
      </c>
      <c r="I383" t="s">
        <v>73</v>
      </c>
      <c r="J383" s="7">
        <v>78745</v>
      </c>
      <c r="K383" t="s">
        <v>26</v>
      </c>
      <c r="L383" t="s">
        <v>27</v>
      </c>
      <c r="M383" t="s">
        <v>455</v>
      </c>
      <c r="N383" t="s">
        <v>988</v>
      </c>
      <c r="O383" t="s">
        <v>185</v>
      </c>
      <c r="P383" t="s">
        <v>456</v>
      </c>
      <c r="Q383" s="8">
        <v>74.989999999999995</v>
      </c>
      <c r="R383">
        <v>3</v>
      </c>
      <c r="S383" s="8">
        <f t="shared" si="21"/>
        <v>224.96999999999997</v>
      </c>
      <c r="T383" s="8">
        <f>SUM(S383*0.4)</f>
        <v>89.988</v>
      </c>
      <c r="U383" s="9">
        <f>SUM((Q383*0.07)*R383+2)</f>
        <v>17.747900000000001</v>
      </c>
    </row>
    <row r="384" spans="1:21" ht="15" customHeight="1" x14ac:dyDescent="0.25">
      <c r="A384">
        <v>13980</v>
      </c>
      <c r="B384" t="s">
        <v>1849</v>
      </c>
      <c r="C384" s="5">
        <v>42367</v>
      </c>
      <c r="D384" s="6">
        <v>42371</v>
      </c>
      <c r="E384" t="s">
        <v>21</v>
      </c>
      <c r="F384" t="s">
        <v>719</v>
      </c>
      <c r="G384" t="s">
        <v>590</v>
      </c>
      <c r="H384" t="s">
        <v>72</v>
      </c>
      <c r="I384" t="s">
        <v>73</v>
      </c>
      <c r="J384" s="7">
        <v>78745</v>
      </c>
      <c r="K384" t="s">
        <v>26</v>
      </c>
      <c r="L384" t="s">
        <v>27</v>
      </c>
      <c r="M384" t="s">
        <v>359</v>
      </c>
      <c r="N384" t="s">
        <v>33</v>
      </c>
      <c r="O384" t="s">
        <v>116</v>
      </c>
      <c r="P384" t="s">
        <v>360</v>
      </c>
      <c r="Q384" s="8">
        <v>24.99</v>
      </c>
      <c r="R384">
        <v>6</v>
      </c>
      <c r="S384" s="8">
        <f t="shared" si="21"/>
        <v>149.94</v>
      </c>
      <c r="T384" s="8">
        <f>SUM(S384*0.3)</f>
        <v>44.981999999999999</v>
      </c>
      <c r="U384" s="9">
        <f>SUM((Q384*0.07)*R384+2)</f>
        <v>12.495800000000001</v>
      </c>
    </row>
    <row r="385" spans="1:21" ht="15" customHeight="1" x14ac:dyDescent="0.25">
      <c r="A385">
        <v>13984</v>
      </c>
      <c r="B385" t="s">
        <v>1849</v>
      </c>
      <c r="C385" s="5">
        <v>42367</v>
      </c>
      <c r="D385" s="6">
        <v>42371</v>
      </c>
      <c r="E385" t="s">
        <v>69</v>
      </c>
      <c r="F385" t="s">
        <v>81</v>
      </c>
      <c r="G385" t="s">
        <v>82</v>
      </c>
      <c r="H385" t="s">
        <v>83</v>
      </c>
      <c r="I385" t="s">
        <v>84</v>
      </c>
      <c r="J385" s="7">
        <v>97301</v>
      </c>
      <c r="K385" t="s">
        <v>26</v>
      </c>
      <c r="L385" t="s">
        <v>57</v>
      </c>
      <c r="M385" t="s">
        <v>575</v>
      </c>
      <c r="N385" t="s">
        <v>33</v>
      </c>
      <c r="O385" t="s">
        <v>34</v>
      </c>
      <c r="P385" t="s">
        <v>576</v>
      </c>
      <c r="Q385" s="8">
        <v>25.99</v>
      </c>
      <c r="R385">
        <v>2</v>
      </c>
      <c r="S385" s="8">
        <f t="shared" si="21"/>
        <v>51.98</v>
      </c>
      <c r="T385" s="8">
        <f>SUM(S385*0.4)</f>
        <v>20.792000000000002</v>
      </c>
      <c r="U385" s="9">
        <f>SUM((Q385*0.04)*R385+2)</f>
        <v>4.0792000000000002</v>
      </c>
    </row>
    <row r="386" spans="1:21" ht="15" customHeight="1" x14ac:dyDescent="0.25">
      <c r="A386">
        <v>14004</v>
      </c>
      <c r="B386" t="s">
        <v>1850</v>
      </c>
      <c r="C386" s="5">
        <v>42368</v>
      </c>
      <c r="D386" s="6">
        <v>42372</v>
      </c>
      <c r="E386" t="s">
        <v>69</v>
      </c>
      <c r="F386" t="s">
        <v>386</v>
      </c>
      <c r="G386" t="s">
        <v>387</v>
      </c>
      <c r="H386" t="s">
        <v>388</v>
      </c>
      <c r="I386" t="s">
        <v>73</v>
      </c>
      <c r="J386" s="7">
        <v>75220</v>
      </c>
      <c r="K386" t="s">
        <v>26</v>
      </c>
      <c r="L386" t="s">
        <v>27</v>
      </c>
      <c r="M386" t="s">
        <v>714</v>
      </c>
      <c r="N386" t="s">
        <v>29</v>
      </c>
      <c r="O386" t="s">
        <v>59</v>
      </c>
      <c r="P386" t="s">
        <v>715</v>
      </c>
      <c r="Q386" s="8">
        <v>25.99</v>
      </c>
      <c r="R386">
        <v>7</v>
      </c>
      <c r="S386" s="8">
        <f t="shared" ref="S386:S449" si="24">SUM(Q386*R386)</f>
        <v>181.92999999999998</v>
      </c>
      <c r="T386" s="8">
        <f>SUM(S386*0.25)</f>
        <v>45.482499999999995</v>
      </c>
      <c r="U386" s="9">
        <f>SUM((Q386*0.04)*R386+2)</f>
        <v>9.2771999999999988</v>
      </c>
    </row>
    <row r="387" spans="1:21" ht="15" customHeight="1" x14ac:dyDescent="0.25">
      <c r="A387">
        <v>14005</v>
      </c>
      <c r="B387" t="s">
        <v>1850</v>
      </c>
      <c r="C387" s="5">
        <v>42368</v>
      </c>
      <c r="D387" s="6">
        <v>42372</v>
      </c>
      <c r="E387" t="s">
        <v>69</v>
      </c>
      <c r="F387" t="s">
        <v>386</v>
      </c>
      <c r="G387" t="s">
        <v>387</v>
      </c>
      <c r="H387" t="s">
        <v>388</v>
      </c>
      <c r="I387" t="s">
        <v>73</v>
      </c>
      <c r="J387" s="7">
        <v>75220</v>
      </c>
      <c r="K387" t="s">
        <v>26</v>
      </c>
      <c r="L387" t="s">
        <v>27</v>
      </c>
      <c r="M387" t="s">
        <v>720</v>
      </c>
      <c r="N387" t="s">
        <v>33</v>
      </c>
      <c r="O387" t="s">
        <v>34</v>
      </c>
      <c r="P387" t="s">
        <v>721</v>
      </c>
      <c r="Q387" s="8">
        <v>15.99</v>
      </c>
      <c r="R387">
        <v>7</v>
      </c>
      <c r="S387" s="8">
        <f t="shared" si="24"/>
        <v>111.93</v>
      </c>
      <c r="T387" s="8">
        <f>SUM(S387*0.4)</f>
        <v>44.772000000000006</v>
      </c>
      <c r="U387" s="9">
        <f>SUM((Q387*0.04)*R387+2)</f>
        <v>6.4772000000000007</v>
      </c>
    </row>
    <row r="388" spans="1:21" ht="15" customHeight="1" x14ac:dyDescent="0.25">
      <c r="A388">
        <v>14006</v>
      </c>
      <c r="B388" t="s">
        <v>1561</v>
      </c>
      <c r="C388" s="5">
        <v>42370</v>
      </c>
      <c r="D388" s="6">
        <v>42372</v>
      </c>
      <c r="E388" t="s">
        <v>21</v>
      </c>
      <c r="F388" t="s">
        <v>722</v>
      </c>
      <c r="G388" t="s">
        <v>723</v>
      </c>
      <c r="H388" t="s">
        <v>724</v>
      </c>
      <c r="I388" t="s">
        <v>213</v>
      </c>
      <c r="J388" s="7">
        <v>27514</v>
      </c>
      <c r="K388" t="s">
        <v>26</v>
      </c>
      <c r="L388" t="s">
        <v>49</v>
      </c>
      <c r="M388" t="s">
        <v>321</v>
      </c>
      <c r="N388" t="s">
        <v>29</v>
      </c>
      <c r="O388" t="s">
        <v>30</v>
      </c>
      <c r="P388" t="s">
        <v>322</v>
      </c>
      <c r="Q388" s="8">
        <v>35.99</v>
      </c>
      <c r="R388">
        <v>2</v>
      </c>
      <c r="S388" s="8">
        <f t="shared" si="24"/>
        <v>71.98</v>
      </c>
      <c r="T388" s="8">
        <f>SUM(S388*0.2)</f>
        <v>14.396000000000001</v>
      </c>
      <c r="U388" s="9">
        <f>SUM((Q388*0.07)*R388+2)</f>
        <v>7.0386000000000006</v>
      </c>
    </row>
    <row r="389" spans="1:21" ht="15" customHeight="1" x14ac:dyDescent="0.25">
      <c r="A389">
        <v>14007</v>
      </c>
      <c r="B389" t="s">
        <v>1561</v>
      </c>
      <c r="C389" s="5">
        <v>42370</v>
      </c>
      <c r="D389" s="6">
        <v>42372</v>
      </c>
      <c r="E389" t="s">
        <v>21</v>
      </c>
      <c r="F389" t="s">
        <v>722</v>
      </c>
      <c r="G389" t="s">
        <v>723</v>
      </c>
      <c r="H389" t="s">
        <v>724</v>
      </c>
      <c r="I389" t="s">
        <v>213</v>
      </c>
      <c r="J389" s="7">
        <v>27514</v>
      </c>
      <c r="K389" t="s">
        <v>26</v>
      </c>
      <c r="L389" t="s">
        <v>49</v>
      </c>
      <c r="M389" t="s">
        <v>143</v>
      </c>
      <c r="N389" t="s">
        <v>29</v>
      </c>
      <c r="O389" t="s">
        <v>75</v>
      </c>
      <c r="P389" t="s">
        <v>144</v>
      </c>
      <c r="Q389" s="8">
        <v>23.99</v>
      </c>
      <c r="R389">
        <v>3</v>
      </c>
      <c r="S389" s="8">
        <f t="shared" si="24"/>
        <v>71.97</v>
      </c>
      <c r="T389" s="8">
        <f>SUM(S389*0.5)</f>
        <v>35.984999999999999</v>
      </c>
      <c r="U389" s="9">
        <f>SUM((Q389*0.07)*R389+2)</f>
        <v>7.0379000000000005</v>
      </c>
    </row>
    <row r="390" spans="1:21" ht="15" customHeight="1" x14ac:dyDescent="0.25">
      <c r="A390">
        <v>14008</v>
      </c>
      <c r="B390" t="s">
        <v>1561</v>
      </c>
      <c r="C390" s="5">
        <v>42370</v>
      </c>
      <c r="D390" s="6">
        <v>42372</v>
      </c>
      <c r="E390" t="s">
        <v>21</v>
      </c>
      <c r="F390" t="s">
        <v>722</v>
      </c>
      <c r="G390" t="s">
        <v>723</v>
      </c>
      <c r="H390" t="s">
        <v>724</v>
      </c>
      <c r="I390" t="s">
        <v>213</v>
      </c>
      <c r="J390" s="7">
        <v>27514</v>
      </c>
      <c r="K390" t="s">
        <v>26</v>
      </c>
      <c r="L390" t="s">
        <v>49</v>
      </c>
      <c r="M390" t="s">
        <v>223</v>
      </c>
      <c r="N390" t="s">
        <v>29</v>
      </c>
      <c r="O390" t="s">
        <v>59</v>
      </c>
      <c r="P390" t="s">
        <v>224</v>
      </c>
      <c r="Q390" s="8">
        <v>17.989999999999998</v>
      </c>
      <c r="R390">
        <v>3</v>
      </c>
      <c r="S390" s="8">
        <f t="shared" si="24"/>
        <v>53.97</v>
      </c>
      <c r="T390" s="8">
        <f>SUM(S390*0.25)</f>
        <v>13.4925</v>
      </c>
      <c r="U390" s="9">
        <f>SUM((Q390*0.07)*R390+2)</f>
        <v>5.7779000000000007</v>
      </c>
    </row>
    <row r="391" spans="1:21" ht="15" customHeight="1" x14ac:dyDescent="0.25">
      <c r="A391">
        <v>14019</v>
      </c>
      <c r="B391" t="s">
        <v>1562</v>
      </c>
      <c r="C391" s="5">
        <v>42372</v>
      </c>
      <c r="D391" s="6">
        <v>42378</v>
      </c>
      <c r="E391" t="s">
        <v>69</v>
      </c>
      <c r="F391" t="s">
        <v>22</v>
      </c>
      <c r="G391" t="s">
        <v>23</v>
      </c>
      <c r="H391" t="s">
        <v>24</v>
      </c>
      <c r="I391" t="s">
        <v>25</v>
      </c>
      <c r="J391" s="7">
        <v>54302</v>
      </c>
      <c r="K391" t="s">
        <v>26</v>
      </c>
      <c r="L391" t="s">
        <v>27</v>
      </c>
      <c r="M391" t="s">
        <v>36</v>
      </c>
      <c r="N391" t="s">
        <v>29</v>
      </c>
      <c r="O391" t="s">
        <v>37</v>
      </c>
      <c r="P391" t="s">
        <v>38</v>
      </c>
      <c r="Q391" s="8">
        <v>24.99</v>
      </c>
      <c r="R391">
        <v>3</v>
      </c>
      <c r="S391" s="8">
        <f t="shared" si="24"/>
        <v>74.97</v>
      </c>
      <c r="T391" s="8">
        <f>SUM(S391*0.4)</f>
        <v>29.988</v>
      </c>
      <c r="U391" s="9">
        <f t="shared" ref="U391:U407" si="25">SUM((Q391*0.04)*R391+2)</f>
        <v>4.9987999999999992</v>
      </c>
    </row>
    <row r="392" spans="1:21" ht="15" customHeight="1" x14ac:dyDescent="0.25">
      <c r="A392">
        <v>14020</v>
      </c>
      <c r="B392" t="s">
        <v>1562</v>
      </c>
      <c r="C392" s="5">
        <v>42372</v>
      </c>
      <c r="D392" s="6">
        <v>42378</v>
      </c>
      <c r="E392" t="s">
        <v>69</v>
      </c>
      <c r="F392" t="s">
        <v>22</v>
      </c>
      <c r="G392" t="s">
        <v>23</v>
      </c>
      <c r="H392" t="s">
        <v>24</v>
      </c>
      <c r="I392" t="s">
        <v>25</v>
      </c>
      <c r="J392" s="7">
        <v>54302</v>
      </c>
      <c r="K392" t="s">
        <v>26</v>
      </c>
      <c r="L392" t="s">
        <v>27</v>
      </c>
      <c r="M392" t="s">
        <v>129</v>
      </c>
      <c r="N392" t="s">
        <v>29</v>
      </c>
      <c r="O392" t="s">
        <v>40</v>
      </c>
      <c r="P392" t="s">
        <v>130</v>
      </c>
      <c r="Q392" s="8">
        <v>19.989999999999998</v>
      </c>
      <c r="R392">
        <v>5</v>
      </c>
      <c r="S392" s="8">
        <f t="shared" si="24"/>
        <v>99.949999999999989</v>
      </c>
      <c r="T392" s="8">
        <f>SUM(S392*0.3)</f>
        <v>29.984999999999996</v>
      </c>
      <c r="U392" s="9">
        <f t="shared" si="25"/>
        <v>5.9979999999999993</v>
      </c>
    </row>
    <row r="393" spans="1:21" ht="15" customHeight="1" x14ac:dyDescent="0.25">
      <c r="A393">
        <v>14026</v>
      </c>
      <c r="B393" t="s">
        <v>1563</v>
      </c>
      <c r="C393" s="5">
        <v>42373</v>
      </c>
      <c r="D393" s="6">
        <v>42378</v>
      </c>
      <c r="E393" t="s">
        <v>69</v>
      </c>
      <c r="F393" t="s">
        <v>101</v>
      </c>
      <c r="G393" t="s">
        <v>102</v>
      </c>
      <c r="H393" t="s">
        <v>103</v>
      </c>
      <c r="I393" t="s">
        <v>104</v>
      </c>
      <c r="J393" s="7">
        <v>47401</v>
      </c>
      <c r="K393" t="s">
        <v>26</v>
      </c>
      <c r="L393" t="s">
        <v>27</v>
      </c>
      <c r="M393" t="s">
        <v>725</v>
      </c>
      <c r="N393" t="s">
        <v>988</v>
      </c>
      <c r="O393" t="s">
        <v>89</v>
      </c>
      <c r="P393" t="s">
        <v>726</v>
      </c>
      <c r="Q393" s="8">
        <v>40.99</v>
      </c>
      <c r="R393">
        <v>1</v>
      </c>
      <c r="S393" s="8">
        <f t="shared" si="24"/>
        <v>40.99</v>
      </c>
      <c r="T393" s="8">
        <f>SUM(S393*0.5)</f>
        <v>20.495000000000001</v>
      </c>
      <c r="U393" s="9">
        <f t="shared" si="25"/>
        <v>3.6396000000000002</v>
      </c>
    </row>
    <row r="394" spans="1:21" ht="15" customHeight="1" x14ac:dyDescent="0.25">
      <c r="A394">
        <v>14029</v>
      </c>
      <c r="B394" t="s">
        <v>1564</v>
      </c>
      <c r="C394" s="5">
        <v>42377</v>
      </c>
      <c r="D394" s="6">
        <v>42381</v>
      </c>
      <c r="E394" t="s">
        <v>69</v>
      </c>
      <c r="F394" t="s">
        <v>161</v>
      </c>
      <c r="G394" t="s">
        <v>162</v>
      </c>
      <c r="H394" t="s">
        <v>163</v>
      </c>
      <c r="I394" t="s">
        <v>48</v>
      </c>
      <c r="J394" s="7">
        <v>42420</v>
      </c>
      <c r="K394" t="s">
        <v>26</v>
      </c>
      <c r="L394" t="s">
        <v>49</v>
      </c>
      <c r="M394" t="s">
        <v>229</v>
      </c>
      <c r="N394" t="s">
        <v>29</v>
      </c>
      <c r="O394" t="s">
        <v>59</v>
      </c>
      <c r="P394" t="s">
        <v>230</v>
      </c>
      <c r="Q394" s="8">
        <v>25.99</v>
      </c>
      <c r="R394">
        <v>3</v>
      </c>
      <c r="S394" s="8">
        <f t="shared" si="24"/>
        <v>77.97</v>
      </c>
      <c r="T394" s="8">
        <f>SUM(S394*0.25)</f>
        <v>19.4925</v>
      </c>
      <c r="U394" s="9">
        <f t="shared" si="25"/>
        <v>5.1187999999999994</v>
      </c>
    </row>
    <row r="395" spans="1:21" ht="15" customHeight="1" x14ac:dyDescent="0.25">
      <c r="A395">
        <v>14030</v>
      </c>
      <c r="B395" t="s">
        <v>1564</v>
      </c>
      <c r="C395" s="5">
        <v>42377</v>
      </c>
      <c r="D395" s="6">
        <v>42381</v>
      </c>
      <c r="E395" t="s">
        <v>69</v>
      </c>
      <c r="F395" t="s">
        <v>161</v>
      </c>
      <c r="G395" t="s">
        <v>162</v>
      </c>
      <c r="H395" t="s">
        <v>163</v>
      </c>
      <c r="I395" t="s">
        <v>48</v>
      </c>
      <c r="J395" s="7">
        <v>42420</v>
      </c>
      <c r="K395" t="s">
        <v>26</v>
      </c>
      <c r="L395" t="s">
        <v>49</v>
      </c>
      <c r="M395" t="s">
        <v>453</v>
      </c>
      <c r="N395" t="s">
        <v>29</v>
      </c>
      <c r="O395" t="s">
        <v>40</v>
      </c>
      <c r="P395" t="s">
        <v>454</v>
      </c>
      <c r="Q395" s="8">
        <v>27.99</v>
      </c>
      <c r="R395">
        <v>3</v>
      </c>
      <c r="S395" s="8">
        <f t="shared" si="24"/>
        <v>83.97</v>
      </c>
      <c r="T395" s="8">
        <f>SUM(S395*0.3)</f>
        <v>25.190999999999999</v>
      </c>
      <c r="U395" s="9">
        <f t="shared" si="25"/>
        <v>5.3587999999999996</v>
      </c>
    </row>
    <row r="396" spans="1:21" ht="15" customHeight="1" x14ac:dyDescent="0.25">
      <c r="A396">
        <v>14031</v>
      </c>
      <c r="B396" t="s">
        <v>1564</v>
      </c>
      <c r="C396" s="5">
        <v>42377</v>
      </c>
      <c r="D396" s="6">
        <v>42381</v>
      </c>
      <c r="E396" t="s">
        <v>69</v>
      </c>
      <c r="F396" t="s">
        <v>161</v>
      </c>
      <c r="G396" t="s">
        <v>162</v>
      </c>
      <c r="H396" t="s">
        <v>163</v>
      </c>
      <c r="I396" t="s">
        <v>48</v>
      </c>
      <c r="J396" s="7">
        <v>42420</v>
      </c>
      <c r="K396" t="s">
        <v>26</v>
      </c>
      <c r="L396" t="s">
        <v>49</v>
      </c>
      <c r="M396" t="s">
        <v>123</v>
      </c>
      <c r="N396" t="s">
        <v>29</v>
      </c>
      <c r="O396" t="s">
        <v>75</v>
      </c>
      <c r="P396" t="s">
        <v>124</v>
      </c>
      <c r="Q396" s="8">
        <v>25.99</v>
      </c>
      <c r="R396">
        <v>5</v>
      </c>
      <c r="S396" s="8">
        <f t="shared" si="24"/>
        <v>129.94999999999999</v>
      </c>
      <c r="T396" s="8">
        <f>SUM(S396*0.5)</f>
        <v>64.974999999999994</v>
      </c>
      <c r="U396" s="9">
        <f t="shared" si="25"/>
        <v>7.1979999999999995</v>
      </c>
    </row>
    <row r="397" spans="1:21" ht="15" customHeight="1" x14ac:dyDescent="0.25">
      <c r="A397">
        <v>14032</v>
      </c>
      <c r="B397" t="s">
        <v>1564</v>
      </c>
      <c r="C397" s="5">
        <v>42377</v>
      </c>
      <c r="D397" s="6">
        <v>42381</v>
      </c>
      <c r="E397" t="s">
        <v>69</v>
      </c>
      <c r="F397" t="s">
        <v>161</v>
      </c>
      <c r="G397" t="s">
        <v>162</v>
      </c>
      <c r="H397" t="s">
        <v>163</v>
      </c>
      <c r="I397" t="s">
        <v>48</v>
      </c>
      <c r="J397" s="7">
        <v>42420</v>
      </c>
      <c r="K397" t="s">
        <v>26</v>
      </c>
      <c r="L397" t="s">
        <v>49</v>
      </c>
      <c r="M397" t="s">
        <v>157</v>
      </c>
      <c r="N397" t="s">
        <v>29</v>
      </c>
      <c r="O397" t="s">
        <v>59</v>
      </c>
      <c r="P397" t="s">
        <v>158</v>
      </c>
      <c r="Q397" s="8">
        <v>27.99</v>
      </c>
      <c r="R397">
        <v>2</v>
      </c>
      <c r="S397" s="8">
        <f t="shared" si="24"/>
        <v>55.98</v>
      </c>
      <c r="T397" s="8">
        <f>SUM(S397*0.25)</f>
        <v>13.994999999999999</v>
      </c>
      <c r="U397" s="9">
        <f t="shared" si="25"/>
        <v>4.2392000000000003</v>
      </c>
    </row>
    <row r="398" spans="1:21" ht="15" customHeight="1" x14ac:dyDescent="0.25">
      <c r="A398">
        <v>14034</v>
      </c>
      <c r="B398" t="s">
        <v>1565</v>
      </c>
      <c r="C398" s="5">
        <v>42380</v>
      </c>
      <c r="D398" s="6">
        <v>42385</v>
      </c>
      <c r="E398" t="s">
        <v>69</v>
      </c>
      <c r="F398" t="s">
        <v>727</v>
      </c>
      <c r="G398" t="s">
        <v>728</v>
      </c>
      <c r="H398" t="s">
        <v>448</v>
      </c>
      <c r="I398" t="s">
        <v>64</v>
      </c>
      <c r="J398" s="7">
        <v>43615</v>
      </c>
      <c r="K398" t="s">
        <v>26</v>
      </c>
      <c r="L398" t="s">
        <v>65</v>
      </c>
      <c r="M398" t="s">
        <v>729</v>
      </c>
      <c r="N398" t="s">
        <v>33</v>
      </c>
      <c r="O398" t="s">
        <v>116</v>
      </c>
      <c r="P398" t="s">
        <v>306</v>
      </c>
      <c r="Q398" s="8">
        <v>34.99</v>
      </c>
      <c r="R398">
        <v>2</v>
      </c>
      <c r="S398" s="8">
        <f t="shared" si="24"/>
        <v>69.98</v>
      </c>
      <c r="T398" s="8">
        <f>SUM(S398*0.3)</f>
        <v>20.994</v>
      </c>
      <c r="U398" s="9">
        <f t="shared" si="25"/>
        <v>4.7992000000000008</v>
      </c>
    </row>
    <row r="399" spans="1:21" ht="15" customHeight="1" x14ac:dyDescent="0.25">
      <c r="A399">
        <v>14035</v>
      </c>
      <c r="B399" t="s">
        <v>1565</v>
      </c>
      <c r="C399" s="5">
        <v>42380</v>
      </c>
      <c r="D399" s="6">
        <v>42385</v>
      </c>
      <c r="E399" t="s">
        <v>69</v>
      </c>
      <c r="F399" t="s">
        <v>727</v>
      </c>
      <c r="G399" t="s">
        <v>728</v>
      </c>
      <c r="H399" t="s">
        <v>448</v>
      </c>
      <c r="I399" t="s">
        <v>64</v>
      </c>
      <c r="J399" s="7">
        <v>43615</v>
      </c>
      <c r="K399" t="s">
        <v>26</v>
      </c>
      <c r="L399" t="s">
        <v>65</v>
      </c>
      <c r="M399" t="s">
        <v>427</v>
      </c>
      <c r="N399" t="s">
        <v>33</v>
      </c>
      <c r="O399" t="s">
        <v>116</v>
      </c>
      <c r="P399" t="s">
        <v>428</v>
      </c>
      <c r="Q399" s="8">
        <v>14.99</v>
      </c>
      <c r="R399">
        <v>3</v>
      </c>
      <c r="S399" s="8">
        <f t="shared" si="24"/>
        <v>44.97</v>
      </c>
      <c r="T399" s="8">
        <f>SUM(S399*0.3)</f>
        <v>13.491</v>
      </c>
      <c r="U399" s="9">
        <f t="shared" si="25"/>
        <v>3.7988</v>
      </c>
    </row>
    <row r="400" spans="1:21" ht="15" customHeight="1" x14ac:dyDescent="0.25">
      <c r="A400">
        <v>14036</v>
      </c>
      <c r="B400" t="s">
        <v>1565</v>
      </c>
      <c r="C400" s="5">
        <v>42380</v>
      </c>
      <c r="D400" s="6">
        <v>42385</v>
      </c>
      <c r="E400" t="s">
        <v>69</v>
      </c>
      <c r="F400" t="s">
        <v>727</v>
      </c>
      <c r="G400" t="s">
        <v>728</v>
      </c>
      <c r="H400" t="s">
        <v>448</v>
      </c>
      <c r="I400" t="s">
        <v>64</v>
      </c>
      <c r="J400" s="7">
        <v>43615</v>
      </c>
      <c r="K400" t="s">
        <v>26</v>
      </c>
      <c r="L400" t="s">
        <v>65</v>
      </c>
      <c r="M400" t="s">
        <v>730</v>
      </c>
      <c r="N400" t="s">
        <v>33</v>
      </c>
      <c r="O400" t="s">
        <v>116</v>
      </c>
      <c r="P400" t="s">
        <v>731</v>
      </c>
      <c r="Q400" s="8">
        <v>10.99</v>
      </c>
      <c r="R400">
        <v>4</v>
      </c>
      <c r="S400" s="8">
        <f t="shared" si="24"/>
        <v>43.96</v>
      </c>
      <c r="T400" s="8">
        <f>SUM(S400*0.3)</f>
        <v>13.188000000000001</v>
      </c>
      <c r="U400" s="9">
        <f t="shared" si="25"/>
        <v>3.7584</v>
      </c>
    </row>
    <row r="401" spans="1:21" ht="15" customHeight="1" x14ac:dyDescent="0.25">
      <c r="A401">
        <v>14037</v>
      </c>
      <c r="B401" t="s">
        <v>1565</v>
      </c>
      <c r="C401" s="5">
        <v>42380</v>
      </c>
      <c r="D401" s="6">
        <v>42385</v>
      </c>
      <c r="E401" t="s">
        <v>69</v>
      </c>
      <c r="F401" t="s">
        <v>727</v>
      </c>
      <c r="G401" t="s">
        <v>728</v>
      </c>
      <c r="H401" t="s">
        <v>448</v>
      </c>
      <c r="I401" t="s">
        <v>64</v>
      </c>
      <c r="J401" s="7">
        <v>43615</v>
      </c>
      <c r="K401" t="s">
        <v>26</v>
      </c>
      <c r="L401" t="s">
        <v>65</v>
      </c>
      <c r="M401" t="s">
        <v>395</v>
      </c>
      <c r="N401" t="s">
        <v>29</v>
      </c>
      <c r="O401" t="s">
        <v>59</v>
      </c>
      <c r="P401" t="s">
        <v>396</v>
      </c>
      <c r="Q401" s="8">
        <v>27.99</v>
      </c>
      <c r="R401">
        <v>2</v>
      </c>
      <c r="S401" s="8">
        <f t="shared" si="24"/>
        <v>55.98</v>
      </c>
      <c r="T401" s="8">
        <f>SUM(S401*0.25)</f>
        <v>13.994999999999999</v>
      </c>
      <c r="U401" s="9">
        <f t="shared" si="25"/>
        <v>4.2392000000000003</v>
      </c>
    </row>
    <row r="402" spans="1:21" ht="15" customHeight="1" x14ac:dyDescent="0.25">
      <c r="A402">
        <v>14038</v>
      </c>
      <c r="B402" t="s">
        <v>1565</v>
      </c>
      <c r="C402" s="5">
        <v>42380</v>
      </c>
      <c r="D402" s="6">
        <v>42385</v>
      </c>
      <c r="E402" t="s">
        <v>69</v>
      </c>
      <c r="F402" t="s">
        <v>727</v>
      </c>
      <c r="G402" t="s">
        <v>728</v>
      </c>
      <c r="H402" t="s">
        <v>448</v>
      </c>
      <c r="I402" t="s">
        <v>64</v>
      </c>
      <c r="J402" s="7">
        <v>43615</v>
      </c>
      <c r="K402" t="s">
        <v>26</v>
      </c>
      <c r="L402" t="s">
        <v>65</v>
      </c>
      <c r="M402" t="s">
        <v>121</v>
      </c>
      <c r="N402" t="s">
        <v>33</v>
      </c>
      <c r="O402" t="s">
        <v>34</v>
      </c>
      <c r="P402" t="s">
        <v>122</v>
      </c>
      <c r="Q402" s="8">
        <v>15.99</v>
      </c>
      <c r="R402">
        <v>2</v>
      </c>
      <c r="S402" s="8">
        <f t="shared" si="24"/>
        <v>31.98</v>
      </c>
      <c r="T402" s="8">
        <f>SUM(S402*0.4)</f>
        <v>12.792000000000002</v>
      </c>
      <c r="U402" s="9">
        <f t="shared" si="25"/>
        <v>3.2792000000000003</v>
      </c>
    </row>
    <row r="403" spans="1:21" ht="15" customHeight="1" x14ac:dyDescent="0.25">
      <c r="A403">
        <v>14049</v>
      </c>
      <c r="B403" t="s">
        <v>1566</v>
      </c>
      <c r="C403" s="5">
        <v>42391</v>
      </c>
      <c r="D403" s="6">
        <v>42395</v>
      </c>
      <c r="E403" t="s">
        <v>69</v>
      </c>
      <c r="F403" t="s">
        <v>343</v>
      </c>
      <c r="G403" t="s">
        <v>344</v>
      </c>
      <c r="H403" t="s">
        <v>345</v>
      </c>
      <c r="I403" t="s">
        <v>346</v>
      </c>
      <c r="J403" s="7">
        <v>59715</v>
      </c>
      <c r="K403" t="s">
        <v>26</v>
      </c>
      <c r="L403" t="s">
        <v>57</v>
      </c>
      <c r="M403" t="s">
        <v>732</v>
      </c>
      <c r="N403" t="s">
        <v>29</v>
      </c>
      <c r="O403" t="s">
        <v>75</v>
      </c>
      <c r="P403" t="s">
        <v>733</v>
      </c>
      <c r="Q403" s="8">
        <v>25.99</v>
      </c>
      <c r="R403">
        <v>3</v>
      </c>
      <c r="S403" s="8">
        <f t="shared" si="24"/>
        <v>77.97</v>
      </c>
      <c r="T403" s="8">
        <f>SUM(S403*0.5)</f>
        <v>38.984999999999999</v>
      </c>
      <c r="U403" s="9">
        <f t="shared" si="25"/>
        <v>5.1187999999999994</v>
      </c>
    </row>
    <row r="404" spans="1:21" ht="15" customHeight="1" x14ac:dyDescent="0.25">
      <c r="A404">
        <v>14050</v>
      </c>
      <c r="B404" t="s">
        <v>1566</v>
      </c>
      <c r="C404" s="5">
        <v>42391</v>
      </c>
      <c r="D404" s="6">
        <v>42395</v>
      </c>
      <c r="E404" t="s">
        <v>69</v>
      </c>
      <c r="F404" t="s">
        <v>343</v>
      </c>
      <c r="G404" t="s">
        <v>344</v>
      </c>
      <c r="H404" t="s">
        <v>345</v>
      </c>
      <c r="I404" t="s">
        <v>346</v>
      </c>
      <c r="J404" s="7">
        <v>59715</v>
      </c>
      <c r="K404" t="s">
        <v>26</v>
      </c>
      <c r="L404" t="s">
        <v>57</v>
      </c>
      <c r="M404" t="s">
        <v>696</v>
      </c>
      <c r="N404" t="s">
        <v>29</v>
      </c>
      <c r="O404" t="s">
        <v>40</v>
      </c>
      <c r="P404" t="s">
        <v>697</v>
      </c>
      <c r="Q404" s="8">
        <v>28.99</v>
      </c>
      <c r="R404">
        <v>2</v>
      </c>
      <c r="S404" s="8">
        <f t="shared" si="24"/>
        <v>57.98</v>
      </c>
      <c r="T404" s="8">
        <f>SUM(S404*0.3)</f>
        <v>17.393999999999998</v>
      </c>
      <c r="U404" s="9">
        <f t="shared" si="25"/>
        <v>4.3192000000000004</v>
      </c>
    </row>
    <row r="405" spans="1:21" ht="15" customHeight="1" x14ac:dyDescent="0.25">
      <c r="A405">
        <v>14051</v>
      </c>
      <c r="B405" t="s">
        <v>1567</v>
      </c>
      <c r="C405" s="5">
        <v>42392</v>
      </c>
      <c r="D405" s="6">
        <v>42396</v>
      </c>
      <c r="E405" t="s">
        <v>69</v>
      </c>
      <c r="F405" t="s">
        <v>734</v>
      </c>
      <c r="G405" t="s">
        <v>314</v>
      </c>
      <c r="H405" t="s">
        <v>315</v>
      </c>
      <c r="I405" t="s">
        <v>250</v>
      </c>
      <c r="J405" s="7">
        <v>49505</v>
      </c>
      <c r="K405" t="s">
        <v>26</v>
      </c>
      <c r="L405" t="s">
        <v>27</v>
      </c>
      <c r="M405" t="s">
        <v>395</v>
      </c>
      <c r="N405" t="s">
        <v>29</v>
      </c>
      <c r="O405" t="s">
        <v>59</v>
      </c>
      <c r="P405" t="s">
        <v>396</v>
      </c>
      <c r="Q405" s="8">
        <v>27.99</v>
      </c>
      <c r="R405">
        <v>5</v>
      </c>
      <c r="S405" s="8">
        <f t="shared" si="24"/>
        <v>139.94999999999999</v>
      </c>
      <c r="T405" s="8">
        <f>SUM(S405*0.25)</f>
        <v>34.987499999999997</v>
      </c>
      <c r="U405" s="9">
        <f t="shared" si="25"/>
        <v>7.5979999999999999</v>
      </c>
    </row>
    <row r="406" spans="1:21" ht="15" customHeight="1" x14ac:dyDescent="0.25">
      <c r="A406">
        <v>14058</v>
      </c>
      <c r="B406" t="s">
        <v>1568</v>
      </c>
      <c r="C406" s="5">
        <v>42398</v>
      </c>
      <c r="D406" s="6">
        <v>42405</v>
      </c>
      <c r="E406" t="s">
        <v>69</v>
      </c>
      <c r="F406" t="s">
        <v>429</v>
      </c>
      <c r="G406" t="s">
        <v>430</v>
      </c>
      <c r="H406" t="s">
        <v>97</v>
      </c>
      <c r="I406" t="s">
        <v>98</v>
      </c>
      <c r="J406" s="7">
        <v>73120</v>
      </c>
      <c r="K406" t="s">
        <v>26</v>
      </c>
      <c r="L406" t="s">
        <v>27</v>
      </c>
      <c r="M406" t="s">
        <v>735</v>
      </c>
      <c r="N406" t="s">
        <v>33</v>
      </c>
      <c r="O406" t="s">
        <v>86</v>
      </c>
      <c r="P406" t="s">
        <v>736</v>
      </c>
      <c r="Q406" s="8">
        <v>8.99</v>
      </c>
      <c r="R406">
        <v>3</v>
      </c>
      <c r="S406" s="8">
        <f t="shared" si="24"/>
        <v>26.97</v>
      </c>
      <c r="T406" s="8">
        <f>SUM(S406*0.5)</f>
        <v>13.484999999999999</v>
      </c>
      <c r="U406" s="9">
        <f t="shared" si="25"/>
        <v>3.0788000000000002</v>
      </c>
    </row>
    <row r="407" spans="1:21" ht="15" customHeight="1" x14ac:dyDescent="0.25">
      <c r="A407">
        <v>14059</v>
      </c>
      <c r="B407" t="s">
        <v>1568</v>
      </c>
      <c r="C407" s="5">
        <v>42398</v>
      </c>
      <c r="D407" s="6">
        <v>42405</v>
      </c>
      <c r="E407" t="s">
        <v>69</v>
      </c>
      <c r="F407" t="s">
        <v>429</v>
      </c>
      <c r="G407" t="s">
        <v>430</v>
      </c>
      <c r="H407" t="s">
        <v>97</v>
      </c>
      <c r="I407" t="s">
        <v>98</v>
      </c>
      <c r="J407" s="7">
        <v>73120</v>
      </c>
      <c r="K407" t="s">
        <v>26</v>
      </c>
      <c r="L407" t="s">
        <v>27</v>
      </c>
      <c r="M407" t="s">
        <v>469</v>
      </c>
      <c r="N407" t="s">
        <v>988</v>
      </c>
      <c r="O407" t="s">
        <v>86</v>
      </c>
      <c r="P407" t="s">
        <v>470</v>
      </c>
      <c r="Q407" s="8">
        <v>35.99</v>
      </c>
      <c r="R407">
        <v>7</v>
      </c>
      <c r="S407" s="8">
        <f t="shared" si="24"/>
        <v>251.93</v>
      </c>
      <c r="T407" s="8">
        <f>SUM(S407*0.6)</f>
        <v>151.15799999999999</v>
      </c>
      <c r="U407" s="9">
        <f t="shared" si="25"/>
        <v>12.077200000000001</v>
      </c>
    </row>
    <row r="408" spans="1:21" ht="15" customHeight="1" x14ac:dyDescent="0.25">
      <c r="A408">
        <v>14064</v>
      </c>
      <c r="B408" t="s">
        <v>1569</v>
      </c>
      <c r="C408" s="5">
        <v>42402</v>
      </c>
      <c r="D408" s="6">
        <v>42404</v>
      </c>
      <c r="E408" t="s">
        <v>44</v>
      </c>
      <c r="F408" t="s">
        <v>216</v>
      </c>
      <c r="G408" t="s">
        <v>217</v>
      </c>
      <c r="H408" t="s">
        <v>203</v>
      </c>
      <c r="I408" t="s">
        <v>56</v>
      </c>
      <c r="J408" s="7">
        <v>90008</v>
      </c>
      <c r="K408" t="s">
        <v>26</v>
      </c>
      <c r="L408" t="s">
        <v>57</v>
      </c>
      <c r="M408" t="s">
        <v>737</v>
      </c>
      <c r="N408" t="s">
        <v>33</v>
      </c>
      <c r="O408" t="s">
        <v>34</v>
      </c>
      <c r="P408" t="s">
        <v>738</v>
      </c>
      <c r="Q408" s="8">
        <v>35.99</v>
      </c>
      <c r="R408">
        <v>3</v>
      </c>
      <c r="S408" s="8">
        <f t="shared" si="24"/>
        <v>107.97</v>
      </c>
      <c r="T408" s="8">
        <f>SUM(S408*0.4)</f>
        <v>43.188000000000002</v>
      </c>
      <c r="U408" s="9">
        <f>SUM((Q408*0.05)*R408+2)</f>
        <v>7.3985000000000003</v>
      </c>
    </row>
    <row r="409" spans="1:21" ht="15" customHeight="1" x14ac:dyDescent="0.25">
      <c r="A409">
        <v>14065</v>
      </c>
      <c r="B409" t="s">
        <v>1569</v>
      </c>
      <c r="C409" s="5">
        <v>42402</v>
      </c>
      <c r="D409" s="6">
        <v>42404</v>
      </c>
      <c r="E409" t="s">
        <v>44</v>
      </c>
      <c r="F409" t="s">
        <v>216</v>
      </c>
      <c r="G409" t="s">
        <v>217</v>
      </c>
      <c r="H409" t="s">
        <v>203</v>
      </c>
      <c r="I409" t="s">
        <v>56</v>
      </c>
      <c r="J409" s="7">
        <v>90008</v>
      </c>
      <c r="K409" t="s">
        <v>26</v>
      </c>
      <c r="L409" t="s">
        <v>57</v>
      </c>
      <c r="M409" t="s">
        <v>469</v>
      </c>
      <c r="N409" t="s">
        <v>988</v>
      </c>
      <c r="O409" t="s">
        <v>86</v>
      </c>
      <c r="P409" t="s">
        <v>470</v>
      </c>
      <c r="Q409" s="8">
        <v>35.99</v>
      </c>
      <c r="R409">
        <v>2</v>
      </c>
      <c r="S409" s="8">
        <f t="shared" si="24"/>
        <v>71.98</v>
      </c>
      <c r="T409" s="8">
        <f>SUM(S409*0.6)</f>
        <v>43.188000000000002</v>
      </c>
      <c r="U409" s="9">
        <f>SUM((Q409*0.05)*R409+2)</f>
        <v>5.5990000000000002</v>
      </c>
    </row>
    <row r="410" spans="1:21" ht="15" customHeight="1" x14ac:dyDescent="0.25">
      <c r="A410">
        <v>14068</v>
      </c>
      <c r="B410" t="s">
        <v>1569</v>
      </c>
      <c r="C410" s="5">
        <v>42402</v>
      </c>
      <c r="D410" s="6">
        <v>42406</v>
      </c>
      <c r="E410" t="s">
        <v>69</v>
      </c>
      <c r="F410" t="s">
        <v>271</v>
      </c>
      <c r="G410" t="s">
        <v>272</v>
      </c>
      <c r="H410" t="s">
        <v>273</v>
      </c>
      <c r="I410" t="s">
        <v>274</v>
      </c>
      <c r="J410" s="7">
        <v>33068</v>
      </c>
      <c r="K410" t="s">
        <v>26</v>
      </c>
      <c r="L410" t="s">
        <v>49</v>
      </c>
      <c r="M410" t="s">
        <v>739</v>
      </c>
      <c r="N410" t="s">
        <v>988</v>
      </c>
      <c r="O410" t="s">
        <v>89</v>
      </c>
      <c r="P410" t="s">
        <v>740</v>
      </c>
      <c r="Q410" s="8">
        <v>13.99</v>
      </c>
      <c r="R410">
        <v>1</v>
      </c>
      <c r="S410" s="8">
        <f t="shared" si="24"/>
        <v>13.99</v>
      </c>
      <c r="T410" s="8">
        <f>SUM(S410*0.5)</f>
        <v>6.9950000000000001</v>
      </c>
      <c r="U410" s="9">
        <f>SUM((Q410*0.04)*R410+2)</f>
        <v>2.5596000000000001</v>
      </c>
    </row>
    <row r="411" spans="1:21" ht="15" customHeight="1" x14ac:dyDescent="0.25">
      <c r="A411">
        <v>14069</v>
      </c>
      <c r="B411" t="s">
        <v>1569</v>
      </c>
      <c r="C411" s="5">
        <v>42402</v>
      </c>
      <c r="D411" s="6">
        <v>42403</v>
      </c>
      <c r="E411" t="s">
        <v>44</v>
      </c>
      <c r="F411" t="s">
        <v>741</v>
      </c>
      <c r="G411" t="s">
        <v>742</v>
      </c>
      <c r="H411" t="s">
        <v>743</v>
      </c>
      <c r="I411" t="s">
        <v>56</v>
      </c>
      <c r="J411" s="7">
        <v>94513</v>
      </c>
      <c r="K411" t="s">
        <v>26</v>
      </c>
      <c r="L411" t="s">
        <v>57</v>
      </c>
      <c r="M411" t="s">
        <v>579</v>
      </c>
      <c r="N411" t="s">
        <v>988</v>
      </c>
      <c r="O411" t="s">
        <v>86</v>
      </c>
      <c r="P411" t="s">
        <v>580</v>
      </c>
      <c r="Q411" s="8">
        <v>32.99</v>
      </c>
      <c r="R411">
        <v>4</v>
      </c>
      <c r="S411" s="8">
        <f t="shared" si="24"/>
        <v>131.96</v>
      </c>
      <c r="T411" s="8">
        <f>SUM(S411*0.6)</f>
        <v>79.176000000000002</v>
      </c>
      <c r="U411" s="9">
        <f>SUM((Q411*0.05)*R411+2)</f>
        <v>8.5980000000000008</v>
      </c>
    </row>
    <row r="412" spans="1:21" ht="15" customHeight="1" x14ac:dyDescent="0.25">
      <c r="A412">
        <v>14085</v>
      </c>
      <c r="B412" t="s">
        <v>1570</v>
      </c>
      <c r="C412" s="5">
        <v>42408</v>
      </c>
      <c r="D412" s="6">
        <v>42410</v>
      </c>
      <c r="E412" t="s">
        <v>21</v>
      </c>
      <c r="F412" t="s">
        <v>547</v>
      </c>
      <c r="G412" t="s">
        <v>548</v>
      </c>
      <c r="H412" t="s">
        <v>502</v>
      </c>
      <c r="I412" t="s">
        <v>412</v>
      </c>
      <c r="J412" s="7">
        <v>80219</v>
      </c>
      <c r="K412" t="s">
        <v>26</v>
      </c>
      <c r="L412" t="s">
        <v>57</v>
      </c>
      <c r="M412" t="s">
        <v>744</v>
      </c>
      <c r="N412" t="s">
        <v>29</v>
      </c>
      <c r="O412" t="s">
        <v>40</v>
      </c>
      <c r="P412" t="s">
        <v>745</v>
      </c>
      <c r="Q412" s="8">
        <v>27.99</v>
      </c>
      <c r="R412">
        <v>4</v>
      </c>
      <c r="S412" s="8">
        <f t="shared" si="24"/>
        <v>111.96</v>
      </c>
      <c r="T412" s="8">
        <f>SUM(S412*0.3)</f>
        <v>33.587999999999994</v>
      </c>
      <c r="U412" s="9">
        <f>SUM((Q412*0.07)*R412+2)</f>
        <v>9.8371999999999993</v>
      </c>
    </row>
    <row r="413" spans="1:21" ht="15" customHeight="1" x14ac:dyDescent="0.25">
      <c r="A413">
        <v>14086</v>
      </c>
      <c r="B413" t="s">
        <v>1570</v>
      </c>
      <c r="C413" s="5">
        <v>42408</v>
      </c>
      <c r="D413" s="6">
        <v>42410</v>
      </c>
      <c r="E413" t="s">
        <v>21</v>
      </c>
      <c r="F413" t="s">
        <v>547</v>
      </c>
      <c r="G413" t="s">
        <v>548</v>
      </c>
      <c r="H413" t="s">
        <v>502</v>
      </c>
      <c r="I413" t="s">
        <v>412</v>
      </c>
      <c r="J413" s="7">
        <v>80219</v>
      </c>
      <c r="K413" t="s">
        <v>26</v>
      </c>
      <c r="L413" t="s">
        <v>57</v>
      </c>
      <c r="M413" t="s">
        <v>704</v>
      </c>
      <c r="N413" t="s">
        <v>988</v>
      </c>
      <c r="O413" t="s">
        <v>86</v>
      </c>
      <c r="P413" t="s">
        <v>705</v>
      </c>
      <c r="Q413" s="8">
        <v>35.99</v>
      </c>
      <c r="R413">
        <v>2</v>
      </c>
      <c r="S413" s="8">
        <f t="shared" si="24"/>
        <v>71.98</v>
      </c>
      <c r="T413" s="8">
        <f>SUM(S413*0.6)</f>
        <v>43.188000000000002</v>
      </c>
      <c r="U413" s="9">
        <f>SUM((Q413*0.07)*R413+2)</f>
        <v>7.0386000000000006</v>
      </c>
    </row>
    <row r="414" spans="1:21" ht="15" customHeight="1" x14ac:dyDescent="0.25">
      <c r="A414">
        <v>14109</v>
      </c>
      <c r="B414" t="s">
        <v>1571</v>
      </c>
      <c r="C414" s="5">
        <v>42417</v>
      </c>
      <c r="D414" s="6">
        <v>42421</v>
      </c>
      <c r="E414" t="s">
        <v>69</v>
      </c>
      <c r="F414" t="s">
        <v>649</v>
      </c>
      <c r="G414" t="s">
        <v>746</v>
      </c>
      <c r="H414" t="s">
        <v>651</v>
      </c>
      <c r="I414" t="s">
        <v>304</v>
      </c>
      <c r="J414" s="7">
        <v>85705</v>
      </c>
      <c r="K414" t="s">
        <v>26</v>
      </c>
      <c r="L414" t="s">
        <v>57</v>
      </c>
      <c r="M414" t="s">
        <v>747</v>
      </c>
      <c r="N414" t="s">
        <v>29</v>
      </c>
      <c r="O414" t="s">
        <v>40</v>
      </c>
      <c r="P414" t="s">
        <v>748</v>
      </c>
      <c r="Q414" s="8">
        <v>28.99</v>
      </c>
      <c r="R414">
        <v>3</v>
      </c>
      <c r="S414" s="8">
        <f t="shared" si="24"/>
        <v>86.97</v>
      </c>
      <c r="T414" s="8">
        <f>SUM(S414*0.3)</f>
        <v>26.090999999999998</v>
      </c>
      <c r="U414" s="9">
        <f>SUM((Q414*0.04)*R414+2)</f>
        <v>5.4787999999999997</v>
      </c>
    </row>
    <row r="415" spans="1:21" ht="15" customHeight="1" x14ac:dyDescent="0.25">
      <c r="A415">
        <v>14115</v>
      </c>
      <c r="B415" t="s">
        <v>1572</v>
      </c>
      <c r="C415" s="5">
        <v>42420</v>
      </c>
      <c r="D415" s="6">
        <v>42426</v>
      </c>
      <c r="E415" t="s">
        <v>69</v>
      </c>
      <c r="F415" t="s">
        <v>652</v>
      </c>
      <c r="G415" t="s">
        <v>653</v>
      </c>
      <c r="H415" t="s">
        <v>654</v>
      </c>
      <c r="I415" t="s">
        <v>655</v>
      </c>
      <c r="J415" s="7">
        <v>19805</v>
      </c>
      <c r="K415" t="s">
        <v>26</v>
      </c>
      <c r="L415" t="s">
        <v>65</v>
      </c>
      <c r="M415" t="s">
        <v>384</v>
      </c>
      <c r="N415" t="s">
        <v>29</v>
      </c>
      <c r="O415" t="s">
        <v>37</v>
      </c>
      <c r="P415" t="s">
        <v>385</v>
      </c>
      <c r="Q415" s="8">
        <v>23.99</v>
      </c>
      <c r="R415">
        <v>2</v>
      </c>
      <c r="S415" s="8">
        <f t="shared" si="24"/>
        <v>47.98</v>
      </c>
      <c r="T415" s="8">
        <f>SUM(S415*0.4)</f>
        <v>19.192</v>
      </c>
      <c r="U415" s="9">
        <f>SUM((Q415*0.04)*R415+2)</f>
        <v>3.9192</v>
      </c>
    </row>
    <row r="416" spans="1:21" ht="15" customHeight="1" x14ac:dyDescent="0.25">
      <c r="A416">
        <v>14121</v>
      </c>
      <c r="B416" t="s">
        <v>1573</v>
      </c>
      <c r="C416" s="5">
        <v>42426</v>
      </c>
      <c r="D416" s="6">
        <v>42427</v>
      </c>
      <c r="E416" t="s">
        <v>44</v>
      </c>
      <c r="F416" t="s">
        <v>625</v>
      </c>
      <c r="G416" t="s">
        <v>324</v>
      </c>
      <c r="H416" t="s">
        <v>268</v>
      </c>
      <c r="I416" t="s">
        <v>120</v>
      </c>
      <c r="J416" s="7">
        <v>10035</v>
      </c>
      <c r="K416" t="s">
        <v>26</v>
      </c>
      <c r="L416" t="s">
        <v>65</v>
      </c>
      <c r="M416" t="s">
        <v>478</v>
      </c>
      <c r="N416" t="s">
        <v>29</v>
      </c>
      <c r="O416" t="s">
        <v>37</v>
      </c>
      <c r="P416" t="s">
        <v>479</v>
      </c>
      <c r="Q416" s="8">
        <v>23.99</v>
      </c>
      <c r="R416">
        <v>3</v>
      </c>
      <c r="S416" s="8">
        <f t="shared" si="24"/>
        <v>71.97</v>
      </c>
      <c r="T416" s="8">
        <f>SUM(S416*0.4)</f>
        <v>28.788</v>
      </c>
      <c r="U416" s="9">
        <f>SUM((Q416*0.05)*R416+2)</f>
        <v>5.5984999999999996</v>
      </c>
    </row>
    <row r="417" spans="1:21" ht="15" customHeight="1" x14ac:dyDescent="0.25">
      <c r="A417">
        <v>14122</v>
      </c>
      <c r="B417" t="s">
        <v>1573</v>
      </c>
      <c r="C417" s="5">
        <v>42426</v>
      </c>
      <c r="D417" s="6">
        <v>42427</v>
      </c>
      <c r="E417" t="s">
        <v>44</v>
      </c>
      <c r="F417" t="s">
        <v>625</v>
      </c>
      <c r="G417" t="s">
        <v>324</v>
      </c>
      <c r="H417" t="s">
        <v>268</v>
      </c>
      <c r="I417" t="s">
        <v>120</v>
      </c>
      <c r="J417" s="7">
        <v>10035</v>
      </c>
      <c r="K417" t="s">
        <v>26</v>
      </c>
      <c r="L417" t="s">
        <v>65</v>
      </c>
      <c r="M417" t="s">
        <v>561</v>
      </c>
      <c r="N417" t="s">
        <v>29</v>
      </c>
      <c r="O417" t="s">
        <v>59</v>
      </c>
      <c r="P417" t="s">
        <v>562</v>
      </c>
      <c r="Q417" s="8">
        <v>20.99</v>
      </c>
      <c r="R417">
        <v>6</v>
      </c>
      <c r="S417" s="8">
        <f t="shared" si="24"/>
        <v>125.94</v>
      </c>
      <c r="T417" s="8">
        <f>SUM(S417*0.25)</f>
        <v>31.484999999999999</v>
      </c>
      <c r="U417" s="9">
        <f>SUM((Q417*0.05)*R417+2)</f>
        <v>8.2969999999999988</v>
      </c>
    </row>
    <row r="418" spans="1:21" ht="15" customHeight="1" x14ac:dyDescent="0.25">
      <c r="A418">
        <v>14123</v>
      </c>
      <c r="B418" t="s">
        <v>1573</v>
      </c>
      <c r="C418" s="5">
        <v>42426</v>
      </c>
      <c r="D418" s="6">
        <v>42431</v>
      </c>
      <c r="E418" t="s">
        <v>69</v>
      </c>
      <c r="F418" t="s">
        <v>551</v>
      </c>
      <c r="G418" t="s">
        <v>552</v>
      </c>
      <c r="H418" t="s">
        <v>203</v>
      </c>
      <c r="I418" t="s">
        <v>56</v>
      </c>
      <c r="J418" s="7">
        <v>90049</v>
      </c>
      <c r="K418" t="s">
        <v>26</v>
      </c>
      <c r="L418" t="s">
        <v>57</v>
      </c>
      <c r="M418" t="s">
        <v>184</v>
      </c>
      <c r="N418" t="s">
        <v>988</v>
      </c>
      <c r="O418" t="s">
        <v>185</v>
      </c>
      <c r="P418" t="s">
        <v>186</v>
      </c>
      <c r="Q418" s="8">
        <v>76.989999999999995</v>
      </c>
      <c r="R418">
        <v>7</v>
      </c>
      <c r="S418" s="8">
        <f t="shared" si="24"/>
        <v>538.92999999999995</v>
      </c>
      <c r="T418" s="8">
        <f>SUM(S418*0.4)</f>
        <v>215.572</v>
      </c>
      <c r="U418" s="9">
        <f>SUM((Q418*0.04)*R418+2)</f>
        <v>23.557199999999998</v>
      </c>
    </row>
    <row r="419" spans="1:21" ht="15" customHeight="1" x14ac:dyDescent="0.25">
      <c r="A419">
        <v>14124</v>
      </c>
      <c r="B419" t="s">
        <v>1573</v>
      </c>
      <c r="C419" s="5">
        <v>42426</v>
      </c>
      <c r="D419" s="6">
        <v>42431</v>
      </c>
      <c r="E419" t="s">
        <v>69</v>
      </c>
      <c r="F419" t="s">
        <v>551</v>
      </c>
      <c r="G419" t="s">
        <v>552</v>
      </c>
      <c r="H419" t="s">
        <v>203</v>
      </c>
      <c r="I419" t="s">
        <v>56</v>
      </c>
      <c r="J419" s="7">
        <v>90049</v>
      </c>
      <c r="K419" t="s">
        <v>26</v>
      </c>
      <c r="L419" t="s">
        <v>57</v>
      </c>
      <c r="M419" t="s">
        <v>557</v>
      </c>
      <c r="N419" t="s">
        <v>33</v>
      </c>
      <c r="O419" t="s">
        <v>116</v>
      </c>
      <c r="P419" t="s">
        <v>558</v>
      </c>
      <c r="Q419" s="8">
        <v>10.99</v>
      </c>
      <c r="R419">
        <v>2</v>
      </c>
      <c r="S419" s="8">
        <f t="shared" si="24"/>
        <v>21.98</v>
      </c>
      <c r="T419" s="8">
        <f>SUM(S419*0.3)</f>
        <v>6.5940000000000003</v>
      </c>
      <c r="U419" s="9">
        <f>SUM((Q419*0.04)*R419+2)</f>
        <v>2.8792</v>
      </c>
    </row>
    <row r="420" spans="1:21" ht="15" customHeight="1" x14ac:dyDescent="0.25">
      <c r="A420">
        <v>14160</v>
      </c>
      <c r="B420" t="s">
        <v>1574</v>
      </c>
      <c r="C420" s="5">
        <v>42437</v>
      </c>
      <c r="D420" s="6">
        <v>42442</v>
      </c>
      <c r="E420" t="s">
        <v>69</v>
      </c>
      <c r="F420" t="s">
        <v>391</v>
      </c>
      <c r="G420" t="s">
        <v>392</v>
      </c>
      <c r="H420" t="s">
        <v>393</v>
      </c>
      <c r="I420" t="s">
        <v>394</v>
      </c>
      <c r="J420" s="7">
        <v>31907</v>
      </c>
      <c r="K420" t="s">
        <v>26</v>
      </c>
      <c r="L420" t="s">
        <v>49</v>
      </c>
      <c r="M420" t="s">
        <v>105</v>
      </c>
      <c r="N420" t="s">
        <v>29</v>
      </c>
      <c r="O420" t="s">
        <v>75</v>
      </c>
      <c r="P420" t="s">
        <v>106</v>
      </c>
      <c r="Q420" s="8">
        <v>16.989999999999998</v>
      </c>
      <c r="R420">
        <v>3</v>
      </c>
      <c r="S420" s="8">
        <f t="shared" si="24"/>
        <v>50.97</v>
      </c>
      <c r="T420" s="8">
        <f>SUM(S420*0.5)</f>
        <v>25.484999999999999</v>
      </c>
      <c r="U420" s="9">
        <f>SUM((Q420*0.04)*R420+2)</f>
        <v>4.0388000000000002</v>
      </c>
    </row>
    <row r="421" spans="1:21" ht="15" customHeight="1" x14ac:dyDescent="0.25">
      <c r="A421">
        <v>14167</v>
      </c>
      <c r="B421" t="s">
        <v>1574</v>
      </c>
      <c r="C421" s="5">
        <v>42437</v>
      </c>
      <c r="D421" s="6">
        <v>42439</v>
      </c>
      <c r="E421" t="s">
        <v>44</v>
      </c>
      <c r="F421" t="s">
        <v>604</v>
      </c>
      <c r="G421" t="s">
        <v>605</v>
      </c>
      <c r="H421" t="s">
        <v>606</v>
      </c>
      <c r="I421" t="s">
        <v>607</v>
      </c>
      <c r="J421" s="7">
        <v>60610</v>
      </c>
      <c r="K421" t="s">
        <v>26</v>
      </c>
      <c r="L421" t="s">
        <v>27</v>
      </c>
      <c r="M421" t="s">
        <v>159</v>
      </c>
      <c r="N421" t="s">
        <v>29</v>
      </c>
      <c r="O421" t="s">
        <v>59</v>
      </c>
      <c r="P421" t="s">
        <v>160</v>
      </c>
      <c r="Q421" s="8">
        <v>27.99</v>
      </c>
      <c r="R421">
        <v>1</v>
      </c>
      <c r="S421" s="8">
        <f t="shared" si="24"/>
        <v>27.99</v>
      </c>
      <c r="T421" s="8">
        <f>SUM(S421*0.25)</f>
        <v>6.9974999999999996</v>
      </c>
      <c r="U421" s="9">
        <f>SUM((Q421*0.05)*R421+2)</f>
        <v>3.3994999999999997</v>
      </c>
    </row>
    <row r="422" spans="1:21" ht="15" customHeight="1" x14ac:dyDescent="0.25">
      <c r="A422">
        <v>14194</v>
      </c>
      <c r="B422" t="s">
        <v>1575</v>
      </c>
      <c r="C422" s="5">
        <v>42446</v>
      </c>
      <c r="D422" s="6">
        <v>42451</v>
      </c>
      <c r="E422" t="s">
        <v>21</v>
      </c>
      <c r="F422" t="s">
        <v>670</v>
      </c>
      <c r="G422" t="s">
        <v>671</v>
      </c>
      <c r="H422" t="s">
        <v>292</v>
      </c>
      <c r="I422" t="s">
        <v>227</v>
      </c>
      <c r="J422" s="7">
        <v>98103</v>
      </c>
      <c r="K422" t="s">
        <v>26</v>
      </c>
      <c r="L422" t="s">
        <v>57</v>
      </c>
      <c r="M422" t="s">
        <v>710</v>
      </c>
      <c r="N422" t="s">
        <v>29</v>
      </c>
      <c r="O422" t="s">
        <v>30</v>
      </c>
      <c r="P422" t="s">
        <v>711</v>
      </c>
      <c r="Q422" s="8">
        <v>19.989999999999998</v>
      </c>
      <c r="R422">
        <v>2</v>
      </c>
      <c r="S422" s="8">
        <f t="shared" si="24"/>
        <v>39.979999999999997</v>
      </c>
      <c r="T422" s="8">
        <f>SUM(S422*0.2)</f>
        <v>7.9959999999999996</v>
      </c>
      <c r="U422" s="9">
        <f>SUM((Q422*0.07)*R422+2)</f>
        <v>4.7986000000000004</v>
      </c>
    </row>
    <row r="423" spans="1:21" ht="15" customHeight="1" x14ac:dyDescent="0.25">
      <c r="A423">
        <v>14195</v>
      </c>
      <c r="B423" t="s">
        <v>1575</v>
      </c>
      <c r="C423" s="5">
        <v>42446</v>
      </c>
      <c r="D423" s="6">
        <v>42451</v>
      </c>
      <c r="E423" t="s">
        <v>21</v>
      </c>
      <c r="F423" t="s">
        <v>670</v>
      </c>
      <c r="G423" t="s">
        <v>671</v>
      </c>
      <c r="H423" t="s">
        <v>292</v>
      </c>
      <c r="I423" t="s">
        <v>227</v>
      </c>
      <c r="J423" s="7">
        <v>98103</v>
      </c>
      <c r="K423" t="s">
        <v>26</v>
      </c>
      <c r="L423" t="s">
        <v>57</v>
      </c>
      <c r="M423" t="s">
        <v>749</v>
      </c>
      <c r="N423" t="s">
        <v>33</v>
      </c>
      <c r="O423" t="s">
        <v>34</v>
      </c>
      <c r="P423" t="s">
        <v>750</v>
      </c>
      <c r="Q423" s="8">
        <v>25.99</v>
      </c>
      <c r="R423">
        <v>1</v>
      </c>
      <c r="S423" s="8">
        <f t="shared" si="24"/>
        <v>25.99</v>
      </c>
      <c r="T423" s="8">
        <f>SUM(S423*0.4)</f>
        <v>10.396000000000001</v>
      </c>
      <c r="U423" s="9">
        <f>SUM((Q423*0.07)*R423+2)</f>
        <v>3.8193000000000001</v>
      </c>
    </row>
    <row r="424" spans="1:21" ht="15" customHeight="1" x14ac:dyDescent="0.25">
      <c r="A424">
        <v>14202</v>
      </c>
      <c r="B424" t="s">
        <v>1576</v>
      </c>
      <c r="C424" s="5">
        <v>42448</v>
      </c>
      <c r="D424" s="6">
        <v>42453</v>
      </c>
      <c r="E424" t="s">
        <v>69</v>
      </c>
      <c r="F424" t="s">
        <v>399</v>
      </c>
      <c r="G424" t="s">
        <v>538</v>
      </c>
      <c r="H424" t="s">
        <v>142</v>
      </c>
      <c r="I424" t="s">
        <v>64</v>
      </c>
      <c r="J424" s="7">
        <v>44105</v>
      </c>
      <c r="K424" t="s">
        <v>26</v>
      </c>
      <c r="L424" t="s">
        <v>65</v>
      </c>
      <c r="M424" t="s">
        <v>129</v>
      </c>
      <c r="N424" t="s">
        <v>29</v>
      </c>
      <c r="O424" t="s">
        <v>40</v>
      </c>
      <c r="P424" t="s">
        <v>130</v>
      </c>
      <c r="Q424" s="8">
        <v>19.989999999999998</v>
      </c>
      <c r="R424">
        <v>3</v>
      </c>
      <c r="S424" s="8">
        <f t="shared" si="24"/>
        <v>59.97</v>
      </c>
      <c r="T424" s="8">
        <f>SUM(S424*0.3)</f>
        <v>17.991</v>
      </c>
      <c r="U424" s="9">
        <f>SUM((Q424*0.04)*R424+2)</f>
        <v>4.3987999999999996</v>
      </c>
    </row>
    <row r="425" spans="1:21" ht="15" customHeight="1" x14ac:dyDescent="0.25">
      <c r="A425">
        <v>14206</v>
      </c>
      <c r="B425" t="s">
        <v>1576</v>
      </c>
      <c r="C425" s="5">
        <v>42448</v>
      </c>
      <c r="D425" s="6">
        <v>42449</v>
      </c>
      <c r="E425" t="s">
        <v>44</v>
      </c>
      <c r="F425" t="s">
        <v>81</v>
      </c>
      <c r="G425" t="s">
        <v>82</v>
      </c>
      <c r="H425" t="s">
        <v>83</v>
      </c>
      <c r="I425" t="s">
        <v>84</v>
      </c>
      <c r="J425" s="7">
        <v>97301</v>
      </c>
      <c r="K425" t="s">
        <v>26</v>
      </c>
      <c r="L425" t="s">
        <v>57</v>
      </c>
      <c r="M425" t="s">
        <v>129</v>
      </c>
      <c r="N425" t="s">
        <v>29</v>
      </c>
      <c r="O425" t="s">
        <v>40</v>
      </c>
      <c r="P425" t="s">
        <v>130</v>
      </c>
      <c r="Q425" s="8">
        <v>19.989999999999998</v>
      </c>
      <c r="R425">
        <v>5</v>
      </c>
      <c r="S425" s="8">
        <f t="shared" si="24"/>
        <v>99.949999999999989</v>
      </c>
      <c r="T425" s="8">
        <f>SUM(S425*0.3)</f>
        <v>29.984999999999996</v>
      </c>
      <c r="U425" s="9">
        <f>SUM((Q425*0.05)*R425+2)</f>
        <v>6.9974999999999996</v>
      </c>
    </row>
    <row r="426" spans="1:21" ht="15" customHeight="1" x14ac:dyDescent="0.25">
      <c r="A426">
        <v>14209</v>
      </c>
      <c r="B426" t="s">
        <v>1577</v>
      </c>
      <c r="C426" s="5">
        <v>42449</v>
      </c>
      <c r="D426" s="6">
        <v>42452</v>
      </c>
      <c r="E426" t="s">
        <v>44</v>
      </c>
      <c r="F426" t="s">
        <v>751</v>
      </c>
      <c r="G426" t="s">
        <v>299</v>
      </c>
      <c r="H426" t="s">
        <v>300</v>
      </c>
      <c r="I426" t="s">
        <v>213</v>
      </c>
      <c r="J426" s="7">
        <v>27604</v>
      </c>
      <c r="K426" t="s">
        <v>26</v>
      </c>
      <c r="L426" t="s">
        <v>49</v>
      </c>
      <c r="M426" t="s">
        <v>105</v>
      </c>
      <c r="N426" t="s">
        <v>29</v>
      </c>
      <c r="O426" t="s">
        <v>75</v>
      </c>
      <c r="P426" t="s">
        <v>106</v>
      </c>
      <c r="Q426" s="8">
        <v>16.989999999999998</v>
      </c>
      <c r="R426">
        <v>8</v>
      </c>
      <c r="S426" s="8">
        <f t="shared" si="24"/>
        <v>135.91999999999999</v>
      </c>
      <c r="T426" s="8">
        <f>SUM(S426*0.5)</f>
        <v>67.959999999999994</v>
      </c>
      <c r="U426" s="9">
        <f>SUM((Q426*0.05)*R426+2)</f>
        <v>8.7959999999999994</v>
      </c>
    </row>
    <row r="427" spans="1:21" ht="15" customHeight="1" x14ac:dyDescent="0.25">
      <c r="A427">
        <v>14218</v>
      </c>
      <c r="B427" t="s">
        <v>1578</v>
      </c>
      <c r="C427" s="5">
        <v>42450</v>
      </c>
      <c r="D427" s="6">
        <v>42455</v>
      </c>
      <c r="E427" t="s">
        <v>69</v>
      </c>
      <c r="F427" t="s">
        <v>752</v>
      </c>
      <c r="G427" t="s">
        <v>753</v>
      </c>
      <c r="H427" t="s">
        <v>300</v>
      </c>
      <c r="I427" t="s">
        <v>213</v>
      </c>
      <c r="J427" s="7">
        <v>27604</v>
      </c>
      <c r="K427" t="s">
        <v>26</v>
      </c>
      <c r="L427" t="s">
        <v>49</v>
      </c>
      <c r="M427" t="s">
        <v>255</v>
      </c>
      <c r="N427" t="s">
        <v>29</v>
      </c>
      <c r="O427" t="s">
        <v>59</v>
      </c>
      <c r="P427" t="s">
        <v>256</v>
      </c>
      <c r="Q427" s="8">
        <v>20.99</v>
      </c>
      <c r="R427">
        <v>4</v>
      </c>
      <c r="S427" s="8">
        <f t="shared" si="24"/>
        <v>83.96</v>
      </c>
      <c r="T427" s="8">
        <f>SUM(S427*0.25)</f>
        <v>20.99</v>
      </c>
      <c r="U427" s="9">
        <f t="shared" ref="U427:U432" si="26">SUM((Q427*0.04)*R427+2)</f>
        <v>5.3583999999999996</v>
      </c>
    </row>
    <row r="428" spans="1:21" ht="15" customHeight="1" x14ac:dyDescent="0.25">
      <c r="A428">
        <v>14219</v>
      </c>
      <c r="B428" t="s">
        <v>1578</v>
      </c>
      <c r="C428" s="5">
        <v>42450</v>
      </c>
      <c r="D428" s="6">
        <v>42455</v>
      </c>
      <c r="E428" t="s">
        <v>69</v>
      </c>
      <c r="F428" t="s">
        <v>752</v>
      </c>
      <c r="G428" t="s">
        <v>753</v>
      </c>
      <c r="H428" t="s">
        <v>300</v>
      </c>
      <c r="I428" t="s">
        <v>213</v>
      </c>
      <c r="J428" s="7">
        <v>27604</v>
      </c>
      <c r="K428" t="s">
        <v>26</v>
      </c>
      <c r="L428" t="s">
        <v>49</v>
      </c>
      <c r="M428" t="s">
        <v>74</v>
      </c>
      <c r="N428" t="s">
        <v>29</v>
      </c>
      <c r="O428" t="s">
        <v>75</v>
      </c>
      <c r="P428" t="s">
        <v>76</v>
      </c>
      <c r="Q428" s="8">
        <v>23.99</v>
      </c>
      <c r="R428">
        <v>14</v>
      </c>
      <c r="S428" s="8">
        <f t="shared" si="24"/>
        <v>335.85999999999996</v>
      </c>
      <c r="T428" s="8">
        <f>SUM(S428*0.5)</f>
        <v>167.92999999999998</v>
      </c>
      <c r="U428" s="9">
        <f t="shared" si="26"/>
        <v>15.4344</v>
      </c>
    </row>
    <row r="429" spans="1:21" ht="15" customHeight="1" x14ac:dyDescent="0.25">
      <c r="A429">
        <v>14220</v>
      </c>
      <c r="B429" t="s">
        <v>1578</v>
      </c>
      <c r="C429" s="5">
        <v>42450</v>
      </c>
      <c r="D429" s="6">
        <v>42455</v>
      </c>
      <c r="E429" t="s">
        <v>69</v>
      </c>
      <c r="F429" t="s">
        <v>752</v>
      </c>
      <c r="G429" t="s">
        <v>753</v>
      </c>
      <c r="H429" t="s">
        <v>300</v>
      </c>
      <c r="I429" t="s">
        <v>213</v>
      </c>
      <c r="J429" s="7">
        <v>27604</v>
      </c>
      <c r="K429" t="s">
        <v>26</v>
      </c>
      <c r="L429" t="s">
        <v>49</v>
      </c>
      <c r="M429" t="s">
        <v>311</v>
      </c>
      <c r="N429" t="s">
        <v>29</v>
      </c>
      <c r="O429" t="s">
        <v>37</v>
      </c>
      <c r="P429" t="s">
        <v>312</v>
      </c>
      <c r="Q429" s="8">
        <v>24.99</v>
      </c>
      <c r="R429">
        <v>3</v>
      </c>
      <c r="S429" s="8">
        <f t="shared" si="24"/>
        <v>74.97</v>
      </c>
      <c r="T429" s="8">
        <f>SUM(S429*0.4)</f>
        <v>29.988</v>
      </c>
      <c r="U429" s="9">
        <f t="shared" si="26"/>
        <v>4.9987999999999992</v>
      </c>
    </row>
    <row r="430" spans="1:21" ht="15" customHeight="1" x14ac:dyDescent="0.25">
      <c r="A430">
        <v>14221</v>
      </c>
      <c r="B430" t="s">
        <v>1579</v>
      </c>
      <c r="C430" s="5">
        <v>42451</v>
      </c>
      <c r="D430" s="6">
        <v>42455</v>
      </c>
      <c r="E430" t="s">
        <v>69</v>
      </c>
      <c r="F430" t="s">
        <v>754</v>
      </c>
      <c r="G430" t="s">
        <v>755</v>
      </c>
      <c r="H430" t="s">
        <v>335</v>
      </c>
      <c r="I430" t="s">
        <v>336</v>
      </c>
      <c r="J430" s="7">
        <v>19134</v>
      </c>
      <c r="K430" t="s">
        <v>26</v>
      </c>
      <c r="L430" t="s">
        <v>65</v>
      </c>
      <c r="M430" t="s">
        <v>400</v>
      </c>
      <c r="N430" t="s">
        <v>29</v>
      </c>
      <c r="O430" t="s">
        <v>30</v>
      </c>
      <c r="P430" t="s">
        <v>401</v>
      </c>
      <c r="Q430" s="8">
        <v>24.99</v>
      </c>
      <c r="R430">
        <v>2</v>
      </c>
      <c r="S430" s="8">
        <f t="shared" si="24"/>
        <v>49.98</v>
      </c>
      <c r="T430" s="8">
        <f>SUM(S430*0.2)</f>
        <v>9.9960000000000004</v>
      </c>
      <c r="U430" s="9">
        <f t="shared" si="26"/>
        <v>3.9992000000000001</v>
      </c>
    </row>
    <row r="431" spans="1:21" ht="15" customHeight="1" x14ac:dyDescent="0.25">
      <c r="A431">
        <v>14222</v>
      </c>
      <c r="B431" t="s">
        <v>1579</v>
      </c>
      <c r="C431" s="5">
        <v>42451</v>
      </c>
      <c r="D431" s="6">
        <v>42455</v>
      </c>
      <c r="E431" t="s">
        <v>69</v>
      </c>
      <c r="F431" t="s">
        <v>754</v>
      </c>
      <c r="G431" t="s">
        <v>755</v>
      </c>
      <c r="H431" t="s">
        <v>335</v>
      </c>
      <c r="I431" t="s">
        <v>336</v>
      </c>
      <c r="J431" s="7">
        <v>19134</v>
      </c>
      <c r="K431" t="s">
        <v>26</v>
      </c>
      <c r="L431" t="s">
        <v>65</v>
      </c>
      <c r="M431" t="s">
        <v>756</v>
      </c>
      <c r="N431" t="s">
        <v>33</v>
      </c>
      <c r="O431" t="s">
        <v>34</v>
      </c>
      <c r="P431" t="s">
        <v>757</v>
      </c>
      <c r="Q431" s="8">
        <v>25.99</v>
      </c>
      <c r="R431">
        <v>1</v>
      </c>
      <c r="S431" s="8">
        <f t="shared" si="24"/>
        <v>25.99</v>
      </c>
      <c r="T431" s="8">
        <f>SUM(S431*0.4)</f>
        <v>10.396000000000001</v>
      </c>
      <c r="U431" s="9">
        <f t="shared" si="26"/>
        <v>3.0396000000000001</v>
      </c>
    </row>
    <row r="432" spans="1:21" ht="15" customHeight="1" x14ac:dyDescent="0.25">
      <c r="A432">
        <v>14223</v>
      </c>
      <c r="B432" t="s">
        <v>1579</v>
      </c>
      <c r="C432" s="5">
        <v>42451</v>
      </c>
      <c r="D432" s="6">
        <v>42455</v>
      </c>
      <c r="E432" t="s">
        <v>69</v>
      </c>
      <c r="F432" t="s">
        <v>754</v>
      </c>
      <c r="G432" t="s">
        <v>755</v>
      </c>
      <c r="H432" t="s">
        <v>335</v>
      </c>
      <c r="I432" t="s">
        <v>336</v>
      </c>
      <c r="J432" s="7">
        <v>19134</v>
      </c>
      <c r="K432" t="s">
        <v>26</v>
      </c>
      <c r="L432" t="s">
        <v>65</v>
      </c>
      <c r="M432" t="s">
        <v>68</v>
      </c>
      <c r="N432" t="s">
        <v>29</v>
      </c>
      <c r="O432" t="s">
        <v>37</v>
      </c>
      <c r="P432" t="s">
        <v>37</v>
      </c>
      <c r="Q432" s="8">
        <v>15.99</v>
      </c>
      <c r="R432">
        <v>9</v>
      </c>
      <c r="S432" s="8">
        <f t="shared" si="24"/>
        <v>143.91</v>
      </c>
      <c r="T432" s="8">
        <f>SUM(S432*0.4)</f>
        <v>57.564</v>
      </c>
      <c r="U432" s="9">
        <f t="shared" si="26"/>
        <v>7.7564000000000002</v>
      </c>
    </row>
    <row r="433" spans="1:21" ht="15" customHeight="1" x14ac:dyDescent="0.25">
      <c r="A433">
        <v>14224</v>
      </c>
      <c r="B433" t="s">
        <v>1579</v>
      </c>
      <c r="C433" s="5">
        <v>42451</v>
      </c>
      <c r="D433" s="6">
        <v>42451</v>
      </c>
      <c r="E433" t="s">
        <v>985</v>
      </c>
      <c r="F433" t="s">
        <v>716</v>
      </c>
      <c r="G433" t="s">
        <v>538</v>
      </c>
      <c r="H433" t="s">
        <v>142</v>
      </c>
      <c r="I433" t="s">
        <v>64</v>
      </c>
      <c r="J433" s="7">
        <v>44105</v>
      </c>
      <c r="K433" t="s">
        <v>26</v>
      </c>
      <c r="L433" t="s">
        <v>65</v>
      </c>
      <c r="M433" t="s">
        <v>32</v>
      </c>
      <c r="N433" t="s">
        <v>33</v>
      </c>
      <c r="O433" t="s">
        <v>34</v>
      </c>
      <c r="P433" t="s">
        <v>35</v>
      </c>
      <c r="Q433" s="8">
        <v>11.99</v>
      </c>
      <c r="R433">
        <v>7</v>
      </c>
      <c r="S433" s="8">
        <f t="shared" si="24"/>
        <v>83.93</v>
      </c>
      <c r="T433" s="8">
        <f>SUM(S433*0.4)</f>
        <v>33.572000000000003</v>
      </c>
      <c r="U433" s="9">
        <f>SUM((Q433*0.09)*R433+2)</f>
        <v>9.5536999999999992</v>
      </c>
    </row>
    <row r="434" spans="1:21" ht="15" customHeight="1" x14ac:dyDescent="0.25">
      <c r="A434">
        <v>14225</v>
      </c>
      <c r="B434" t="s">
        <v>1579</v>
      </c>
      <c r="C434" s="5">
        <v>42451</v>
      </c>
      <c r="D434" s="6">
        <v>42451</v>
      </c>
      <c r="E434" t="s">
        <v>985</v>
      </c>
      <c r="F434" t="s">
        <v>716</v>
      </c>
      <c r="G434" t="s">
        <v>538</v>
      </c>
      <c r="H434" t="s">
        <v>142</v>
      </c>
      <c r="I434" t="s">
        <v>64</v>
      </c>
      <c r="J434" s="7">
        <v>44105</v>
      </c>
      <c r="K434" t="s">
        <v>26</v>
      </c>
      <c r="L434" t="s">
        <v>65</v>
      </c>
      <c r="M434" t="s">
        <v>133</v>
      </c>
      <c r="N434" t="s">
        <v>29</v>
      </c>
      <c r="O434" t="s">
        <v>30</v>
      </c>
      <c r="P434" t="s">
        <v>134</v>
      </c>
      <c r="Q434" s="8">
        <v>24.99</v>
      </c>
      <c r="R434">
        <v>9</v>
      </c>
      <c r="S434" s="8">
        <f t="shared" si="24"/>
        <v>224.91</v>
      </c>
      <c r="T434" s="8">
        <f>SUM(S434*0.2)</f>
        <v>44.981999999999999</v>
      </c>
      <c r="U434" s="9">
        <f>SUM((Q434*0.09)*R434+2)</f>
        <v>22.241899999999998</v>
      </c>
    </row>
    <row r="435" spans="1:21" ht="15" customHeight="1" x14ac:dyDescent="0.25">
      <c r="A435">
        <v>14226</v>
      </c>
      <c r="B435" t="s">
        <v>1579</v>
      </c>
      <c r="C435" s="5">
        <v>42451</v>
      </c>
      <c r="D435" s="6">
        <v>42456</v>
      </c>
      <c r="E435" t="s">
        <v>69</v>
      </c>
      <c r="F435" t="s">
        <v>758</v>
      </c>
      <c r="G435" t="s">
        <v>450</v>
      </c>
      <c r="H435" t="s">
        <v>335</v>
      </c>
      <c r="I435" t="s">
        <v>336</v>
      </c>
      <c r="J435" s="7">
        <v>19140</v>
      </c>
      <c r="K435" t="s">
        <v>26</v>
      </c>
      <c r="L435" t="s">
        <v>65</v>
      </c>
      <c r="M435" t="s">
        <v>223</v>
      </c>
      <c r="N435" t="s">
        <v>29</v>
      </c>
      <c r="O435" t="s">
        <v>59</v>
      </c>
      <c r="P435" t="s">
        <v>224</v>
      </c>
      <c r="Q435" s="8">
        <v>17.989999999999998</v>
      </c>
      <c r="R435">
        <v>4</v>
      </c>
      <c r="S435" s="8">
        <f t="shared" si="24"/>
        <v>71.959999999999994</v>
      </c>
      <c r="T435" s="8">
        <f>SUM(S435*0.25)</f>
        <v>17.989999999999998</v>
      </c>
      <c r="U435" s="9">
        <f>SUM((Q435*0.04)*R435+2)</f>
        <v>4.8783999999999992</v>
      </c>
    </row>
    <row r="436" spans="1:21" ht="15" customHeight="1" x14ac:dyDescent="0.25">
      <c r="A436">
        <v>14231</v>
      </c>
      <c r="B436" t="s">
        <v>1580</v>
      </c>
      <c r="C436" s="5">
        <v>42452</v>
      </c>
      <c r="D436" s="6">
        <v>42454</v>
      </c>
      <c r="E436" t="s">
        <v>44</v>
      </c>
      <c r="F436" t="s">
        <v>602</v>
      </c>
      <c r="G436" t="s">
        <v>603</v>
      </c>
      <c r="H436" t="s">
        <v>363</v>
      </c>
      <c r="I436" t="s">
        <v>364</v>
      </c>
      <c r="J436" s="7">
        <v>89115</v>
      </c>
      <c r="K436" t="s">
        <v>26</v>
      </c>
      <c r="L436" t="s">
        <v>57</v>
      </c>
      <c r="M436" t="s">
        <v>234</v>
      </c>
      <c r="N436" t="s">
        <v>33</v>
      </c>
      <c r="O436" t="s">
        <v>34</v>
      </c>
      <c r="P436" t="s">
        <v>235</v>
      </c>
      <c r="Q436" s="8">
        <v>11.99</v>
      </c>
      <c r="R436">
        <v>3</v>
      </c>
      <c r="S436" s="8">
        <f t="shared" si="24"/>
        <v>35.97</v>
      </c>
      <c r="T436" s="8">
        <f>SUM(S436*0.4)</f>
        <v>14.388</v>
      </c>
      <c r="U436" s="9">
        <f>SUM((Q436*0.05)*R436+2)</f>
        <v>3.7985000000000002</v>
      </c>
    </row>
    <row r="437" spans="1:21" ht="15" customHeight="1" x14ac:dyDescent="0.25">
      <c r="A437">
        <v>14232</v>
      </c>
      <c r="B437" t="s">
        <v>1580</v>
      </c>
      <c r="C437" s="5">
        <v>42452</v>
      </c>
      <c r="D437" s="6">
        <v>42454</v>
      </c>
      <c r="E437" t="s">
        <v>44</v>
      </c>
      <c r="F437" t="s">
        <v>602</v>
      </c>
      <c r="G437" t="s">
        <v>603</v>
      </c>
      <c r="H437" t="s">
        <v>363</v>
      </c>
      <c r="I437" t="s">
        <v>364</v>
      </c>
      <c r="J437" s="7">
        <v>89115</v>
      </c>
      <c r="K437" t="s">
        <v>26</v>
      </c>
      <c r="L437" t="s">
        <v>57</v>
      </c>
      <c r="M437" t="s">
        <v>143</v>
      </c>
      <c r="N437" t="s">
        <v>29</v>
      </c>
      <c r="O437" t="s">
        <v>75</v>
      </c>
      <c r="P437" t="s">
        <v>144</v>
      </c>
      <c r="Q437" s="8">
        <v>23.99</v>
      </c>
      <c r="R437">
        <v>11</v>
      </c>
      <c r="S437" s="8">
        <f t="shared" si="24"/>
        <v>263.89</v>
      </c>
      <c r="T437" s="8">
        <f>SUM(S437*0.5)</f>
        <v>131.94499999999999</v>
      </c>
      <c r="U437" s="9">
        <f>SUM((Q437*0.05)*R437+2)</f>
        <v>15.1945</v>
      </c>
    </row>
    <row r="438" spans="1:21" ht="15" customHeight="1" x14ac:dyDescent="0.25">
      <c r="A438">
        <v>14233</v>
      </c>
      <c r="B438" t="s">
        <v>1580</v>
      </c>
      <c r="C438" s="5">
        <v>42452</v>
      </c>
      <c r="D438" s="6">
        <v>42459</v>
      </c>
      <c r="E438" t="s">
        <v>69</v>
      </c>
      <c r="F438" t="s">
        <v>329</v>
      </c>
      <c r="G438" t="s">
        <v>330</v>
      </c>
      <c r="H438" t="s">
        <v>331</v>
      </c>
      <c r="I438" t="s">
        <v>332</v>
      </c>
      <c r="J438" s="7">
        <v>7060</v>
      </c>
      <c r="K438" t="s">
        <v>26</v>
      </c>
      <c r="L438" t="s">
        <v>65</v>
      </c>
      <c r="M438" t="s">
        <v>464</v>
      </c>
      <c r="N438" t="s">
        <v>29</v>
      </c>
      <c r="O438" t="s">
        <v>75</v>
      </c>
      <c r="P438" t="s">
        <v>465</v>
      </c>
      <c r="Q438" s="8">
        <v>25.99</v>
      </c>
      <c r="R438">
        <v>4</v>
      </c>
      <c r="S438" s="8">
        <f t="shared" si="24"/>
        <v>103.96</v>
      </c>
      <c r="T438" s="8">
        <f>SUM(S438*0.5)</f>
        <v>51.98</v>
      </c>
      <c r="U438" s="9">
        <f>SUM((Q438*0.04)*R438+2)</f>
        <v>6.1583999999999994</v>
      </c>
    </row>
    <row r="439" spans="1:21" ht="15" customHeight="1" x14ac:dyDescent="0.25">
      <c r="A439">
        <v>14237</v>
      </c>
      <c r="B439" t="s">
        <v>1581</v>
      </c>
      <c r="C439" s="5">
        <v>42453</v>
      </c>
      <c r="D439" s="6">
        <v>42459</v>
      </c>
      <c r="E439" t="s">
        <v>69</v>
      </c>
      <c r="F439" t="s">
        <v>759</v>
      </c>
      <c r="G439" t="s">
        <v>760</v>
      </c>
      <c r="H439" t="s">
        <v>388</v>
      </c>
      <c r="I439" t="s">
        <v>73</v>
      </c>
      <c r="J439" s="7">
        <v>75081</v>
      </c>
      <c r="K439" t="s">
        <v>26</v>
      </c>
      <c r="L439" t="s">
        <v>27</v>
      </c>
      <c r="M439" t="s">
        <v>608</v>
      </c>
      <c r="N439" t="s">
        <v>29</v>
      </c>
      <c r="O439" t="s">
        <v>59</v>
      </c>
      <c r="P439" t="s">
        <v>609</v>
      </c>
      <c r="Q439" s="8">
        <v>20.99</v>
      </c>
      <c r="R439">
        <v>2</v>
      </c>
      <c r="S439" s="8">
        <f t="shared" si="24"/>
        <v>41.98</v>
      </c>
      <c r="T439" s="8">
        <f>SUM(S439*0.25)</f>
        <v>10.494999999999999</v>
      </c>
      <c r="U439" s="9">
        <f>SUM((Q439*0.04)*R439+2)</f>
        <v>3.6791999999999998</v>
      </c>
    </row>
    <row r="440" spans="1:21" ht="15" customHeight="1" x14ac:dyDescent="0.25">
      <c r="A440">
        <v>14240</v>
      </c>
      <c r="B440" t="s">
        <v>1582</v>
      </c>
      <c r="C440" s="5">
        <v>42455</v>
      </c>
      <c r="D440" s="6">
        <v>42460</v>
      </c>
      <c r="E440" t="s">
        <v>69</v>
      </c>
      <c r="F440" t="s">
        <v>761</v>
      </c>
      <c r="G440" t="s">
        <v>182</v>
      </c>
      <c r="H440" t="s">
        <v>183</v>
      </c>
      <c r="I440" t="s">
        <v>56</v>
      </c>
      <c r="J440" s="7">
        <v>93727</v>
      </c>
      <c r="K440" t="s">
        <v>26</v>
      </c>
      <c r="L440" t="s">
        <v>57</v>
      </c>
      <c r="M440" t="s">
        <v>105</v>
      </c>
      <c r="N440" t="s">
        <v>29</v>
      </c>
      <c r="O440" t="s">
        <v>75</v>
      </c>
      <c r="P440" t="s">
        <v>106</v>
      </c>
      <c r="Q440" s="8">
        <v>16.989999999999998</v>
      </c>
      <c r="R440">
        <v>3</v>
      </c>
      <c r="S440" s="8">
        <f t="shared" si="24"/>
        <v>50.97</v>
      </c>
      <c r="T440" s="8">
        <f>SUM(S440*0.5)</f>
        <v>25.484999999999999</v>
      </c>
      <c r="U440" s="9">
        <f>SUM((Q440*0.04)*R440+2)</f>
        <v>4.0388000000000002</v>
      </c>
    </row>
    <row r="441" spans="1:21" ht="15" customHeight="1" x14ac:dyDescent="0.25">
      <c r="A441">
        <v>14247</v>
      </c>
      <c r="B441" t="s">
        <v>1583</v>
      </c>
      <c r="C441" s="5">
        <v>42457</v>
      </c>
      <c r="D441" s="6">
        <v>42462</v>
      </c>
      <c r="E441" t="s">
        <v>69</v>
      </c>
      <c r="F441" t="s">
        <v>646</v>
      </c>
      <c r="G441" t="s">
        <v>647</v>
      </c>
      <c r="H441" t="s">
        <v>648</v>
      </c>
      <c r="I441" t="s">
        <v>227</v>
      </c>
      <c r="J441" s="7">
        <v>98006</v>
      </c>
      <c r="K441" t="s">
        <v>26</v>
      </c>
      <c r="L441" t="s">
        <v>57</v>
      </c>
      <c r="M441" t="s">
        <v>121</v>
      </c>
      <c r="N441" t="s">
        <v>33</v>
      </c>
      <c r="O441" t="s">
        <v>34</v>
      </c>
      <c r="P441" t="s">
        <v>122</v>
      </c>
      <c r="Q441" s="8">
        <v>15.99</v>
      </c>
      <c r="R441">
        <v>1</v>
      </c>
      <c r="S441" s="8">
        <f t="shared" si="24"/>
        <v>15.99</v>
      </c>
      <c r="T441" s="8">
        <f>SUM(S441*0.4)</f>
        <v>6.3960000000000008</v>
      </c>
      <c r="U441" s="9">
        <f>SUM((Q441*0.04)*R441+2)</f>
        <v>2.6396000000000002</v>
      </c>
    </row>
    <row r="442" spans="1:21" ht="15" customHeight="1" x14ac:dyDescent="0.25">
      <c r="A442">
        <v>14248</v>
      </c>
      <c r="B442" t="s">
        <v>1583</v>
      </c>
      <c r="C442" s="5">
        <v>42457</v>
      </c>
      <c r="D442" s="6">
        <v>42462</v>
      </c>
      <c r="E442" t="s">
        <v>69</v>
      </c>
      <c r="F442" t="s">
        <v>646</v>
      </c>
      <c r="G442" t="s">
        <v>647</v>
      </c>
      <c r="H442" t="s">
        <v>648</v>
      </c>
      <c r="I442" t="s">
        <v>227</v>
      </c>
      <c r="J442" s="7">
        <v>98006</v>
      </c>
      <c r="K442" t="s">
        <v>26</v>
      </c>
      <c r="L442" t="s">
        <v>57</v>
      </c>
      <c r="M442" t="s">
        <v>138</v>
      </c>
      <c r="N442" t="s">
        <v>29</v>
      </c>
      <c r="O442" t="s">
        <v>75</v>
      </c>
      <c r="P442" t="s">
        <v>139</v>
      </c>
      <c r="Q442" s="8">
        <v>25.99</v>
      </c>
      <c r="R442">
        <v>5</v>
      </c>
      <c r="S442" s="8">
        <f t="shared" si="24"/>
        <v>129.94999999999999</v>
      </c>
      <c r="T442" s="8">
        <f>SUM(S442*0.5)</f>
        <v>64.974999999999994</v>
      </c>
      <c r="U442" s="9">
        <f>SUM((Q442*0.04)*R442+2)</f>
        <v>7.1979999999999995</v>
      </c>
    </row>
    <row r="443" spans="1:21" ht="15" customHeight="1" x14ac:dyDescent="0.25">
      <c r="A443">
        <v>14252</v>
      </c>
      <c r="B443" t="s">
        <v>1584</v>
      </c>
      <c r="C443" s="5">
        <v>42458</v>
      </c>
      <c r="D443" s="6">
        <v>42463</v>
      </c>
      <c r="E443" t="s">
        <v>21</v>
      </c>
      <c r="F443" t="s">
        <v>140</v>
      </c>
      <c r="G443" t="s">
        <v>141</v>
      </c>
      <c r="H443" t="s">
        <v>142</v>
      </c>
      <c r="I443" t="s">
        <v>64</v>
      </c>
      <c r="J443" s="7">
        <v>44105</v>
      </c>
      <c r="K443" t="s">
        <v>26</v>
      </c>
      <c r="L443" t="s">
        <v>65</v>
      </c>
      <c r="M443" t="s">
        <v>295</v>
      </c>
      <c r="N443" t="s">
        <v>29</v>
      </c>
      <c r="O443" t="s">
        <v>59</v>
      </c>
      <c r="P443" t="s">
        <v>59</v>
      </c>
      <c r="Q443" s="8">
        <v>2.99</v>
      </c>
      <c r="R443">
        <v>2</v>
      </c>
      <c r="S443" s="8">
        <f t="shared" si="24"/>
        <v>5.98</v>
      </c>
      <c r="T443" s="8">
        <f>SUM(S443*0.25)</f>
        <v>1.4950000000000001</v>
      </c>
      <c r="U443" s="9">
        <f>SUM((Q443*0.07)*R443+2)</f>
        <v>2.4186000000000001</v>
      </c>
    </row>
    <row r="444" spans="1:21" ht="15" customHeight="1" x14ac:dyDescent="0.25">
      <c r="A444">
        <v>14254</v>
      </c>
      <c r="B444" t="s">
        <v>1584</v>
      </c>
      <c r="C444" s="5">
        <v>42458</v>
      </c>
      <c r="D444" s="6">
        <v>42464</v>
      </c>
      <c r="E444" t="s">
        <v>69</v>
      </c>
      <c r="F444" t="s">
        <v>596</v>
      </c>
      <c r="G444" t="s">
        <v>597</v>
      </c>
      <c r="H444" t="s">
        <v>292</v>
      </c>
      <c r="I444" t="s">
        <v>227</v>
      </c>
      <c r="J444" s="7">
        <v>98105</v>
      </c>
      <c r="K444" t="s">
        <v>26</v>
      </c>
      <c r="L444" t="s">
        <v>57</v>
      </c>
      <c r="M444" t="s">
        <v>714</v>
      </c>
      <c r="N444" t="s">
        <v>29</v>
      </c>
      <c r="O444" t="s">
        <v>59</v>
      </c>
      <c r="P444" t="s">
        <v>715</v>
      </c>
      <c r="Q444" s="8">
        <v>25.99</v>
      </c>
      <c r="R444">
        <v>4</v>
      </c>
      <c r="S444" s="8">
        <f t="shared" si="24"/>
        <v>103.96</v>
      </c>
      <c r="T444" s="8">
        <f>SUM(S444*0.25)</f>
        <v>25.99</v>
      </c>
      <c r="U444" s="9">
        <f t="shared" ref="U444:U449" si="27">SUM((Q444*0.04)*R444+2)</f>
        <v>6.1583999999999994</v>
      </c>
    </row>
    <row r="445" spans="1:21" ht="15" customHeight="1" x14ac:dyDescent="0.25">
      <c r="A445">
        <v>14260</v>
      </c>
      <c r="B445" t="s">
        <v>1585</v>
      </c>
      <c r="C445" s="5">
        <v>42459</v>
      </c>
      <c r="D445" s="6">
        <v>42463</v>
      </c>
      <c r="E445" t="s">
        <v>69</v>
      </c>
      <c r="F445" t="s">
        <v>187</v>
      </c>
      <c r="G445" t="s">
        <v>188</v>
      </c>
      <c r="H445" t="s">
        <v>189</v>
      </c>
      <c r="I445" t="s">
        <v>190</v>
      </c>
      <c r="J445" s="7">
        <v>87105</v>
      </c>
      <c r="K445" t="s">
        <v>26</v>
      </c>
      <c r="L445" t="s">
        <v>57</v>
      </c>
      <c r="M445" t="s">
        <v>600</v>
      </c>
      <c r="N445" t="s">
        <v>988</v>
      </c>
      <c r="O445" t="s">
        <v>89</v>
      </c>
      <c r="P445" t="s">
        <v>601</v>
      </c>
      <c r="Q445" s="8">
        <v>17.989999999999998</v>
      </c>
      <c r="R445">
        <v>4</v>
      </c>
      <c r="S445" s="8">
        <f t="shared" si="24"/>
        <v>71.959999999999994</v>
      </c>
      <c r="T445" s="8">
        <f>SUM(S445*0.5)</f>
        <v>35.979999999999997</v>
      </c>
      <c r="U445" s="9">
        <f t="shared" si="27"/>
        <v>4.8783999999999992</v>
      </c>
    </row>
    <row r="446" spans="1:21" ht="15" customHeight="1" x14ac:dyDescent="0.25">
      <c r="A446">
        <v>14261</v>
      </c>
      <c r="B446" t="s">
        <v>1585</v>
      </c>
      <c r="C446" s="5">
        <v>42459</v>
      </c>
      <c r="D446" s="6">
        <v>42464</v>
      </c>
      <c r="E446" t="s">
        <v>69</v>
      </c>
      <c r="F446" t="s">
        <v>604</v>
      </c>
      <c r="G446" t="s">
        <v>605</v>
      </c>
      <c r="H446" t="s">
        <v>606</v>
      </c>
      <c r="I446" t="s">
        <v>607</v>
      </c>
      <c r="J446" s="7">
        <v>60610</v>
      </c>
      <c r="K446" t="s">
        <v>26</v>
      </c>
      <c r="L446" t="s">
        <v>27</v>
      </c>
      <c r="M446" t="s">
        <v>585</v>
      </c>
      <c r="N446" t="s">
        <v>33</v>
      </c>
      <c r="O446" t="s">
        <v>116</v>
      </c>
      <c r="P446" t="s">
        <v>586</v>
      </c>
      <c r="Q446" s="8">
        <v>14.99</v>
      </c>
      <c r="R446">
        <v>5</v>
      </c>
      <c r="S446" s="8">
        <f t="shared" si="24"/>
        <v>74.95</v>
      </c>
      <c r="T446" s="8">
        <f>SUM(S446*0.3)</f>
        <v>22.484999999999999</v>
      </c>
      <c r="U446" s="9">
        <f t="shared" si="27"/>
        <v>4.9980000000000002</v>
      </c>
    </row>
    <row r="447" spans="1:21" ht="15" customHeight="1" x14ac:dyDescent="0.25">
      <c r="A447">
        <v>14262</v>
      </c>
      <c r="B447" t="s">
        <v>1585</v>
      </c>
      <c r="C447" s="5">
        <v>42459</v>
      </c>
      <c r="D447" s="6">
        <v>42464</v>
      </c>
      <c r="E447" t="s">
        <v>69</v>
      </c>
      <c r="F447" t="s">
        <v>604</v>
      </c>
      <c r="G447" t="s">
        <v>605</v>
      </c>
      <c r="H447" t="s">
        <v>606</v>
      </c>
      <c r="I447" t="s">
        <v>607</v>
      </c>
      <c r="J447" s="7">
        <v>60610</v>
      </c>
      <c r="K447" t="s">
        <v>26</v>
      </c>
      <c r="L447" t="s">
        <v>27</v>
      </c>
      <c r="M447" t="s">
        <v>129</v>
      </c>
      <c r="N447" t="s">
        <v>29</v>
      </c>
      <c r="O447" t="s">
        <v>40</v>
      </c>
      <c r="P447" t="s">
        <v>130</v>
      </c>
      <c r="Q447" s="8">
        <v>19.989999999999998</v>
      </c>
      <c r="R447">
        <v>5</v>
      </c>
      <c r="S447" s="8">
        <f t="shared" si="24"/>
        <v>99.949999999999989</v>
      </c>
      <c r="T447" s="8">
        <f>SUM(S447*0.3)</f>
        <v>29.984999999999996</v>
      </c>
      <c r="U447" s="9">
        <f t="shared" si="27"/>
        <v>5.9979999999999993</v>
      </c>
    </row>
    <row r="448" spans="1:21" ht="15" customHeight="1" x14ac:dyDescent="0.25">
      <c r="A448">
        <v>14266</v>
      </c>
      <c r="B448" t="s">
        <v>1586</v>
      </c>
      <c r="C448" s="5">
        <v>42462</v>
      </c>
      <c r="D448" s="6">
        <v>42467</v>
      </c>
      <c r="E448" t="s">
        <v>69</v>
      </c>
      <c r="F448" t="s">
        <v>688</v>
      </c>
      <c r="G448" t="s">
        <v>689</v>
      </c>
      <c r="H448" t="s">
        <v>268</v>
      </c>
      <c r="I448" t="s">
        <v>120</v>
      </c>
      <c r="J448" s="7">
        <v>10011</v>
      </c>
      <c r="K448" t="s">
        <v>26</v>
      </c>
      <c r="L448" t="s">
        <v>65</v>
      </c>
      <c r="M448" t="s">
        <v>147</v>
      </c>
      <c r="N448" t="s">
        <v>29</v>
      </c>
      <c r="O448" t="s">
        <v>37</v>
      </c>
      <c r="P448" t="s">
        <v>148</v>
      </c>
      <c r="Q448" s="8">
        <v>23.99</v>
      </c>
      <c r="R448">
        <v>3</v>
      </c>
      <c r="S448" s="8">
        <f t="shared" si="24"/>
        <v>71.97</v>
      </c>
      <c r="T448" s="8">
        <f>SUM(S448*0.4)</f>
        <v>28.788</v>
      </c>
      <c r="U448" s="9">
        <f t="shared" si="27"/>
        <v>4.8788</v>
      </c>
    </row>
    <row r="449" spans="1:21" ht="15" customHeight="1" x14ac:dyDescent="0.25">
      <c r="A449">
        <v>14281</v>
      </c>
      <c r="B449" t="s">
        <v>1587</v>
      </c>
      <c r="C449" s="5">
        <v>42465</v>
      </c>
      <c r="D449" s="6">
        <v>42471</v>
      </c>
      <c r="E449" t="s">
        <v>69</v>
      </c>
      <c r="F449" t="s">
        <v>61</v>
      </c>
      <c r="G449" t="s">
        <v>62</v>
      </c>
      <c r="H449" t="s">
        <v>63</v>
      </c>
      <c r="I449" t="s">
        <v>64</v>
      </c>
      <c r="J449" s="7">
        <v>44107</v>
      </c>
      <c r="K449" t="s">
        <v>26</v>
      </c>
      <c r="L449" t="s">
        <v>65</v>
      </c>
      <c r="M449" t="s">
        <v>382</v>
      </c>
      <c r="N449" t="s">
        <v>988</v>
      </c>
      <c r="O449" t="s">
        <v>89</v>
      </c>
      <c r="P449" t="s">
        <v>383</v>
      </c>
      <c r="Q449" s="8">
        <v>11.99</v>
      </c>
      <c r="R449">
        <v>3</v>
      </c>
      <c r="S449" s="8">
        <f t="shared" si="24"/>
        <v>35.97</v>
      </c>
      <c r="T449" s="8">
        <f>SUM(S449*0.5)</f>
        <v>17.984999999999999</v>
      </c>
      <c r="U449" s="9">
        <f t="shared" si="27"/>
        <v>3.4388000000000001</v>
      </c>
    </row>
    <row r="450" spans="1:21" ht="15" customHeight="1" x14ac:dyDescent="0.25">
      <c r="A450">
        <v>14311</v>
      </c>
      <c r="B450" t="s">
        <v>1588</v>
      </c>
      <c r="C450" s="5">
        <v>42471</v>
      </c>
      <c r="D450" s="6">
        <v>42474</v>
      </c>
      <c r="E450" t="s">
        <v>21</v>
      </c>
      <c r="F450" t="s">
        <v>672</v>
      </c>
      <c r="G450" t="s">
        <v>237</v>
      </c>
      <c r="H450" t="s">
        <v>238</v>
      </c>
      <c r="I450" t="s">
        <v>239</v>
      </c>
      <c r="J450" s="7">
        <v>2895</v>
      </c>
      <c r="K450" t="s">
        <v>26</v>
      </c>
      <c r="L450" t="s">
        <v>65</v>
      </c>
      <c r="M450" t="s">
        <v>762</v>
      </c>
      <c r="N450" t="s">
        <v>33</v>
      </c>
      <c r="O450" t="s">
        <v>34</v>
      </c>
      <c r="P450" t="s">
        <v>763</v>
      </c>
      <c r="Q450" s="8">
        <v>25.99</v>
      </c>
      <c r="R450">
        <v>4</v>
      </c>
      <c r="S450" s="8">
        <f t="shared" ref="S450:S513" si="28">SUM(Q450*R450)</f>
        <v>103.96</v>
      </c>
      <c r="T450" s="8">
        <f>SUM(S450*0.4)</f>
        <v>41.584000000000003</v>
      </c>
      <c r="U450" s="9">
        <f>SUM((Q450*0.07)*R450+2)</f>
        <v>9.2772000000000006</v>
      </c>
    </row>
    <row r="451" spans="1:21" ht="15" customHeight="1" x14ac:dyDescent="0.25">
      <c r="A451">
        <v>14312</v>
      </c>
      <c r="B451" t="s">
        <v>1588</v>
      </c>
      <c r="C451" s="5">
        <v>42471</v>
      </c>
      <c r="D451" s="6">
        <v>42474</v>
      </c>
      <c r="E451" t="s">
        <v>21</v>
      </c>
      <c r="F451" t="s">
        <v>672</v>
      </c>
      <c r="G451" t="s">
        <v>237</v>
      </c>
      <c r="H451" t="s">
        <v>238</v>
      </c>
      <c r="I451" t="s">
        <v>239</v>
      </c>
      <c r="J451" s="7">
        <v>2895</v>
      </c>
      <c r="K451" t="s">
        <v>26</v>
      </c>
      <c r="L451" t="s">
        <v>65</v>
      </c>
      <c r="M451" t="s">
        <v>744</v>
      </c>
      <c r="N451" t="s">
        <v>29</v>
      </c>
      <c r="O451" t="s">
        <v>40</v>
      </c>
      <c r="P451" t="s">
        <v>745</v>
      </c>
      <c r="Q451" s="8">
        <v>27.99</v>
      </c>
      <c r="R451">
        <v>2</v>
      </c>
      <c r="S451" s="8">
        <f t="shared" si="28"/>
        <v>55.98</v>
      </c>
      <c r="T451" s="8">
        <f>SUM(S451*0.3)</f>
        <v>16.793999999999997</v>
      </c>
      <c r="U451" s="9">
        <f>SUM((Q451*0.07)*R451+2)</f>
        <v>5.9185999999999996</v>
      </c>
    </row>
    <row r="452" spans="1:21" ht="15" customHeight="1" x14ac:dyDescent="0.25">
      <c r="A452">
        <v>14313</v>
      </c>
      <c r="B452" t="s">
        <v>1588</v>
      </c>
      <c r="C452" s="5">
        <v>42471</v>
      </c>
      <c r="D452" s="6">
        <v>42477</v>
      </c>
      <c r="E452" t="s">
        <v>69</v>
      </c>
      <c r="F452" t="s">
        <v>512</v>
      </c>
      <c r="G452" t="s">
        <v>513</v>
      </c>
      <c r="H452" t="s">
        <v>55</v>
      </c>
      <c r="I452" t="s">
        <v>56</v>
      </c>
      <c r="J452" s="7">
        <v>94601</v>
      </c>
      <c r="K452" t="s">
        <v>26</v>
      </c>
      <c r="L452" t="s">
        <v>57</v>
      </c>
      <c r="M452" t="s">
        <v>764</v>
      </c>
      <c r="N452" t="s">
        <v>988</v>
      </c>
      <c r="O452" t="s">
        <v>86</v>
      </c>
      <c r="P452" t="s">
        <v>765</v>
      </c>
      <c r="Q452" s="8">
        <v>32.99</v>
      </c>
      <c r="R452">
        <v>3</v>
      </c>
      <c r="S452" s="8">
        <f t="shared" si="28"/>
        <v>98.97</v>
      </c>
      <c r="T452" s="8">
        <f>SUM(S452*0.6)</f>
        <v>59.381999999999998</v>
      </c>
      <c r="U452" s="9">
        <f>SUM((Q452*0.04)*R452+2)</f>
        <v>5.9588000000000001</v>
      </c>
    </row>
    <row r="453" spans="1:21" ht="15" customHeight="1" x14ac:dyDescent="0.25">
      <c r="A453">
        <v>14314</v>
      </c>
      <c r="B453" t="s">
        <v>1588</v>
      </c>
      <c r="C453" s="5">
        <v>42471</v>
      </c>
      <c r="D453" s="6">
        <v>42477</v>
      </c>
      <c r="E453" t="s">
        <v>69</v>
      </c>
      <c r="F453" t="s">
        <v>512</v>
      </c>
      <c r="G453" t="s">
        <v>513</v>
      </c>
      <c r="H453" t="s">
        <v>55</v>
      </c>
      <c r="I453" t="s">
        <v>56</v>
      </c>
      <c r="J453" s="7">
        <v>94601</v>
      </c>
      <c r="K453" t="s">
        <v>26</v>
      </c>
      <c r="L453" t="s">
        <v>57</v>
      </c>
      <c r="M453" t="s">
        <v>214</v>
      </c>
      <c r="N453" t="s">
        <v>988</v>
      </c>
      <c r="O453" t="s">
        <v>86</v>
      </c>
      <c r="P453" t="s">
        <v>215</v>
      </c>
      <c r="Q453" s="8">
        <v>32.99</v>
      </c>
      <c r="R453">
        <v>2</v>
      </c>
      <c r="S453" s="8">
        <f t="shared" si="28"/>
        <v>65.98</v>
      </c>
      <c r="T453" s="8">
        <f>SUM(S453*0.6)</f>
        <v>39.588000000000001</v>
      </c>
      <c r="U453" s="9">
        <f>SUM((Q453*0.04)*R453+2)</f>
        <v>4.6392000000000007</v>
      </c>
    </row>
    <row r="454" spans="1:21" ht="15" customHeight="1" x14ac:dyDescent="0.25">
      <c r="A454">
        <v>14319</v>
      </c>
      <c r="B454" t="s">
        <v>1589</v>
      </c>
      <c r="C454" s="5">
        <v>42473</v>
      </c>
      <c r="D454" s="6">
        <v>42475</v>
      </c>
      <c r="E454" t="s">
        <v>21</v>
      </c>
      <c r="F454" t="s">
        <v>766</v>
      </c>
      <c r="G454" t="s">
        <v>421</v>
      </c>
      <c r="H454" t="s">
        <v>422</v>
      </c>
      <c r="I454" t="s">
        <v>56</v>
      </c>
      <c r="J454" s="7">
        <v>93309</v>
      </c>
      <c r="K454" t="s">
        <v>26</v>
      </c>
      <c r="L454" t="s">
        <v>57</v>
      </c>
      <c r="M454" t="s">
        <v>138</v>
      </c>
      <c r="N454" t="s">
        <v>29</v>
      </c>
      <c r="O454" t="s">
        <v>75</v>
      </c>
      <c r="P454" t="s">
        <v>139</v>
      </c>
      <c r="Q454" s="8">
        <v>25.99</v>
      </c>
      <c r="R454">
        <v>1</v>
      </c>
      <c r="S454" s="8">
        <f t="shared" si="28"/>
        <v>25.99</v>
      </c>
      <c r="T454" s="8">
        <f>SUM(S454*0.5)</f>
        <v>12.994999999999999</v>
      </c>
      <c r="U454" s="9">
        <f>SUM((Q454*0.07)*R454+2)</f>
        <v>3.8193000000000001</v>
      </c>
    </row>
    <row r="455" spans="1:21" ht="15" customHeight="1" x14ac:dyDescent="0.25">
      <c r="A455">
        <v>14320</v>
      </c>
      <c r="B455" t="s">
        <v>1589</v>
      </c>
      <c r="C455" s="5">
        <v>42473</v>
      </c>
      <c r="D455" s="6">
        <v>42479</v>
      </c>
      <c r="E455" t="s">
        <v>69</v>
      </c>
      <c r="F455" t="s">
        <v>625</v>
      </c>
      <c r="G455" t="s">
        <v>324</v>
      </c>
      <c r="H455" t="s">
        <v>268</v>
      </c>
      <c r="I455" t="s">
        <v>120</v>
      </c>
      <c r="J455" s="7">
        <v>10035</v>
      </c>
      <c r="K455" t="s">
        <v>26</v>
      </c>
      <c r="L455" t="s">
        <v>65</v>
      </c>
      <c r="M455" t="s">
        <v>557</v>
      </c>
      <c r="N455" t="s">
        <v>33</v>
      </c>
      <c r="O455" t="s">
        <v>116</v>
      </c>
      <c r="P455" t="s">
        <v>558</v>
      </c>
      <c r="Q455" s="8">
        <v>10.99</v>
      </c>
      <c r="R455">
        <v>2</v>
      </c>
      <c r="S455" s="8">
        <f t="shared" si="28"/>
        <v>21.98</v>
      </c>
      <c r="T455" s="8">
        <f>SUM(S455*0.3)</f>
        <v>6.5940000000000003</v>
      </c>
      <c r="U455" s="9">
        <f t="shared" ref="U455:U462" si="29">SUM((Q455*0.04)*R455+2)</f>
        <v>2.8792</v>
      </c>
    </row>
    <row r="456" spans="1:21" ht="15" customHeight="1" x14ac:dyDescent="0.25">
      <c r="A456">
        <v>14321</v>
      </c>
      <c r="B456" t="s">
        <v>1589</v>
      </c>
      <c r="C456" s="5">
        <v>42473</v>
      </c>
      <c r="D456" s="6">
        <v>42479</v>
      </c>
      <c r="E456" t="s">
        <v>69</v>
      </c>
      <c r="F456" t="s">
        <v>625</v>
      </c>
      <c r="G456" t="s">
        <v>324</v>
      </c>
      <c r="H456" t="s">
        <v>268</v>
      </c>
      <c r="I456" t="s">
        <v>120</v>
      </c>
      <c r="J456" s="7">
        <v>10035</v>
      </c>
      <c r="K456" t="s">
        <v>26</v>
      </c>
      <c r="L456" t="s">
        <v>65</v>
      </c>
      <c r="M456" t="s">
        <v>767</v>
      </c>
      <c r="N456" t="s">
        <v>29</v>
      </c>
      <c r="O456" t="s">
        <v>59</v>
      </c>
      <c r="P456" t="s">
        <v>768</v>
      </c>
      <c r="Q456" s="8">
        <v>25.99</v>
      </c>
      <c r="R456">
        <v>2</v>
      </c>
      <c r="S456" s="8">
        <f t="shared" si="28"/>
        <v>51.98</v>
      </c>
      <c r="T456" s="8">
        <f>SUM(S456*0.25)</f>
        <v>12.994999999999999</v>
      </c>
      <c r="U456" s="9">
        <f t="shared" si="29"/>
        <v>4.0792000000000002</v>
      </c>
    </row>
    <row r="457" spans="1:21" ht="15" customHeight="1" x14ac:dyDescent="0.25">
      <c r="A457">
        <v>14322</v>
      </c>
      <c r="B457" t="s">
        <v>1589</v>
      </c>
      <c r="C457" s="5">
        <v>42473</v>
      </c>
      <c r="D457" s="6">
        <v>42479</v>
      </c>
      <c r="E457" t="s">
        <v>69</v>
      </c>
      <c r="F457" t="s">
        <v>625</v>
      </c>
      <c r="G457" t="s">
        <v>324</v>
      </c>
      <c r="H457" t="s">
        <v>268</v>
      </c>
      <c r="I457" t="s">
        <v>120</v>
      </c>
      <c r="J457" s="7">
        <v>10035</v>
      </c>
      <c r="K457" t="s">
        <v>26</v>
      </c>
      <c r="L457" t="s">
        <v>65</v>
      </c>
      <c r="M457" t="s">
        <v>684</v>
      </c>
      <c r="N457" t="s">
        <v>988</v>
      </c>
      <c r="O457" t="s">
        <v>86</v>
      </c>
      <c r="P457" t="s">
        <v>685</v>
      </c>
      <c r="Q457" s="8">
        <v>32.99</v>
      </c>
      <c r="R457">
        <v>2</v>
      </c>
      <c r="S457" s="8">
        <f t="shared" si="28"/>
        <v>65.98</v>
      </c>
      <c r="T457" s="8">
        <f>SUM(S457*0.6)</f>
        <v>39.588000000000001</v>
      </c>
      <c r="U457" s="9">
        <f t="shared" si="29"/>
        <v>4.6392000000000007</v>
      </c>
    </row>
    <row r="458" spans="1:21" ht="15" customHeight="1" x14ac:dyDescent="0.25">
      <c r="A458">
        <v>14349</v>
      </c>
      <c r="B458" t="s">
        <v>1590</v>
      </c>
      <c r="C458" s="5">
        <v>42477</v>
      </c>
      <c r="D458" s="6">
        <v>42481</v>
      </c>
      <c r="E458" t="s">
        <v>69</v>
      </c>
      <c r="F458" t="s">
        <v>282</v>
      </c>
      <c r="G458" t="s">
        <v>283</v>
      </c>
      <c r="H458" t="s">
        <v>178</v>
      </c>
      <c r="I458" t="s">
        <v>56</v>
      </c>
      <c r="J458" s="7">
        <v>94109</v>
      </c>
      <c r="K458" t="s">
        <v>26</v>
      </c>
      <c r="L458" t="s">
        <v>57</v>
      </c>
      <c r="M458" t="s">
        <v>223</v>
      </c>
      <c r="N458" t="s">
        <v>29</v>
      </c>
      <c r="O458" t="s">
        <v>59</v>
      </c>
      <c r="P458" t="s">
        <v>224</v>
      </c>
      <c r="Q458" s="8">
        <v>17.989999999999998</v>
      </c>
      <c r="R458">
        <v>5</v>
      </c>
      <c r="S458" s="8">
        <f t="shared" si="28"/>
        <v>89.949999999999989</v>
      </c>
      <c r="T458" s="8">
        <f>SUM(S458*0.25)</f>
        <v>22.487499999999997</v>
      </c>
      <c r="U458" s="9">
        <f t="shared" si="29"/>
        <v>5.597999999999999</v>
      </c>
    </row>
    <row r="459" spans="1:21" ht="15" customHeight="1" x14ac:dyDescent="0.25">
      <c r="A459">
        <v>14350</v>
      </c>
      <c r="B459" t="s">
        <v>1590</v>
      </c>
      <c r="C459" s="5">
        <v>42477</v>
      </c>
      <c r="D459" s="6">
        <v>42481</v>
      </c>
      <c r="E459" t="s">
        <v>69</v>
      </c>
      <c r="F459" t="s">
        <v>282</v>
      </c>
      <c r="G459" t="s">
        <v>283</v>
      </c>
      <c r="H459" t="s">
        <v>178</v>
      </c>
      <c r="I459" t="s">
        <v>56</v>
      </c>
      <c r="J459" s="7">
        <v>94109</v>
      </c>
      <c r="K459" t="s">
        <v>26</v>
      </c>
      <c r="L459" t="s">
        <v>57</v>
      </c>
      <c r="M459" t="s">
        <v>769</v>
      </c>
      <c r="N459" t="s">
        <v>33</v>
      </c>
      <c r="O459" t="s">
        <v>116</v>
      </c>
      <c r="P459" t="s">
        <v>770</v>
      </c>
      <c r="Q459" s="8">
        <v>10.99</v>
      </c>
      <c r="R459">
        <v>5</v>
      </c>
      <c r="S459" s="8">
        <f t="shared" si="28"/>
        <v>54.95</v>
      </c>
      <c r="T459" s="8">
        <f>SUM(S459*0.3)</f>
        <v>16.484999999999999</v>
      </c>
      <c r="U459" s="9">
        <f t="shared" si="29"/>
        <v>4.1980000000000004</v>
      </c>
    </row>
    <row r="460" spans="1:21" ht="15" customHeight="1" x14ac:dyDescent="0.25">
      <c r="A460">
        <v>14351</v>
      </c>
      <c r="B460" t="s">
        <v>1590</v>
      </c>
      <c r="C460" s="5">
        <v>42477</v>
      </c>
      <c r="D460" s="6">
        <v>42481</v>
      </c>
      <c r="E460" t="s">
        <v>69</v>
      </c>
      <c r="F460" t="s">
        <v>282</v>
      </c>
      <c r="G460" t="s">
        <v>283</v>
      </c>
      <c r="H460" t="s">
        <v>178</v>
      </c>
      <c r="I460" t="s">
        <v>56</v>
      </c>
      <c r="J460" s="7">
        <v>94109</v>
      </c>
      <c r="K460" t="s">
        <v>26</v>
      </c>
      <c r="L460" t="s">
        <v>57</v>
      </c>
      <c r="M460" t="s">
        <v>234</v>
      </c>
      <c r="N460" t="s">
        <v>33</v>
      </c>
      <c r="O460" t="s">
        <v>34</v>
      </c>
      <c r="P460" t="s">
        <v>235</v>
      </c>
      <c r="Q460" s="8">
        <v>11.99</v>
      </c>
      <c r="R460">
        <v>3</v>
      </c>
      <c r="S460" s="8">
        <f t="shared" si="28"/>
        <v>35.97</v>
      </c>
      <c r="T460" s="8">
        <f>SUM(S460*0.4)</f>
        <v>14.388</v>
      </c>
      <c r="U460" s="9">
        <f t="shared" si="29"/>
        <v>3.4388000000000001</v>
      </c>
    </row>
    <row r="461" spans="1:21" ht="15" customHeight="1" x14ac:dyDescent="0.25">
      <c r="A461">
        <v>14352</v>
      </c>
      <c r="B461" t="s">
        <v>1590</v>
      </c>
      <c r="C461" s="5">
        <v>42477</v>
      </c>
      <c r="D461" s="6">
        <v>42481</v>
      </c>
      <c r="E461" t="s">
        <v>69</v>
      </c>
      <c r="F461" t="s">
        <v>282</v>
      </c>
      <c r="G461" t="s">
        <v>283</v>
      </c>
      <c r="H461" t="s">
        <v>178</v>
      </c>
      <c r="I461" t="s">
        <v>56</v>
      </c>
      <c r="J461" s="7">
        <v>94109</v>
      </c>
      <c r="K461" t="s">
        <v>26</v>
      </c>
      <c r="L461" t="s">
        <v>57</v>
      </c>
      <c r="M461" t="s">
        <v>464</v>
      </c>
      <c r="N461" t="s">
        <v>29</v>
      </c>
      <c r="O461" t="s">
        <v>75</v>
      </c>
      <c r="P461" t="s">
        <v>465</v>
      </c>
      <c r="Q461" s="8">
        <v>25.99</v>
      </c>
      <c r="R461">
        <v>2</v>
      </c>
      <c r="S461" s="8">
        <f t="shared" si="28"/>
        <v>51.98</v>
      </c>
      <c r="T461" s="8">
        <f>SUM(S461*0.5)</f>
        <v>25.99</v>
      </c>
      <c r="U461" s="9">
        <f t="shared" si="29"/>
        <v>4.0792000000000002</v>
      </c>
    </row>
    <row r="462" spans="1:21" ht="15" customHeight="1" x14ac:dyDescent="0.25">
      <c r="A462">
        <v>14353</v>
      </c>
      <c r="B462" t="s">
        <v>1590</v>
      </c>
      <c r="C462" s="5">
        <v>42477</v>
      </c>
      <c r="D462" s="6">
        <v>42481</v>
      </c>
      <c r="E462" t="s">
        <v>69</v>
      </c>
      <c r="F462" t="s">
        <v>282</v>
      </c>
      <c r="G462" t="s">
        <v>283</v>
      </c>
      <c r="H462" t="s">
        <v>178</v>
      </c>
      <c r="I462" t="s">
        <v>56</v>
      </c>
      <c r="J462" s="7">
        <v>94109</v>
      </c>
      <c r="K462" t="s">
        <v>26</v>
      </c>
      <c r="L462" t="s">
        <v>57</v>
      </c>
      <c r="M462" t="s">
        <v>539</v>
      </c>
      <c r="N462" t="s">
        <v>29</v>
      </c>
      <c r="O462" t="s">
        <v>59</v>
      </c>
      <c r="P462" t="s">
        <v>540</v>
      </c>
      <c r="Q462" s="8">
        <v>8.99</v>
      </c>
      <c r="R462">
        <v>2</v>
      </c>
      <c r="S462" s="8">
        <f t="shared" si="28"/>
        <v>17.98</v>
      </c>
      <c r="T462" s="8">
        <f>SUM(S462*0.25)</f>
        <v>4.4950000000000001</v>
      </c>
      <c r="U462" s="9">
        <f t="shared" si="29"/>
        <v>2.7191999999999998</v>
      </c>
    </row>
    <row r="463" spans="1:21" ht="15" customHeight="1" x14ac:dyDescent="0.25">
      <c r="A463">
        <v>14363</v>
      </c>
      <c r="B463" t="s">
        <v>1591</v>
      </c>
      <c r="C463" s="5">
        <v>42478</v>
      </c>
      <c r="D463" s="6">
        <v>42479</v>
      </c>
      <c r="E463" t="s">
        <v>44</v>
      </c>
      <c r="F463" t="s">
        <v>583</v>
      </c>
      <c r="G463" t="s">
        <v>584</v>
      </c>
      <c r="H463" t="s">
        <v>72</v>
      </c>
      <c r="I463" t="s">
        <v>73</v>
      </c>
      <c r="J463" s="7">
        <v>78745</v>
      </c>
      <c r="K463" t="s">
        <v>26</v>
      </c>
      <c r="L463" t="s">
        <v>27</v>
      </c>
      <c r="M463" t="s">
        <v>245</v>
      </c>
      <c r="N463" t="s">
        <v>33</v>
      </c>
      <c r="O463" t="s">
        <v>34</v>
      </c>
      <c r="P463" t="s">
        <v>246</v>
      </c>
      <c r="Q463" s="8">
        <v>25.99</v>
      </c>
      <c r="R463">
        <v>6</v>
      </c>
      <c r="S463" s="8">
        <f t="shared" si="28"/>
        <v>155.94</v>
      </c>
      <c r="T463" s="8">
        <f>SUM(S463*0.4)</f>
        <v>62.376000000000005</v>
      </c>
      <c r="U463" s="9">
        <f>SUM((Q463*0.05)*R463+2)</f>
        <v>9.7970000000000006</v>
      </c>
    </row>
    <row r="464" spans="1:21" ht="15" customHeight="1" x14ac:dyDescent="0.25">
      <c r="A464">
        <v>14377</v>
      </c>
      <c r="B464" t="s">
        <v>1592</v>
      </c>
      <c r="C464" s="5">
        <v>42480</v>
      </c>
      <c r="D464" s="6">
        <v>42485</v>
      </c>
      <c r="E464" t="s">
        <v>69</v>
      </c>
      <c r="F464" t="s">
        <v>551</v>
      </c>
      <c r="G464" t="s">
        <v>552</v>
      </c>
      <c r="H464" t="s">
        <v>203</v>
      </c>
      <c r="I464" t="s">
        <v>56</v>
      </c>
      <c r="J464" s="7">
        <v>90049</v>
      </c>
      <c r="K464" t="s">
        <v>26</v>
      </c>
      <c r="L464" t="s">
        <v>57</v>
      </c>
      <c r="M464" t="s">
        <v>208</v>
      </c>
      <c r="N464" t="s">
        <v>29</v>
      </c>
      <c r="O464" t="s">
        <v>75</v>
      </c>
      <c r="P464" t="s">
        <v>209</v>
      </c>
      <c r="Q464" s="8">
        <v>25.99</v>
      </c>
      <c r="R464">
        <v>3</v>
      </c>
      <c r="S464" s="8">
        <f t="shared" si="28"/>
        <v>77.97</v>
      </c>
      <c r="T464" s="8">
        <f>SUM(S464*0.5)</f>
        <v>38.984999999999999</v>
      </c>
      <c r="U464" s="9">
        <f t="shared" ref="U464:U470" si="30">SUM((Q464*0.04)*R464+2)</f>
        <v>5.1187999999999994</v>
      </c>
    </row>
    <row r="465" spans="1:21" ht="15" customHeight="1" x14ac:dyDescent="0.25">
      <c r="A465">
        <v>14388</v>
      </c>
      <c r="B465" t="s">
        <v>1593</v>
      </c>
      <c r="C465" s="5">
        <v>42484</v>
      </c>
      <c r="D465" s="6">
        <v>42488</v>
      </c>
      <c r="E465" t="s">
        <v>69</v>
      </c>
      <c r="F465" t="s">
        <v>70</v>
      </c>
      <c r="G465" t="s">
        <v>71</v>
      </c>
      <c r="H465" t="s">
        <v>72</v>
      </c>
      <c r="I465" t="s">
        <v>73</v>
      </c>
      <c r="J465" s="7">
        <v>78745</v>
      </c>
      <c r="K465" t="s">
        <v>26</v>
      </c>
      <c r="L465" t="s">
        <v>27</v>
      </c>
      <c r="M465" t="s">
        <v>395</v>
      </c>
      <c r="N465" t="s">
        <v>29</v>
      </c>
      <c r="O465" t="s">
        <v>59</v>
      </c>
      <c r="P465" t="s">
        <v>396</v>
      </c>
      <c r="Q465" s="8">
        <v>27.99</v>
      </c>
      <c r="R465">
        <v>1</v>
      </c>
      <c r="S465" s="8">
        <f t="shared" si="28"/>
        <v>27.99</v>
      </c>
      <c r="T465" s="8">
        <f>SUM(S465*0.25)</f>
        <v>6.9974999999999996</v>
      </c>
      <c r="U465" s="9">
        <f t="shared" si="30"/>
        <v>3.1196000000000002</v>
      </c>
    </row>
    <row r="466" spans="1:21" ht="15" customHeight="1" x14ac:dyDescent="0.25">
      <c r="A466">
        <v>14396</v>
      </c>
      <c r="B466" t="s">
        <v>1594</v>
      </c>
      <c r="C466" s="5">
        <v>42486</v>
      </c>
      <c r="D466" s="6">
        <v>42491</v>
      </c>
      <c r="E466" t="s">
        <v>69</v>
      </c>
      <c r="F466" t="s">
        <v>751</v>
      </c>
      <c r="G466" t="s">
        <v>299</v>
      </c>
      <c r="H466" t="s">
        <v>300</v>
      </c>
      <c r="I466" t="s">
        <v>213</v>
      </c>
      <c r="J466" s="7">
        <v>27604</v>
      </c>
      <c r="K466" t="s">
        <v>26</v>
      </c>
      <c r="L466" t="s">
        <v>49</v>
      </c>
      <c r="M466" t="s">
        <v>585</v>
      </c>
      <c r="N466" t="s">
        <v>33</v>
      </c>
      <c r="O466" t="s">
        <v>116</v>
      </c>
      <c r="P466" t="s">
        <v>586</v>
      </c>
      <c r="Q466" s="8">
        <v>14.99</v>
      </c>
      <c r="R466">
        <v>3</v>
      </c>
      <c r="S466" s="8">
        <f t="shared" si="28"/>
        <v>44.97</v>
      </c>
      <c r="T466" s="8">
        <f>SUM(S466*0.3)</f>
        <v>13.491</v>
      </c>
      <c r="U466" s="9">
        <f t="shared" si="30"/>
        <v>3.7988</v>
      </c>
    </row>
    <row r="467" spans="1:21" ht="15" customHeight="1" x14ac:dyDescent="0.25">
      <c r="A467">
        <v>14397</v>
      </c>
      <c r="B467" t="s">
        <v>1594</v>
      </c>
      <c r="C467" s="5">
        <v>42486</v>
      </c>
      <c r="D467" s="6">
        <v>42491</v>
      </c>
      <c r="E467" t="s">
        <v>69</v>
      </c>
      <c r="F467" t="s">
        <v>751</v>
      </c>
      <c r="G467" t="s">
        <v>299</v>
      </c>
      <c r="H467" t="s">
        <v>300</v>
      </c>
      <c r="I467" t="s">
        <v>213</v>
      </c>
      <c r="J467" s="7">
        <v>27604</v>
      </c>
      <c r="K467" t="s">
        <v>26</v>
      </c>
      <c r="L467" t="s">
        <v>49</v>
      </c>
      <c r="M467" t="s">
        <v>771</v>
      </c>
      <c r="N467" t="s">
        <v>988</v>
      </c>
      <c r="O467" t="s">
        <v>89</v>
      </c>
      <c r="P467" t="s">
        <v>772</v>
      </c>
      <c r="Q467" s="8">
        <v>11.99</v>
      </c>
      <c r="R467">
        <v>3</v>
      </c>
      <c r="S467" s="8">
        <f t="shared" si="28"/>
        <v>35.97</v>
      </c>
      <c r="T467" s="8">
        <f>SUM(S467*0.5)</f>
        <v>17.984999999999999</v>
      </c>
      <c r="U467" s="9">
        <f t="shared" si="30"/>
        <v>3.4388000000000001</v>
      </c>
    </row>
    <row r="468" spans="1:21" ht="15" customHeight="1" x14ac:dyDescent="0.25">
      <c r="A468">
        <v>14398</v>
      </c>
      <c r="B468" t="s">
        <v>1594</v>
      </c>
      <c r="C468" s="5">
        <v>42486</v>
      </c>
      <c r="D468" s="6">
        <v>42491</v>
      </c>
      <c r="E468" t="s">
        <v>69</v>
      </c>
      <c r="F468" t="s">
        <v>751</v>
      </c>
      <c r="G468" t="s">
        <v>299</v>
      </c>
      <c r="H468" t="s">
        <v>300</v>
      </c>
      <c r="I468" t="s">
        <v>213</v>
      </c>
      <c r="J468" s="7">
        <v>27604</v>
      </c>
      <c r="K468" t="s">
        <v>26</v>
      </c>
      <c r="L468" t="s">
        <v>49</v>
      </c>
      <c r="M468" t="s">
        <v>355</v>
      </c>
      <c r="N468" t="s">
        <v>29</v>
      </c>
      <c r="O468" t="s">
        <v>59</v>
      </c>
      <c r="P468" t="s">
        <v>356</v>
      </c>
      <c r="Q468" s="8">
        <v>32.99</v>
      </c>
      <c r="R468">
        <v>3</v>
      </c>
      <c r="S468" s="8">
        <f t="shared" si="28"/>
        <v>98.97</v>
      </c>
      <c r="T468" s="8">
        <f>SUM(S468*0.25)</f>
        <v>24.7425</v>
      </c>
      <c r="U468" s="9">
        <f t="shared" si="30"/>
        <v>5.9588000000000001</v>
      </c>
    </row>
    <row r="469" spans="1:21" ht="15" customHeight="1" x14ac:dyDescent="0.25">
      <c r="A469">
        <v>14399</v>
      </c>
      <c r="B469" t="s">
        <v>1594</v>
      </c>
      <c r="C469" s="5">
        <v>42486</v>
      </c>
      <c r="D469" s="6">
        <v>42491</v>
      </c>
      <c r="E469" t="s">
        <v>69</v>
      </c>
      <c r="F469" t="s">
        <v>751</v>
      </c>
      <c r="G469" t="s">
        <v>299</v>
      </c>
      <c r="H469" t="s">
        <v>300</v>
      </c>
      <c r="I469" t="s">
        <v>213</v>
      </c>
      <c r="J469" s="7">
        <v>27604</v>
      </c>
      <c r="K469" t="s">
        <v>26</v>
      </c>
      <c r="L469" t="s">
        <v>49</v>
      </c>
      <c r="M469" t="s">
        <v>77</v>
      </c>
      <c r="N469" t="s">
        <v>29</v>
      </c>
      <c r="O469" t="s">
        <v>37</v>
      </c>
      <c r="P469" t="s">
        <v>78</v>
      </c>
      <c r="Q469" s="8">
        <v>23.99</v>
      </c>
      <c r="R469">
        <v>3</v>
      </c>
      <c r="S469" s="8">
        <f t="shared" si="28"/>
        <v>71.97</v>
      </c>
      <c r="T469" s="8">
        <f>SUM(S469*0.4)</f>
        <v>28.788</v>
      </c>
      <c r="U469" s="9">
        <f t="shared" si="30"/>
        <v>4.8788</v>
      </c>
    </row>
    <row r="470" spans="1:21" ht="15" customHeight="1" x14ac:dyDescent="0.25">
      <c r="A470">
        <v>14403</v>
      </c>
      <c r="B470" t="s">
        <v>1594</v>
      </c>
      <c r="C470" s="5">
        <v>42486</v>
      </c>
      <c r="D470" s="6">
        <v>42490</v>
      </c>
      <c r="E470" t="s">
        <v>69</v>
      </c>
      <c r="F470" t="s">
        <v>652</v>
      </c>
      <c r="G470" t="s">
        <v>653</v>
      </c>
      <c r="H470" t="s">
        <v>654</v>
      </c>
      <c r="I470" t="s">
        <v>655</v>
      </c>
      <c r="J470" s="7">
        <v>19805</v>
      </c>
      <c r="K470" t="s">
        <v>26</v>
      </c>
      <c r="L470" t="s">
        <v>65</v>
      </c>
      <c r="M470" t="s">
        <v>773</v>
      </c>
      <c r="N470" t="s">
        <v>988</v>
      </c>
      <c r="O470" t="s">
        <v>89</v>
      </c>
      <c r="P470" t="s">
        <v>774</v>
      </c>
      <c r="Q470" s="8">
        <v>11.99</v>
      </c>
      <c r="R470">
        <v>2</v>
      </c>
      <c r="S470" s="8">
        <f t="shared" si="28"/>
        <v>23.98</v>
      </c>
      <c r="T470" s="8">
        <f>SUM(S470*0.5)</f>
        <v>11.99</v>
      </c>
      <c r="U470" s="9">
        <f t="shared" si="30"/>
        <v>2.9592000000000001</v>
      </c>
    </row>
    <row r="471" spans="1:21" ht="15" customHeight="1" x14ac:dyDescent="0.25">
      <c r="A471">
        <v>14417</v>
      </c>
      <c r="B471" t="s">
        <v>1595</v>
      </c>
      <c r="C471" s="5">
        <v>42490</v>
      </c>
      <c r="D471" s="6">
        <v>42492</v>
      </c>
      <c r="E471" t="s">
        <v>21</v>
      </c>
      <c r="F471" t="s">
        <v>210</v>
      </c>
      <c r="G471" t="s">
        <v>211</v>
      </c>
      <c r="H471" t="s">
        <v>212</v>
      </c>
      <c r="I471" t="s">
        <v>213</v>
      </c>
      <c r="J471" s="7">
        <v>28027</v>
      </c>
      <c r="K471" t="s">
        <v>26</v>
      </c>
      <c r="L471" t="s">
        <v>49</v>
      </c>
      <c r="M471" t="s">
        <v>775</v>
      </c>
      <c r="N471" t="s">
        <v>33</v>
      </c>
      <c r="O471" t="s">
        <v>116</v>
      </c>
      <c r="P471" t="s">
        <v>776</v>
      </c>
      <c r="Q471" s="8">
        <v>24.99</v>
      </c>
      <c r="R471">
        <v>5</v>
      </c>
      <c r="S471" s="8">
        <f t="shared" si="28"/>
        <v>124.94999999999999</v>
      </c>
      <c r="T471" s="8">
        <f>SUM(S471*0.3)</f>
        <v>37.484999999999992</v>
      </c>
      <c r="U471" s="9">
        <f>SUM((Q471*0.07)*R471+2)</f>
        <v>10.746500000000001</v>
      </c>
    </row>
    <row r="472" spans="1:21" ht="15" customHeight="1" x14ac:dyDescent="0.25">
      <c r="A472">
        <v>14418</v>
      </c>
      <c r="B472" t="s">
        <v>1595</v>
      </c>
      <c r="C472" s="5">
        <v>42490</v>
      </c>
      <c r="D472" s="6">
        <v>42494</v>
      </c>
      <c r="E472" t="s">
        <v>69</v>
      </c>
      <c r="F472" t="s">
        <v>777</v>
      </c>
      <c r="G472" t="s">
        <v>778</v>
      </c>
      <c r="H472" t="s">
        <v>779</v>
      </c>
      <c r="I472" t="s">
        <v>227</v>
      </c>
      <c r="J472" s="7">
        <v>98661</v>
      </c>
      <c r="K472" t="s">
        <v>26</v>
      </c>
      <c r="L472" t="s">
        <v>57</v>
      </c>
      <c r="M472" t="s">
        <v>377</v>
      </c>
      <c r="N472" t="s">
        <v>33</v>
      </c>
      <c r="O472" t="s">
        <v>116</v>
      </c>
      <c r="P472" t="s">
        <v>378</v>
      </c>
      <c r="Q472" s="8">
        <v>10.99</v>
      </c>
      <c r="R472">
        <v>10</v>
      </c>
      <c r="S472" s="8">
        <f t="shared" si="28"/>
        <v>109.9</v>
      </c>
      <c r="T472" s="8">
        <f>SUM(S472*0.3)</f>
        <v>32.97</v>
      </c>
      <c r="U472" s="9">
        <f t="shared" ref="U472:U479" si="31">SUM((Q472*0.04)*R472+2)</f>
        <v>6.3959999999999999</v>
      </c>
    </row>
    <row r="473" spans="1:21" ht="15" customHeight="1" x14ac:dyDescent="0.25">
      <c r="A473">
        <v>14419</v>
      </c>
      <c r="B473" t="s">
        <v>1595</v>
      </c>
      <c r="C473" s="5">
        <v>42490</v>
      </c>
      <c r="D473" s="6">
        <v>42494</v>
      </c>
      <c r="E473" t="s">
        <v>69</v>
      </c>
      <c r="F473" t="s">
        <v>777</v>
      </c>
      <c r="G473" t="s">
        <v>778</v>
      </c>
      <c r="H473" t="s">
        <v>779</v>
      </c>
      <c r="I473" t="s">
        <v>227</v>
      </c>
      <c r="J473" s="7">
        <v>98661</v>
      </c>
      <c r="K473" t="s">
        <v>26</v>
      </c>
      <c r="L473" t="s">
        <v>57</v>
      </c>
      <c r="M473" t="s">
        <v>531</v>
      </c>
      <c r="N473" t="s">
        <v>988</v>
      </c>
      <c r="O473" t="s">
        <v>86</v>
      </c>
      <c r="P473" t="s">
        <v>532</v>
      </c>
      <c r="Q473" s="8">
        <v>44.99</v>
      </c>
      <c r="R473">
        <v>5</v>
      </c>
      <c r="S473" s="8">
        <f t="shared" si="28"/>
        <v>224.95000000000002</v>
      </c>
      <c r="T473" s="8">
        <f>SUM(S473*0.6)</f>
        <v>134.97</v>
      </c>
      <c r="U473" s="9">
        <f t="shared" si="31"/>
        <v>10.998000000000001</v>
      </c>
    </row>
    <row r="474" spans="1:21" ht="15" customHeight="1" x14ac:dyDescent="0.25">
      <c r="A474">
        <v>14420</v>
      </c>
      <c r="B474" t="s">
        <v>1595</v>
      </c>
      <c r="C474" s="5">
        <v>42490</v>
      </c>
      <c r="D474" s="6">
        <v>42494</v>
      </c>
      <c r="E474" t="s">
        <v>69</v>
      </c>
      <c r="F474" t="s">
        <v>777</v>
      </c>
      <c r="G474" t="s">
        <v>778</v>
      </c>
      <c r="H474" t="s">
        <v>779</v>
      </c>
      <c r="I474" t="s">
        <v>227</v>
      </c>
      <c r="J474" s="7">
        <v>98661</v>
      </c>
      <c r="K474" t="s">
        <v>26</v>
      </c>
      <c r="L474" t="s">
        <v>57</v>
      </c>
      <c r="M474" t="s">
        <v>677</v>
      </c>
      <c r="N474" t="s">
        <v>988</v>
      </c>
      <c r="O474" t="s">
        <v>86</v>
      </c>
      <c r="P474" t="s">
        <v>678</v>
      </c>
      <c r="Q474" s="8">
        <v>44.99</v>
      </c>
      <c r="R474">
        <v>5</v>
      </c>
      <c r="S474" s="8">
        <f t="shared" si="28"/>
        <v>224.95000000000002</v>
      </c>
      <c r="T474" s="8">
        <f>SUM(S474*0.6)</f>
        <v>134.97</v>
      </c>
      <c r="U474" s="9">
        <f t="shared" si="31"/>
        <v>10.998000000000001</v>
      </c>
    </row>
    <row r="475" spans="1:21" ht="15" customHeight="1" x14ac:dyDescent="0.25">
      <c r="A475">
        <v>14421</v>
      </c>
      <c r="B475" t="s">
        <v>1595</v>
      </c>
      <c r="C475" s="5">
        <v>42490</v>
      </c>
      <c r="D475" s="6">
        <v>42494</v>
      </c>
      <c r="E475" t="s">
        <v>69</v>
      </c>
      <c r="F475" t="s">
        <v>777</v>
      </c>
      <c r="G475" t="s">
        <v>778</v>
      </c>
      <c r="H475" t="s">
        <v>779</v>
      </c>
      <c r="I475" t="s">
        <v>227</v>
      </c>
      <c r="J475" s="7">
        <v>98661</v>
      </c>
      <c r="K475" t="s">
        <v>26</v>
      </c>
      <c r="L475" t="s">
        <v>57</v>
      </c>
      <c r="M475" t="s">
        <v>638</v>
      </c>
      <c r="N475" t="s">
        <v>988</v>
      </c>
      <c r="O475" t="s">
        <v>86</v>
      </c>
      <c r="P475" t="s">
        <v>639</v>
      </c>
      <c r="Q475" s="8">
        <v>44.99</v>
      </c>
      <c r="R475">
        <v>1</v>
      </c>
      <c r="S475" s="8">
        <f t="shared" si="28"/>
        <v>44.99</v>
      </c>
      <c r="T475" s="8">
        <f>SUM(S475*0.6)</f>
        <v>26.994</v>
      </c>
      <c r="U475" s="9">
        <f t="shared" si="31"/>
        <v>3.7995999999999999</v>
      </c>
    </row>
    <row r="476" spans="1:21" ht="15" customHeight="1" x14ac:dyDescent="0.25">
      <c r="A476">
        <v>14422</v>
      </c>
      <c r="B476" t="s">
        <v>1595</v>
      </c>
      <c r="C476" s="5">
        <v>42490</v>
      </c>
      <c r="D476" s="6">
        <v>42494</v>
      </c>
      <c r="E476" t="s">
        <v>69</v>
      </c>
      <c r="F476" t="s">
        <v>777</v>
      </c>
      <c r="G476" t="s">
        <v>778</v>
      </c>
      <c r="H476" t="s">
        <v>779</v>
      </c>
      <c r="I476" t="s">
        <v>227</v>
      </c>
      <c r="J476" s="7">
        <v>98661</v>
      </c>
      <c r="K476" t="s">
        <v>26</v>
      </c>
      <c r="L476" t="s">
        <v>57</v>
      </c>
      <c r="M476" t="s">
        <v>138</v>
      </c>
      <c r="N476" t="s">
        <v>29</v>
      </c>
      <c r="O476" t="s">
        <v>75</v>
      </c>
      <c r="P476" t="s">
        <v>139</v>
      </c>
      <c r="Q476" s="8">
        <v>25.99</v>
      </c>
      <c r="R476">
        <v>1</v>
      </c>
      <c r="S476" s="8">
        <f t="shared" si="28"/>
        <v>25.99</v>
      </c>
      <c r="T476" s="8">
        <f>SUM(S476*0.5)</f>
        <v>12.994999999999999</v>
      </c>
      <c r="U476" s="9">
        <f t="shared" si="31"/>
        <v>3.0396000000000001</v>
      </c>
    </row>
    <row r="477" spans="1:21" ht="15" customHeight="1" x14ac:dyDescent="0.25">
      <c r="A477">
        <v>14426</v>
      </c>
      <c r="B477" t="s">
        <v>1596</v>
      </c>
      <c r="C477" s="5">
        <v>42491</v>
      </c>
      <c r="D477" s="6">
        <v>42495</v>
      </c>
      <c r="E477" t="s">
        <v>69</v>
      </c>
      <c r="F477" t="s">
        <v>780</v>
      </c>
      <c r="G477" t="s">
        <v>781</v>
      </c>
      <c r="H477" t="s">
        <v>535</v>
      </c>
      <c r="I477" t="s">
        <v>120</v>
      </c>
      <c r="J477" s="7">
        <v>14609</v>
      </c>
      <c r="K477" t="s">
        <v>26</v>
      </c>
      <c r="L477" t="s">
        <v>65</v>
      </c>
      <c r="M477" t="s">
        <v>539</v>
      </c>
      <c r="N477" t="s">
        <v>29</v>
      </c>
      <c r="O477" t="s">
        <v>59</v>
      </c>
      <c r="P477" t="s">
        <v>540</v>
      </c>
      <c r="Q477" s="8">
        <v>8.99</v>
      </c>
      <c r="R477">
        <v>6</v>
      </c>
      <c r="S477" s="8">
        <f t="shared" si="28"/>
        <v>53.94</v>
      </c>
      <c r="T477" s="8">
        <f>SUM(S477*0.25)</f>
        <v>13.484999999999999</v>
      </c>
      <c r="U477" s="9">
        <f t="shared" si="31"/>
        <v>4.1576000000000004</v>
      </c>
    </row>
    <row r="478" spans="1:21" ht="15" customHeight="1" x14ac:dyDescent="0.25">
      <c r="A478">
        <v>14427</v>
      </c>
      <c r="B478" t="s">
        <v>1596</v>
      </c>
      <c r="C478" s="5">
        <v>42491</v>
      </c>
      <c r="D478" s="6">
        <v>42495</v>
      </c>
      <c r="E478" t="s">
        <v>69</v>
      </c>
      <c r="F478" t="s">
        <v>780</v>
      </c>
      <c r="G478" t="s">
        <v>781</v>
      </c>
      <c r="H478" t="s">
        <v>535</v>
      </c>
      <c r="I478" t="s">
        <v>120</v>
      </c>
      <c r="J478" s="7">
        <v>14609</v>
      </c>
      <c r="K478" t="s">
        <v>26</v>
      </c>
      <c r="L478" t="s">
        <v>65</v>
      </c>
      <c r="M478" t="s">
        <v>567</v>
      </c>
      <c r="N478" t="s">
        <v>988</v>
      </c>
      <c r="O478" t="s">
        <v>86</v>
      </c>
      <c r="P478" t="s">
        <v>568</v>
      </c>
      <c r="Q478" s="8">
        <v>35.99</v>
      </c>
      <c r="R478">
        <v>3</v>
      </c>
      <c r="S478" s="8">
        <f t="shared" si="28"/>
        <v>107.97</v>
      </c>
      <c r="T478" s="8">
        <f>SUM(S478*0.6)</f>
        <v>64.781999999999996</v>
      </c>
      <c r="U478" s="9">
        <f t="shared" si="31"/>
        <v>6.3188000000000004</v>
      </c>
    </row>
    <row r="479" spans="1:21" ht="15" customHeight="1" x14ac:dyDescent="0.25">
      <c r="A479">
        <v>14428</v>
      </c>
      <c r="B479" t="s">
        <v>1596</v>
      </c>
      <c r="C479" s="5">
        <v>42491</v>
      </c>
      <c r="D479" s="6">
        <v>42495</v>
      </c>
      <c r="E479" t="s">
        <v>69</v>
      </c>
      <c r="F479" t="s">
        <v>780</v>
      </c>
      <c r="G479" t="s">
        <v>781</v>
      </c>
      <c r="H479" t="s">
        <v>535</v>
      </c>
      <c r="I479" t="s">
        <v>120</v>
      </c>
      <c r="J479" s="7">
        <v>14609</v>
      </c>
      <c r="K479" t="s">
        <v>26</v>
      </c>
      <c r="L479" t="s">
        <v>65</v>
      </c>
      <c r="M479" t="s">
        <v>732</v>
      </c>
      <c r="N479" t="s">
        <v>29</v>
      </c>
      <c r="O479" t="s">
        <v>75</v>
      </c>
      <c r="P479" t="s">
        <v>733</v>
      </c>
      <c r="Q479" s="8">
        <v>25.99</v>
      </c>
      <c r="R479">
        <v>3</v>
      </c>
      <c r="S479" s="8">
        <f t="shared" si="28"/>
        <v>77.97</v>
      </c>
      <c r="T479" s="8">
        <f>SUM(S479*0.5)</f>
        <v>38.984999999999999</v>
      </c>
      <c r="U479" s="9">
        <f t="shared" si="31"/>
        <v>5.1187999999999994</v>
      </c>
    </row>
    <row r="480" spans="1:21" ht="15" customHeight="1" x14ac:dyDescent="0.25">
      <c r="A480">
        <v>14448</v>
      </c>
      <c r="B480" t="s">
        <v>1597</v>
      </c>
      <c r="C480" s="5">
        <v>42494</v>
      </c>
      <c r="D480" s="6">
        <v>42499</v>
      </c>
      <c r="E480" t="s">
        <v>21</v>
      </c>
      <c r="F480" t="s">
        <v>613</v>
      </c>
      <c r="G480" t="s">
        <v>614</v>
      </c>
      <c r="H480" t="s">
        <v>615</v>
      </c>
      <c r="I480" t="s">
        <v>110</v>
      </c>
      <c r="J480" s="7">
        <v>36116</v>
      </c>
      <c r="K480" t="s">
        <v>26</v>
      </c>
      <c r="L480" t="s">
        <v>49</v>
      </c>
      <c r="M480" t="s">
        <v>253</v>
      </c>
      <c r="N480" t="s">
        <v>988</v>
      </c>
      <c r="O480" t="s">
        <v>86</v>
      </c>
      <c r="P480" t="s">
        <v>254</v>
      </c>
      <c r="Q480" s="8">
        <v>44.99</v>
      </c>
      <c r="R480">
        <v>2</v>
      </c>
      <c r="S480" s="8">
        <f t="shared" si="28"/>
        <v>89.98</v>
      </c>
      <c r="T480" s="8">
        <f>SUM(S480*0.6)</f>
        <v>53.988</v>
      </c>
      <c r="U480" s="9">
        <f>SUM((Q480*0.07)*R480+2)</f>
        <v>8.2986000000000004</v>
      </c>
    </row>
    <row r="481" spans="1:21" ht="15" customHeight="1" x14ac:dyDescent="0.25">
      <c r="A481">
        <v>14454</v>
      </c>
      <c r="B481" t="s">
        <v>1598</v>
      </c>
      <c r="C481" s="5">
        <v>42497</v>
      </c>
      <c r="D481" s="6">
        <v>42502</v>
      </c>
      <c r="E481" t="s">
        <v>69</v>
      </c>
      <c r="F481" t="s">
        <v>516</v>
      </c>
      <c r="G481" t="s">
        <v>517</v>
      </c>
      <c r="H481" t="s">
        <v>518</v>
      </c>
      <c r="I481" t="s">
        <v>519</v>
      </c>
      <c r="J481" s="7">
        <v>6824</v>
      </c>
      <c r="K481" t="s">
        <v>26</v>
      </c>
      <c r="L481" t="s">
        <v>65</v>
      </c>
      <c r="M481" t="s">
        <v>732</v>
      </c>
      <c r="N481" t="s">
        <v>29</v>
      </c>
      <c r="O481" t="s">
        <v>75</v>
      </c>
      <c r="P481" t="s">
        <v>733</v>
      </c>
      <c r="Q481" s="8">
        <v>25.99</v>
      </c>
      <c r="R481">
        <v>2</v>
      </c>
      <c r="S481" s="8">
        <f t="shared" si="28"/>
        <v>51.98</v>
      </c>
      <c r="T481" s="8">
        <f>SUM(S481*0.5)</f>
        <v>25.99</v>
      </c>
      <c r="U481" s="9">
        <f>SUM((Q481*0.04)*R481+2)</f>
        <v>4.0792000000000002</v>
      </c>
    </row>
    <row r="482" spans="1:21" ht="15" customHeight="1" x14ac:dyDescent="0.25">
      <c r="A482">
        <v>14455</v>
      </c>
      <c r="B482" t="s">
        <v>1599</v>
      </c>
      <c r="C482" s="5">
        <v>42498</v>
      </c>
      <c r="D482" s="6">
        <v>42500</v>
      </c>
      <c r="E482" t="s">
        <v>44</v>
      </c>
      <c r="F482" t="s">
        <v>438</v>
      </c>
      <c r="G482" t="s">
        <v>439</v>
      </c>
      <c r="H482" t="s">
        <v>440</v>
      </c>
      <c r="I482" t="s">
        <v>441</v>
      </c>
      <c r="J482" s="7">
        <v>39212</v>
      </c>
      <c r="K482" t="s">
        <v>26</v>
      </c>
      <c r="L482" t="s">
        <v>49</v>
      </c>
      <c r="M482" t="s">
        <v>732</v>
      </c>
      <c r="N482" t="s">
        <v>29</v>
      </c>
      <c r="O482" t="s">
        <v>75</v>
      </c>
      <c r="P482" t="s">
        <v>733</v>
      </c>
      <c r="Q482" s="8">
        <v>25.99</v>
      </c>
      <c r="R482">
        <v>2</v>
      </c>
      <c r="S482" s="8">
        <f t="shared" si="28"/>
        <v>51.98</v>
      </c>
      <c r="T482" s="8">
        <f>SUM(S482*0.5)</f>
        <v>25.99</v>
      </c>
      <c r="U482" s="9">
        <f>SUM((Q482*0.05)*R482+2)</f>
        <v>4.5990000000000002</v>
      </c>
    </row>
    <row r="483" spans="1:21" ht="15" customHeight="1" x14ac:dyDescent="0.25">
      <c r="A483">
        <v>14456</v>
      </c>
      <c r="B483" t="s">
        <v>1599</v>
      </c>
      <c r="C483" s="5">
        <v>42498</v>
      </c>
      <c r="D483" s="6">
        <v>42502</v>
      </c>
      <c r="E483" t="s">
        <v>69</v>
      </c>
      <c r="F483" t="s">
        <v>216</v>
      </c>
      <c r="G483" t="s">
        <v>217</v>
      </c>
      <c r="H483" t="s">
        <v>203</v>
      </c>
      <c r="I483" t="s">
        <v>56</v>
      </c>
      <c r="J483" s="7">
        <v>90008</v>
      </c>
      <c r="K483" t="s">
        <v>26</v>
      </c>
      <c r="L483" t="s">
        <v>57</v>
      </c>
      <c r="M483" t="s">
        <v>172</v>
      </c>
      <c r="N483" t="s">
        <v>29</v>
      </c>
      <c r="O483" t="s">
        <v>59</v>
      </c>
      <c r="P483" t="s">
        <v>173</v>
      </c>
      <c r="Q483" s="8">
        <v>62.99</v>
      </c>
      <c r="R483">
        <v>2</v>
      </c>
      <c r="S483" s="8">
        <f t="shared" si="28"/>
        <v>125.98</v>
      </c>
      <c r="T483" s="8">
        <f>SUM(S483*0.25)</f>
        <v>31.495000000000001</v>
      </c>
      <c r="U483" s="9">
        <f t="shared" ref="U483:U498" si="32">SUM((Q483*0.04)*R483+2)</f>
        <v>7.0392000000000001</v>
      </c>
    </row>
    <row r="484" spans="1:21" ht="15" customHeight="1" x14ac:dyDescent="0.25">
      <c r="A484">
        <v>14457</v>
      </c>
      <c r="B484" t="s">
        <v>1599</v>
      </c>
      <c r="C484" s="5">
        <v>42498</v>
      </c>
      <c r="D484" s="6">
        <v>42504</v>
      </c>
      <c r="E484" t="s">
        <v>69</v>
      </c>
      <c r="F484" t="s">
        <v>722</v>
      </c>
      <c r="G484" t="s">
        <v>723</v>
      </c>
      <c r="H484" t="s">
        <v>724</v>
      </c>
      <c r="I484" t="s">
        <v>213</v>
      </c>
      <c r="J484" s="7">
        <v>27514</v>
      </c>
      <c r="K484" t="s">
        <v>26</v>
      </c>
      <c r="L484" t="s">
        <v>49</v>
      </c>
      <c r="M484" t="s">
        <v>634</v>
      </c>
      <c r="N484" t="s">
        <v>988</v>
      </c>
      <c r="O484" t="s">
        <v>86</v>
      </c>
      <c r="P484" t="s">
        <v>635</v>
      </c>
      <c r="Q484" s="8">
        <v>44.99</v>
      </c>
      <c r="R484">
        <v>6</v>
      </c>
      <c r="S484" s="8">
        <f t="shared" si="28"/>
        <v>269.94</v>
      </c>
      <c r="T484" s="8">
        <f>SUM(S484*0.6)</f>
        <v>161.964</v>
      </c>
      <c r="U484" s="9">
        <f t="shared" si="32"/>
        <v>12.797600000000001</v>
      </c>
    </row>
    <row r="485" spans="1:21" ht="15" customHeight="1" x14ac:dyDescent="0.25">
      <c r="A485">
        <v>14461</v>
      </c>
      <c r="B485" t="s">
        <v>1599</v>
      </c>
      <c r="C485" s="5">
        <v>42498</v>
      </c>
      <c r="D485" s="6">
        <v>42505</v>
      </c>
      <c r="E485" t="s">
        <v>69</v>
      </c>
      <c r="F485" t="s">
        <v>361</v>
      </c>
      <c r="G485" t="s">
        <v>362</v>
      </c>
      <c r="H485" t="s">
        <v>363</v>
      </c>
      <c r="I485" t="s">
        <v>364</v>
      </c>
      <c r="J485" s="7">
        <v>89115</v>
      </c>
      <c r="K485" t="s">
        <v>26</v>
      </c>
      <c r="L485" t="s">
        <v>57</v>
      </c>
      <c r="M485" t="s">
        <v>269</v>
      </c>
      <c r="N485" t="s">
        <v>33</v>
      </c>
      <c r="O485" t="s">
        <v>34</v>
      </c>
      <c r="P485" t="s">
        <v>270</v>
      </c>
      <c r="Q485" s="8">
        <v>35.99</v>
      </c>
      <c r="R485">
        <v>7</v>
      </c>
      <c r="S485" s="8">
        <f t="shared" si="28"/>
        <v>251.93</v>
      </c>
      <c r="T485" s="8">
        <f>SUM(S485*0.4)</f>
        <v>100.77200000000001</v>
      </c>
      <c r="U485" s="9">
        <f t="shared" si="32"/>
        <v>12.077200000000001</v>
      </c>
    </row>
    <row r="486" spans="1:21" ht="15" customHeight="1" x14ac:dyDescent="0.25">
      <c r="A486">
        <v>14462</v>
      </c>
      <c r="B486" t="s">
        <v>1599</v>
      </c>
      <c r="C486" s="5">
        <v>42498</v>
      </c>
      <c r="D486" s="6">
        <v>42505</v>
      </c>
      <c r="E486" t="s">
        <v>69</v>
      </c>
      <c r="F486" t="s">
        <v>361</v>
      </c>
      <c r="G486" t="s">
        <v>362</v>
      </c>
      <c r="H486" t="s">
        <v>363</v>
      </c>
      <c r="I486" t="s">
        <v>364</v>
      </c>
      <c r="J486" s="7">
        <v>89115</v>
      </c>
      <c r="K486" t="s">
        <v>26</v>
      </c>
      <c r="L486" t="s">
        <v>57</v>
      </c>
      <c r="M486" t="s">
        <v>413</v>
      </c>
      <c r="N486" t="s">
        <v>29</v>
      </c>
      <c r="O486" t="s">
        <v>75</v>
      </c>
      <c r="P486" t="s">
        <v>414</v>
      </c>
      <c r="Q486" s="8">
        <v>23.99</v>
      </c>
      <c r="R486">
        <v>3</v>
      </c>
      <c r="S486" s="8">
        <f t="shared" si="28"/>
        <v>71.97</v>
      </c>
      <c r="T486" s="8">
        <f>SUM(S486*0.5)</f>
        <v>35.984999999999999</v>
      </c>
      <c r="U486" s="9">
        <f t="shared" si="32"/>
        <v>4.8788</v>
      </c>
    </row>
    <row r="487" spans="1:21" ht="15" customHeight="1" x14ac:dyDescent="0.25">
      <c r="A487">
        <v>14463</v>
      </c>
      <c r="B487" t="s">
        <v>1599</v>
      </c>
      <c r="C487" s="5">
        <v>42498</v>
      </c>
      <c r="D487" s="6">
        <v>42505</v>
      </c>
      <c r="E487" t="s">
        <v>69</v>
      </c>
      <c r="F487" t="s">
        <v>361</v>
      </c>
      <c r="G487" t="s">
        <v>362</v>
      </c>
      <c r="H487" t="s">
        <v>363</v>
      </c>
      <c r="I487" t="s">
        <v>364</v>
      </c>
      <c r="J487" s="7">
        <v>89115</v>
      </c>
      <c r="K487" t="s">
        <v>26</v>
      </c>
      <c r="L487" t="s">
        <v>57</v>
      </c>
      <c r="M487" t="s">
        <v>704</v>
      </c>
      <c r="N487" t="s">
        <v>988</v>
      </c>
      <c r="O487" t="s">
        <v>86</v>
      </c>
      <c r="P487" t="s">
        <v>705</v>
      </c>
      <c r="Q487" s="8">
        <v>35.99</v>
      </c>
      <c r="R487">
        <v>3</v>
      </c>
      <c r="S487" s="8">
        <f t="shared" si="28"/>
        <v>107.97</v>
      </c>
      <c r="T487" s="8">
        <f>SUM(S487*0.6)</f>
        <v>64.781999999999996</v>
      </c>
      <c r="U487" s="9">
        <f t="shared" si="32"/>
        <v>6.3188000000000004</v>
      </c>
    </row>
    <row r="488" spans="1:21" ht="15" customHeight="1" x14ac:dyDescent="0.25">
      <c r="A488">
        <v>14464</v>
      </c>
      <c r="B488" t="s">
        <v>1599</v>
      </c>
      <c r="C488" s="5">
        <v>42498</v>
      </c>
      <c r="D488" s="6">
        <v>42505</v>
      </c>
      <c r="E488" t="s">
        <v>69</v>
      </c>
      <c r="F488" t="s">
        <v>361</v>
      </c>
      <c r="G488" t="s">
        <v>362</v>
      </c>
      <c r="H488" t="s">
        <v>363</v>
      </c>
      <c r="I488" t="s">
        <v>364</v>
      </c>
      <c r="J488" s="7">
        <v>89115</v>
      </c>
      <c r="K488" t="s">
        <v>26</v>
      </c>
      <c r="L488" t="s">
        <v>57</v>
      </c>
      <c r="M488" t="s">
        <v>773</v>
      </c>
      <c r="N488" t="s">
        <v>988</v>
      </c>
      <c r="O488" t="s">
        <v>89</v>
      </c>
      <c r="P488" t="s">
        <v>774</v>
      </c>
      <c r="Q488" s="8">
        <v>11.99</v>
      </c>
      <c r="R488">
        <v>2</v>
      </c>
      <c r="S488" s="8">
        <f t="shared" si="28"/>
        <v>23.98</v>
      </c>
      <c r="T488" s="8">
        <f>SUM(S488*0.5)</f>
        <v>11.99</v>
      </c>
      <c r="U488" s="9">
        <f t="shared" si="32"/>
        <v>2.9592000000000001</v>
      </c>
    </row>
    <row r="489" spans="1:21" ht="15" customHeight="1" x14ac:dyDescent="0.25">
      <c r="A489">
        <v>14465</v>
      </c>
      <c r="B489" t="s">
        <v>1599</v>
      </c>
      <c r="C489" s="5">
        <v>42498</v>
      </c>
      <c r="D489" s="6">
        <v>42505</v>
      </c>
      <c r="E489" t="s">
        <v>69</v>
      </c>
      <c r="F489" t="s">
        <v>361</v>
      </c>
      <c r="G489" t="s">
        <v>362</v>
      </c>
      <c r="H489" t="s">
        <v>363</v>
      </c>
      <c r="I489" t="s">
        <v>364</v>
      </c>
      <c r="J489" s="7">
        <v>89115</v>
      </c>
      <c r="K489" t="s">
        <v>26</v>
      </c>
      <c r="L489" t="s">
        <v>57</v>
      </c>
      <c r="M489" t="s">
        <v>105</v>
      </c>
      <c r="N489" t="s">
        <v>29</v>
      </c>
      <c r="O489" t="s">
        <v>75</v>
      </c>
      <c r="P489" t="s">
        <v>106</v>
      </c>
      <c r="Q489" s="8">
        <v>16.989999999999998</v>
      </c>
      <c r="R489">
        <v>3</v>
      </c>
      <c r="S489" s="8">
        <f t="shared" si="28"/>
        <v>50.97</v>
      </c>
      <c r="T489" s="8">
        <f>SUM(S489*0.5)</f>
        <v>25.484999999999999</v>
      </c>
      <c r="U489" s="9">
        <f t="shared" si="32"/>
        <v>4.0388000000000002</v>
      </c>
    </row>
    <row r="490" spans="1:21" ht="15" customHeight="1" x14ac:dyDescent="0.25">
      <c r="A490">
        <v>14467</v>
      </c>
      <c r="B490" t="s">
        <v>1600</v>
      </c>
      <c r="C490" s="5">
        <v>42500</v>
      </c>
      <c r="D490" s="6">
        <v>42505</v>
      </c>
      <c r="E490" t="s">
        <v>69</v>
      </c>
      <c r="F490" t="s">
        <v>646</v>
      </c>
      <c r="G490" t="s">
        <v>647</v>
      </c>
      <c r="H490" t="s">
        <v>648</v>
      </c>
      <c r="I490" t="s">
        <v>227</v>
      </c>
      <c r="J490" s="7">
        <v>98006</v>
      </c>
      <c r="K490" t="s">
        <v>26</v>
      </c>
      <c r="L490" t="s">
        <v>57</v>
      </c>
      <c r="M490" t="s">
        <v>234</v>
      </c>
      <c r="N490" t="s">
        <v>33</v>
      </c>
      <c r="O490" t="s">
        <v>34</v>
      </c>
      <c r="P490" t="s">
        <v>235</v>
      </c>
      <c r="Q490" s="8">
        <v>11.99</v>
      </c>
      <c r="R490">
        <v>4</v>
      </c>
      <c r="S490" s="8">
        <f t="shared" si="28"/>
        <v>47.96</v>
      </c>
      <c r="T490" s="8">
        <f>SUM(S490*0.4)</f>
        <v>19.184000000000001</v>
      </c>
      <c r="U490" s="9">
        <f t="shared" si="32"/>
        <v>3.9184000000000001</v>
      </c>
    </row>
    <row r="491" spans="1:21" ht="15" customHeight="1" x14ac:dyDescent="0.25">
      <c r="A491">
        <v>14472</v>
      </c>
      <c r="B491" t="s">
        <v>1601</v>
      </c>
      <c r="C491" s="5">
        <v>42502</v>
      </c>
      <c r="D491" s="6">
        <v>42506</v>
      </c>
      <c r="E491" t="s">
        <v>69</v>
      </c>
      <c r="F491" t="s">
        <v>176</v>
      </c>
      <c r="G491" t="s">
        <v>177</v>
      </c>
      <c r="H491" t="s">
        <v>178</v>
      </c>
      <c r="I491" t="s">
        <v>56</v>
      </c>
      <c r="J491" s="7">
        <v>94122</v>
      </c>
      <c r="K491" t="s">
        <v>26</v>
      </c>
      <c r="L491" t="s">
        <v>57</v>
      </c>
      <c r="M491" t="s">
        <v>208</v>
      </c>
      <c r="N491" t="s">
        <v>29</v>
      </c>
      <c r="O491" t="s">
        <v>75</v>
      </c>
      <c r="P491" t="s">
        <v>209</v>
      </c>
      <c r="Q491" s="8">
        <v>25.99</v>
      </c>
      <c r="R491">
        <v>6</v>
      </c>
      <c r="S491" s="8">
        <f t="shared" si="28"/>
        <v>155.94</v>
      </c>
      <c r="T491" s="8">
        <f>SUM(S491*0.5)</f>
        <v>77.97</v>
      </c>
      <c r="U491" s="9">
        <f t="shared" si="32"/>
        <v>8.2375999999999987</v>
      </c>
    </row>
    <row r="492" spans="1:21" ht="15" customHeight="1" x14ac:dyDescent="0.25">
      <c r="A492">
        <v>14473</v>
      </c>
      <c r="B492" t="s">
        <v>1601</v>
      </c>
      <c r="C492" s="5">
        <v>42502</v>
      </c>
      <c r="D492" s="6">
        <v>42506</v>
      </c>
      <c r="E492" t="s">
        <v>69</v>
      </c>
      <c r="F492" t="s">
        <v>176</v>
      </c>
      <c r="G492" t="s">
        <v>177</v>
      </c>
      <c r="H492" t="s">
        <v>178</v>
      </c>
      <c r="I492" t="s">
        <v>56</v>
      </c>
      <c r="J492" s="7">
        <v>94122</v>
      </c>
      <c r="K492" t="s">
        <v>26</v>
      </c>
      <c r="L492" t="s">
        <v>57</v>
      </c>
      <c r="M492" t="s">
        <v>138</v>
      </c>
      <c r="N492" t="s">
        <v>29</v>
      </c>
      <c r="O492" t="s">
        <v>75</v>
      </c>
      <c r="P492" t="s">
        <v>139</v>
      </c>
      <c r="Q492" s="8">
        <v>25.99</v>
      </c>
      <c r="R492">
        <v>3</v>
      </c>
      <c r="S492" s="8">
        <f t="shared" si="28"/>
        <v>77.97</v>
      </c>
      <c r="T492" s="8">
        <f>SUM(S492*0.5)</f>
        <v>38.984999999999999</v>
      </c>
      <c r="U492" s="9">
        <f t="shared" si="32"/>
        <v>5.1187999999999994</v>
      </c>
    </row>
    <row r="493" spans="1:21" ht="15" customHeight="1" x14ac:dyDescent="0.25">
      <c r="A493">
        <v>14481</v>
      </c>
      <c r="B493" t="s">
        <v>1602</v>
      </c>
      <c r="C493" s="5">
        <v>42504</v>
      </c>
      <c r="D493" s="6">
        <v>42509</v>
      </c>
      <c r="E493" t="s">
        <v>69</v>
      </c>
      <c r="F493" t="s">
        <v>722</v>
      </c>
      <c r="G493" t="s">
        <v>723</v>
      </c>
      <c r="H493" t="s">
        <v>724</v>
      </c>
      <c r="I493" t="s">
        <v>213</v>
      </c>
      <c r="J493" s="7">
        <v>27514</v>
      </c>
      <c r="K493" t="s">
        <v>26</v>
      </c>
      <c r="L493" t="s">
        <v>49</v>
      </c>
      <c r="M493" t="s">
        <v>782</v>
      </c>
      <c r="N493" t="s">
        <v>988</v>
      </c>
      <c r="O493" t="s">
        <v>51</v>
      </c>
      <c r="P493" t="s">
        <v>783</v>
      </c>
      <c r="Q493" s="8">
        <v>45.99</v>
      </c>
      <c r="R493">
        <v>5</v>
      </c>
      <c r="S493" s="8">
        <f t="shared" si="28"/>
        <v>229.95000000000002</v>
      </c>
      <c r="T493" s="8">
        <f>SUM(S493*0.3)</f>
        <v>68.984999999999999</v>
      </c>
      <c r="U493" s="9">
        <f t="shared" si="32"/>
        <v>11.198</v>
      </c>
    </row>
    <row r="494" spans="1:21" ht="15" customHeight="1" x14ac:dyDescent="0.25">
      <c r="A494">
        <v>14482</v>
      </c>
      <c r="B494" t="s">
        <v>1602</v>
      </c>
      <c r="C494" s="5">
        <v>42504</v>
      </c>
      <c r="D494" s="6">
        <v>42509</v>
      </c>
      <c r="E494" t="s">
        <v>69</v>
      </c>
      <c r="F494" t="s">
        <v>722</v>
      </c>
      <c r="G494" t="s">
        <v>723</v>
      </c>
      <c r="H494" t="s">
        <v>724</v>
      </c>
      <c r="I494" t="s">
        <v>213</v>
      </c>
      <c r="J494" s="7">
        <v>27514</v>
      </c>
      <c r="K494" t="s">
        <v>26</v>
      </c>
      <c r="L494" t="s">
        <v>49</v>
      </c>
      <c r="M494" t="s">
        <v>221</v>
      </c>
      <c r="N494" t="s">
        <v>988</v>
      </c>
      <c r="O494" t="s">
        <v>89</v>
      </c>
      <c r="P494" t="s">
        <v>222</v>
      </c>
      <c r="Q494" s="8">
        <v>11.99</v>
      </c>
      <c r="R494">
        <v>3</v>
      </c>
      <c r="S494" s="8">
        <f t="shared" si="28"/>
        <v>35.97</v>
      </c>
      <c r="T494" s="8">
        <f>SUM(S494*0.5)</f>
        <v>17.984999999999999</v>
      </c>
      <c r="U494" s="9">
        <f t="shared" si="32"/>
        <v>3.4388000000000001</v>
      </c>
    </row>
    <row r="495" spans="1:21" ht="15" customHeight="1" x14ac:dyDescent="0.25">
      <c r="A495">
        <v>14483</v>
      </c>
      <c r="B495" t="s">
        <v>1602</v>
      </c>
      <c r="C495" s="5">
        <v>42504</v>
      </c>
      <c r="D495" s="6">
        <v>42509</v>
      </c>
      <c r="E495" t="s">
        <v>69</v>
      </c>
      <c r="F495" t="s">
        <v>722</v>
      </c>
      <c r="G495" t="s">
        <v>723</v>
      </c>
      <c r="H495" t="s">
        <v>724</v>
      </c>
      <c r="I495" t="s">
        <v>213</v>
      </c>
      <c r="J495" s="7">
        <v>27514</v>
      </c>
      <c r="K495" t="s">
        <v>26</v>
      </c>
      <c r="L495" t="s">
        <v>49</v>
      </c>
      <c r="M495" t="s">
        <v>784</v>
      </c>
      <c r="N495" t="s">
        <v>988</v>
      </c>
      <c r="O495" t="s">
        <v>89</v>
      </c>
      <c r="P495" t="s">
        <v>785</v>
      </c>
      <c r="Q495" s="8">
        <v>17.989999999999998</v>
      </c>
      <c r="R495">
        <v>2</v>
      </c>
      <c r="S495" s="8">
        <f t="shared" si="28"/>
        <v>35.979999999999997</v>
      </c>
      <c r="T495" s="8">
        <f>SUM(S495*0.5)</f>
        <v>17.989999999999998</v>
      </c>
      <c r="U495" s="9">
        <f t="shared" si="32"/>
        <v>3.4391999999999996</v>
      </c>
    </row>
    <row r="496" spans="1:21" ht="15" customHeight="1" x14ac:dyDescent="0.25">
      <c r="A496">
        <v>14484</v>
      </c>
      <c r="B496" t="s">
        <v>1602</v>
      </c>
      <c r="C496" s="5">
        <v>42504</v>
      </c>
      <c r="D496" s="6">
        <v>42509</v>
      </c>
      <c r="E496" t="s">
        <v>69</v>
      </c>
      <c r="F496" t="s">
        <v>722</v>
      </c>
      <c r="G496" t="s">
        <v>723</v>
      </c>
      <c r="H496" t="s">
        <v>724</v>
      </c>
      <c r="I496" t="s">
        <v>213</v>
      </c>
      <c r="J496" s="7">
        <v>27514</v>
      </c>
      <c r="K496" t="s">
        <v>26</v>
      </c>
      <c r="L496" t="s">
        <v>49</v>
      </c>
      <c r="M496" t="s">
        <v>204</v>
      </c>
      <c r="N496" t="s">
        <v>988</v>
      </c>
      <c r="O496" t="s">
        <v>86</v>
      </c>
      <c r="P496" t="s">
        <v>205</v>
      </c>
      <c r="Q496" s="8">
        <v>35.99</v>
      </c>
      <c r="R496">
        <v>3</v>
      </c>
      <c r="S496" s="8">
        <f t="shared" si="28"/>
        <v>107.97</v>
      </c>
      <c r="T496" s="8">
        <f>SUM(S496*0.6)</f>
        <v>64.781999999999996</v>
      </c>
      <c r="U496" s="9">
        <f t="shared" si="32"/>
        <v>6.3188000000000004</v>
      </c>
    </row>
    <row r="497" spans="1:21" ht="15" customHeight="1" x14ac:dyDescent="0.25">
      <c r="A497">
        <v>14494</v>
      </c>
      <c r="B497" t="s">
        <v>1603</v>
      </c>
      <c r="C497" s="5">
        <v>42505</v>
      </c>
      <c r="D497" s="6">
        <v>42512</v>
      </c>
      <c r="E497" t="s">
        <v>69</v>
      </c>
      <c r="F497" t="s">
        <v>604</v>
      </c>
      <c r="G497" t="s">
        <v>605</v>
      </c>
      <c r="H497" t="s">
        <v>606</v>
      </c>
      <c r="I497" t="s">
        <v>607</v>
      </c>
      <c r="J497" s="7">
        <v>60610</v>
      </c>
      <c r="K497" t="s">
        <v>26</v>
      </c>
      <c r="L497" t="s">
        <v>27</v>
      </c>
      <c r="M497" t="s">
        <v>400</v>
      </c>
      <c r="N497" t="s">
        <v>29</v>
      </c>
      <c r="O497" t="s">
        <v>30</v>
      </c>
      <c r="P497" t="s">
        <v>401</v>
      </c>
      <c r="Q497" s="8">
        <v>24.99</v>
      </c>
      <c r="R497">
        <v>2</v>
      </c>
      <c r="S497" s="8">
        <f t="shared" si="28"/>
        <v>49.98</v>
      </c>
      <c r="T497" s="8">
        <f>SUM(S497*0.2)</f>
        <v>9.9960000000000004</v>
      </c>
      <c r="U497" s="9">
        <f t="shared" si="32"/>
        <v>3.9992000000000001</v>
      </c>
    </row>
    <row r="498" spans="1:21" ht="15" customHeight="1" x14ac:dyDescent="0.25">
      <c r="A498">
        <v>14512</v>
      </c>
      <c r="B498" t="s">
        <v>1604</v>
      </c>
      <c r="C498" s="5">
        <v>42513</v>
      </c>
      <c r="D498" s="6">
        <v>42518</v>
      </c>
      <c r="E498" t="s">
        <v>69</v>
      </c>
      <c r="F498" t="s">
        <v>541</v>
      </c>
      <c r="G498" t="s">
        <v>542</v>
      </c>
      <c r="H498" t="s">
        <v>393</v>
      </c>
      <c r="I498" t="s">
        <v>64</v>
      </c>
      <c r="J498" s="7">
        <v>43229</v>
      </c>
      <c r="K498" t="s">
        <v>26</v>
      </c>
      <c r="L498" t="s">
        <v>65</v>
      </c>
      <c r="M498" t="s">
        <v>113</v>
      </c>
      <c r="N498" t="s">
        <v>29</v>
      </c>
      <c r="O498" t="s">
        <v>37</v>
      </c>
      <c r="P498" t="s">
        <v>114</v>
      </c>
      <c r="Q498" s="8">
        <v>24.99</v>
      </c>
      <c r="R498">
        <v>3</v>
      </c>
      <c r="S498" s="8">
        <f t="shared" si="28"/>
        <v>74.97</v>
      </c>
      <c r="T498" s="8">
        <f>SUM(S498*0.4)</f>
        <v>29.988</v>
      </c>
      <c r="U498" s="9">
        <f t="shared" si="32"/>
        <v>4.9987999999999992</v>
      </c>
    </row>
    <row r="499" spans="1:21" ht="15" customHeight="1" x14ac:dyDescent="0.25">
      <c r="A499">
        <v>14518</v>
      </c>
      <c r="B499" t="s">
        <v>1605</v>
      </c>
      <c r="C499" s="5">
        <v>42515</v>
      </c>
      <c r="D499" s="6">
        <v>42518</v>
      </c>
      <c r="E499" t="s">
        <v>21</v>
      </c>
      <c r="F499" t="s">
        <v>686</v>
      </c>
      <c r="G499" t="s">
        <v>687</v>
      </c>
      <c r="H499" t="s">
        <v>55</v>
      </c>
      <c r="I499" t="s">
        <v>56</v>
      </c>
      <c r="J499" s="7">
        <v>94601</v>
      </c>
      <c r="K499" t="s">
        <v>26</v>
      </c>
      <c r="L499" t="s">
        <v>57</v>
      </c>
      <c r="M499" t="s">
        <v>775</v>
      </c>
      <c r="N499" t="s">
        <v>33</v>
      </c>
      <c r="O499" t="s">
        <v>116</v>
      </c>
      <c r="P499" t="s">
        <v>776</v>
      </c>
      <c r="Q499" s="8">
        <v>24.99</v>
      </c>
      <c r="R499">
        <v>4</v>
      </c>
      <c r="S499" s="8">
        <f t="shared" si="28"/>
        <v>99.96</v>
      </c>
      <c r="T499" s="8">
        <f>SUM(S499*0.3)</f>
        <v>29.987999999999996</v>
      </c>
      <c r="U499" s="9">
        <f>SUM((Q499*0.07)*R499+2)</f>
        <v>8.9971999999999994</v>
      </c>
    </row>
    <row r="500" spans="1:21" ht="15" customHeight="1" x14ac:dyDescent="0.25">
      <c r="A500">
        <v>14543</v>
      </c>
      <c r="B500" t="s">
        <v>1606</v>
      </c>
      <c r="C500" s="5">
        <v>42519</v>
      </c>
      <c r="D500" s="6">
        <v>42521</v>
      </c>
      <c r="E500" t="s">
        <v>44</v>
      </c>
      <c r="F500" t="s">
        <v>690</v>
      </c>
      <c r="G500" t="s">
        <v>691</v>
      </c>
      <c r="H500" t="s">
        <v>249</v>
      </c>
      <c r="I500" t="s">
        <v>250</v>
      </c>
      <c r="J500" s="7">
        <v>48234</v>
      </c>
      <c r="K500" t="s">
        <v>26</v>
      </c>
      <c r="L500" t="s">
        <v>27</v>
      </c>
      <c r="M500" t="s">
        <v>786</v>
      </c>
      <c r="N500" t="s">
        <v>29</v>
      </c>
      <c r="O500" t="s">
        <v>40</v>
      </c>
      <c r="P500" t="s">
        <v>787</v>
      </c>
      <c r="Q500" s="8">
        <v>27.99</v>
      </c>
      <c r="R500">
        <v>3</v>
      </c>
      <c r="S500" s="8">
        <f t="shared" si="28"/>
        <v>83.97</v>
      </c>
      <c r="T500" s="8">
        <f>SUM(S500*0.3)</f>
        <v>25.190999999999999</v>
      </c>
      <c r="U500" s="9">
        <f>SUM((Q500*0.05)*R500+2)</f>
        <v>6.1985000000000001</v>
      </c>
    </row>
    <row r="501" spans="1:21" ht="15" customHeight="1" x14ac:dyDescent="0.25">
      <c r="A501">
        <v>14556</v>
      </c>
      <c r="B501" t="s">
        <v>1607</v>
      </c>
      <c r="C501" s="5">
        <v>42521</v>
      </c>
      <c r="D501" s="6">
        <v>42523</v>
      </c>
      <c r="E501" t="s">
        <v>21</v>
      </c>
      <c r="F501" t="s">
        <v>343</v>
      </c>
      <c r="G501" t="s">
        <v>344</v>
      </c>
      <c r="H501" t="s">
        <v>345</v>
      </c>
      <c r="I501" t="s">
        <v>346</v>
      </c>
      <c r="J501" s="7">
        <v>59715</v>
      </c>
      <c r="K501" t="s">
        <v>26</v>
      </c>
      <c r="L501" t="s">
        <v>57</v>
      </c>
      <c r="M501" t="s">
        <v>788</v>
      </c>
      <c r="N501" t="s">
        <v>29</v>
      </c>
      <c r="O501" t="s">
        <v>40</v>
      </c>
      <c r="P501" t="s">
        <v>789</v>
      </c>
      <c r="Q501" s="8">
        <v>28.99</v>
      </c>
      <c r="R501">
        <v>6</v>
      </c>
      <c r="S501" s="8">
        <f t="shared" si="28"/>
        <v>173.94</v>
      </c>
      <c r="T501" s="8">
        <f>SUM(S501*0.3)</f>
        <v>52.181999999999995</v>
      </c>
      <c r="U501" s="9">
        <f>SUM((Q501*0.07)*R501+2)</f>
        <v>14.175800000000001</v>
      </c>
    </row>
    <row r="502" spans="1:21" ht="15" customHeight="1" x14ac:dyDescent="0.25">
      <c r="A502">
        <v>14579</v>
      </c>
      <c r="B502" t="s">
        <v>1608</v>
      </c>
      <c r="C502" s="5">
        <v>42525</v>
      </c>
      <c r="D502" s="6">
        <v>42530</v>
      </c>
      <c r="E502" t="s">
        <v>21</v>
      </c>
      <c r="F502" t="s">
        <v>790</v>
      </c>
      <c r="G502" t="s">
        <v>791</v>
      </c>
      <c r="H502" t="s">
        <v>792</v>
      </c>
      <c r="I502" t="s">
        <v>332</v>
      </c>
      <c r="J502" s="7">
        <v>7501</v>
      </c>
      <c r="K502" t="s">
        <v>26</v>
      </c>
      <c r="L502" t="s">
        <v>65</v>
      </c>
      <c r="M502" t="s">
        <v>737</v>
      </c>
      <c r="N502" t="s">
        <v>33</v>
      </c>
      <c r="O502" t="s">
        <v>34</v>
      </c>
      <c r="P502" t="s">
        <v>738</v>
      </c>
      <c r="Q502" s="8">
        <v>35.99</v>
      </c>
      <c r="R502">
        <v>3</v>
      </c>
      <c r="S502" s="8">
        <f t="shared" si="28"/>
        <v>107.97</v>
      </c>
      <c r="T502" s="8">
        <f>SUM(S502*0.4)</f>
        <v>43.188000000000002</v>
      </c>
      <c r="U502" s="9">
        <f>SUM((Q502*0.07)*R502+2)</f>
        <v>9.5579000000000001</v>
      </c>
    </row>
    <row r="503" spans="1:21" ht="15" customHeight="1" x14ac:dyDescent="0.25">
      <c r="A503">
        <v>14580</v>
      </c>
      <c r="B503" t="s">
        <v>1608</v>
      </c>
      <c r="C503" s="5">
        <v>42525</v>
      </c>
      <c r="D503" s="6">
        <v>42530</v>
      </c>
      <c r="E503" t="s">
        <v>21</v>
      </c>
      <c r="F503" t="s">
        <v>790</v>
      </c>
      <c r="G503" t="s">
        <v>791</v>
      </c>
      <c r="H503" t="s">
        <v>792</v>
      </c>
      <c r="I503" t="s">
        <v>332</v>
      </c>
      <c r="J503" s="7">
        <v>7501</v>
      </c>
      <c r="K503" t="s">
        <v>26</v>
      </c>
      <c r="L503" t="s">
        <v>65</v>
      </c>
      <c r="M503" t="s">
        <v>121</v>
      </c>
      <c r="N503" t="s">
        <v>33</v>
      </c>
      <c r="O503" t="s">
        <v>34</v>
      </c>
      <c r="P503" t="s">
        <v>122</v>
      </c>
      <c r="Q503" s="8">
        <v>15.99</v>
      </c>
      <c r="R503">
        <v>2</v>
      </c>
      <c r="S503" s="8">
        <f t="shared" si="28"/>
        <v>31.98</v>
      </c>
      <c r="T503" s="8">
        <f>SUM(S503*0.4)</f>
        <v>12.792000000000002</v>
      </c>
      <c r="U503" s="9">
        <f>SUM((Q503*0.07)*R503+2)</f>
        <v>4.2385999999999999</v>
      </c>
    </row>
    <row r="504" spans="1:21" ht="15" customHeight="1" x14ac:dyDescent="0.25">
      <c r="A504">
        <v>14585</v>
      </c>
      <c r="B504" t="s">
        <v>1609</v>
      </c>
      <c r="C504" s="5">
        <v>42526</v>
      </c>
      <c r="D504" s="6">
        <v>42530</v>
      </c>
      <c r="E504" t="s">
        <v>69</v>
      </c>
      <c r="F504" t="s">
        <v>793</v>
      </c>
      <c r="G504" t="s">
        <v>794</v>
      </c>
      <c r="H504" t="s">
        <v>795</v>
      </c>
      <c r="I504" t="s">
        <v>796</v>
      </c>
      <c r="J504" s="7">
        <v>63301</v>
      </c>
      <c r="K504" t="s">
        <v>26</v>
      </c>
      <c r="L504" t="s">
        <v>27</v>
      </c>
      <c r="M504" t="s">
        <v>105</v>
      </c>
      <c r="N504" t="s">
        <v>29</v>
      </c>
      <c r="O504" t="s">
        <v>75</v>
      </c>
      <c r="P504" t="s">
        <v>106</v>
      </c>
      <c r="Q504" s="8">
        <v>16.989999999999998</v>
      </c>
      <c r="R504">
        <v>2</v>
      </c>
      <c r="S504" s="8">
        <f t="shared" si="28"/>
        <v>33.979999999999997</v>
      </c>
      <c r="T504" s="8">
        <f>SUM(S504*0.5)</f>
        <v>16.989999999999998</v>
      </c>
      <c r="U504" s="9">
        <f>SUM((Q504*0.04)*R504+2)</f>
        <v>3.3592</v>
      </c>
    </row>
    <row r="505" spans="1:21" ht="15" customHeight="1" x14ac:dyDescent="0.25">
      <c r="A505">
        <v>14630</v>
      </c>
      <c r="B505" t="s">
        <v>1610</v>
      </c>
      <c r="C505" s="5">
        <v>42534</v>
      </c>
      <c r="D505" s="6">
        <v>42536</v>
      </c>
      <c r="E505" t="s">
        <v>21</v>
      </c>
      <c r="F505" t="s">
        <v>797</v>
      </c>
      <c r="G505" t="s">
        <v>695</v>
      </c>
      <c r="H505" t="s">
        <v>203</v>
      </c>
      <c r="I505" t="s">
        <v>56</v>
      </c>
      <c r="J505" s="7">
        <v>90032</v>
      </c>
      <c r="K505" t="s">
        <v>26</v>
      </c>
      <c r="L505" t="s">
        <v>57</v>
      </c>
      <c r="M505" t="s">
        <v>355</v>
      </c>
      <c r="N505" t="s">
        <v>29</v>
      </c>
      <c r="O505" t="s">
        <v>59</v>
      </c>
      <c r="P505" t="s">
        <v>356</v>
      </c>
      <c r="Q505" s="8">
        <v>32.99</v>
      </c>
      <c r="R505">
        <v>1</v>
      </c>
      <c r="S505" s="8">
        <f t="shared" si="28"/>
        <v>32.99</v>
      </c>
      <c r="T505" s="8">
        <f>SUM(S505*0.25)</f>
        <v>8.2475000000000005</v>
      </c>
      <c r="U505" s="9">
        <f>SUM((Q505*0.07)*R505+2)</f>
        <v>4.3093000000000004</v>
      </c>
    </row>
    <row r="506" spans="1:21" ht="15" customHeight="1" x14ac:dyDescent="0.25">
      <c r="A506">
        <v>14636</v>
      </c>
      <c r="B506" t="s">
        <v>1611</v>
      </c>
      <c r="C506" s="5">
        <v>42536</v>
      </c>
      <c r="D506" s="6">
        <v>42538</v>
      </c>
      <c r="E506" t="s">
        <v>44</v>
      </c>
      <c r="F506" t="s">
        <v>626</v>
      </c>
      <c r="G506" t="s">
        <v>627</v>
      </c>
      <c r="H506" t="s">
        <v>628</v>
      </c>
      <c r="I506" t="s">
        <v>274</v>
      </c>
      <c r="J506" s="7">
        <v>33614</v>
      </c>
      <c r="K506" t="s">
        <v>26</v>
      </c>
      <c r="L506" t="s">
        <v>49</v>
      </c>
      <c r="M506" t="s">
        <v>234</v>
      </c>
      <c r="N506" t="s">
        <v>33</v>
      </c>
      <c r="O506" t="s">
        <v>34</v>
      </c>
      <c r="P506" t="s">
        <v>235</v>
      </c>
      <c r="Q506" s="8">
        <v>11.99</v>
      </c>
      <c r="R506">
        <v>1</v>
      </c>
      <c r="S506" s="8">
        <f t="shared" si="28"/>
        <v>11.99</v>
      </c>
      <c r="T506" s="8">
        <f>SUM(S506*0.4)</f>
        <v>4.7960000000000003</v>
      </c>
      <c r="U506" s="9">
        <f>SUM((Q506*0.05)*R506+2)</f>
        <v>2.5994999999999999</v>
      </c>
    </row>
    <row r="507" spans="1:21" ht="15" customHeight="1" x14ac:dyDescent="0.25">
      <c r="A507">
        <v>14648</v>
      </c>
      <c r="B507" t="s">
        <v>1612</v>
      </c>
      <c r="C507" s="5">
        <v>42539</v>
      </c>
      <c r="D507" s="6">
        <v>42541</v>
      </c>
      <c r="E507" t="s">
        <v>44</v>
      </c>
      <c r="F507" t="s">
        <v>761</v>
      </c>
      <c r="G507" t="s">
        <v>182</v>
      </c>
      <c r="H507" t="s">
        <v>183</v>
      </c>
      <c r="I507" t="s">
        <v>56</v>
      </c>
      <c r="J507" s="7">
        <v>93727</v>
      </c>
      <c r="K507" t="s">
        <v>26</v>
      </c>
      <c r="L507" t="s">
        <v>57</v>
      </c>
      <c r="M507" t="s">
        <v>798</v>
      </c>
      <c r="N507" t="s">
        <v>988</v>
      </c>
      <c r="O507" t="s">
        <v>89</v>
      </c>
      <c r="P507" t="s">
        <v>799</v>
      </c>
      <c r="Q507" s="8">
        <v>11.99</v>
      </c>
      <c r="R507">
        <v>4</v>
      </c>
      <c r="S507" s="8">
        <f t="shared" si="28"/>
        <v>47.96</v>
      </c>
      <c r="T507" s="8">
        <f>SUM(S507*0.5)</f>
        <v>23.98</v>
      </c>
      <c r="U507" s="9">
        <f>SUM((Q507*0.05)*R507+2)</f>
        <v>4.3979999999999997</v>
      </c>
    </row>
    <row r="508" spans="1:21" ht="15" customHeight="1" x14ac:dyDescent="0.25">
      <c r="A508">
        <v>14649</v>
      </c>
      <c r="B508" t="s">
        <v>1612</v>
      </c>
      <c r="C508" s="5">
        <v>42539</v>
      </c>
      <c r="D508" s="6">
        <v>42541</v>
      </c>
      <c r="E508" t="s">
        <v>44</v>
      </c>
      <c r="F508" t="s">
        <v>761</v>
      </c>
      <c r="G508" t="s">
        <v>182</v>
      </c>
      <c r="H508" t="s">
        <v>183</v>
      </c>
      <c r="I508" t="s">
        <v>56</v>
      </c>
      <c r="J508" s="7">
        <v>93727</v>
      </c>
      <c r="K508" t="s">
        <v>26</v>
      </c>
      <c r="L508" t="s">
        <v>57</v>
      </c>
      <c r="M508" t="s">
        <v>105</v>
      </c>
      <c r="N508" t="s">
        <v>29</v>
      </c>
      <c r="O508" t="s">
        <v>75</v>
      </c>
      <c r="P508" t="s">
        <v>106</v>
      </c>
      <c r="Q508" s="8">
        <v>16.989999999999998</v>
      </c>
      <c r="R508">
        <v>4</v>
      </c>
      <c r="S508" s="8">
        <f t="shared" si="28"/>
        <v>67.959999999999994</v>
      </c>
      <c r="T508" s="8">
        <f>SUM(S508*0.5)</f>
        <v>33.979999999999997</v>
      </c>
      <c r="U508" s="9">
        <f>SUM((Q508*0.05)*R508+2)</f>
        <v>5.3979999999999997</v>
      </c>
    </row>
    <row r="509" spans="1:21" ht="15" customHeight="1" x14ac:dyDescent="0.25">
      <c r="A509">
        <v>14650</v>
      </c>
      <c r="B509" t="s">
        <v>1612</v>
      </c>
      <c r="C509" s="5">
        <v>42539</v>
      </c>
      <c r="D509" s="6">
        <v>42541</v>
      </c>
      <c r="E509" t="s">
        <v>44</v>
      </c>
      <c r="F509" t="s">
        <v>761</v>
      </c>
      <c r="G509" t="s">
        <v>182</v>
      </c>
      <c r="H509" t="s">
        <v>183</v>
      </c>
      <c r="I509" t="s">
        <v>56</v>
      </c>
      <c r="J509" s="7">
        <v>93727</v>
      </c>
      <c r="K509" t="s">
        <v>26</v>
      </c>
      <c r="L509" t="s">
        <v>57</v>
      </c>
      <c r="M509" t="s">
        <v>77</v>
      </c>
      <c r="N509" t="s">
        <v>29</v>
      </c>
      <c r="O509" t="s">
        <v>37</v>
      </c>
      <c r="P509" t="s">
        <v>78</v>
      </c>
      <c r="Q509" s="8">
        <v>23.99</v>
      </c>
      <c r="R509">
        <v>3</v>
      </c>
      <c r="S509" s="8">
        <f t="shared" si="28"/>
        <v>71.97</v>
      </c>
      <c r="T509" s="8">
        <f>SUM(S509*0.4)</f>
        <v>28.788</v>
      </c>
      <c r="U509" s="9">
        <f>SUM((Q509*0.05)*R509+2)</f>
        <v>5.5984999999999996</v>
      </c>
    </row>
    <row r="510" spans="1:21" ht="15" customHeight="1" x14ac:dyDescent="0.25">
      <c r="A510">
        <v>14652</v>
      </c>
      <c r="B510" t="s">
        <v>1612</v>
      </c>
      <c r="C510" s="5">
        <v>42539</v>
      </c>
      <c r="D510" s="6">
        <v>42543</v>
      </c>
      <c r="E510" t="s">
        <v>69</v>
      </c>
      <c r="F510" t="s">
        <v>670</v>
      </c>
      <c r="G510" t="s">
        <v>671</v>
      </c>
      <c r="H510" t="s">
        <v>292</v>
      </c>
      <c r="I510" t="s">
        <v>227</v>
      </c>
      <c r="J510" s="7">
        <v>98103</v>
      </c>
      <c r="K510" t="s">
        <v>26</v>
      </c>
      <c r="L510" t="s">
        <v>57</v>
      </c>
      <c r="M510" t="s">
        <v>316</v>
      </c>
      <c r="N510" t="s">
        <v>29</v>
      </c>
      <c r="O510" t="s">
        <v>59</v>
      </c>
      <c r="P510" t="s">
        <v>317</v>
      </c>
      <c r="Q510" s="8">
        <v>27.99</v>
      </c>
      <c r="R510">
        <v>4</v>
      </c>
      <c r="S510" s="8">
        <f t="shared" si="28"/>
        <v>111.96</v>
      </c>
      <c r="T510" s="8">
        <f>SUM(S510*0.25)</f>
        <v>27.99</v>
      </c>
      <c r="U510" s="9">
        <f>SUM((Q510*0.04)*R510+2)</f>
        <v>6.4783999999999997</v>
      </c>
    </row>
    <row r="511" spans="1:21" ht="15" customHeight="1" x14ac:dyDescent="0.25">
      <c r="A511">
        <v>14668</v>
      </c>
      <c r="B511" t="s">
        <v>1613</v>
      </c>
      <c r="C511" s="5">
        <v>42541</v>
      </c>
      <c r="D511" s="6">
        <v>42545</v>
      </c>
      <c r="E511" t="s">
        <v>21</v>
      </c>
      <c r="F511" t="s">
        <v>404</v>
      </c>
      <c r="G511" t="s">
        <v>405</v>
      </c>
      <c r="H511" t="s">
        <v>406</v>
      </c>
      <c r="I511" t="s">
        <v>304</v>
      </c>
      <c r="J511" s="7">
        <v>85345</v>
      </c>
      <c r="K511" t="s">
        <v>26</v>
      </c>
      <c r="L511" t="s">
        <v>57</v>
      </c>
      <c r="M511" t="s">
        <v>692</v>
      </c>
      <c r="N511" t="s">
        <v>33</v>
      </c>
      <c r="O511" t="s">
        <v>34</v>
      </c>
      <c r="P511" t="s">
        <v>693</v>
      </c>
      <c r="Q511" s="8">
        <v>15.99</v>
      </c>
      <c r="R511">
        <v>2</v>
      </c>
      <c r="S511" s="8">
        <f t="shared" si="28"/>
        <v>31.98</v>
      </c>
      <c r="T511" s="8">
        <f>SUM(S511*0.4)</f>
        <v>12.792000000000002</v>
      </c>
      <c r="U511" s="9">
        <f>SUM((Q511*0.07)*R511+2)</f>
        <v>4.2385999999999999</v>
      </c>
    </row>
    <row r="512" spans="1:21" ht="15" customHeight="1" x14ac:dyDescent="0.25">
      <c r="A512">
        <v>14675</v>
      </c>
      <c r="B512" t="s">
        <v>1614</v>
      </c>
      <c r="C512" s="5">
        <v>42543</v>
      </c>
      <c r="D512" s="6">
        <v>42548</v>
      </c>
      <c r="E512" t="s">
        <v>69</v>
      </c>
      <c r="F512" t="s">
        <v>800</v>
      </c>
      <c r="G512" t="s">
        <v>801</v>
      </c>
      <c r="H512" t="s">
        <v>628</v>
      </c>
      <c r="I512" t="s">
        <v>274</v>
      </c>
      <c r="J512" s="7">
        <v>33614</v>
      </c>
      <c r="K512" t="s">
        <v>26</v>
      </c>
      <c r="L512" t="s">
        <v>49</v>
      </c>
      <c r="M512" t="s">
        <v>415</v>
      </c>
      <c r="N512" t="s">
        <v>29</v>
      </c>
      <c r="O512" t="s">
        <v>37</v>
      </c>
      <c r="P512" t="s">
        <v>416</v>
      </c>
      <c r="Q512" s="8">
        <v>24.99</v>
      </c>
      <c r="R512">
        <v>2</v>
      </c>
      <c r="S512" s="8">
        <f t="shared" si="28"/>
        <v>49.98</v>
      </c>
      <c r="T512" s="8">
        <f>SUM(S512*0.4)</f>
        <v>19.992000000000001</v>
      </c>
      <c r="U512" s="9">
        <f t="shared" ref="U512:U521" si="33">SUM((Q512*0.04)*R512+2)</f>
        <v>3.9992000000000001</v>
      </c>
    </row>
    <row r="513" spans="1:21" ht="15" customHeight="1" x14ac:dyDescent="0.25">
      <c r="A513">
        <v>14676</v>
      </c>
      <c r="B513" t="s">
        <v>1615</v>
      </c>
      <c r="C513" s="5">
        <v>42544</v>
      </c>
      <c r="D513" s="6">
        <v>42549</v>
      </c>
      <c r="E513" t="s">
        <v>69</v>
      </c>
      <c r="F513" t="s">
        <v>480</v>
      </c>
      <c r="G513" t="s">
        <v>481</v>
      </c>
      <c r="H513" t="s">
        <v>482</v>
      </c>
      <c r="I513" t="s">
        <v>483</v>
      </c>
      <c r="J513" s="7">
        <v>70506</v>
      </c>
      <c r="K513" t="s">
        <v>26</v>
      </c>
      <c r="L513" t="s">
        <v>49</v>
      </c>
      <c r="M513" t="s">
        <v>802</v>
      </c>
      <c r="N513" t="s">
        <v>33</v>
      </c>
      <c r="O513" t="s">
        <v>116</v>
      </c>
      <c r="P513" t="s">
        <v>803</v>
      </c>
      <c r="Q513" s="8">
        <v>10.99</v>
      </c>
      <c r="R513">
        <v>2</v>
      </c>
      <c r="S513" s="8">
        <f t="shared" si="28"/>
        <v>21.98</v>
      </c>
      <c r="T513" s="8">
        <f>SUM(S513*0.3)</f>
        <v>6.5940000000000003</v>
      </c>
      <c r="U513" s="9">
        <f t="shared" si="33"/>
        <v>2.8792</v>
      </c>
    </row>
    <row r="514" spans="1:21" ht="15" customHeight="1" x14ac:dyDescent="0.25">
      <c r="A514">
        <v>14677</v>
      </c>
      <c r="B514" t="s">
        <v>1615</v>
      </c>
      <c r="C514" s="5">
        <v>42544</v>
      </c>
      <c r="D514" s="6">
        <v>42549</v>
      </c>
      <c r="E514" t="s">
        <v>69</v>
      </c>
      <c r="F514" t="s">
        <v>480</v>
      </c>
      <c r="G514" t="s">
        <v>481</v>
      </c>
      <c r="H514" t="s">
        <v>482</v>
      </c>
      <c r="I514" t="s">
        <v>483</v>
      </c>
      <c r="J514" s="7">
        <v>70506</v>
      </c>
      <c r="K514" t="s">
        <v>26</v>
      </c>
      <c r="L514" t="s">
        <v>49</v>
      </c>
      <c r="M514" t="s">
        <v>804</v>
      </c>
      <c r="N514" t="s">
        <v>33</v>
      </c>
      <c r="O514" t="s">
        <v>116</v>
      </c>
      <c r="P514" t="s">
        <v>805</v>
      </c>
      <c r="Q514" s="8">
        <v>14.99</v>
      </c>
      <c r="R514">
        <v>3</v>
      </c>
      <c r="S514" s="8">
        <f t="shared" ref="S514:S577" si="34">SUM(Q514*R514)</f>
        <v>44.97</v>
      </c>
      <c r="T514" s="8">
        <f>SUM(S514*0.3)</f>
        <v>13.491</v>
      </c>
      <c r="U514" s="9">
        <f t="shared" si="33"/>
        <v>3.7988</v>
      </c>
    </row>
    <row r="515" spans="1:21" ht="15" customHeight="1" x14ac:dyDescent="0.25">
      <c r="A515">
        <v>14678</v>
      </c>
      <c r="B515" t="s">
        <v>1615</v>
      </c>
      <c r="C515" s="5">
        <v>42544</v>
      </c>
      <c r="D515" s="6">
        <v>42549</v>
      </c>
      <c r="E515" t="s">
        <v>69</v>
      </c>
      <c r="F515" t="s">
        <v>480</v>
      </c>
      <c r="G515" t="s">
        <v>481</v>
      </c>
      <c r="H515" t="s">
        <v>482</v>
      </c>
      <c r="I515" t="s">
        <v>483</v>
      </c>
      <c r="J515" s="7">
        <v>70506</v>
      </c>
      <c r="K515" t="s">
        <v>26</v>
      </c>
      <c r="L515" t="s">
        <v>49</v>
      </c>
      <c r="M515" t="s">
        <v>39</v>
      </c>
      <c r="N515" t="s">
        <v>29</v>
      </c>
      <c r="O515" t="s">
        <v>40</v>
      </c>
      <c r="P515" t="s">
        <v>41</v>
      </c>
      <c r="Q515" s="8">
        <v>28.99</v>
      </c>
      <c r="R515">
        <v>3</v>
      </c>
      <c r="S515" s="8">
        <f t="shared" si="34"/>
        <v>86.97</v>
      </c>
      <c r="T515" s="8">
        <f>SUM(S515*0.3)</f>
        <v>26.090999999999998</v>
      </c>
      <c r="U515" s="9">
        <f t="shared" si="33"/>
        <v>5.4787999999999997</v>
      </c>
    </row>
    <row r="516" spans="1:21" ht="15" customHeight="1" x14ac:dyDescent="0.25">
      <c r="A516">
        <v>14683</v>
      </c>
      <c r="B516" t="s">
        <v>1616</v>
      </c>
      <c r="C516" s="5">
        <v>42546</v>
      </c>
      <c r="D516" s="6">
        <v>42552</v>
      </c>
      <c r="E516" t="s">
        <v>69</v>
      </c>
      <c r="F516" t="s">
        <v>646</v>
      </c>
      <c r="G516" t="s">
        <v>647</v>
      </c>
      <c r="H516" t="s">
        <v>648</v>
      </c>
      <c r="I516" t="s">
        <v>227</v>
      </c>
      <c r="J516" s="7">
        <v>98006</v>
      </c>
      <c r="K516" t="s">
        <v>26</v>
      </c>
      <c r="L516" t="s">
        <v>57</v>
      </c>
      <c r="M516" t="s">
        <v>526</v>
      </c>
      <c r="N516" t="s">
        <v>29</v>
      </c>
      <c r="O516" t="s">
        <v>30</v>
      </c>
      <c r="P516" t="s">
        <v>527</v>
      </c>
      <c r="Q516" s="8">
        <v>6.99</v>
      </c>
      <c r="R516">
        <v>3</v>
      </c>
      <c r="S516" s="8">
        <f t="shared" si="34"/>
        <v>20.97</v>
      </c>
      <c r="T516" s="8">
        <f>SUM(S516*0.2)</f>
        <v>4.194</v>
      </c>
      <c r="U516" s="9">
        <f t="shared" si="33"/>
        <v>2.8388</v>
      </c>
    </row>
    <row r="517" spans="1:21" ht="15" customHeight="1" x14ac:dyDescent="0.25">
      <c r="A517">
        <v>14684</v>
      </c>
      <c r="B517" t="s">
        <v>1616</v>
      </c>
      <c r="C517" s="5">
        <v>42546</v>
      </c>
      <c r="D517" s="6">
        <v>42552</v>
      </c>
      <c r="E517" t="s">
        <v>69</v>
      </c>
      <c r="F517" t="s">
        <v>646</v>
      </c>
      <c r="G517" t="s">
        <v>647</v>
      </c>
      <c r="H517" t="s">
        <v>648</v>
      </c>
      <c r="I517" t="s">
        <v>227</v>
      </c>
      <c r="J517" s="7">
        <v>98006</v>
      </c>
      <c r="K517" t="s">
        <v>26</v>
      </c>
      <c r="L517" t="s">
        <v>57</v>
      </c>
      <c r="M517" t="s">
        <v>77</v>
      </c>
      <c r="N517" t="s">
        <v>29</v>
      </c>
      <c r="O517" t="s">
        <v>37</v>
      </c>
      <c r="P517" t="s">
        <v>78</v>
      </c>
      <c r="Q517" s="8">
        <v>23.99</v>
      </c>
      <c r="R517">
        <v>3</v>
      </c>
      <c r="S517" s="8">
        <f t="shared" si="34"/>
        <v>71.97</v>
      </c>
      <c r="T517" s="8">
        <f>SUM(S517*0.4)</f>
        <v>28.788</v>
      </c>
      <c r="U517" s="9">
        <f t="shared" si="33"/>
        <v>4.8788</v>
      </c>
    </row>
    <row r="518" spans="1:21" ht="15" customHeight="1" x14ac:dyDescent="0.25">
      <c r="A518">
        <v>14685</v>
      </c>
      <c r="B518" t="s">
        <v>1616</v>
      </c>
      <c r="C518" s="5">
        <v>42546</v>
      </c>
      <c r="D518" s="6">
        <v>42552</v>
      </c>
      <c r="E518" t="s">
        <v>69</v>
      </c>
      <c r="F518" t="s">
        <v>646</v>
      </c>
      <c r="G518" t="s">
        <v>647</v>
      </c>
      <c r="H518" t="s">
        <v>648</v>
      </c>
      <c r="I518" t="s">
        <v>227</v>
      </c>
      <c r="J518" s="7">
        <v>98006</v>
      </c>
      <c r="K518" t="s">
        <v>26</v>
      </c>
      <c r="L518" t="s">
        <v>57</v>
      </c>
      <c r="M518" t="s">
        <v>620</v>
      </c>
      <c r="N518" t="s">
        <v>29</v>
      </c>
      <c r="O518" t="s">
        <v>40</v>
      </c>
      <c r="P518" t="s">
        <v>621</v>
      </c>
      <c r="Q518" s="8">
        <v>27.99</v>
      </c>
      <c r="R518">
        <v>2</v>
      </c>
      <c r="S518" s="8">
        <f t="shared" si="34"/>
        <v>55.98</v>
      </c>
      <c r="T518" s="8">
        <f>SUM(S518*0.3)</f>
        <v>16.793999999999997</v>
      </c>
      <c r="U518" s="9">
        <f t="shared" si="33"/>
        <v>4.2392000000000003</v>
      </c>
    </row>
    <row r="519" spans="1:21" ht="15" customHeight="1" x14ac:dyDescent="0.25">
      <c r="A519">
        <v>14693</v>
      </c>
      <c r="B519" t="s">
        <v>1617</v>
      </c>
      <c r="C519" s="5">
        <v>42547</v>
      </c>
      <c r="D519" s="6">
        <v>42551</v>
      </c>
      <c r="E519" t="s">
        <v>69</v>
      </c>
      <c r="F519" t="s">
        <v>658</v>
      </c>
      <c r="G519" t="s">
        <v>659</v>
      </c>
      <c r="H519" t="s">
        <v>660</v>
      </c>
      <c r="I519" t="s">
        <v>167</v>
      </c>
      <c r="J519" s="7">
        <v>84106</v>
      </c>
      <c r="K519" t="s">
        <v>26</v>
      </c>
      <c r="L519" t="s">
        <v>57</v>
      </c>
      <c r="M519" t="s">
        <v>493</v>
      </c>
      <c r="N519" t="s">
        <v>29</v>
      </c>
      <c r="O519" t="s">
        <v>75</v>
      </c>
      <c r="P519" t="s">
        <v>494</v>
      </c>
      <c r="Q519" s="8">
        <v>25.99</v>
      </c>
      <c r="R519">
        <v>9</v>
      </c>
      <c r="S519" s="8">
        <f t="shared" si="34"/>
        <v>233.91</v>
      </c>
      <c r="T519" s="8">
        <f>SUM(S519*0.5)</f>
        <v>116.955</v>
      </c>
      <c r="U519" s="9">
        <f t="shared" si="33"/>
        <v>11.356399999999999</v>
      </c>
    </row>
    <row r="520" spans="1:21" ht="15" customHeight="1" x14ac:dyDescent="0.25">
      <c r="A520">
        <v>14700</v>
      </c>
      <c r="B520" t="s">
        <v>1618</v>
      </c>
      <c r="C520" s="5">
        <v>42549</v>
      </c>
      <c r="D520" s="6">
        <v>42553</v>
      </c>
      <c r="E520" t="s">
        <v>69</v>
      </c>
      <c r="F520" t="s">
        <v>686</v>
      </c>
      <c r="G520" t="s">
        <v>687</v>
      </c>
      <c r="H520" t="s">
        <v>55</v>
      </c>
      <c r="I520" t="s">
        <v>56</v>
      </c>
      <c r="J520" s="7">
        <v>94601</v>
      </c>
      <c r="K520" t="s">
        <v>26</v>
      </c>
      <c r="L520" t="s">
        <v>57</v>
      </c>
      <c r="M520" t="s">
        <v>638</v>
      </c>
      <c r="N520" t="s">
        <v>988</v>
      </c>
      <c r="O520" t="s">
        <v>86</v>
      </c>
      <c r="P520" t="s">
        <v>639</v>
      </c>
      <c r="Q520" s="8">
        <v>44.99</v>
      </c>
      <c r="R520">
        <v>4</v>
      </c>
      <c r="S520" s="8">
        <f t="shared" si="34"/>
        <v>179.96</v>
      </c>
      <c r="T520" s="8">
        <f>SUM(S520*0.6)</f>
        <v>107.976</v>
      </c>
      <c r="U520" s="9">
        <f t="shared" si="33"/>
        <v>9.1983999999999995</v>
      </c>
    </row>
    <row r="521" spans="1:21" ht="15" customHeight="1" x14ac:dyDescent="0.25">
      <c r="A521">
        <v>14701</v>
      </c>
      <c r="B521" t="s">
        <v>1618</v>
      </c>
      <c r="C521" s="5">
        <v>42549</v>
      </c>
      <c r="D521" s="6">
        <v>42553</v>
      </c>
      <c r="E521" t="s">
        <v>69</v>
      </c>
      <c r="F521" t="s">
        <v>686</v>
      </c>
      <c r="G521" t="s">
        <v>687</v>
      </c>
      <c r="H521" t="s">
        <v>55</v>
      </c>
      <c r="I521" t="s">
        <v>56</v>
      </c>
      <c r="J521" s="7">
        <v>94601</v>
      </c>
      <c r="K521" t="s">
        <v>26</v>
      </c>
      <c r="L521" t="s">
        <v>57</v>
      </c>
      <c r="M521" t="s">
        <v>806</v>
      </c>
      <c r="N521" t="s">
        <v>29</v>
      </c>
      <c r="O521" t="s">
        <v>40</v>
      </c>
      <c r="P521" t="s">
        <v>807</v>
      </c>
      <c r="Q521" s="8">
        <v>28.99</v>
      </c>
      <c r="R521">
        <v>2</v>
      </c>
      <c r="S521" s="8">
        <f t="shared" si="34"/>
        <v>57.98</v>
      </c>
      <c r="T521" s="8">
        <f>SUM(S521*0.3)</f>
        <v>17.393999999999998</v>
      </c>
      <c r="U521" s="9">
        <f t="shared" si="33"/>
        <v>4.3192000000000004</v>
      </c>
    </row>
    <row r="522" spans="1:21" ht="15" customHeight="1" x14ac:dyDescent="0.25">
      <c r="A522">
        <v>14702</v>
      </c>
      <c r="B522" t="s">
        <v>1618</v>
      </c>
      <c r="C522" s="5">
        <v>42549</v>
      </c>
      <c r="D522" s="6">
        <v>42554</v>
      </c>
      <c r="E522" t="s">
        <v>21</v>
      </c>
      <c r="F522" t="s">
        <v>497</v>
      </c>
      <c r="G522" t="s">
        <v>498</v>
      </c>
      <c r="H522" t="s">
        <v>268</v>
      </c>
      <c r="I522" t="s">
        <v>120</v>
      </c>
      <c r="J522" s="7">
        <v>10024</v>
      </c>
      <c r="K522" t="s">
        <v>26</v>
      </c>
      <c r="L522" t="s">
        <v>65</v>
      </c>
      <c r="M522" t="s">
        <v>642</v>
      </c>
      <c r="N522" t="s">
        <v>988</v>
      </c>
      <c r="O522" t="s">
        <v>51</v>
      </c>
      <c r="P522" t="s">
        <v>643</v>
      </c>
      <c r="Q522" s="8">
        <v>45.99</v>
      </c>
      <c r="R522">
        <v>6</v>
      </c>
      <c r="S522" s="8">
        <f t="shared" si="34"/>
        <v>275.94</v>
      </c>
      <c r="T522" s="8">
        <f>SUM(S522*0.3)</f>
        <v>82.781999999999996</v>
      </c>
      <c r="U522" s="9">
        <f>SUM((Q522*0.07)*R522+2)</f>
        <v>21.315800000000003</v>
      </c>
    </row>
    <row r="523" spans="1:21" ht="15" customHeight="1" x14ac:dyDescent="0.25">
      <c r="A523">
        <v>14703</v>
      </c>
      <c r="B523" t="s">
        <v>1618</v>
      </c>
      <c r="C523" s="5">
        <v>42549</v>
      </c>
      <c r="D523" s="6">
        <v>42554</v>
      </c>
      <c r="E523" t="s">
        <v>21</v>
      </c>
      <c r="F523" t="s">
        <v>497</v>
      </c>
      <c r="G523" t="s">
        <v>498</v>
      </c>
      <c r="H523" t="s">
        <v>268</v>
      </c>
      <c r="I523" t="s">
        <v>120</v>
      </c>
      <c r="J523" s="7">
        <v>10024</v>
      </c>
      <c r="K523" t="s">
        <v>26</v>
      </c>
      <c r="L523" t="s">
        <v>65</v>
      </c>
      <c r="M523" t="s">
        <v>105</v>
      </c>
      <c r="N523" t="s">
        <v>29</v>
      </c>
      <c r="O523" t="s">
        <v>75</v>
      </c>
      <c r="P523" t="s">
        <v>106</v>
      </c>
      <c r="Q523" s="8">
        <v>16.989999999999998</v>
      </c>
      <c r="R523">
        <v>3</v>
      </c>
      <c r="S523" s="8">
        <f t="shared" si="34"/>
        <v>50.97</v>
      </c>
      <c r="T523" s="8">
        <f>SUM(S523*0.5)</f>
        <v>25.484999999999999</v>
      </c>
      <c r="U523" s="9">
        <f>SUM((Q523*0.07)*R523+2)</f>
        <v>5.5678999999999998</v>
      </c>
    </row>
    <row r="524" spans="1:21" ht="15" customHeight="1" x14ac:dyDescent="0.25">
      <c r="A524">
        <v>14710</v>
      </c>
      <c r="B524" t="s">
        <v>1619</v>
      </c>
      <c r="C524" s="5">
        <v>42553</v>
      </c>
      <c r="D524" s="6">
        <v>42555</v>
      </c>
      <c r="E524" t="s">
        <v>44</v>
      </c>
      <c r="F524" t="s">
        <v>547</v>
      </c>
      <c r="G524" t="s">
        <v>548</v>
      </c>
      <c r="H524" t="s">
        <v>502</v>
      </c>
      <c r="I524" t="s">
        <v>412</v>
      </c>
      <c r="J524" s="7">
        <v>80219</v>
      </c>
      <c r="K524" t="s">
        <v>26</v>
      </c>
      <c r="L524" t="s">
        <v>57</v>
      </c>
      <c r="M524" t="s">
        <v>204</v>
      </c>
      <c r="N524" t="s">
        <v>988</v>
      </c>
      <c r="O524" t="s">
        <v>86</v>
      </c>
      <c r="P524" t="s">
        <v>205</v>
      </c>
      <c r="Q524" s="8">
        <v>35.99</v>
      </c>
      <c r="R524">
        <v>10</v>
      </c>
      <c r="S524" s="8">
        <f t="shared" si="34"/>
        <v>359.90000000000003</v>
      </c>
      <c r="T524" s="8">
        <f>SUM(S524*0.6)</f>
        <v>215.94000000000003</v>
      </c>
      <c r="U524" s="9">
        <f>SUM((Q524*0.05)*R524+2)</f>
        <v>19.995000000000001</v>
      </c>
    </row>
    <row r="525" spans="1:21" ht="15" customHeight="1" x14ac:dyDescent="0.25">
      <c r="A525">
        <v>14711</v>
      </c>
      <c r="B525" t="s">
        <v>1619</v>
      </c>
      <c r="C525" s="5">
        <v>42553</v>
      </c>
      <c r="D525" s="6">
        <v>42555</v>
      </c>
      <c r="E525" t="s">
        <v>44</v>
      </c>
      <c r="F525" t="s">
        <v>547</v>
      </c>
      <c r="G525" t="s">
        <v>548</v>
      </c>
      <c r="H525" t="s">
        <v>502</v>
      </c>
      <c r="I525" t="s">
        <v>412</v>
      </c>
      <c r="J525" s="7">
        <v>80219</v>
      </c>
      <c r="K525" t="s">
        <v>26</v>
      </c>
      <c r="L525" t="s">
        <v>57</v>
      </c>
      <c r="M525" t="s">
        <v>616</v>
      </c>
      <c r="N525" t="s">
        <v>33</v>
      </c>
      <c r="O525" t="s">
        <v>116</v>
      </c>
      <c r="P525" t="s">
        <v>617</v>
      </c>
      <c r="Q525" s="8">
        <v>34.99</v>
      </c>
      <c r="R525">
        <v>1</v>
      </c>
      <c r="S525" s="8">
        <f t="shared" si="34"/>
        <v>34.99</v>
      </c>
      <c r="T525" s="8">
        <f>SUM(S525*0.3)</f>
        <v>10.497</v>
      </c>
      <c r="U525" s="9">
        <f>SUM((Q525*0.05)*R525+2)</f>
        <v>3.7495000000000003</v>
      </c>
    </row>
    <row r="526" spans="1:21" ht="15" customHeight="1" x14ac:dyDescent="0.25">
      <c r="A526">
        <v>14712</v>
      </c>
      <c r="B526" t="s">
        <v>1619</v>
      </c>
      <c r="C526" s="5">
        <v>42553</v>
      </c>
      <c r="D526" s="6">
        <v>42555</v>
      </c>
      <c r="E526" t="s">
        <v>44</v>
      </c>
      <c r="F526" t="s">
        <v>547</v>
      </c>
      <c r="G526" t="s">
        <v>548</v>
      </c>
      <c r="H526" t="s">
        <v>502</v>
      </c>
      <c r="I526" t="s">
        <v>412</v>
      </c>
      <c r="J526" s="7">
        <v>80219</v>
      </c>
      <c r="K526" t="s">
        <v>26</v>
      </c>
      <c r="L526" t="s">
        <v>57</v>
      </c>
      <c r="M526" t="s">
        <v>553</v>
      </c>
      <c r="N526" t="s">
        <v>29</v>
      </c>
      <c r="O526" t="s">
        <v>75</v>
      </c>
      <c r="P526" t="s">
        <v>554</v>
      </c>
      <c r="Q526" s="8">
        <v>23.99</v>
      </c>
      <c r="R526">
        <v>2</v>
      </c>
      <c r="S526" s="8">
        <f t="shared" si="34"/>
        <v>47.98</v>
      </c>
      <c r="T526" s="8">
        <f>SUM(S526*0.5)</f>
        <v>23.99</v>
      </c>
      <c r="U526" s="9">
        <f>SUM((Q526*0.05)*R526+2)</f>
        <v>4.399</v>
      </c>
    </row>
    <row r="527" spans="1:21" ht="15" customHeight="1" x14ac:dyDescent="0.25">
      <c r="A527">
        <v>14713</v>
      </c>
      <c r="B527" t="s">
        <v>1619</v>
      </c>
      <c r="C527" s="5">
        <v>42553</v>
      </c>
      <c r="D527" s="6">
        <v>42555</v>
      </c>
      <c r="E527" t="s">
        <v>44</v>
      </c>
      <c r="F527" t="s">
        <v>547</v>
      </c>
      <c r="G527" t="s">
        <v>548</v>
      </c>
      <c r="H527" t="s">
        <v>502</v>
      </c>
      <c r="I527" t="s">
        <v>412</v>
      </c>
      <c r="J527" s="7">
        <v>80219</v>
      </c>
      <c r="K527" t="s">
        <v>26</v>
      </c>
      <c r="L527" t="s">
        <v>57</v>
      </c>
      <c r="M527" t="s">
        <v>68</v>
      </c>
      <c r="N527" t="s">
        <v>29</v>
      </c>
      <c r="O527" t="s">
        <v>37</v>
      </c>
      <c r="P527" t="s">
        <v>37</v>
      </c>
      <c r="Q527" s="8">
        <v>15.99</v>
      </c>
      <c r="R527">
        <v>2</v>
      </c>
      <c r="S527" s="8">
        <f t="shared" si="34"/>
        <v>31.98</v>
      </c>
      <c r="T527" s="8">
        <f>SUM(S527*0.4)</f>
        <v>12.792000000000002</v>
      </c>
      <c r="U527" s="9">
        <f>SUM((Q527*0.05)*R527+2)</f>
        <v>3.5990000000000002</v>
      </c>
    </row>
    <row r="528" spans="1:21" ht="15" customHeight="1" x14ac:dyDescent="0.25">
      <c r="A528">
        <v>14722</v>
      </c>
      <c r="B528" t="s">
        <v>1619</v>
      </c>
      <c r="C528" s="5">
        <v>42553</v>
      </c>
      <c r="D528" s="6">
        <v>42554</v>
      </c>
      <c r="E528" t="s">
        <v>44</v>
      </c>
      <c r="F528" t="s">
        <v>101</v>
      </c>
      <c r="G528" t="s">
        <v>102</v>
      </c>
      <c r="H528" t="s">
        <v>103</v>
      </c>
      <c r="I528" t="s">
        <v>104</v>
      </c>
      <c r="J528" s="7">
        <v>47401</v>
      </c>
      <c r="K528" t="s">
        <v>26</v>
      </c>
      <c r="L528" t="s">
        <v>27</v>
      </c>
      <c r="M528" t="s">
        <v>105</v>
      </c>
      <c r="N528" t="s">
        <v>29</v>
      </c>
      <c r="O528" t="s">
        <v>75</v>
      </c>
      <c r="P528" t="s">
        <v>106</v>
      </c>
      <c r="Q528" s="8">
        <v>16.989999999999998</v>
      </c>
      <c r="R528">
        <v>3</v>
      </c>
      <c r="S528" s="8">
        <f t="shared" si="34"/>
        <v>50.97</v>
      </c>
      <c r="T528" s="8">
        <f>SUM(S528*0.5)</f>
        <v>25.484999999999999</v>
      </c>
      <c r="U528" s="9">
        <f>SUM((Q528*0.05)*R528+2)</f>
        <v>4.5484999999999998</v>
      </c>
    </row>
    <row r="529" spans="1:21" ht="15" customHeight="1" x14ac:dyDescent="0.25">
      <c r="A529">
        <v>14733</v>
      </c>
      <c r="B529" t="s">
        <v>1620</v>
      </c>
      <c r="C529" s="5">
        <v>42556</v>
      </c>
      <c r="D529" s="6">
        <v>42561</v>
      </c>
      <c r="E529" t="s">
        <v>69</v>
      </c>
      <c r="F529" t="s">
        <v>499</v>
      </c>
      <c r="G529" t="s">
        <v>291</v>
      </c>
      <c r="H529" t="s">
        <v>292</v>
      </c>
      <c r="I529" t="s">
        <v>227</v>
      </c>
      <c r="J529" s="7">
        <v>98103</v>
      </c>
      <c r="K529" t="s">
        <v>26</v>
      </c>
      <c r="L529" t="s">
        <v>57</v>
      </c>
      <c r="M529" t="s">
        <v>79</v>
      </c>
      <c r="N529" t="s">
        <v>29</v>
      </c>
      <c r="O529" t="s">
        <v>30</v>
      </c>
      <c r="P529" t="s">
        <v>80</v>
      </c>
      <c r="Q529" s="8">
        <v>23.99</v>
      </c>
      <c r="R529">
        <v>3</v>
      </c>
      <c r="S529" s="8">
        <f t="shared" si="34"/>
        <v>71.97</v>
      </c>
      <c r="T529" s="8">
        <f>SUM(S529*0.2)</f>
        <v>14.394</v>
      </c>
      <c r="U529" s="9">
        <f t="shared" ref="U529:U541" si="35">SUM((Q529*0.04)*R529+2)</f>
        <v>4.8788</v>
      </c>
    </row>
    <row r="530" spans="1:21" ht="15" customHeight="1" x14ac:dyDescent="0.25">
      <c r="A530">
        <v>14734</v>
      </c>
      <c r="B530" t="s">
        <v>1620</v>
      </c>
      <c r="C530" s="5">
        <v>42556</v>
      </c>
      <c r="D530" s="6">
        <v>42561</v>
      </c>
      <c r="E530" t="s">
        <v>69</v>
      </c>
      <c r="F530" t="s">
        <v>499</v>
      </c>
      <c r="G530" t="s">
        <v>291</v>
      </c>
      <c r="H530" t="s">
        <v>292</v>
      </c>
      <c r="I530" t="s">
        <v>227</v>
      </c>
      <c r="J530" s="7">
        <v>98103</v>
      </c>
      <c r="K530" t="s">
        <v>26</v>
      </c>
      <c r="L530" t="s">
        <v>57</v>
      </c>
      <c r="M530" t="s">
        <v>808</v>
      </c>
      <c r="N530" t="s">
        <v>33</v>
      </c>
      <c r="O530" t="s">
        <v>34</v>
      </c>
      <c r="P530" t="s">
        <v>809</v>
      </c>
      <c r="Q530" s="8">
        <v>15.99</v>
      </c>
      <c r="R530">
        <v>3</v>
      </c>
      <c r="S530" s="8">
        <f t="shared" si="34"/>
        <v>47.97</v>
      </c>
      <c r="T530" s="8">
        <f>SUM(S530*0.4)</f>
        <v>19.188000000000002</v>
      </c>
      <c r="U530" s="9">
        <f t="shared" si="35"/>
        <v>3.9188000000000001</v>
      </c>
    </row>
    <row r="531" spans="1:21" ht="15" customHeight="1" x14ac:dyDescent="0.25">
      <c r="A531">
        <v>14746</v>
      </c>
      <c r="B531" t="s">
        <v>1621</v>
      </c>
      <c r="C531" s="5">
        <v>42560</v>
      </c>
      <c r="D531" s="6">
        <v>42565</v>
      </c>
      <c r="E531" t="s">
        <v>69</v>
      </c>
      <c r="F531" t="s">
        <v>673</v>
      </c>
      <c r="G531" t="s">
        <v>674</v>
      </c>
      <c r="H531" t="s">
        <v>624</v>
      </c>
      <c r="I531" t="s">
        <v>274</v>
      </c>
      <c r="J531" s="7">
        <v>33311</v>
      </c>
      <c r="K531" t="s">
        <v>26</v>
      </c>
      <c r="L531" t="s">
        <v>49</v>
      </c>
      <c r="M531" t="s">
        <v>810</v>
      </c>
      <c r="N531" t="s">
        <v>33</v>
      </c>
      <c r="O531" t="s">
        <v>86</v>
      </c>
      <c r="P531" t="s">
        <v>811</v>
      </c>
      <c r="Q531" s="8">
        <v>11.99</v>
      </c>
      <c r="R531">
        <v>3</v>
      </c>
      <c r="S531" s="8">
        <f t="shared" si="34"/>
        <v>35.97</v>
      </c>
      <c r="T531" s="8">
        <f>SUM(S531*0.5)</f>
        <v>17.984999999999999</v>
      </c>
      <c r="U531" s="9">
        <f t="shared" si="35"/>
        <v>3.4388000000000001</v>
      </c>
    </row>
    <row r="532" spans="1:21" ht="15" customHeight="1" x14ac:dyDescent="0.25">
      <c r="A532">
        <v>14747</v>
      </c>
      <c r="B532" t="s">
        <v>1621</v>
      </c>
      <c r="C532" s="5">
        <v>42560</v>
      </c>
      <c r="D532" s="6">
        <v>42565</v>
      </c>
      <c r="E532" t="s">
        <v>69</v>
      </c>
      <c r="F532" t="s">
        <v>673</v>
      </c>
      <c r="G532" t="s">
        <v>674</v>
      </c>
      <c r="H532" t="s">
        <v>624</v>
      </c>
      <c r="I532" t="s">
        <v>274</v>
      </c>
      <c r="J532" s="7">
        <v>33311</v>
      </c>
      <c r="K532" t="s">
        <v>26</v>
      </c>
      <c r="L532" t="s">
        <v>49</v>
      </c>
      <c r="M532" t="s">
        <v>488</v>
      </c>
      <c r="N532" t="s">
        <v>988</v>
      </c>
      <c r="O532" t="s">
        <v>86</v>
      </c>
      <c r="P532" t="s">
        <v>489</v>
      </c>
      <c r="Q532" s="8">
        <v>44.99</v>
      </c>
      <c r="R532">
        <v>2</v>
      </c>
      <c r="S532" s="8">
        <f t="shared" si="34"/>
        <v>89.98</v>
      </c>
      <c r="T532" s="8">
        <f>SUM(S532*0.6)</f>
        <v>53.988</v>
      </c>
      <c r="U532" s="9">
        <f t="shared" si="35"/>
        <v>5.5991999999999997</v>
      </c>
    </row>
    <row r="533" spans="1:21" ht="15" customHeight="1" x14ac:dyDescent="0.25">
      <c r="A533">
        <v>14748</v>
      </c>
      <c r="B533" t="s">
        <v>1621</v>
      </c>
      <c r="C533" s="5">
        <v>42560</v>
      </c>
      <c r="D533" s="6">
        <v>42565</v>
      </c>
      <c r="E533" t="s">
        <v>69</v>
      </c>
      <c r="F533" t="s">
        <v>673</v>
      </c>
      <c r="G533" t="s">
        <v>674</v>
      </c>
      <c r="H533" t="s">
        <v>624</v>
      </c>
      <c r="I533" t="s">
        <v>274</v>
      </c>
      <c r="J533" s="7">
        <v>33311</v>
      </c>
      <c r="K533" t="s">
        <v>26</v>
      </c>
      <c r="L533" t="s">
        <v>49</v>
      </c>
      <c r="M533" t="s">
        <v>264</v>
      </c>
      <c r="N533" t="s">
        <v>29</v>
      </c>
      <c r="O533" t="s">
        <v>37</v>
      </c>
      <c r="P533" t="s">
        <v>265</v>
      </c>
      <c r="Q533" s="8">
        <v>23.99</v>
      </c>
      <c r="R533">
        <v>9</v>
      </c>
      <c r="S533" s="8">
        <f t="shared" si="34"/>
        <v>215.91</v>
      </c>
      <c r="T533" s="8">
        <f>SUM(S533*0.4)</f>
        <v>86.364000000000004</v>
      </c>
      <c r="U533" s="9">
        <f t="shared" si="35"/>
        <v>10.6364</v>
      </c>
    </row>
    <row r="534" spans="1:21" ht="15" customHeight="1" x14ac:dyDescent="0.25">
      <c r="A534">
        <v>14749</v>
      </c>
      <c r="B534" t="s">
        <v>1621</v>
      </c>
      <c r="C534" s="5">
        <v>42560</v>
      </c>
      <c r="D534" s="6">
        <v>42565</v>
      </c>
      <c r="E534" t="s">
        <v>69</v>
      </c>
      <c r="F534" t="s">
        <v>673</v>
      </c>
      <c r="G534" t="s">
        <v>674</v>
      </c>
      <c r="H534" t="s">
        <v>624</v>
      </c>
      <c r="I534" t="s">
        <v>274</v>
      </c>
      <c r="J534" s="7">
        <v>33311</v>
      </c>
      <c r="K534" t="s">
        <v>26</v>
      </c>
      <c r="L534" t="s">
        <v>49</v>
      </c>
      <c r="M534" t="s">
        <v>321</v>
      </c>
      <c r="N534" t="s">
        <v>29</v>
      </c>
      <c r="O534" t="s">
        <v>30</v>
      </c>
      <c r="P534" t="s">
        <v>322</v>
      </c>
      <c r="Q534" s="8">
        <v>35.99</v>
      </c>
      <c r="R534">
        <v>7</v>
      </c>
      <c r="S534" s="8">
        <f t="shared" si="34"/>
        <v>251.93</v>
      </c>
      <c r="T534" s="8">
        <f>SUM(S534*0.2)</f>
        <v>50.386000000000003</v>
      </c>
      <c r="U534" s="9">
        <f t="shared" si="35"/>
        <v>12.077200000000001</v>
      </c>
    </row>
    <row r="535" spans="1:21" ht="15" customHeight="1" x14ac:dyDescent="0.25">
      <c r="A535">
        <v>14750</v>
      </c>
      <c r="B535" t="s">
        <v>1621</v>
      </c>
      <c r="C535" s="5">
        <v>42560</v>
      </c>
      <c r="D535" s="6">
        <v>42565</v>
      </c>
      <c r="E535" t="s">
        <v>69</v>
      </c>
      <c r="F535" t="s">
        <v>673</v>
      </c>
      <c r="G535" t="s">
        <v>674</v>
      </c>
      <c r="H535" t="s">
        <v>624</v>
      </c>
      <c r="I535" t="s">
        <v>274</v>
      </c>
      <c r="J535" s="7">
        <v>33311</v>
      </c>
      <c r="K535" t="s">
        <v>26</v>
      </c>
      <c r="L535" t="s">
        <v>49</v>
      </c>
      <c r="M535" t="s">
        <v>147</v>
      </c>
      <c r="N535" t="s">
        <v>29</v>
      </c>
      <c r="O535" t="s">
        <v>37</v>
      </c>
      <c r="P535" t="s">
        <v>148</v>
      </c>
      <c r="Q535" s="8">
        <v>23.99</v>
      </c>
      <c r="R535">
        <v>3</v>
      </c>
      <c r="S535" s="8">
        <f t="shared" si="34"/>
        <v>71.97</v>
      </c>
      <c r="T535" s="8">
        <f>SUM(S535*0.4)</f>
        <v>28.788</v>
      </c>
      <c r="U535" s="9">
        <f t="shared" si="35"/>
        <v>4.8788</v>
      </c>
    </row>
    <row r="536" spans="1:21" ht="15" customHeight="1" x14ac:dyDescent="0.25">
      <c r="A536">
        <v>14751</v>
      </c>
      <c r="B536" t="s">
        <v>1621</v>
      </c>
      <c r="C536" s="5">
        <v>42560</v>
      </c>
      <c r="D536" s="6">
        <v>42565</v>
      </c>
      <c r="E536" t="s">
        <v>69</v>
      </c>
      <c r="F536" t="s">
        <v>673</v>
      </c>
      <c r="G536" t="s">
        <v>674</v>
      </c>
      <c r="H536" t="s">
        <v>624</v>
      </c>
      <c r="I536" t="s">
        <v>274</v>
      </c>
      <c r="J536" s="7">
        <v>33311</v>
      </c>
      <c r="K536" t="s">
        <v>26</v>
      </c>
      <c r="L536" t="s">
        <v>49</v>
      </c>
      <c r="M536" t="s">
        <v>355</v>
      </c>
      <c r="N536" t="s">
        <v>29</v>
      </c>
      <c r="O536" t="s">
        <v>59</v>
      </c>
      <c r="P536" t="s">
        <v>356</v>
      </c>
      <c r="Q536" s="8">
        <v>32.99</v>
      </c>
      <c r="R536">
        <v>4</v>
      </c>
      <c r="S536" s="8">
        <f t="shared" si="34"/>
        <v>131.96</v>
      </c>
      <c r="T536" s="8">
        <f>SUM(S536*0.25)</f>
        <v>32.99</v>
      </c>
      <c r="U536" s="9">
        <f t="shared" si="35"/>
        <v>7.2784000000000004</v>
      </c>
    </row>
    <row r="537" spans="1:21" ht="15" customHeight="1" x14ac:dyDescent="0.25">
      <c r="A537">
        <v>14752</v>
      </c>
      <c r="B537" t="s">
        <v>1621</v>
      </c>
      <c r="C537" s="5">
        <v>42560</v>
      </c>
      <c r="D537" s="6">
        <v>42565</v>
      </c>
      <c r="E537" t="s">
        <v>69</v>
      </c>
      <c r="F537" t="s">
        <v>673</v>
      </c>
      <c r="G537" t="s">
        <v>674</v>
      </c>
      <c r="H537" t="s">
        <v>624</v>
      </c>
      <c r="I537" t="s">
        <v>274</v>
      </c>
      <c r="J537" s="7">
        <v>33311</v>
      </c>
      <c r="K537" t="s">
        <v>26</v>
      </c>
      <c r="L537" t="s">
        <v>49</v>
      </c>
      <c r="M537" t="s">
        <v>68</v>
      </c>
      <c r="N537" t="s">
        <v>29</v>
      </c>
      <c r="O537" t="s">
        <v>37</v>
      </c>
      <c r="P537" t="s">
        <v>37</v>
      </c>
      <c r="Q537" s="8">
        <v>15.99</v>
      </c>
      <c r="R537">
        <v>6</v>
      </c>
      <c r="S537" s="8">
        <f t="shared" si="34"/>
        <v>95.94</v>
      </c>
      <c r="T537" s="8">
        <f>SUM(S537*0.4)</f>
        <v>38.376000000000005</v>
      </c>
      <c r="U537" s="9">
        <f t="shared" si="35"/>
        <v>5.8376000000000001</v>
      </c>
    </row>
    <row r="538" spans="1:21" ht="15" customHeight="1" x14ac:dyDescent="0.25">
      <c r="A538">
        <v>14753</v>
      </c>
      <c r="B538" t="s">
        <v>1621</v>
      </c>
      <c r="C538" s="5">
        <v>42560</v>
      </c>
      <c r="D538" s="6">
        <v>42565</v>
      </c>
      <c r="E538" t="s">
        <v>69</v>
      </c>
      <c r="F538" t="s">
        <v>673</v>
      </c>
      <c r="G538" t="s">
        <v>674</v>
      </c>
      <c r="H538" t="s">
        <v>624</v>
      </c>
      <c r="I538" t="s">
        <v>274</v>
      </c>
      <c r="J538" s="7">
        <v>33311</v>
      </c>
      <c r="K538" t="s">
        <v>26</v>
      </c>
      <c r="L538" t="s">
        <v>49</v>
      </c>
      <c r="M538" t="s">
        <v>42</v>
      </c>
      <c r="N538" t="s">
        <v>29</v>
      </c>
      <c r="O538" t="s">
        <v>40</v>
      </c>
      <c r="P538" t="s">
        <v>43</v>
      </c>
      <c r="Q538" s="8">
        <v>28.99</v>
      </c>
      <c r="R538">
        <v>3</v>
      </c>
      <c r="S538" s="8">
        <f t="shared" si="34"/>
        <v>86.97</v>
      </c>
      <c r="T538" s="8">
        <f>SUM(S538*0.3)</f>
        <v>26.090999999999998</v>
      </c>
      <c r="U538" s="9">
        <f t="shared" si="35"/>
        <v>5.4787999999999997</v>
      </c>
    </row>
    <row r="539" spans="1:21" ht="15" customHeight="1" x14ac:dyDescent="0.25">
      <c r="A539">
        <v>14754</v>
      </c>
      <c r="B539" t="s">
        <v>1621</v>
      </c>
      <c r="C539" s="5">
        <v>42560</v>
      </c>
      <c r="D539" s="6">
        <v>42565</v>
      </c>
      <c r="E539" t="s">
        <v>69</v>
      </c>
      <c r="F539" t="s">
        <v>673</v>
      </c>
      <c r="G539" t="s">
        <v>674</v>
      </c>
      <c r="H539" t="s">
        <v>624</v>
      </c>
      <c r="I539" t="s">
        <v>274</v>
      </c>
      <c r="J539" s="7">
        <v>33311</v>
      </c>
      <c r="K539" t="s">
        <v>26</v>
      </c>
      <c r="L539" t="s">
        <v>49</v>
      </c>
      <c r="M539" t="s">
        <v>620</v>
      </c>
      <c r="N539" t="s">
        <v>29</v>
      </c>
      <c r="O539" t="s">
        <v>40</v>
      </c>
      <c r="P539" t="s">
        <v>621</v>
      </c>
      <c r="Q539" s="8">
        <v>27.99</v>
      </c>
      <c r="R539">
        <v>4</v>
      </c>
      <c r="S539" s="8">
        <f t="shared" si="34"/>
        <v>111.96</v>
      </c>
      <c r="T539" s="8">
        <f>SUM(S539*0.3)</f>
        <v>33.587999999999994</v>
      </c>
      <c r="U539" s="9">
        <f t="shared" si="35"/>
        <v>6.4783999999999997</v>
      </c>
    </row>
    <row r="540" spans="1:21" ht="15" customHeight="1" x14ac:dyDescent="0.25">
      <c r="A540">
        <v>14755</v>
      </c>
      <c r="B540" t="s">
        <v>1621</v>
      </c>
      <c r="C540" s="5">
        <v>42560</v>
      </c>
      <c r="D540" s="6">
        <v>42564</v>
      </c>
      <c r="E540" t="s">
        <v>69</v>
      </c>
      <c r="F540" t="s">
        <v>722</v>
      </c>
      <c r="G540" t="s">
        <v>723</v>
      </c>
      <c r="H540" t="s">
        <v>724</v>
      </c>
      <c r="I540" t="s">
        <v>213</v>
      </c>
      <c r="J540" s="7">
        <v>27514</v>
      </c>
      <c r="K540" t="s">
        <v>26</v>
      </c>
      <c r="L540" t="s">
        <v>49</v>
      </c>
      <c r="M540" t="s">
        <v>68</v>
      </c>
      <c r="N540" t="s">
        <v>29</v>
      </c>
      <c r="O540" t="s">
        <v>37</v>
      </c>
      <c r="P540" t="s">
        <v>37</v>
      </c>
      <c r="Q540" s="8">
        <v>15.99</v>
      </c>
      <c r="R540">
        <v>3</v>
      </c>
      <c r="S540" s="8">
        <f t="shared" si="34"/>
        <v>47.97</v>
      </c>
      <c r="T540" s="8">
        <f>SUM(S540*0.4)</f>
        <v>19.188000000000002</v>
      </c>
      <c r="U540" s="9">
        <f t="shared" si="35"/>
        <v>3.9188000000000001</v>
      </c>
    </row>
    <row r="541" spans="1:21" ht="15" customHeight="1" x14ac:dyDescent="0.25">
      <c r="A541">
        <v>14756</v>
      </c>
      <c r="B541" t="s">
        <v>1621</v>
      </c>
      <c r="C541" s="5">
        <v>42560</v>
      </c>
      <c r="D541" s="6">
        <v>42564</v>
      </c>
      <c r="E541" t="s">
        <v>69</v>
      </c>
      <c r="F541" t="s">
        <v>722</v>
      </c>
      <c r="G541" t="s">
        <v>723</v>
      </c>
      <c r="H541" t="s">
        <v>724</v>
      </c>
      <c r="I541" t="s">
        <v>213</v>
      </c>
      <c r="J541" s="7">
        <v>27514</v>
      </c>
      <c r="K541" t="s">
        <v>26</v>
      </c>
      <c r="L541" t="s">
        <v>49</v>
      </c>
      <c r="M541" t="s">
        <v>464</v>
      </c>
      <c r="N541" t="s">
        <v>29</v>
      </c>
      <c r="O541" t="s">
        <v>75</v>
      </c>
      <c r="P541" t="s">
        <v>465</v>
      </c>
      <c r="Q541" s="8">
        <v>25.99</v>
      </c>
      <c r="R541">
        <v>2</v>
      </c>
      <c r="S541" s="8">
        <f t="shared" si="34"/>
        <v>51.98</v>
      </c>
      <c r="T541" s="8">
        <f>SUM(S541*0.5)</f>
        <v>25.99</v>
      </c>
      <c r="U541" s="9">
        <f t="shared" si="35"/>
        <v>4.0792000000000002</v>
      </c>
    </row>
    <row r="542" spans="1:21" ht="15" customHeight="1" x14ac:dyDescent="0.25">
      <c r="A542">
        <v>14832</v>
      </c>
      <c r="B542" t="s">
        <v>1622</v>
      </c>
      <c r="C542" s="5">
        <v>42577</v>
      </c>
      <c r="D542" s="6">
        <v>42577</v>
      </c>
      <c r="E542" t="s">
        <v>985</v>
      </c>
      <c r="F542" t="s">
        <v>140</v>
      </c>
      <c r="G542" t="s">
        <v>141</v>
      </c>
      <c r="H542" t="s">
        <v>142</v>
      </c>
      <c r="I542" t="s">
        <v>64</v>
      </c>
      <c r="J542" s="7">
        <v>44105</v>
      </c>
      <c r="K542" t="s">
        <v>26</v>
      </c>
      <c r="L542" t="s">
        <v>65</v>
      </c>
      <c r="M542" t="s">
        <v>123</v>
      </c>
      <c r="N542" t="s">
        <v>29</v>
      </c>
      <c r="O542" t="s">
        <v>75</v>
      </c>
      <c r="P542" t="s">
        <v>124</v>
      </c>
      <c r="Q542" s="8">
        <v>25.99</v>
      </c>
      <c r="R542">
        <v>2</v>
      </c>
      <c r="S542" s="8">
        <f t="shared" si="34"/>
        <v>51.98</v>
      </c>
      <c r="T542" s="8">
        <f>SUM(S542*0.5)</f>
        <v>25.99</v>
      </c>
      <c r="U542" s="9">
        <f>SUM((Q542*0.09)*R542+2)</f>
        <v>6.6781999999999995</v>
      </c>
    </row>
    <row r="543" spans="1:21" ht="15" customHeight="1" x14ac:dyDescent="0.25">
      <c r="A543">
        <v>14833</v>
      </c>
      <c r="B543" t="s">
        <v>1622</v>
      </c>
      <c r="C543" s="5">
        <v>42577</v>
      </c>
      <c r="D543" s="6">
        <v>42582</v>
      </c>
      <c r="E543" t="s">
        <v>69</v>
      </c>
      <c r="F543" t="s">
        <v>329</v>
      </c>
      <c r="G543" t="s">
        <v>330</v>
      </c>
      <c r="H543" t="s">
        <v>331</v>
      </c>
      <c r="I543" t="s">
        <v>332</v>
      </c>
      <c r="J543" s="7">
        <v>7060</v>
      </c>
      <c r="K543" t="s">
        <v>26</v>
      </c>
      <c r="L543" t="s">
        <v>65</v>
      </c>
      <c r="M543" t="s">
        <v>355</v>
      </c>
      <c r="N543" t="s">
        <v>29</v>
      </c>
      <c r="O543" t="s">
        <v>59</v>
      </c>
      <c r="P543" t="s">
        <v>356</v>
      </c>
      <c r="Q543" s="8">
        <v>32.99</v>
      </c>
      <c r="R543">
        <v>5</v>
      </c>
      <c r="S543" s="8">
        <f t="shared" si="34"/>
        <v>164.95000000000002</v>
      </c>
      <c r="T543" s="8">
        <f>SUM(S543*0.25)</f>
        <v>41.237500000000004</v>
      </c>
      <c r="U543" s="9">
        <f>SUM((Q543*0.04)*R543+2)</f>
        <v>8.5980000000000008</v>
      </c>
    </row>
    <row r="544" spans="1:21" ht="15" customHeight="1" x14ac:dyDescent="0.25">
      <c r="A544">
        <v>14834</v>
      </c>
      <c r="B544" t="s">
        <v>1622</v>
      </c>
      <c r="C544" s="5">
        <v>42577</v>
      </c>
      <c r="D544" s="6">
        <v>42582</v>
      </c>
      <c r="E544" t="s">
        <v>69</v>
      </c>
      <c r="F544" t="s">
        <v>329</v>
      </c>
      <c r="G544" t="s">
        <v>330</v>
      </c>
      <c r="H544" t="s">
        <v>331</v>
      </c>
      <c r="I544" t="s">
        <v>332</v>
      </c>
      <c r="J544" s="7">
        <v>7060</v>
      </c>
      <c r="K544" t="s">
        <v>26</v>
      </c>
      <c r="L544" t="s">
        <v>65</v>
      </c>
      <c r="M544" t="s">
        <v>68</v>
      </c>
      <c r="N544" t="s">
        <v>29</v>
      </c>
      <c r="O544" t="s">
        <v>37</v>
      </c>
      <c r="P544" t="s">
        <v>37</v>
      </c>
      <c r="Q544" s="8">
        <v>15.99</v>
      </c>
      <c r="R544">
        <v>6</v>
      </c>
      <c r="S544" s="8">
        <f t="shared" si="34"/>
        <v>95.94</v>
      </c>
      <c r="T544" s="8">
        <f>SUM(S544*0.4)</f>
        <v>38.376000000000005</v>
      </c>
      <c r="U544" s="9">
        <f>SUM((Q544*0.04)*R544+2)</f>
        <v>5.8376000000000001</v>
      </c>
    </row>
    <row r="545" spans="1:21" ht="15" customHeight="1" x14ac:dyDescent="0.25">
      <c r="A545">
        <v>14835</v>
      </c>
      <c r="B545" t="s">
        <v>1622</v>
      </c>
      <c r="C545" s="5">
        <v>42577</v>
      </c>
      <c r="D545" s="6">
        <v>42582</v>
      </c>
      <c r="E545" t="s">
        <v>69</v>
      </c>
      <c r="F545" t="s">
        <v>329</v>
      </c>
      <c r="G545" t="s">
        <v>330</v>
      </c>
      <c r="H545" t="s">
        <v>331</v>
      </c>
      <c r="I545" t="s">
        <v>332</v>
      </c>
      <c r="J545" s="7">
        <v>7060</v>
      </c>
      <c r="K545" t="s">
        <v>26</v>
      </c>
      <c r="L545" t="s">
        <v>65</v>
      </c>
      <c r="M545" t="s">
        <v>147</v>
      </c>
      <c r="N545" t="s">
        <v>29</v>
      </c>
      <c r="O545" t="s">
        <v>37</v>
      </c>
      <c r="P545" t="s">
        <v>148</v>
      </c>
      <c r="Q545" s="8">
        <v>23.99</v>
      </c>
      <c r="R545">
        <v>3</v>
      </c>
      <c r="S545" s="8">
        <f t="shared" si="34"/>
        <v>71.97</v>
      </c>
      <c r="T545" s="8">
        <f>SUM(S545*0.4)</f>
        <v>28.788</v>
      </c>
      <c r="U545" s="9">
        <f>SUM((Q545*0.04)*R545+2)</f>
        <v>4.8788</v>
      </c>
    </row>
    <row r="546" spans="1:21" ht="15" customHeight="1" x14ac:dyDescent="0.25">
      <c r="A546">
        <v>14837</v>
      </c>
      <c r="B546" t="s">
        <v>1622</v>
      </c>
      <c r="C546" s="5">
        <v>42577</v>
      </c>
      <c r="D546" s="6">
        <v>42579</v>
      </c>
      <c r="E546" t="s">
        <v>44</v>
      </c>
      <c r="F546" t="s">
        <v>380</v>
      </c>
      <c r="G546" t="s">
        <v>381</v>
      </c>
      <c r="H546" t="s">
        <v>335</v>
      </c>
      <c r="I546" t="s">
        <v>336</v>
      </c>
      <c r="J546" s="7">
        <v>19140</v>
      </c>
      <c r="K546" t="s">
        <v>26</v>
      </c>
      <c r="L546" t="s">
        <v>65</v>
      </c>
      <c r="M546" t="s">
        <v>812</v>
      </c>
      <c r="N546" t="s">
        <v>988</v>
      </c>
      <c r="O546" t="s">
        <v>185</v>
      </c>
      <c r="P546" t="s">
        <v>813</v>
      </c>
      <c r="Q546" s="8">
        <v>76.989999999999995</v>
      </c>
      <c r="R546">
        <v>3</v>
      </c>
      <c r="S546" s="8">
        <f t="shared" si="34"/>
        <v>230.96999999999997</v>
      </c>
      <c r="T546" s="8">
        <f>SUM(S546*0.4)</f>
        <v>92.387999999999991</v>
      </c>
      <c r="U546" s="9">
        <f>SUM((Q546*0.05)*R546+2)</f>
        <v>13.548500000000001</v>
      </c>
    </row>
    <row r="547" spans="1:21" ht="15" customHeight="1" x14ac:dyDescent="0.25">
      <c r="A547">
        <v>14840</v>
      </c>
      <c r="B547" t="s">
        <v>1623</v>
      </c>
      <c r="C547" s="5">
        <v>42581</v>
      </c>
      <c r="D547" s="6">
        <v>42585</v>
      </c>
      <c r="E547" t="s">
        <v>21</v>
      </c>
      <c r="F547" t="s">
        <v>500</v>
      </c>
      <c r="G547" t="s">
        <v>501</v>
      </c>
      <c r="H547" t="s">
        <v>502</v>
      </c>
      <c r="I547" t="s">
        <v>412</v>
      </c>
      <c r="J547" s="7">
        <v>80219</v>
      </c>
      <c r="K547" t="s">
        <v>26</v>
      </c>
      <c r="L547" t="s">
        <v>57</v>
      </c>
      <c r="M547" t="s">
        <v>91</v>
      </c>
      <c r="N547" t="s">
        <v>29</v>
      </c>
      <c r="O547" t="s">
        <v>30</v>
      </c>
      <c r="P547" t="s">
        <v>92</v>
      </c>
      <c r="Q547" s="8">
        <v>24.99</v>
      </c>
      <c r="R547">
        <v>4</v>
      </c>
      <c r="S547" s="8">
        <f t="shared" si="34"/>
        <v>99.96</v>
      </c>
      <c r="T547" s="8">
        <f>SUM(S547*0.2)</f>
        <v>19.992000000000001</v>
      </c>
      <c r="U547" s="9">
        <f>SUM((Q547*0.07)*R547+2)</f>
        <v>8.9971999999999994</v>
      </c>
    </row>
    <row r="548" spans="1:21" ht="15" customHeight="1" x14ac:dyDescent="0.25">
      <c r="A548">
        <v>14845</v>
      </c>
      <c r="B548" t="s">
        <v>1624</v>
      </c>
      <c r="C548" s="5">
        <v>42582</v>
      </c>
      <c r="D548" s="6">
        <v>42588</v>
      </c>
      <c r="E548" t="s">
        <v>69</v>
      </c>
      <c r="F548" t="s">
        <v>589</v>
      </c>
      <c r="G548" t="s">
        <v>590</v>
      </c>
      <c r="H548" t="s">
        <v>72</v>
      </c>
      <c r="I548" t="s">
        <v>73</v>
      </c>
      <c r="J548" s="7">
        <v>78745</v>
      </c>
      <c r="K548" t="s">
        <v>26</v>
      </c>
      <c r="L548" t="s">
        <v>27</v>
      </c>
      <c r="M548" t="s">
        <v>814</v>
      </c>
      <c r="N548" t="s">
        <v>33</v>
      </c>
      <c r="O548" t="s">
        <v>34</v>
      </c>
      <c r="P548" t="s">
        <v>815</v>
      </c>
      <c r="Q548" s="8">
        <v>11.99</v>
      </c>
      <c r="R548">
        <v>6</v>
      </c>
      <c r="S548" s="8">
        <f t="shared" si="34"/>
        <v>71.94</v>
      </c>
      <c r="T548" s="8">
        <f>SUM(S548*0.4)</f>
        <v>28.776</v>
      </c>
      <c r="U548" s="9">
        <f>SUM((Q548*0.04)*R548+2)</f>
        <v>4.8776000000000002</v>
      </c>
    </row>
    <row r="549" spans="1:21" ht="15" customHeight="1" x14ac:dyDescent="0.25">
      <c r="A549">
        <v>14856</v>
      </c>
      <c r="B549" t="s">
        <v>1625</v>
      </c>
      <c r="C549" s="5">
        <v>42584</v>
      </c>
      <c r="D549" s="6">
        <v>42588</v>
      </c>
      <c r="E549" t="s">
        <v>69</v>
      </c>
      <c r="F549" t="s">
        <v>353</v>
      </c>
      <c r="G549" t="s">
        <v>597</v>
      </c>
      <c r="H549" t="s">
        <v>292</v>
      </c>
      <c r="I549" t="s">
        <v>227</v>
      </c>
      <c r="J549" s="7">
        <v>98105</v>
      </c>
      <c r="K549" t="s">
        <v>26</v>
      </c>
      <c r="L549" t="s">
        <v>57</v>
      </c>
      <c r="M549" t="s">
        <v>816</v>
      </c>
      <c r="N549" t="s">
        <v>33</v>
      </c>
      <c r="O549" t="s">
        <v>86</v>
      </c>
      <c r="P549" t="s">
        <v>817</v>
      </c>
      <c r="Q549" s="8">
        <v>24.99</v>
      </c>
      <c r="R549">
        <v>2</v>
      </c>
      <c r="S549" s="8">
        <f t="shared" si="34"/>
        <v>49.98</v>
      </c>
      <c r="T549" s="8">
        <f>SUM(S549*0.5)</f>
        <v>24.99</v>
      </c>
      <c r="U549" s="9">
        <f>SUM((Q549*0.04)*R549+2)</f>
        <v>3.9992000000000001</v>
      </c>
    </row>
    <row r="550" spans="1:21" ht="15" customHeight="1" x14ac:dyDescent="0.25">
      <c r="A550">
        <v>14857</v>
      </c>
      <c r="B550" t="s">
        <v>1625</v>
      </c>
      <c r="C550" s="5">
        <v>42584</v>
      </c>
      <c r="D550" s="6">
        <v>42588</v>
      </c>
      <c r="E550" t="s">
        <v>69</v>
      </c>
      <c r="F550" t="s">
        <v>353</v>
      </c>
      <c r="G550" t="s">
        <v>597</v>
      </c>
      <c r="H550" t="s">
        <v>292</v>
      </c>
      <c r="I550" t="s">
        <v>227</v>
      </c>
      <c r="J550" s="7">
        <v>98105</v>
      </c>
      <c r="K550" t="s">
        <v>26</v>
      </c>
      <c r="L550" t="s">
        <v>57</v>
      </c>
      <c r="M550" t="s">
        <v>296</v>
      </c>
      <c r="N550" t="s">
        <v>29</v>
      </c>
      <c r="O550" t="s">
        <v>37</v>
      </c>
      <c r="P550" t="s">
        <v>297</v>
      </c>
      <c r="Q550" s="8">
        <v>23.99</v>
      </c>
      <c r="R550">
        <v>2</v>
      </c>
      <c r="S550" s="8">
        <f t="shared" si="34"/>
        <v>47.98</v>
      </c>
      <c r="T550" s="8">
        <f>SUM(S550*0.4)</f>
        <v>19.192</v>
      </c>
      <c r="U550" s="9">
        <f>SUM((Q550*0.04)*R550+2)</f>
        <v>3.9192</v>
      </c>
    </row>
    <row r="551" spans="1:21" ht="15" customHeight="1" x14ac:dyDescent="0.25">
      <c r="A551">
        <v>14871</v>
      </c>
      <c r="B551" t="s">
        <v>1626</v>
      </c>
      <c r="C551" s="5">
        <v>42589</v>
      </c>
      <c r="D551" s="6">
        <v>42590</v>
      </c>
      <c r="E551" t="s">
        <v>44</v>
      </c>
      <c r="F551" t="s">
        <v>583</v>
      </c>
      <c r="G551" t="s">
        <v>584</v>
      </c>
      <c r="H551" t="s">
        <v>72</v>
      </c>
      <c r="I551" t="s">
        <v>73</v>
      </c>
      <c r="J551" s="7">
        <v>78745</v>
      </c>
      <c r="K551" t="s">
        <v>26</v>
      </c>
      <c r="L551" t="s">
        <v>27</v>
      </c>
      <c r="M551" t="s">
        <v>818</v>
      </c>
      <c r="N551" t="s">
        <v>988</v>
      </c>
      <c r="O551" t="s">
        <v>86</v>
      </c>
      <c r="P551" t="s">
        <v>819</v>
      </c>
      <c r="Q551" s="8">
        <v>8.99</v>
      </c>
      <c r="R551">
        <v>3</v>
      </c>
      <c r="S551" s="8">
        <f t="shared" si="34"/>
        <v>26.97</v>
      </c>
      <c r="T551" s="8">
        <f>SUM(S551*0.6)</f>
        <v>16.181999999999999</v>
      </c>
      <c r="U551" s="9">
        <f>SUM((Q551*0.05)*R551+2)</f>
        <v>3.3485</v>
      </c>
    </row>
    <row r="552" spans="1:21" ht="15" customHeight="1" x14ac:dyDescent="0.25">
      <c r="A552">
        <v>14872</v>
      </c>
      <c r="B552" t="s">
        <v>1626</v>
      </c>
      <c r="C552" s="5">
        <v>42589</v>
      </c>
      <c r="D552" s="6">
        <v>42590</v>
      </c>
      <c r="E552" t="s">
        <v>44</v>
      </c>
      <c r="F552" t="s">
        <v>583</v>
      </c>
      <c r="G552" t="s">
        <v>584</v>
      </c>
      <c r="H552" t="s">
        <v>72</v>
      </c>
      <c r="I552" t="s">
        <v>73</v>
      </c>
      <c r="J552" s="7">
        <v>78745</v>
      </c>
      <c r="K552" t="s">
        <v>26</v>
      </c>
      <c r="L552" t="s">
        <v>27</v>
      </c>
      <c r="M552" t="s">
        <v>68</v>
      </c>
      <c r="N552" t="s">
        <v>29</v>
      </c>
      <c r="O552" t="s">
        <v>37</v>
      </c>
      <c r="P552" t="s">
        <v>37</v>
      </c>
      <c r="Q552" s="8">
        <v>15.99</v>
      </c>
      <c r="R552">
        <v>4</v>
      </c>
      <c r="S552" s="8">
        <f t="shared" si="34"/>
        <v>63.96</v>
      </c>
      <c r="T552" s="8">
        <f>SUM(S552*0.4)</f>
        <v>25.584000000000003</v>
      </c>
      <c r="U552" s="9">
        <f>SUM((Q552*0.05)*R552+2)</f>
        <v>5.1980000000000004</v>
      </c>
    </row>
    <row r="553" spans="1:21" ht="15" customHeight="1" x14ac:dyDescent="0.25">
      <c r="A553">
        <v>14883</v>
      </c>
      <c r="B553" t="s">
        <v>1627</v>
      </c>
      <c r="C553" s="5">
        <v>42591</v>
      </c>
      <c r="D553" s="6">
        <v>42598</v>
      </c>
      <c r="E553" t="s">
        <v>69</v>
      </c>
      <c r="F553" t="s">
        <v>231</v>
      </c>
      <c r="G553" t="s">
        <v>232</v>
      </c>
      <c r="H553" t="s">
        <v>233</v>
      </c>
      <c r="I553" t="s">
        <v>73</v>
      </c>
      <c r="J553" s="7">
        <v>78207</v>
      </c>
      <c r="K553" t="s">
        <v>26</v>
      </c>
      <c r="L553" t="s">
        <v>27</v>
      </c>
      <c r="M553" t="s">
        <v>820</v>
      </c>
      <c r="N553" t="s">
        <v>988</v>
      </c>
      <c r="O553" t="s">
        <v>185</v>
      </c>
      <c r="P553" t="s">
        <v>821</v>
      </c>
      <c r="Q553" s="8">
        <v>76.989999999999995</v>
      </c>
      <c r="R553">
        <v>5</v>
      </c>
      <c r="S553" s="8">
        <f t="shared" si="34"/>
        <v>384.95</v>
      </c>
      <c r="T553" s="8">
        <f>SUM(S553*0.4)</f>
        <v>153.98000000000002</v>
      </c>
      <c r="U553" s="9">
        <f>SUM((Q553*0.04)*R553+2)</f>
        <v>17.397999999999996</v>
      </c>
    </row>
    <row r="554" spans="1:21" ht="15" customHeight="1" x14ac:dyDescent="0.25">
      <c r="A554">
        <v>14884</v>
      </c>
      <c r="B554" t="s">
        <v>1627</v>
      </c>
      <c r="C554" s="5">
        <v>42591</v>
      </c>
      <c r="D554" s="6">
        <v>42598</v>
      </c>
      <c r="E554" t="s">
        <v>69</v>
      </c>
      <c r="F554" t="s">
        <v>231</v>
      </c>
      <c r="G554" t="s">
        <v>232</v>
      </c>
      <c r="H554" t="s">
        <v>233</v>
      </c>
      <c r="I554" t="s">
        <v>73</v>
      </c>
      <c r="J554" s="7">
        <v>78207</v>
      </c>
      <c r="K554" t="s">
        <v>26</v>
      </c>
      <c r="L554" t="s">
        <v>27</v>
      </c>
      <c r="M554" t="s">
        <v>321</v>
      </c>
      <c r="N554" t="s">
        <v>29</v>
      </c>
      <c r="O554" t="s">
        <v>30</v>
      </c>
      <c r="P554" t="s">
        <v>322</v>
      </c>
      <c r="Q554" s="8">
        <v>35.99</v>
      </c>
      <c r="R554">
        <v>1</v>
      </c>
      <c r="S554" s="8">
        <f t="shared" si="34"/>
        <v>35.99</v>
      </c>
      <c r="T554" s="8">
        <f>SUM(S554*0.2)</f>
        <v>7.1980000000000004</v>
      </c>
      <c r="U554" s="9">
        <f>SUM((Q554*0.04)*R554+2)</f>
        <v>3.4396000000000004</v>
      </c>
    </row>
    <row r="555" spans="1:21" ht="15" customHeight="1" x14ac:dyDescent="0.25">
      <c r="A555">
        <v>14885</v>
      </c>
      <c r="B555" t="s">
        <v>1627</v>
      </c>
      <c r="C555" s="5">
        <v>42591</v>
      </c>
      <c r="D555" s="6">
        <v>42598</v>
      </c>
      <c r="E555" t="s">
        <v>69</v>
      </c>
      <c r="F555" t="s">
        <v>231</v>
      </c>
      <c r="G555" t="s">
        <v>232</v>
      </c>
      <c r="H555" t="s">
        <v>233</v>
      </c>
      <c r="I555" t="s">
        <v>73</v>
      </c>
      <c r="J555" s="7">
        <v>78207</v>
      </c>
      <c r="K555" t="s">
        <v>26</v>
      </c>
      <c r="L555" t="s">
        <v>27</v>
      </c>
      <c r="M555" t="s">
        <v>295</v>
      </c>
      <c r="N555" t="s">
        <v>29</v>
      </c>
      <c r="O555" t="s">
        <v>59</v>
      </c>
      <c r="P555" t="s">
        <v>59</v>
      </c>
      <c r="Q555" s="8">
        <v>2.99</v>
      </c>
      <c r="R555">
        <v>1</v>
      </c>
      <c r="S555" s="8">
        <f t="shared" si="34"/>
        <v>2.99</v>
      </c>
      <c r="T555" s="8">
        <f>SUM(S555*0.25)</f>
        <v>0.74750000000000005</v>
      </c>
      <c r="U555" s="9">
        <f>SUM((Q555*0.04)*R555+2)</f>
        <v>2.1196000000000002</v>
      </c>
    </row>
    <row r="556" spans="1:21" ht="15" customHeight="1" x14ac:dyDescent="0.25">
      <c r="A556">
        <v>14886</v>
      </c>
      <c r="B556" t="s">
        <v>1627</v>
      </c>
      <c r="C556" s="5">
        <v>42591</v>
      </c>
      <c r="D556" s="6">
        <v>42595</v>
      </c>
      <c r="E556" t="s">
        <v>21</v>
      </c>
      <c r="F556" t="s">
        <v>822</v>
      </c>
      <c r="G556" t="s">
        <v>662</v>
      </c>
      <c r="H556" t="s">
        <v>654</v>
      </c>
      <c r="I556" t="s">
        <v>655</v>
      </c>
      <c r="J556" s="7">
        <v>19805</v>
      </c>
      <c r="K556" t="s">
        <v>26</v>
      </c>
      <c r="L556" t="s">
        <v>65</v>
      </c>
      <c r="M556" t="s">
        <v>782</v>
      </c>
      <c r="N556" t="s">
        <v>988</v>
      </c>
      <c r="O556" t="s">
        <v>51</v>
      </c>
      <c r="P556" t="s">
        <v>783</v>
      </c>
      <c r="Q556" s="8">
        <v>45.99</v>
      </c>
      <c r="R556">
        <v>5</v>
      </c>
      <c r="S556" s="8">
        <f t="shared" si="34"/>
        <v>229.95000000000002</v>
      </c>
      <c r="T556" s="8">
        <f>SUM(S556*0.3)</f>
        <v>68.984999999999999</v>
      </c>
      <c r="U556" s="9">
        <f>SUM((Q556*0.07)*R556+2)</f>
        <v>18.096500000000002</v>
      </c>
    </row>
    <row r="557" spans="1:21" ht="15" customHeight="1" x14ac:dyDescent="0.25">
      <c r="A557">
        <v>14907</v>
      </c>
      <c r="B557" t="s">
        <v>1628</v>
      </c>
      <c r="C557" s="5">
        <v>42593</v>
      </c>
      <c r="D557" s="6">
        <v>42598</v>
      </c>
      <c r="E557" t="s">
        <v>69</v>
      </c>
      <c r="F557" t="s">
        <v>298</v>
      </c>
      <c r="G557" t="s">
        <v>299</v>
      </c>
      <c r="H557" t="s">
        <v>300</v>
      </c>
      <c r="I557" t="s">
        <v>213</v>
      </c>
      <c r="J557" s="7">
        <v>27604</v>
      </c>
      <c r="K557" t="s">
        <v>26</v>
      </c>
      <c r="L557" t="s">
        <v>49</v>
      </c>
      <c r="M557" t="s">
        <v>488</v>
      </c>
      <c r="N557" t="s">
        <v>988</v>
      </c>
      <c r="O557" t="s">
        <v>86</v>
      </c>
      <c r="P557" t="s">
        <v>489</v>
      </c>
      <c r="Q557" s="8">
        <v>44.99</v>
      </c>
      <c r="R557">
        <v>3</v>
      </c>
      <c r="S557" s="8">
        <f t="shared" si="34"/>
        <v>134.97</v>
      </c>
      <c r="T557" s="8">
        <f>SUM(S557*0.6)</f>
        <v>80.981999999999999</v>
      </c>
      <c r="U557" s="9">
        <f t="shared" ref="U557:U565" si="36">SUM((Q557*0.04)*R557+2)</f>
        <v>7.3988000000000005</v>
      </c>
    </row>
    <row r="558" spans="1:21" ht="15" customHeight="1" x14ac:dyDescent="0.25">
      <c r="A558">
        <v>14923</v>
      </c>
      <c r="B558" t="s">
        <v>1629</v>
      </c>
      <c r="C558" s="5">
        <v>42598</v>
      </c>
      <c r="D558" s="6">
        <v>42602</v>
      </c>
      <c r="E558" t="s">
        <v>69</v>
      </c>
      <c r="F558" t="s">
        <v>823</v>
      </c>
      <c r="G558" t="s">
        <v>753</v>
      </c>
      <c r="H558" t="s">
        <v>300</v>
      </c>
      <c r="I558" t="s">
        <v>213</v>
      </c>
      <c r="J558" s="7">
        <v>27604</v>
      </c>
      <c r="K558" t="s">
        <v>26</v>
      </c>
      <c r="L558" t="s">
        <v>49</v>
      </c>
      <c r="M558" t="s">
        <v>66</v>
      </c>
      <c r="N558" t="s">
        <v>988</v>
      </c>
      <c r="O558" t="s">
        <v>51</v>
      </c>
      <c r="P558" t="s">
        <v>67</v>
      </c>
      <c r="Q558" s="8">
        <v>42.99</v>
      </c>
      <c r="R558">
        <v>3</v>
      </c>
      <c r="S558" s="8">
        <f t="shared" si="34"/>
        <v>128.97</v>
      </c>
      <c r="T558" s="8">
        <f>SUM(S558*0.3)</f>
        <v>38.690999999999995</v>
      </c>
      <c r="U558" s="9">
        <f t="shared" si="36"/>
        <v>7.1588000000000003</v>
      </c>
    </row>
    <row r="559" spans="1:21" ht="15" customHeight="1" x14ac:dyDescent="0.25">
      <c r="A559">
        <v>14924</v>
      </c>
      <c r="B559" t="s">
        <v>1629</v>
      </c>
      <c r="C559" s="5">
        <v>42598</v>
      </c>
      <c r="D559" s="6">
        <v>42602</v>
      </c>
      <c r="E559" t="s">
        <v>69</v>
      </c>
      <c r="F559" t="s">
        <v>823</v>
      </c>
      <c r="G559" t="s">
        <v>753</v>
      </c>
      <c r="H559" t="s">
        <v>300</v>
      </c>
      <c r="I559" t="s">
        <v>213</v>
      </c>
      <c r="J559" s="7">
        <v>27604</v>
      </c>
      <c r="K559" t="s">
        <v>26</v>
      </c>
      <c r="L559" t="s">
        <v>49</v>
      </c>
      <c r="M559" t="s">
        <v>400</v>
      </c>
      <c r="N559" t="s">
        <v>29</v>
      </c>
      <c r="O559" t="s">
        <v>30</v>
      </c>
      <c r="P559" t="s">
        <v>401</v>
      </c>
      <c r="Q559" s="8">
        <v>24.99</v>
      </c>
      <c r="R559">
        <v>7</v>
      </c>
      <c r="S559" s="8">
        <f t="shared" si="34"/>
        <v>174.92999999999998</v>
      </c>
      <c r="T559" s="8">
        <f>SUM(S559*0.2)</f>
        <v>34.985999999999997</v>
      </c>
      <c r="U559" s="9">
        <f t="shared" si="36"/>
        <v>8.9971999999999994</v>
      </c>
    </row>
    <row r="560" spans="1:21" ht="15" customHeight="1" x14ac:dyDescent="0.25">
      <c r="A560">
        <v>14937</v>
      </c>
      <c r="B560" t="s">
        <v>1630</v>
      </c>
      <c r="C560" s="5">
        <v>42603</v>
      </c>
      <c r="D560" s="6">
        <v>42608</v>
      </c>
      <c r="E560" t="s">
        <v>69</v>
      </c>
      <c r="F560" t="s">
        <v>231</v>
      </c>
      <c r="G560" t="s">
        <v>232</v>
      </c>
      <c r="H560" t="s">
        <v>233</v>
      </c>
      <c r="I560" t="s">
        <v>73</v>
      </c>
      <c r="J560" s="7">
        <v>78207</v>
      </c>
      <c r="K560" t="s">
        <v>26</v>
      </c>
      <c r="L560" t="s">
        <v>27</v>
      </c>
      <c r="M560" t="s">
        <v>824</v>
      </c>
      <c r="N560" t="s">
        <v>988</v>
      </c>
      <c r="O560" t="s">
        <v>51</v>
      </c>
      <c r="P560" t="s">
        <v>825</v>
      </c>
      <c r="Q560" s="8">
        <v>42.99</v>
      </c>
      <c r="R560">
        <v>6</v>
      </c>
      <c r="S560" s="8">
        <f t="shared" si="34"/>
        <v>257.94</v>
      </c>
      <c r="T560" s="8">
        <f>SUM(S560*0.3)</f>
        <v>77.381999999999991</v>
      </c>
      <c r="U560" s="9">
        <f t="shared" si="36"/>
        <v>12.317600000000001</v>
      </c>
    </row>
    <row r="561" spans="1:21" ht="15" customHeight="1" x14ac:dyDescent="0.25">
      <c r="A561">
        <v>14938</v>
      </c>
      <c r="B561" t="s">
        <v>1630</v>
      </c>
      <c r="C561" s="5">
        <v>42603</v>
      </c>
      <c r="D561" s="6">
        <v>42608</v>
      </c>
      <c r="E561" t="s">
        <v>69</v>
      </c>
      <c r="F561" t="s">
        <v>231</v>
      </c>
      <c r="G561" t="s">
        <v>232</v>
      </c>
      <c r="H561" t="s">
        <v>233</v>
      </c>
      <c r="I561" t="s">
        <v>73</v>
      </c>
      <c r="J561" s="7">
        <v>78207</v>
      </c>
      <c r="K561" t="s">
        <v>26</v>
      </c>
      <c r="L561" t="s">
        <v>27</v>
      </c>
      <c r="M561" t="s">
        <v>400</v>
      </c>
      <c r="N561" t="s">
        <v>29</v>
      </c>
      <c r="O561" t="s">
        <v>30</v>
      </c>
      <c r="P561" t="s">
        <v>401</v>
      </c>
      <c r="Q561" s="8">
        <v>24.99</v>
      </c>
      <c r="R561">
        <v>1</v>
      </c>
      <c r="S561" s="8">
        <f t="shared" si="34"/>
        <v>24.99</v>
      </c>
      <c r="T561" s="8">
        <f>SUM(S561*0.2)</f>
        <v>4.9980000000000002</v>
      </c>
      <c r="U561" s="9">
        <f t="shared" si="36"/>
        <v>2.9996</v>
      </c>
    </row>
    <row r="562" spans="1:21" ht="15" customHeight="1" x14ac:dyDescent="0.25">
      <c r="A562">
        <v>14966</v>
      </c>
      <c r="B562" t="s">
        <v>1631</v>
      </c>
      <c r="C562" s="5">
        <v>42606</v>
      </c>
      <c r="D562" s="6">
        <v>42610</v>
      </c>
      <c r="E562" t="s">
        <v>69</v>
      </c>
      <c r="F562" t="s">
        <v>153</v>
      </c>
      <c r="G562" t="s">
        <v>154</v>
      </c>
      <c r="H562" t="s">
        <v>155</v>
      </c>
      <c r="I562" t="s">
        <v>156</v>
      </c>
      <c r="J562" s="7">
        <v>23223</v>
      </c>
      <c r="K562" t="s">
        <v>26</v>
      </c>
      <c r="L562" t="s">
        <v>49</v>
      </c>
      <c r="M562" t="s">
        <v>710</v>
      </c>
      <c r="N562" t="s">
        <v>29</v>
      </c>
      <c r="O562" t="s">
        <v>30</v>
      </c>
      <c r="P562" t="s">
        <v>711</v>
      </c>
      <c r="Q562" s="8">
        <v>19.989999999999998</v>
      </c>
      <c r="R562">
        <v>14</v>
      </c>
      <c r="S562" s="8">
        <f t="shared" si="34"/>
        <v>279.85999999999996</v>
      </c>
      <c r="T562" s="8">
        <f>SUM(S562*0.2)</f>
        <v>55.971999999999994</v>
      </c>
      <c r="U562" s="9">
        <f t="shared" si="36"/>
        <v>13.1944</v>
      </c>
    </row>
    <row r="563" spans="1:21" ht="15" customHeight="1" x14ac:dyDescent="0.25">
      <c r="A563">
        <v>14967</v>
      </c>
      <c r="B563" t="s">
        <v>1631</v>
      </c>
      <c r="C563" s="5">
        <v>42606</v>
      </c>
      <c r="D563" s="6">
        <v>42610</v>
      </c>
      <c r="E563" t="s">
        <v>69</v>
      </c>
      <c r="F563" t="s">
        <v>153</v>
      </c>
      <c r="G563" t="s">
        <v>154</v>
      </c>
      <c r="H563" t="s">
        <v>155</v>
      </c>
      <c r="I563" t="s">
        <v>156</v>
      </c>
      <c r="J563" s="7">
        <v>23223</v>
      </c>
      <c r="K563" t="s">
        <v>26</v>
      </c>
      <c r="L563" t="s">
        <v>49</v>
      </c>
      <c r="M563" t="s">
        <v>99</v>
      </c>
      <c r="N563" t="s">
        <v>29</v>
      </c>
      <c r="O563" t="s">
        <v>30</v>
      </c>
      <c r="P563" t="s">
        <v>100</v>
      </c>
      <c r="Q563" s="8">
        <v>24.99</v>
      </c>
      <c r="R563">
        <v>7</v>
      </c>
      <c r="S563" s="8">
        <f t="shared" si="34"/>
        <v>174.92999999999998</v>
      </c>
      <c r="T563" s="8">
        <f>SUM(S563*0.2)</f>
        <v>34.985999999999997</v>
      </c>
      <c r="U563" s="9">
        <f t="shared" si="36"/>
        <v>8.9971999999999994</v>
      </c>
    </row>
    <row r="564" spans="1:21" ht="15" customHeight="1" x14ac:dyDescent="0.25">
      <c r="A564">
        <v>14968</v>
      </c>
      <c r="B564" t="s">
        <v>1631</v>
      </c>
      <c r="C564" s="5">
        <v>42606</v>
      </c>
      <c r="D564" s="6">
        <v>42610</v>
      </c>
      <c r="E564" t="s">
        <v>69</v>
      </c>
      <c r="F564" t="s">
        <v>153</v>
      </c>
      <c r="G564" t="s">
        <v>154</v>
      </c>
      <c r="H564" t="s">
        <v>155</v>
      </c>
      <c r="I564" t="s">
        <v>156</v>
      </c>
      <c r="J564" s="7">
        <v>23223</v>
      </c>
      <c r="K564" t="s">
        <v>26</v>
      </c>
      <c r="L564" t="s">
        <v>49</v>
      </c>
      <c r="M564" t="s">
        <v>591</v>
      </c>
      <c r="N564" t="s">
        <v>988</v>
      </c>
      <c r="O564" t="s">
        <v>185</v>
      </c>
      <c r="P564" t="s">
        <v>592</v>
      </c>
      <c r="Q564" s="8">
        <v>74.989999999999995</v>
      </c>
      <c r="R564">
        <v>5</v>
      </c>
      <c r="S564" s="8">
        <f t="shared" si="34"/>
        <v>374.95</v>
      </c>
      <c r="T564" s="8">
        <f>SUM(S564*0.4)</f>
        <v>149.97999999999999</v>
      </c>
      <c r="U564" s="9">
        <f t="shared" si="36"/>
        <v>16.998000000000001</v>
      </c>
    </row>
    <row r="565" spans="1:21" ht="15" customHeight="1" x14ac:dyDescent="0.25">
      <c r="A565">
        <v>14969</v>
      </c>
      <c r="B565" t="s">
        <v>1631</v>
      </c>
      <c r="C565" s="5">
        <v>42606</v>
      </c>
      <c r="D565" s="6">
        <v>42610</v>
      </c>
      <c r="E565" t="s">
        <v>69</v>
      </c>
      <c r="F565" t="s">
        <v>153</v>
      </c>
      <c r="G565" t="s">
        <v>154</v>
      </c>
      <c r="H565" t="s">
        <v>155</v>
      </c>
      <c r="I565" t="s">
        <v>156</v>
      </c>
      <c r="J565" s="7">
        <v>23223</v>
      </c>
      <c r="K565" t="s">
        <v>26</v>
      </c>
      <c r="L565" t="s">
        <v>49</v>
      </c>
      <c r="M565" t="s">
        <v>478</v>
      </c>
      <c r="N565" t="s">
        <v>29</v>
      </c>
      <c r="O565" t="s">
        <v>37</v>
      </c>
      <c r="P565" t="s">
        <v>479</v>
      </c>
      <c r="Q565" s="8">
        <v>23.99</v>
      </c>
      <c r="R565">
        <v>3</v>
      </c>
      <c r="S565" s="8">
        <f t="shared" si="34"/>
        <v>71.97</v>
      </c>
      <c r="T565" s="8">
        <f>SUM(S565*0.4)</f>
        <v>28.788</v>
      </c>
      <c r="U565" s="9">
        <f t="shared" si="36"/>
        <v>4.8788</v>
      </c>
    </row>
    <row r="566" spans="1:21" ht="15" customHeight="1" x14ac:dyDescent="0.25">
      <c r="A566">
        <v>14970</v>
      </c>
      <c r="B566" t="s">
        <v>1631</v>
      </c>
      <c r="C566" s="5">
        <v>42606</v>
      </c>
      <c r="D566" s="6">
        <v>42608</v>
      </c>
      <c r="E566" t="s">
        <v>44</v>
      </c>
      <c r="F566" t="s">
        <v>596</v>
      </c>
      <c r="G566" t="s">
        <v>597</v>
      </c>
      <c r="H566" t="s">
        <v>292</v>
      </c>
      <c r="I566" t="s">
        <v>227</v>
      </c>
      <c r="J566" s="7">
        <v>98105</v>
      </c>
      <c r="K566" t="s">
        <v>26</v>
      </c>
      <c r="L566" t="s">
        <v>57</v>
      </c>
      <c r="M566" t="s">
        <v>125</v>
      </c>
      <c r="N566" t="s">
        <v>29</v>
      </c>
      <c r="O566" t="s">
        <v>59</v>
      </c>
      <c r="P566" t="s">
        <v>126</v>
      </c>
      <c r="Q566" s="8">
        <v>16.989999999999998</v>
      </c>
      <c r="R566">
        <v>3</v>
      </c>
      <c r="S566" s="8">
        <f t="shared" si="34"/>
        <v>50.97</v>
      </c>
      <c r="T566" s="8">
        <f>SUM(S566*0.25)</f>
        <v>12.7425</v>
      </c>
      <c r="U566" s="9">
        <f>SUM((Q566*0.05)*R566+2)</f>
        <v>4.5484999999999998</v>
      </c>
    </row>
    <row r="567" spans="1:21" ht="15" customHeight="1" x14ac:dyDescent="0.25">
      <c r="A567">
        <v>14973</v>
      </c>
      <c r="B567" t="s">
        <v>1631</v>
      </c>
      <c r="C567" s="5">
        <v>42606</v>
      </c>
      <c r="D567" s="6">
        <v>42610</v>
      </c>
      <c r="E567" t="s">
        <v>69</v>
      </c>
      <c r="F567" t="s">
        <v>826</v>
      </c>
      <c r="G567" t="s">
        <v>584</v>
      </c>
      <c r="H567" t="s">
        <v>72</v>
      </c>
      <c r="I567" t="s">
        <v>73</v>
      </c>
      <c r="J567" s="7">
        <v>78745</v>
      </c>
      <c r="K567" t="s">
        <v>26</v>
      </c>
      <c r="L567" t="s">
        <v>27</v>
      </c>
      <c r="M567" t="s">
        <v>827</v>
      </c>
      <c r="N567" t="s">
        <v>33</v>
      </c>
      <c r="O567" t="s">
        <v>86</v>
      </c>
      <c r="P567" t="s">
        <v>828</v>
      </c>
      <c r="Q567" s="8">
        <v>8.99</v>
      </c>
      <c r="R567">
        <v>7</v>
      </c>
      <c r="S567" s="8">
        <f t="shared" si="34"/>
        <v>62.93</v>
      </c>
      <c r="T567" s="8">
        <f>SUM(S567*0.5)</f>
        <v>31.465</v>
      </c>
      <c r="U567" s="9">
        <f t="shared" ref="U567:U594" si="37">SUM((Q567*0.04)*R567+2)</f>
        <v>4.5172000000000008</v>
      </c>
    </row>
    <row r="568" spans="1:21" ht="15" customHeight="1" x14ac:dyDescent="0.25">
      <c r="A568">
        <v>14974</v>
      </c>
      <c r="B568" t="s">
        <v>1631</v>
      </c>
      <c r="C568" s="5">
        <v>42606</v>
      </c>
      <c r="D568" s="6">
        <v>42610</v>
      </c>
      <c r="E568" t="s">
        <v>69</v>
      </c>
      <c r="F568" t="s">
        <v>826</v>
      </c>
      <c r="G568" t="s">
        <v>584</v>
      </c>
      <c r="H568" t="s">
        <v>72</v>
      </c>
      <c r="I568" t="s">
        <v>73</v>
      </c>
      <c r="J568" s="7">
        <v>78745</v>
      </c>
      <c r="K568" t="s">
        <v>26</v>
      </c>
      <c r="L568" t="s">
        <v>27</v>
      </c>
      <c r="M568" t="s">
        <v>585</v>
      </c>
      <c r="N568" t="s">
        <v>33</v>
      </c>
      <c r="O568" t="s">
        <v>116</v>
      </c>
      <c r="P568" t="s">
        <v>586</v>
      </c>
      <c r="Q568" s="8">
        <v>14.99</v>
      </c>
      <c r="R568">
        <v>3</v>
      </c>
      <c r="S568" s="8">
        <f t="shared" si="34"/>
        <v>44.97</v>
      </c>
      <c r="T568" s="8">
        <f>SUM(S568*0.3)</f>
        <v>13.491</v>
      </c>
      <c r="U568" s="9">
        <f t="shared" si="37"/>
        <v>3.7988</v>
      </c>
    </row>
    <row r="569" spans="1:21" ht="15" customHeight="1" x14ac:dyDescent="0.25">
      <c r="A569">
        <v>14975</v>
      </c>
      <c r="B569" t="s">
        <v>1631</v>
      </c>
      <c r="C569" s="5">
        <v>42606</v>
      </c>
      <c r="D569" s="6">
        <v>42610</v>
      </c>
      <c r="E569" t="s">
        <v>69</v>
      </c>
      <c r="F569" t="s">
        <v>826</v>
      </c>
      <c r="G569" t="s">
        <v>584</v>
      </c>
      <c r="H569" t="s">
        <v>72</v>
      </c>
      <c r="I569" t="s">
        <v>73</v>
      </c>
      <c r="J569" s="7">
        <v>78745</v>
      </c>
      <c r="K569" t="s">
        <v>26</v>
      </c>
      <c r="L569" t="s">
        <v>27</v>
      </c>
      <c r="M569" t="s">
        <v>598</v>
      </c>
      <c r="N569" t="s">
        <v>33</v>
      </c>
      <c r="O569" t="s">
        <v>34</v>
      </c>
      <c r="P569" t="s">
        <v>599</v>
      </c>
      <c r="Q569" s="8">
        <v>11.99</v>
      </c>
      <c r="R569">
        <v>4</v>
      </c>
      <c r="S569" s="8">
        <f t="shared" si="34"/>
        <v>47.96</v>
      </c>
      <c r="T569" s="8">
        <f>SUM(S569*0.4)</f>
        <v>19.184000000000001</v>
      </c>
      <c r="U569" s="9">
        <f t="shared" si="37"/>
        <v>3.9184000000000001</v>
      </c>
    </row>
    <row r="570" spans="1:21" ht="15" customHeight="1" x14ac:dyDescent="0.25">
      <c r="A570">
        <v>14985</v>
      </c>
      <c r="B570" t="s">
        <v>1632</v>
      </c>
      <c r="C570" s="5">
        <v>42609</v>
      </c>
      <c r="D570" s="6">
        <v>42613</v>
      </c>
      <c r="E570" t="s">
        <v>69</v>
      </c>
      <c r="F570" t="s">
        <v>690</v>
      </c>
      <c r="G570" t="s">
        <v>691</v>
      </c>
      <c r="H570" t="s">
        <v>249</v>
      </c>
      <c r="I570" t="s">
        <v>250</v>
      </c>
      <c r="J570" s="7">
        <v>48234</v>
      </c>
      <c r="K570" t="s">
        <v>26</v>
      </c>
      <c r="L570" t="s">
        <v>27</v>
      </c>
      <c r="M570" t="s">
        <v>311</v>
      </c>
      <c r="N570" t="s">
        <v>29</v>
      </c>
      <c r="O570" t="s">
        <v>37</v>
      </c>
      <c r="P570" t="s">
        <v>312</v>
      </c>
      <c r="Q570" s="8">
        <v>24.99</v>
      </c>
      <c r="R570">
        <v>1</v>
      </c>
      <c r="S570" s="8">
        <f t="shared" si="34"/>
        <v>24.99</v>
      </c>
      <c r="T570" s="8">
        <f>SUM(S570*0.4)</f>
        <v>9.9960000000000004</v>
      </c>
      <c r="U570" s="9">
        <f t="shared" si="37"/>
        <v>2.9996</v>
      </c>
    </row>
    <row r="571" spans="1:21" ht="15" customHeight="1" x14ac:dyDescent="0.25">
      <c r="A571">
        <v>14990</v>
      </c>
      <c r="B571" t="s">
        <v>1633</v>
      </c>
      <c r="C571" s="5">
        <v>42610</v>
      </c>
      <c r="D571" s="6">
        <v>42614</v>
      </c>
      <c r="E571" t="s">
        <v>69</v>
      </c>
      <c r="F571" t="s">
        <v>759</v>
      </c>
      <c r="G571" t="s">
        <v>760</v>
      </c>
      <c r="H571" t="s">
        <v>388</v>
      </c>
      <c r="I571" t="s">
        <v>73</v>
      </c>
      <c r="J571" s="7">
        <v>75081</v>
      </c>
      <c r="K571" t="s">
        <v>26</v>
      </c>
      <c r="L571" t="s">
        <v>27</v>
      </c>
      <c r="M571" t="s">
        <v>729</v>
      </c>
      <c r="N571" t="s">
        <v>33</v>
      </c>
      <c r="O571" t="s">
        <v>116</v>
      </c>
      <c r="P571" t="s">
        <v>306</v>
      </c>
      <c r="Q571" s="8">
        <v>34.99</v>
      </c>
      <c r="R571">
        <v>5</v>
      </c>
      <c r="S571" s="8">
        <f t="shared" si="34"/>
        <v>174.95000000000002</v>
      </c>
      <c r="T571" s="8">
        <f>SUM(S571*0.3)</f>
        <v>52.485000000000007</v>
      </c>
      <c r="U571" s="9">
        <f t="shared" si="37"/>
        <v>8.9980000000000011</v>
      </c>
    </row>
    <row r="572" spans="1:21" ht="15" customHeight="1" x14ac:dyDescent="0.25">
      <c r="A572">
        <v>14991</v>
      </c>
      <c r="B572" t="s">
        <v>1633</v>
      </c>
      <c r="C572" s="5">
        <v>42610</v>
      </c>
      <c r="D572" s="6">
        <v>42614</v>
      </c>
      <c r="E572" t="s">
        <v>69</v>
      </c>
      <c r="F572" t="s">
        <v>759</v>
      </c>
      <c r="G572" t="s">
        <v>760</v>
      </c>
      <c r="H572" t="s">
        <v>388</v>
      </c>
      <c r="I572" t="s">
        <v>73</v>
      </c>
      <c r="J572" s="7">
        <v>75081</v>
      </c>
      <c r="K572" t="s">
        <v>26</v>
      </c>
      <c r="L572" t="s">
        <v>27</v>
      </c>
      <c r="M572" t="s">
        <v>829</v>
      </c>
      <c r="N572" t="s">
        <v>988</v>
      </c>
      <c r="O572" t="s">
        <v>185</v>
      </c>
      <c r="P572" t="s">
        <v>830</v>
      </c>
      <c r="Q572" s="8">
        <v>74.989999999999995</v>
      </c>
      <c r="R572">
        <v>1</v>
      </c>
      <c r="S572" s="8">
        <f t="shared" si="34"/>
        <v>74.989999999999995</v>
      </c>
      <c r="T572" s="8">
        <f>SUM(S572*0.4)</f>
        <v>29.995999999999999</v>
      </c>
      <c r="U572" s="9">
        <f t="shared" si="37"/>
        <v>4.9996</v>
      </c>
    </row>
    <row r="573" spans="1:21" ht="15" customHeight="1" x14ac:dyDescent="0.25">
      <c r="A573">
        <v>14992</v>
      </c>
      <c r="B573" t="s">
        <v>1633</v>
      </c>
      <c r="C573" s="5">
        <v>42610</v>
      </c>
      <c r="D573" s="6">
        <v>42617</v>
      </c>
      <c r="E573" t="s">
        <v>69</v>
      </c>
      <c r="F573" t="s">
        <v>153</v>
      </c>
      <c r="G573" t="s">
        <v>154</v>
      </c>
      <c r="H573" t="s">
        <v>155</v>
      </c>
      <c r="I573" t="s">
        <v>156</v>
      </c>
      <c r="J573" s="7">
        <v>23223</v>
      </c>
      <c r="K573" t="s">
        <v>26</v>
      </c>
      <c r="L573" t="s">
        <v>49</v>
      </c>
      <c r="M573" t="s">
        <v>831</v>
      </c>
      <c r="N573" t="s">
        <v>29</v>
      </c>
      <c r="O573" t="s">
        <v>30</v>
      </c>
      <c r="P573" t="s">
        <v>832</v>
      </c>
      <c r="Q573" s="8">
        <v>24.99</v>
      </c>
      <c r="R573">
        <v>5</v>
      </c>
      <c r="S573" s="8">
        <f t="shared" si="34"/>
        <v>124.94999999999999</v>
      </c>
      <c r="T573" s="8">
        <f>SUM(S573*0.2)</f>
        <v>24.99</v>
      </c>
      <c r="U573" s="9">
        <f t="shared" si="37"/>
        <v>6.9979999999999993</v>
      </c>
    </row>
    <row r="574" spans="1:21" ht="15" customHeight="1" x14ac:dyDescent="0.25">
      <c r="A574">
        <v>14993</v>
      </c>
      <c r="B574" t="s">
        <v>1633</v>
      </c>
      <c r="C574" s="5">
        <v>42610</v>
      </c>
      <c r="D574" s="6">
        <v>42617</v>
      </c>
      <c r="E574" t="s">
        <v>69</v>
      </c>
      <c r="F574" t="s">
        <v>153</v>
      </c>
      <c r="G574" t="s">
        <v>154</v>
      </c>
      <c r="H574" t="s">
        <v>155</v>
      </c>
      <c r="I574" t="s">
        <v>156</v>
      </c>
      <c r="J574" s="7">
        <v>23223</v>
      </c>
      <c r="K574" t="s">
        <v>26</v>
      </c>
      <c r="L574" t="s">
        <v>49</v>
      </c>
      <c r="M574" t="s">
        <v>400</v>
      </c>
      <c r="N574" t="s">
        <v>29</v>
      </c>
      <c r="O574" t="s">
        <v>30</v>
      </c>
      <c r="P574" t="s">
        <v>401</v>
      </c>
      <c r="Q574" s="8">
        <v>24.99</v>
      </c>
      <c r="R574">
        <v>9</v>
      </c>
      <c r="S574" s="8">
        <f t="shared" si="34"/>
        <v>224.91</v>
      </c>
      <c r="T574" s="8">
        <f>SUM(S574*0.2)</f>
        <v>44.981999999999999</v>
      </c>
      <c r="U574" s="9">
        <f t="shared" si="37"/>
        <v>10.9964</v>
      </c>
    </row>
    <row r="575" spans="1:21" ht="15" customHeight="1" x14ac:dyDescent="0.25">
      <c r="A575">
        <v>14994</v>
      </c>
      <c r="B575" t="s">
        <v>1633</v>
      </c>
      <c r="C575" s="5">
        <v>42610</v>
      </c>
      <c r="D575" s="6">
        <v>42617</v>
      </c>
      <c r="E575" t="s">
        <v>69</v>
      </c>
      <c r="F575" t="s">
        <v>153</v>
      </c>
      <c r="G575" t="s">
        <v>154</v>
      </c>
      <c r="H575" t="s">
        <v>155</v>
      </c>
      <c r="I575" t="s">
        <v>156</v>
      </c>
      <c r="J575" s="7">
        <v>23223</v>
      </c>
      <c r="K575" t="s">
        <v>26</v>
      </c>
      <c r="L575" t="s">
        <v>49</v>
      </c>
      <c r="M575" t="s">
        <v>66</v>
      </c>
      <c r="N575" t="s">
        <v>988</v>
      </c>
      <c r="O575" t="s">
        <v>51</v>
      </c>
      <c r="P575" t="s">
        <v>67</v>
      </c>
      <c r="Q575" s="8">
        <v>42.99</v>
      </c>
      <c r="R575">
        <v>2</v>
      </c>
      <c r="S575" s="8">
        <f t="shared" si="34"/>
        <v>85.98</v>
      </c>
      <c r="T575" s="8">
        <f>SUM(S575*0.3)</f>
        <v>25.794</v>
      </c>
      <c r="U575" s="9">
        <f t="shared" si="37"/>
        <v>5.4391999999999996</v>
      </c>
    </row>
    <row r="576" spans="1:21" ht="15" customHeight="1" x14ac:dyDescent="0.25">
      <c r="A576">
        <v>14995</v>
      </c>
      <c r="B576" t="s">
        <v>1633</v>
      </c>
      <c r="C576" s="5">
        <v>42610</v>
      </c>
      <c r="D576" s="6">
        <v>42617</v>
      </c>
      <c r="E576" t="s">
        <v>69</v>
      </c>
      <c r="F576" t="s">
        <v>153</v>
      </c>
      <c r="G576" t="s">
        <v>154</v>
      </c>
      <c r="H576" t="s">
        <v>155</v>
      </c>
      <c r="I576" t="s">
        <v>156</v>
      </c>
      <c r="J576" s="7">
        <v>23223</v>
      </c>
      <c r="K576" t="s">
        <v>26</v>
      </c>
      <c r="L576" t="s">
        <v>49</v>
      </c>
      <c r="M576" t="s">
        <v>111</v>
      </c>
      <c r="N576" t="s">
        <v>29</v>
      </c>
      <c r="O576" t="s">
        <v>37</v>
      </c>
      <c r="P576" t="s">
        <v>112</v>
      </c>
      <c r="Q576" s="8">
        <v>24.99</v>
      </c>
      <c r="R576">
        <v>5</v>
      </c>
      <c r="S576" s="8">
        <f t="shared" si="34"/>
        <v>124.94999999999999</v>
      </c>
      <c r="T576" s="8">
        <f>SUM(S576*0.4)</f>
        <v>49.98</v>
      </c>
      <c r="U576" s="9">
        <f t="shared" si="37"/>
        <v>6.9979999999999993</v>
      </c>
    </row>
    <row r="577" spans="1:21" ht="15" customHeight="1" x14ac:dyDescent="0.25">
      <c r="A577">
        <v>14996</v>
      </c>
      <c r="B577" t="s">
        <v>1633</v>
      </c>
      <c r="C577" s="5">
        <v>42610</v>
      </c>
      <c r="D577" s="6">
        <v>42617</v>
      </c>
      <c r="E577" t="s">
        <v>69</v>
      </c>
      <c r="F577" t="s">
        <v>153</v>
      </c>
      <c r="G577" t="s">
        <v>154</v>
      </c>
      <c r="H577" t="s">
        <v>155</v>
      </c>
      <c r="I577" t="s">
        <v>156</v>
      </c>
      <c r="J577" s="7">
        <v>23223</v>
      </c>
      <c r="K577" t="s">
        <v>26</v>
      </c>
      <c r="L577" t="s">
        <v>49</v>
      </c>
      <c r="M577" t="s">
        <v>769</v>
      </c>
      <c r="N577" t="s">
        <v>33</v>
      </c>
      <c r="O577" t="s">
        <v>116</v>
      </c>
      <c r="P577" t="s">
        <v>770</v>
      </c>
      <c r="Q577" s="8">
        <v>10.99</v>
      </c>
      <c r="R577">
        <v>3</v>
      </c>
      <c r="S577" s="8">
        <f t="shared" si="34"/>
        <v>32.97</v>
      </c>
      <c r="T577" s="8">
        <f>SUM(S577*0.3)</f>
        <v>9.891</v>
      </c>
      <c r="U577" s="9">
        <f t="shared" si="37"/>
        <v>3.3188</v>
      </c>
    </row>
    <row r="578" spans="1:21" ht="15" customHeight="1" x14ac:dyDescent="0.25">
      <c r="A578">
        <v>14997</v>
      </c>
      <c r="B578" t="s">
        <v>1633</v>
      </c>
      <c r="C578" s="5">
        <v>42610</v>
      </c>
      <c r="D578" s="6">
        <v>42617</v>
      </c>
      <c r="E578" t="s">
        <v>69</v>
      </c>
      <c r="F578" t="s">
        <v>153</v>
      </c>
      <c r="G578" t="s">
        <v>154</v>
      </c>
      <c r="H578" t="s">
        <v>155</v>
      </c>
      <c r="I578" t="s">
        <v>156</v>
      </c>
      <c r="J578" s="7">
        <v>23223</v>
      </c>
      <c r="K578" t="s">
        <v>26</v>
      </c>
      <c r="L578" t="s">
        <v>49</v>
      </c>
      <c r="M578" t="s">
        <v>677</v>
      </c>
      <c r="N578" t="s">
        <v>988</v>
      </c>
      <c r="O578" t="s">
        <v>86</v>
      </c>
      <c r="P578" t="s">
        <v>678</v>
      </c>
      <c r="Q578" s="8">
        <v>44.99</v>
      </c>
      <c r="R578">
        <v>2</v>
      </c>
      <c r="S578" s="8">
        <f t="shared" ref="S578:S641" si="38">SUM(Q578*R578)</f>
        <v>89.98</v>
      </c>
      <c r="T578" s="8">
        <f>SUM(S578*0.6)</f>
        <v>53.988</v>
      </c>
      <c r="U578" s="9">
        <f t="shared" si="37"/>
        <v>5.5991999999999997</v>
      </c>
    </row>
    <row r="579" spans="1:21" ht="15" customHeight="1" x14ac:dyDescent="0.25">
      <c r="A579">
        <v>15000</v>
      </c>
      <c r="B579" t="s">
        <v>1634</v>
      </c>
      <c r="C579" s="5">
        <v>42611</v>
      </c>
      <c r="D579" s="6">
        <v>42615</v>
      </c>
      <c r="E579" t="s">
        <v>69</v>
      </c>
      <c r="F579" t="s">
        <v>690</v>
      </c>
      <c r="G579" t="s">
        <v>691</v>
      </c>
      <c r="H579" t="s">
        <v>249</v>
      </c>
      <c r="I579" t="s">
        <v>250</v>
      </c>
      <c r="J579" s="7">
        <v>48234</v>
      </c>
      <c r="K579" t="s">
        <v>26</v>
      </c>
      <c r="L579" t="s">
        <v>27</v>
      </c>
      <c r="M579" t="s">
        <v>305</v>
      </c>
      <c r="N579" t="s">
        <v>33</v>
      </c>
      <c r="O579" t="s">
        <v>116</v>
      </c>
      <c r="P579" t="s">
        <v>306</v>
      </c>
      <c r="Q579" s="8">
        <v>34.99</v>
      </c>
      <c r="R579">
        <v>2</v>
      </c>
      <c r="S579" s="8">
        <f t="shared" si="38"/>
        <v>69.98</v>
      </c>
      <c r="T579" s="8">
        <f>SUM(S579*0.3)</f>
        <v>20.994</v>
      </c>
      <c r="U579" s="9">
        <f t="shared" si="37"/>
        <v>4.7992000000000008</v>
      </c>
    </row>
    <row r="580" spans="1:21" ht="15" customHeight="1" x14ac:dyDescent="0.25">
      <c r="A580">
        <v>15001</v>
      </c>
      <c r="B580" t="s">
        <v>1634</v>
      </c>
      <c r="C580" s="5">
        <v>42611</v>
      </c>
      <c r="D580" s="6">
        <v>42615</v>
      </c>
      <c r="E580" t="s">
        <v>69</v>
      </c>
      <c r="F580" t="s">
        <v>690</v>
      </c>
      <c r="G580" t="s">
        <v>691</v>
      </c>
      <c r="H580" t="s">
        <v>249</v>
      </c>
      <c r="I580" t="s">
        <v>250</v>
      </c>
      <c r="J580" s="7">
        <v>48234</v>
      </c>
      <c r="K580" t="s">
        <v>26</v>
      </c>
      <c r="L580" t="s">
        <v>27</v>
      </c>
      <c r="M580" t="s">
        <v>833</v>
      </c>
      <c r="N580" t="s">
        <v>33</v>
      </c>
      <c r="O580" t="s">
        <v>34</v>
      </c>
      <c r="P580" t="s">
        <v>834</v>
      </c>
      <c r="Q580" s="8">
        <v>25.99</v>
      </c>
      <c r="R580">
        <v>7</v>
      </c>
      <c r="S580" s="8">
        <f t="shared" si="38"/>
        <v>181.92999999999998</v>
      </c>
      <c r="T580" s="8">
        <f>SUM(S580*0.4)</f>
        <v>72.771999999999991</v>
      </c>
      <c r="U580" s="9">
        <f t="shared" si="37"/>
        <v>9.2771999999999988</v>
      </c>
    </row>
    <row r="581" spans="1:21" ht="15" customHeight="1" x14ac:dyDescent="0.25">
      <c r="A581">
        <v>15002</v>
      </c>
      <c r="B581" t="s">
        <v>1635</v>
      </c>
      <c r="C581" s="5">
        <v>42613</v>
      </c>
      <c r="D581" s="6">
        <v>42618</v>
      </c>
      <c r="E581" t="s">
        <v>69</v>
      </c>
      <c r="F581" t="s">
        <v>236</v>
      </c>
      <c r="G581" t="s">
        <v>237</v>
      </c>
      <c r="H581" t="s">
        <v>238</v>
      </c>
      <c r="I581" t="s">
        <v>239</v>
      </c>
      <c r="J581" s="7">
        <v>2895</v>
      </c>
      <c r="K581" t="s">
        <v>26</v>
      </c>
      <c r="L581" t="s">
        <v>65</v>
      </c>
      <c r="M581" t="s">
        <v>105</v>
      </c>
      <c r="N581" t="s">
        <v>29</v>
      </c>
      <c r="O581" t="s">
        <v>75</v>
      </c>
      <c r="P581" t="s">
        <v>106</v>
      </c>
      <c r="Q581" s="8">
        <v>16.989999999999998</v>
      </c>
      <c r="R581">
        <v>9</v>
      </c>
      <c r="S581" s="8">
        <f t="shared" si="38"/>
        <v>152.91</v>
      </c>
      <c r="T581" s="8">
        <f>SUM(S581*0.5)</f>
        <v>76.454999999999998</v>
      </c>
      <c r="U581" s="9">
        <f t="shared" si="37"/>
        <v>8.1163999999999987</v>
      </c>
    </row>
    <row r="582" spans="1:21" ht="15" customHeight="1" x14ac:dyDescent="0.25">
      <c r="A582">
        <v>15009</v>
      </c>
      <c r="B582" t="s">
        <v>1636</v>
      </c>
      <c r="C582" s="5">
        <v>42614</v>
      </c>
      <c r="D582" s="6">
        <v>42621</v>
      </c>
      <c r="E582" t="s">
        <v>69</v>
      </c>
      <c r="F582" t="s">
        <v>187</v>
      </c>
      <c r="G582" t="s">
        <v>188</v>
      </c>
      <c r="H582" t="s">
        <v>189</v>
      </c>
      <c r="I582" t="s">
        <v>190</v>
      </c>
      <c r="J582" s="7">
        <v>87105</v>
      </c>
      <c r="K582" t="s">
        <v>26</v>
      </c>
      <c r="L582" t="s">
        <v>57</v>
      </c>
      <c r="M582" t="s">
        <v>706</v>
      </c>
      <c r="N582" t="s">
        <v>29</v>
      </c>
      <c r="O582" t="s">
        <v>30</v>
      </c>
      <c r="P582" t="s">
        <v>707</v>
      </c>
      <c r="Q582" s="8">
        <v>23.99</v>
      </c>
      <c r="R582">
        <v>6</v>
      </c>
      <c r="S582" s="8">
        <f t="shared" si="38"/>
        <v>143.94</v>
      </c>
      <c r="T582" s="8">
        <f>SUM(S582*0.2)</f>
        <v>28.788</v>
      </c>
      <c r="U582" s="9">
        <f t="shared" si="37"/>
        <v>7.7576000000000001</v>
      </c>
    </row>
    <row r="583" spans="1:21" ht="15" customHeight="1" x14ac:dyDescent="0.25">
      <c r="A583">
        <v>15010</v>
      </c>
      <c r="B583" t="s">
        <v>1636</v>
      </c>
      <c r="C583" s="5">
        <v>42614</v>
      </c>
      <c r="D583" s="6">
        <v>42621</v>
      </c>
      <c r="E583" t="s">
        <v>69</v>
      </c>
      <c r="F583" t="s">
        <v>187</v>
      </c>
      <c r="G583" t="s">
        <v>188</v>
      </c>
      <c r="H583" t="s">
        <v>189</v>
      </c>
      <c r="I583" t="s">
        <v>190</v>
      </c>
      <c r="J583" s="7">
        <v>87105</v>
      </c>
      <c r="K583" t="s">
        <v>26</v>
      </c>
      <c r="L583" t="s">
        <v>57</v>
      </c>
      <c r="M583" t="s">
        <v>634</v>
      </c>
      <c r="N583" t="s">
        <v>988</v>
      </c>
      <c r="O583" t="s">
        <v>86</v>
      </c>
      <c r="P583" t="s">
        <v>635</v>
      </c>
      <c r="Q583" s="8">
        <v>44.99</v>
      </c>
      <c r="R583">
        <v>2</v>
      </c>
      <c r="S583" s="8">
        <f t="shared" si="38"/>
        <v>89.98</v>
      </c>
      <c r="T583" s="8">
        <f>SUM(S583*0.6)</f>
        <v>53.988</v>
      </c>
      <c r="U583" s="9">
        <f t="shared" si="37"/>
        <v>5.5991999999999997</v>
      </c>
    </row>
    <row r="584" spans="1:21" ht="15" customHeight="1" x14ac:dyDescent="0.25">
      <c r="A584">
        <v>15011</v>
      </c>
      <c r="B584" t="s">
        <v>1636</v>
      </c>
      <c r="C584" s="5">
        <v>42614</v>
      </c>
      <c r="D584" s="6">
        <v>42621</v>
      </c>
      <c r="E584" t="s">
        <v>69</v>
      </c>
      <c r="F584" t="s">
        <v>187</v>
      </c>
      <c r="G584" t="s">
        <v>188</v>
      </c>
      <c r="H584" t="s">
        <v>189</v>
      </c>
      <c r="I584" t="s">
        <v>190</v>
      </c>
      <c r="J584" s="7">
        <v>87105</v>
      </c>
      <c r="K584" t="s">
        <v>26</v>
      </c>
      <c r="L584" t="s">
        <v>57</v>
      </c>
      <c r="M584" t="s">
        <v>524</v>
      </c>
      <c r="N584" t="s">
        <v>988</v>
      </c>
      <c r="O584" t="s">
        <v>89</v>
      </c>
      <c r="P584" t="s">
        <v>525</v>
      </c>
      <c r="Q584" s="8">
        <v>13.99</v>
      </c>
      <c r="R584">
        <v>1</v>
      </c>
      <c r="S584" s="8">
        <f t="shared" si="38"/>
        <v>13.99</v>
      </c>
      <c r="T584" s="8">
        <f>SUM(S584*0.5)</f>
        <v>6.9950000000000001</v>
      </c>
      <c r="U584" s="9">
        <f t="shared" si="37"/>
        <v>2.5596000000000001</v>
      </c>
    </row>
    <row r="585" spans="1:21" ht="15" customHeight="1" x14ac:dyDescent="0.25">
      <c r="A585">
        <v>15012</v>
      </c>
      <c r="B585" t="s">
        <v>1636</v>
      </c>
      <c r="C585" s="5">
        <v>42614</v>
      </c>
      <c r="D585" s="6">
        <v>42621</v>
      </c>
      <c r="E585" t="s">
        <v>69</v>
      </c>
      <c r="F585" t="s">
        <v>187</v>
      </c>
      <c r="G585" t="s">
        <v>188</v>
      </c>
      <c r="H585" t="s">
        <v>189</v>
      </c>
      <c r="I585" t="s">
        <v>190</v>
      </c>
      <c r="J585" s="7">
        <v>87105</v>
      </c>
      <c r="K585" t="s">
        <v>26</v>
      </c>
      <c r="L585" t="s">
        <v>57</v>
      </c>
      <c r="M585" t="s">
        <v>36</v>
      </c>
      <c r="N585" t="s">
        <v>29</v>
      </c>
      <c r="O585" t="s">
        <v>37</v>
      </c>
      <c r="P585" t="s">
        <v>38</v>
      </c>
      <c r="Q585" s="8">
        <v>24.99</v>
      </c>
      <c r="R585">
        <v>5</v>
      </c>
      <c r="S585" s="8">
        <f t="shared" si="38"/>
        <v>124.94999999999999</v>
      </c>
      <c r="T585" s="8">
        <f>SUM(S585*0.4)</f>
        <v>49.98</v>
      </c>
      <c r="U585" s="9">
        <f t="shared" si="37"/>
        <v>6.9979999999999993</v>
      </c>
    </row>
    <row r="586" spans="1:21" ht="15" customHeight="1" x14ac:dyDescent="0.25">
      <c r="A586">
        <v>15016</v>
      </c>
      <c r="B586" t="s">
        <v>1637</v>
      </c>
      <c r="C586" s="5">
        <v>42616</v>
      </c>
      <c r="D586" s="6">
        <v>42621</v>
      </c>
      <c r="E586" t="s">
        <v>69</v>
      </c>
      <c r="F586" t="s">
        <v>451</v>
      </c>
      <c r="G586" t="s">
        <v>452</v>
      </c>
      <c r="H586" t="s">
        <v>388</v>
      </c>
      <c r="I586" t="s">
        <v>73</v>
      </c>
      <c r="J586" s="7">
        <v>75081</v>
      </c>
      <c r="K586" t="s">
        <v>26</v>
      </c>
      <c r="L586" t="s">
        <v>27</v>
      </c>
      <c r="M586" t="s">
        <v>375</v>
      </c>
      <c r="N586" t="s">
        <v>988</v>
      </c>
      <c r="O586" t="s">
        <v>89</v>
      </c>
      <c r="P586" t="s">
        <v>376</v>
      </c>
      <c r="Q586" s="8">
        <v>17.989999999999998</v>
      </c>
      <c r="R586">
        <v>2</v>
      </c>
      <c r="S586" s="8">
        <f t="shared" si="38"/>
        <v>35.979999999999997</v>
      </c>
      <c r="T586" s="8">
        <f>SUM(S586*0.5)</f>
        <v>17.989999999999998</v>
      </c>
      <c r="U586" s="9">
        <f t="shared" si="37"/>
        <v>3.4391999999999996</v>
      </c>
    </row>
    <row r="587" spans="1:21" ht="15" customHeight="1" x14ac:dyDescent="0.25">
      <c r="A587">
        <v>15017</v>
      </c>
      <c r="B587" t="s">
        <v>1637</v>
      </c>
      <c r="C587" s="5">
        <v>42616</v>
      </c>
      <c r="D587" s="6">
        <v>42621</v>
      </c>
      <c r="E587" t="s">
        <v>69</v>
      </c>
      <c r="F587" t="s">
        <v>451</v>
      </c>
      <c r="G587" t="s">
        <v>452</v>
      </c>
      <c r="H587" t="s">
        <v>388</v>
      </c>
      <c r="I587" t="s">
        <v>73</v>
      </c>
      <c r="J587" s="7">
        <v>75081</v>
      </c>
      <c r="K587" t="s">
        <v>26</v>
      </c>
      <c r="L587" t="s">
        <v>27</v>
      </c>
      <c r="M587" t="s">
        <v>296</v>
      </c>
      <c r="N587" t="s">
        <v>29</v>
      </c>
      <c r="O587" t="s">
        <v>37</v>
      </c>
      <c r="P587" t="s">
        <v>297</v>
      </c>
      <c r="Q587" s="8">
        <v>23.99</v>
      </c>
      <c r="R587">
        <v>2</v>
      </c>
      <c r="S587" s="8">
        <f t="shared" si="38"/>
        <v>47.98</v>
      </c>
      <c r="T587" s="8">
        <f>SUM(S587*0.4)</f>
        <v>19.192</v>
      </c>
      <c r="U587" s="9">
        <f t="shared" si="37"/>
        <v>3.9192</v>
      </c>
    </row>
    <row r="588" spans="1:21" ht="15" customHeight="1" x14ac:dyDescent="0.25">
      <c r="A588">
        <v>15019</v>
      </c>
      <c r="B588" t="s">
        <v>1637</v>
      </c>
      <c r="C588" s="5">
        <v>42616</v>
      </c>
      <c r="D588" s="6">
        <v>42622</v>
      </c>
      <c r="E588" t="s">
        <v>69</v>
      </c>
      <c r="F588" t="s">
        <v>780</v>
      </c>
      <c r="G588" t="s">
        <v>781</v>
      </c>
      <c r="H588" t="s">
        <v>535</v>
      </c>
      <c r="I588" t="s">
        <v>120</v>
      </c>
      <c r="J588" s="7">
        <v>14609</v>
      </c>
      <c r="K588" t="s">
        <v>26</v>
      </c>
      <c r="L588" t="s">
        <v>65</v>
      </c>
      <c r="M588" t="s">
        <v>835</v>
      </c>
      <c r="N588" t="s">
        <v>33</v>
      </c>
      <c r="O588" t="s">
        <v>34</v>
      </c>
      <c r="P588" t="s">
        <v>836</v>
      </c>
      <c r="Q588" s="8">
        <v>35.99</v>
      </c>
      <c r="R588">
        <v>5</v>
      </c>
      <c r="S588" s="8">
        <f t="shared" si="38"/>
        <v>179.95000000000002</v>
      </c>
      <c r="T588" s="8">
        <f>SUM(S588*0.4)</f>
        <v>71.98</v>
      </c>
      <c r="U588" s="9">
        <f t="shared" si="37"/>
        <v>9.1980000000000004</v>
      </c>
    </row>
    <row r="589" spans="1:21" ht="15" customHeight="1" x14ac:dyDescent="0.25">
      <c r="A589">
        <v>15020</v>
      </c>
      <c r="B589" t="s">
        <v>1637</v>
      </c>
      <c r="C589" s="5">
        <v>42616</v>
      </c>
      <c r="D589" s="6">
        <v>42622</v>
      </c>
      <c r="E589" t="s">
        <v>69</v>
      </c>
      <c r="F589" t="s">
        <v>780</v>
      </c>
      <c r="G589" t="s">
        <v>781</v>
      </c>
      <c r="H589" t="s">
        <v>535</v>
      </c>
      <c r="I589" t="s">
        <v>120</v>
      </c>
      <c r="J589" s="7">
        <v>14609</v>
      </c>
      <c r="K589" t="s">
        <v>26</v>
      </c>
      <c r="L589" t="s">
        <v>65</v>
      </c>
      <c r="M589" t="s">
        <v>486</v>
      </c>
      <c r="N589" t="s">
        <v>29</v>
      </c>
      <c r="O589" t="s">
        <v>30</v>
      </c>
      <c r="P589" t="s">
        <v>487</v>
      </c>
      <c r="Q589" s="8">
        <v>49.99</v>
      </c>
      <c r="R589">
        <v>3</v>
      </c>
      <c r="S589" s="8">
        <f t="shared" si="38"/>
        <v>149.97</v>
      </c>
      <c r="T589" s="8">
        <f>SUM(S589*0.2)</f>
        <v>29.994</v>
      </c>
      <c r="U589" s="9">
        <f t="shared" si="37"/>
        <v>7.9988000000000001</v>
      </c>
    </row>
    <row r="590" spans="1:21" ht="15" customHeight="1" x14ac:dyDescent="0.25">
      <c r="A590">
        <v>15021</v>
      </c>
      <c r="B590" t="s">
        <v>1637</v>
      </c>
      <c r="C590" s="5">
        <v>42616</v>
      </c>
      <c r="D590" s="6">
        <v>42622</v>
      </c>
      <c r="E590" t="s">
        <v>69</v>
      </c>
      <c r="F590" t="s">
        <v>780</v>
      </c>
      <c r="G590" t="s">
        <v>781</v>
      </c>
      <c r="H590" t="s">
        <v>535</v>
      </c>
      <c r="I590" t="s">
        <v>120</v>
      </c>
      <c r="J590" s="7">
        <v>14609</v>
      </c>
      <c r="K590" t="s">
        <v>26</v>
      </c>
      <c r="L590" t="s">
        <v>65</v>
      </c>
      <c r="M590" t="s">
        <v>575</v>
      </c>
      <c r="N590" t="s">
        <v>33</v>
      </c>
      <c r="O590" t="s">
        <v>34</v>
      </c>
      <c r="P590" t="s">
        <v>576</v>
      </c>
      <c r="Q590" s="8">
        <v>25.99</v>
      </c>
      <c r="R590">
        <v>2</v>
      </c>
      <c r="S590" s="8">
        <f t="shared" si="38"/>
        <v>51.98</v>
      </c>
      <c r="T590" s="8">
        <f>SUM(S590*0.4)</f>
        <v>20.792000000000002</v>
      </c>
      <c r="U590" s="9">
        <f t="shared" si="37"/>
        <v>4.0792000000000002</v>
      </c>
    </row>
    <row r="591" spans="1:21" ht="15" customHeight="1" x14ac:dyDescent="0.25">
      <c r="A591">
        <v>15030</v>
      </c>
      <c r="B591" t="s">
        <v>1638</v>
      </c>
      <c r="C591" s="5">
        <v>42617</v>
      </c>
      <c r="D591" s="6">
        <v>42621</v>
      </c>
      <c r="E591" t="s">
        <v>69</v>
      </c>
      <c r="F591" t="s">
        <v>480</v>
      </c>
      <c r="G591" t="s">
        <v>481</v>
      </c>
      <c r="H591" t="s">
        <v>482</v>
      </c>
      <c r="I591" t="s">
        <v>483</v>
      </c>
      <c r="J591" s="7">
        <v>70506</v>
      </c>
      <c r="K591" t="s">
        <v>26</v>
      </c>
      <c r="L591" t="s">
        <v>49</v>
      </c>
      <c r="M591" t="s">
        <v>837</v>
      </c>
      <c r="N591" t="s">
        <v>33</v>
      </c>
      <c r="O591" t="s">
        <v>34</v>
      </c>
      <c r="P591" t="s">
        <v>838</v>
      </c>
      <c r="Q591" s="8">
        <v>11.99</v>
      </c>
      <c r="R591">
        <v>5</v>
      </c>
      <c r="S591" s="8">
        <f t="shared" si="38"/>
        <v>59.95</v>
      </c>
      <c r="T591" s="8">
        <f>SUM(S591*0.4)</f>
        <v>23.980000000000004</v>
      </c>
      <c r="U591" s="9">
        <f t="shared" si="37"/>
        <v>4.3979999999999997</v>
      </c>
    </row>
    <row r="592" spans="1:21" ht="15" customHeight="1" x14ac:dyDescent="0.25">
      <c r="A592">
        <v>15031</v>
      </c>
      <c r="B592" t="s">
        <v>1638</v>
      </c>
      <c r="C592" s="5">
        <v>42617</v>
      </c>
      <c r="D592" s="6">
        <v>42621</v>
      </c>
      <c r="E592" t="s">
        <v>69</v>
      </c>
      <c r="F592" t="s">
        <v>480</v>
      </c>
      <c r="G592" t="s">
        <v>481</v>
      </c>
      <c r="H592" t="s">
        <v>482</v>
      </c>
      <c r="I592" t="s">
        <v>483</v>
      </c>
      <c r="J592" s="7">
        <v>70506</v>
      </c>
      <c r="K592" t="s">
        <v>26</v>
      </c>
      <c r="L592" t="s">
        <v>49</v>
      </c>
      <c r="M592" t="s">
        <v>413</v>
      </c>
      <c r="N592" t="s">
        <v>29</v>
      </c>
      <c r="O592" t="s">
        <v>75</v>
      </c>
      <c r="P592" t="s">
        <v>414</v>
      </c>
      <c r="Q592" s="8">
        <v>23.99</v>
      </c>
      <c r="R592">
        <v>5</v>
      </c>
      <c r="S592" s="8">
        <f t="shared" si="38"/>
        <v>119.94999999999999</v>
      </c>
      <c r="T592" s="8">
        <f>SUM(S592*0.5)</f>
        <v>59.974999999999994</v>
      </c>
      <c r="U592" s="9">
        <f t="shared" si="37"/>
        <v>6.798</v>
      </c>
    </row>
    <row r="593" spans="1:21" ht="15" customHeight="1" x14ac:dyDescent="0.25">
      <c r="A593">
        <v>15032</v>
      </c>
      <c r="B593" t="s">
        <v>1638</v>
      </c>
      <c r="C593" s="5">
        <v>42617</v>
      </c>
      <c r="D593" s="6">
        <v>42621</v>
      </c>
      <c r="E593" t="s">
        <v>69</v>
      </c>
      <c r="F593" t="s">
        <v>480</v>
      </c>
      <c r="G593" t="s">
        <v>481</v>
      </c>
      <c r="H593" t="s">
        <v>482</v>
      </c>
      <c r="I593" t="s">
        <v>483</v>
      </c>
      <c r="J593" s="7">
        <v>70506</v>
      </c>
      <c r="K593" t="s">
        <v>26</v>
      </c>
      <c r="L593" t="s">
        <v>49</v>
      </c>
      <c r="M593" t="s">
        <v>129</v>
      </c>
      <c r="N593" t="s">
        <v>29</v>
      </c>
      <c r="O593" t="s">
        <v>40</v>
      </c>
      <c r="P593" t="s">
        <v>130</v>
      </c>
      <c r="Q593" s="8">
        <v>19.989999999999998</v>
      </c>
      <c r="R593">
        <v>2</v>
      </c>
      <c r="S593" s="8">
        <f t="shared" si="38"/>
        <v>39.979999999999997</v>
      </c>
      <c r="T593" s="8">
        <f>SUM(S593*0.3)</f>
        <v>11.993999999999998</v>
      </c>
      <c r="U593" s="9">
        <f t="shared" si="37"/>
        <v>3.5991999999999997</v>
      </c>
    </row>
    <row r="594" spans="1:21" ht="15" customHeight="1" x14ac:dyDescent="0.25">
      <c r="A594">
        <v>15033</v>
      </c>
      <c r="B594" t="s">
        <v>1638</v>
      </c>
      <c r="C594" s="5">
        <v>42617</v>
      </c>
      <c r="D594" s="6">
        <v>42621</v>
      </c>
      <c r="E594" t="s">
        <v>69</v>
      </c>
      <c r="F594" t="s">
        <v>480</v>
      </c>
      <c r="G594" t="s">
        <v>481</v>
      </c>
      <c r="H594" t="s">
        <v>482</v>
      </c>
      <c r="I594" t="s">
        <v>483</v>
      </c>
      <c r="J594" s="7">
        <v>70506</v>
      </c>
      <c r="K594" t="s">
        <v>26</v>
      </c>
      <c r="L594" t="s">
        <v>49</v>
      </c>
      <c r="M594" t="s">
        <v>478</v>
      </c>
      <c r="N594" t="s">
        <v>29</v>
      </c>
      <c r="O594" t="s">
        <v>37</v>
      </c>
      <c r="P594" t="s">
        <v>479</v>
      </c>
      <c r="Q594" s="8">
        <v>23.99</v>
      </c>
      <c r="R594">
        <v>2</v>
      </c>
      <c r="S594" s="8">
        <f t="shared" si="38"/>
        <v>47.98</v>
      </c>
      <c r="T594" s="8">
        <f>SUM(S594*0.4)</f>
        <v>19.192</v>
      </c>
      <c r="U594" s="9">
        <f t="shared" si="37"/>
        <v>3.9192</v>
      </c>
    </row>
    <row r="595" spans="1:21" ht="15" customHeight="1" x14ac:dyDescent="0.25">
      <c r="A595">
        <v>15034</v>
      </c>
      <c r="B595" t="s">
        <v>1638</v>
      </c>
      <c r="C595" s="5">
        <v>42617</v>
      </c>
      <c r="D595" s="6">
        <v>42620</v>
      </c>
      <c r="E595" t="s">
        <v>21</v>
      </c>
      <c r="F595" t="s">
        <v>231</v>
      </c>
      <c r="G595" t="s">
        <v>232</v>
      </c>
      <c r="H595" t="s">
        <v>233</v>
      </c>
      <c r="I595" t="s">
        <v>73</v>
      </c>
      <c r="J595" s="7">
        <v>78207</v>
      </c>
      <c r="K595" t="s">
        <v>26</v>
      </c>
      <c r="L595" t="s">
        <v>27</v>
      </c>
      <c r="M595" t="s">
        <v>839</v>
      </c>
      <c r="N595" t="s">
        <v>33</v>
      </c>
      <c r="O595" t="s">
        <v>34</v>
      </c>
      <c r="P595" t="s">
        <v>840</v>
      </c>
      <c r="Q595" s="8">
        <v>35.99</v>
      </c>
      <c r="R595">
        <v>3</v>
      </c>
      <c r="S595" s="8">
        <f t="shared" si="38"/>
        <v>107.97</v>
      </c>
      <c r="T595" s="8">
        <f>SUM(S595*0.4)</f>
        <v>43.188000000000002</v>
      </c>
      <c r="U595" s="9">
        <f>SUM((Q595*0.07)*R595+2)</f>
        <v>9.5579000000000001</v>
      </c>
    </row>
    <row r="596" spans="1:21" ht="15" customHeight="1" x14ac:dyDescent="0.25">
      <c r="A596">
        <v>15040</v>
      </c>
      <c r="B596" t="s">
        <v>1639</v>
      </c>
      <c r="C596" s="5">
        <v>42618</v>
      </c>
      <c r="D596" s="6">
        <v>42624</v>
      </c>
      <c r="E596" t="s">
        <v>69</v>
      </c>
      <c r="F596" t="s">
        <v>841</v>
      </c>
      <c r="G596" t="s">
        <v>842</v>
      </c>
      <c r="H596" t="s">
        <v>419</v>
      </c>
      <c r="I596" t="s">
        <v>73</v>
      </c>
      <c r="J596" s="7">
        <v>77036</v>
      </c>
      <c r="K596" t="s">
        <v>26</v>
      </c>
      <c r="L596" t="s">
        <v>27</v>
      </c>
      <c r="M596" t="s">
        <v>493</v>
      </c>
      <c r="N596" t="s">
        <v>29</v>
      </c>
      <c r="O596" t="s">
        <v>75</v>
      </c>
      <c r="P596" t="s">
        <v>494</v>
      </c>
      <c r="Q596" s="8">
        <v>25.99</v>
      </c>
      <c r="R596">
        <v>9</v>
      </c>
      <c r="S596" s="8">
        <f t="shared" si="38"/>
        <v>233.91</v>
      </c>
      <c r="T596" s="8">
        <f>SUM(S596*0.5)</f>
        <v>116.955</v>
      </c>
      <c r="U596" s="9">
        <f>SUM((Q596*0.04)*R596+2)</f>
        <v>11.356399999999999</v>
      </c>
    </row>
    <row r="597" spans="1:21" ht="15" customHeight="1" x14ac:dyDescent="0.25">
      <c r="A597">
        <v>15041</v>
      </c>
      <c r="B597" t="s">
        <v>1639</v>
      </c>
      <c r="C597" s="5">
        <v>42618</v>
      </c>
      <c r="D597" s="6">
        <v>42624</v>
      </c>
      <c r="E597" t="s">
        <v>69</v>
      </c>
      <c r="F597" t="s">
        <v>841</v>
      </c>
      <c r="G597" t="s">
        <v>842</v>
      </c>
      <c r="H597" t="s">
        <v>419</v>
      </c>
      <c r="I597" t="s">
        <v>73</v>
      </c>
      <c r="J597" s="7">
        <v>77036</v>
      </c>
      <c r="K597" t="s">
        <v>26</v>
      </c>
      <c r="L597" t="s">
        <v>27</v>
      </c>
      <c r="M597" t="s">
        <v>113</v>
      </c>
      <c r="N597" t="s">
        <v>29</v>
      </c>
      <c r="O597" t="s">
        <v>37</v>
      </c>
      <c r="P597" t="s">
        <v>114</v>
      </c>
      <c r="Q597" s="8">
        <v>24.99</v>
      </c>
      <c r="R597">
        <v>5</v>
      </c>
      <c r="S597" s="8">
        <f t="shared" si="38"/>
        <v>124.94999999999999</v>
      </c>
      <c r="T597" s="8">
        <f>SUM(S597*0.4)</f>
        <v>49.98</v>
      </c>
      <c r="U597" s="9">
        <f>SUM((Q597*0.04)*R597+2)</f>
        <v>6.9979999999999993</v>
      </c>
    </row>
    <row r="598" spans="1:21" ht="15" customHeight="1" x14ac:dyDescent="0.25">
      <c r="A598">
        <v>15042</v>
      </c>
      <c r="B598" t="s">
        <v>1639</v>
      </c>
      <c r="C598" s="5">
        <v>42618</v>
      </c>
      <c r="D598" s="6">
        <v>42624</v>
      </c>
      <c r="E598" t="s">
        <v>69</v>
      </c>
      <c r="F598" t="s">
        <v>841</v>
      </c>
      <c r="G598" t="s">
        <v>842</v>
      </c>
      <c r="H598" t="s">
        <v>419</v>
      </c>
      <c r="I598" t="s">
        <v>73</v>
      </c>
      <c r="J598" s="7">
        <v>77036</v>
      </c>
      <c r="K598" t="s">
        <v>26</v>
      </c>
      <c r="L598" t="s">
        <v>27</v>
      </c>
      <c r="M598" t="s">
        <v>369</v>
      </c>
      <c r="N598" t="s">
        <v>29</v>
      </c>
      <c r="O598" t="s">
        <v>37</v>
      </c>
      <c r="P598" t="s">
        <v>370</v>
      </c>
      <c r="Q598" s="8">
        <v>24.99</v>
      </c>
      <c r="R598">
        <v>3</v>
      </c>
      <c r="S598" s="8">
        <f t="shared" si="38"/>
        <v>74.97</v>
      </c>
      <c r="T598" s="8">
        <f>SUM(S598*0.4)</f>
        <v>29.988</v>
      </c>
      <c r="U598" s="9">
        <f>SUM((Q598*0.04)*R598+2)</f>
        <v>4.9987999999999992</v>
      </c>
    </row>
    <row r="599" spans="1:21" ht="15" customHeight="1" x14ac:dyDescent="0.25">
      <c r="A599">
        <v>15046</v>
      </c>
      <c r="B599" t="s">
        <v>1640</v>
      </c>
      <c r="C599" s="5">
        <v>42619</v>
      </c>
      <c r="D599" s="6">
        <v>42621</v>
      </c>
      <c r="E599" t="s">
        <v>21</v>
      </c>
      <c r="F599" t="s">
        <v>667</v>
      </c>
      <c r="G599" t="s">
        <v>668</v>
      </c>
      <c r="H599" t="s">
        <v>669</v>
      </c>
      <c r="I599" t="s">
        <v>64</v>
      </c>
      <c r="J599" s="7">
        <v>44312</v>
      </c>
      <c r="K599" t="s">
        <v>26</v>
      </c>
      <c r="L599" t="s">
        <v>65</v>
      </c>
      <c r="M599" t="s">
        <v>127</v>
      </c>
      <c r="N599" t="s">
        <v>29</v>
      </c>
      <c r="O599" t="s">
        <v>37</v>
      </c>
      <c r="P599" t="s">
        <v>128</v>
      </c>
      <c r="Q599" s="8">
        <v>24.99</v>
      </c>
      <c r="R599">
        <v>1</v>
      </c>
      <c r="S599" s="8">
        <f t="shared" si="38"/>
        <v>24.99</v>
      </c>
      <c r="T599" s="8">
        <f>SUM(S599*0.4)</f>
        <v>9.9960000000000004</v>
      </c>
      <c r="U599" s="9">
        <f>SUM((Q599*0.07)*R599+2)</f>
        <v>3.7492999999999999</v>
      </c>
    </row>
    <row r="600" spans="1:21" ht="15" customHeight="1" x14ac:dyDescent="0.25">
      <c r="A600">
        <v>15048</v>
      </c>
      <c r="B600" t="s">
        <v>1640</v>
      </c>
      <c r="C600" s="5">
        <v>42619</v>
      </c>
      <c r="D600" s="6">
        <v>42625</v>
      </c>
      <c r="E600" t="s">
        <v>69</v>
      </c>
      <c r="F600" t="s">
        <v>218</v>
      </c>
      <c r="G600" t="s">
        <v>219</v>
      </c>
      <c r="H600" t="s">
        <v>220</v>
      </c>
      <c r="I600" t="s">
        <v>25</v>
      </c>
      <c r="J600" s="7">
        <v>54880</v>
      </c>
      <c r="K600" t="s">
        <v>26</v>
      </c>
      <c r="L600" t="s">
        <v>27</v>
      </c>
      <c r="M600" t="s">
        <v>214</v>
      </c>
      <c r="N600" t="s">
        <v>988</v>
      </c>
      <c r="O600" t="s">
        <v>86</v>
      </c>
      <c r="P600" t="s">
        <v>215</v>
      </c>
      <c r="Q600" s="8">
        <v>32.99</v>
      </c>
      <c r="R600">
        <v>3</v>
      </c>
      <c r="S600" s="8">
        <f t="shared" si="38"/>
        <v>98.97</v>
      </c>
      <c r="T600" s="8">
        <f>SUM(S600*0.6)</f>
        <v>59.381999999999998</v>
      </c>
      <c r="U600" s="9">
        <f>SUM((Q600*0.04)*R600+2)</f>
        <v>5.9588000000000001</v>
      </c>
    </row>
    <row r="601" spans="1:21" ht="15" customHeight="1" x14ac:dyDescent="0.25">
      <c r="A601">
        <v>15049</v>
      </c>
      <c r="B601" t="s">
        <v>1640</v>
      </c>
      <c r="C601" s="5">
        <v>42619</v>
      </c>
      <c r="D601" s="6">
        <v>42625</v>
      </c>
      <c r="E601" t="s">
        <v>69</v>
      </c>
      <c r="F601" t="s">
        <v>218</v>
      </c>
      <c r="G601" t="s">
        <v>219</v>
      </c>
      <c r="H601" t="s">
        <v>220</v>
      </c>
      <c r="I601" t="s">
        <v>25</v>
      </c>
      <c r="J601" s="7">
        <v>54880</v>
      </c>
      <c r="K601" t="s">
        <v>26</v>
      </c>
      <c r="L601" t="s">
        <v>27</v>
      </c>
      <c r="M601" t="s">
        <v>127</v>
      </c>
      <c r="N601" t="s">
        <v>29</v>
      </c>
      <c r="O601" t="s">
        <v>37</v>
      </c>
      <c r="P601" t="s">
        <v>128</v>
      </c>
      <c r="Q601" s="8">
        <v>24.99</v>
      </c>
      <c r="R601">
        <v>2</v>
      </c>
      <c r="S601" s="8">
        <f t="shared" si="38"/>
        <v>49.98</v>
      </c>
      <c r="T601" s="8">
        <f>SUM(S601*0.4)</f>
        <v>19.992000000000001</v>
      </c>
      <c r="U601" s="9">
        <f>SUM((Q601*0.04)*R601+2)</f>
        <v>3.9992000000000001</v>
      </c>
    </row>
    <row r="602" spans="1:21" ht="15" customHeight="1" x14ac:dyDescent="0.25">
      <c r="A602">
        <v>15050</v>
      </c>
      <c r="B602" t="s">
        <v>1640</v>
      </c>
      <c r="C602" s="5">
        <v>42619</v>
      </c>
      <c r="D602" s="6">
        <v>42625</v>
      </c>
      <c r="E602" t="s">
        <v>69</v>
      </c>
      <c r="F602" t="s">
        <v>45</v>
      </c>
      <c r="G602" t="s">
        <v>46</v>
      </c>
      <c r="H602" t="s">
        <v>47</v>
      </c>
      <c r="I602" t="s">
        <v>48</v>
      </c>
      <c r="J602" s="7">
        <v>40214</v>
      </c>
      <c r="K602" t="s">
        <v>26</v>
      </c>
      <c r="L602" t="s">
        <v>49</v>
      </c>
      <c r="M602" t="s">
        <v>423</v>
      </c>
      <c r="N602" t="s">
        <v>33</v>
      </c>
      <c r="O602" t="s">
        <v>116</v>
      </c>
      <c r="P602" t="s">
        <v>424</v>
      </c>
      <c r="Q602" s="8">
        <v>34.99</v>
      </c>
      <c r="R602">
        <v>2</v>
      </c>
      <c r="S602" s="8">
        <f t="shared" si="38"/>
        <v>69.98</v>
      </c>
      <c r="T602" s="8">
        <f>SUM(S602*0.3)</f>
        <v>20.994</v>
      </c>
      <c r="U602" s="9">
        <f>SUM((Q602*0.04)*R602+2)</f>
        <v>4.7992000000000008</v>
      </c>
    </row>
    <row r="603" spans="1:21" ht="15" customHeight="1" x14ac:dyDescent="0.25">
      <c r="A603">
        <v>15051</v>
      </c>
      <c r="B603" t="s">
        <v>1640</v>
      </c>
      <c r="C603" s="5">
        <v>42619</v>
      </c>
      <c r="D603" s="6">
        <v>42625</v>
      </c>
      <c r="E603" t="s">
        <v>69</v>
      </c>
      <c r="F603" t="s">
        <v>45</v>
      </c>
      <c r="G603" t="s">
        <v>46</v>
      </c>
      <c r="H603" t="s">
        <v>47</v>
      </c>
      <c r="I603" t="s">
        <v>48</v>
      </c>
      <c r="J603" s="7">
        <v>40214</v>
      </c>
      <c r="K603" t="s">
        <v>26</v>
      </c>
      <c r="L603" t="s">
        <v>49</v>
      </c>
      <c r="M603" t="s">
        <v>679</v>
      </c>
      <c r="N603" t="s">
        <v>29</v>
      </c>
      <c r="O603" t="s">
        <v>59</v>
      </c>
      <c r="P603" t="s">
        <v>680</v>
      </c>
      <c r="Q603" s="8">
        <v>27.99</v>
      </c>
      <c r="R603">
        <v>1</v>
      </c>
      <c r="S603" s="8">
        <f t="shared" si="38"/>
        <v>27.99</v>
      </c>
      <c r="T603" s="8">
        <f>SUM(S603*0.25)</f>
        <v>6.9974999999999996</v>
      </c>
      <c r="U603" s="9">
        <f>SUM((Q603*0.04)*R603+2)</f>
        <v>3.1196000000000002</v>
      </c>
    </row>
    <row r="604" spans="1:21" ht="15" customHeight="1" x14ac:dyDescent="0.25">
      <c r="A604">
        <v>15052</v>
      </c>
      <c r="B604" t="s">
        <v>1640</v>
      </c>
      <c r="C604" s="5">
        <v>42619</v>
      </c>
      <c r="D604" s="6">
        <v>42626</v>
      </c>
      <c r="E604" t="s">
        <v>69</v>
      </c>
      <c r="F604" t="s">
        <v>843</v>
      </c>
      <c r="G604" t="s">
        <v>844</v>
      </c>
      <c r="H604" t="s">
        <v>197</v>
      </c>
      <c r="I604" t="s">
        <v>198</v>
      </c>
      <c r="J604" s="7">
        <v>55407</v>
      </c>
      <c r="K604" t="s">
        <v>26</v>
      </c>
      <c r="L604" t="s">
        <v>27</v>
      </c>
      <c r="M604" t="s">
        <v>845</v>
      </c>
      <c r="N604" t="s">
        <v>988</v>
      </c>
      <c r="O604" t="s">
        <v>89</v>
      </c>
      <c r="P604" t="s">
        <v>846</v>
      </c>
      <c r="Q604" s="8">
        <v>42.99</v>
      </c>
      <c r="R604">
        <v>2</v>
      </c>
      <c r="S604" s="8">
        <f t="shared" si="38"/>
        <v>85.98</v>
      </c>
      <c r="T604" s="8">
        <f>SUM(S604*0.5)</f>
        <v>42.99</v>
      </c>
      <c r="U604" s="9">
        <f>SUM((Q604*0.04)*R604+2)</f>
        <v>5.4391999999999996</v>
      </c>
    </row>
    <row r="605" spans="1:21" ht="15" customHeight="1" x14ac:dyDescent="0.25">
      <c r="A605">
        <v>15055</v>
      </c>
      <c r="B605" t="s">
        <v>1640</v>
      </c>
      <c r="C605" s="5">
        <v>42619</v>
      </c>
      <c r="D605" s="6">
        <v>42622</v>
      </c>
      <c r="E605" t="s">
        <v>21</v>
      </c>
      <c r="F605" t="s">
        <v>800</v>
      </c>
      <c r="G605" t="s">
        <v>801</v>
      </c>
      <c r="H605" t="s">
        <v>628</v>
      </c>
      <c r="I605" t="s">
        <v>274</v>
      </c>
      <c r="J605" s="7">
        <v>33614</v>
      </c>
      <c r="K605" t="s">
        <v>26</v>
      </c>
      <c r="L605" t="s">
        <v>49</v>
      </c>
      <c r="M605" t="s">
        <v>829</v>
      </c>
      <c r="N605" t="s">
        <v>988</v>
      </c>
      <c r="O605" t="s">
        <v>185</v>
      </c>
      <c r="P605" t="s">
        <v>830</v>
      </c>
      <c r="Q605" s="8">
        <v>74.989999999999995</v>
      </c>
      <c r="R605">
        <v>1</v>
      </c>
      <c r="S605" s="8">
        <f t="shared" si="38"/>
        <v>74.989999999999995</v>
      </c>
      <c r="T605" s="8">
        <f>SUM(S605*0.4)</f>
        <v>29.995999999999999</v>
      </c>
      <c r="U605" s="9">
        <f>SUM((Q605*0.07)*R605+2)</f>
        <v>7.2492999999999999</v>
      </c>
    </row>
    <row r="606" spans="1:21" ht="15" customHeight="1" x14ac:dyDescent="0.25">
      <c r="A606">
        <v>15061</v>
      </c>
      <c r="B606" t="s">
        <v>1641</v>
      </c>
      <c r="C606" s="5">
        <v>42620</v>
      </c>
      <c r="D606" s="6">
        <v>42624</v>
      </c>
      <c r="E606" t="s">
        <v>69</v>
      </c>
      <c r="F606" t="s">
        <v>429</v>
      </c>
      <c r="G606" t="s">
        <v>430</v>
      </c>
      <c r="H606" t="s">
        <v>97</v>
      </c>
      <c r="I606" t="s">
        <v>98</v>
      </c>
      <c r="J606" s="7">
        <v>73120</v>
      </c>
      <c r="K606" t="s">
        <v>26</v>
      </c>
      <c r="L606" t="s">
        <v>27</v>
      </c>
      <c r="M606" t="s">
        <v>847</v>
      </c>
      <c r="N606" t="s">
        <v>988</v>
      </c>
      <c r="O606" t="s">
        <v>89</v>
      </c>
      <c r="P606" t="s">
        <v>848</v>
      </c>
      <c r="Q606" s="8">
        <v>17.989999999999998</v>
      </c>
      <c r="R606">
        <v>2</v>
      </c>
      <c r="S606" s="8">
        <f t="shared" si="38"/>
        <v>35.979999999999997</v>
      </c>
      <c r="T606" s="8">
        <f>SUM(S606*0.5)</f>
        <v>17.989999999999998</v>
      </c>
      <c r="U606" s="9">
        <f>SUM((Q606*0.04)*R606+2)</f>
        <v>3.4391999999999996</v>
      </c>
    </row>
    <row r="607" spans="1:21" ht="15" customHeight="1" x14ac:dyDescent="0.25">
      <c r="A607">
        <v>15062</v>
      </c>
      <c r="B607" t="s">
        <v>1641</v>
      </c>
      <c r="C607" s="5">
        <v>42620</v>
      </c>
      <c r="D607" s="6">
        <v>42622</v>
      </c>
      <c r="E607" t="s">
        <v>21</v>
      </c>
      <c r="F607" t="s">
        <v>500</v>
      </c>
      <c r="G607" t="s">
        <v>501</v>
      </c>
      <c r="H607" t="s">
        <v>502</v>
      </c>
      <c r="I607" t="s">
        <v>412</v>
      </c>
      <c r="J607" s="7">
        <v>80219</v>
      </c>
      <c r="K607" t="s">
        <v>26</v>
      </c>
      <c r="L607" t="s">
        <v>57</v>
      </c>
      <c r="M607" t="s">
        <v>457</v>
      </c>
      <c r="N607" t="s">
        <v>29</v>
      </c>
      <c r="O607" t="s">
        <v>59</v>
      </c>
      <c r="P607" t="s">
        <v>458</v>
      </c>
      <c r="Q607" s="8">
        <v>27.99</v>
      </c>
      <c r="R607">
        <v>4</v>
      </c>
      <c r="S607" s="8">
        <f t="shared" si="38"/>
        <v>111.96</v>
      </c>
      <c r="T607" s="8">
        <f>SUM(S607*0.25)</f>
        <v>27.99</v>
      </c>
      <c r="U607" s="9">
        <f>SUM((Q607*0.07)*R607+2)</f>
        <v>9.8371999999999993</v>
      </c>
    </row>
    <row r="608" spans="1:21" ht="15" customHeight="1" x14ac:dyDescent="0.25">
      <c r="A608">
        <v>15064</v>
      </c>
      <c r="B608" t="s">
        <v>1641</v>
      </c>
      <c r="C608" s="5">
        <v>42620</v>
      </c>
      <c r="D608" s="6">
        <v>42627</v>
      </c>
      <c r="E608" t="s">
        <v>69</v>
      </c>
      <c r="F608" t="s">
        <v>514</v>
      </c>
      <c r="G608" t="s">
        <v>515</v>
      </c>
      <c r="H608" t="s">
        <v>419</v>
      </c>
      <c r="I608" t="s">
        <v>73</v>
      </c>
      <c r="J608" s="7">
        <v>77041</v>
      </c>
      <c r="K608" t="s">
        <v>26</v>
      </c>
      <c r="L608" t="s">
        <v>27</v>
      </c>
      <c r="M608" t="s">
        <v>505</v>
      </c>
      <c r="N608" t="s">
        <v>33</v>
      </c>
      <c r="O608" t="s">
        <v>116</v>
      </c>
      <c r="P608" t="s">
        <v>506</v>
      </c>
      <c r="Q608" s="8">
        <v>34.99</v>
      </c>
      <c r="R608">
        <v>6</v>
      </c>
      <c r="S608" s="8">
        <f t="shared" si="38"/>
        <v>209.94</v>
      </c>
      <c r="T608" s="8">
        <f>SUM(S608*0.3)</f>
        <v>62.981999999999999</v>
      </c>
      <c r="U608" s="9">
        <f t="shared" ref="U608:U615" si="39">SUM((Q608*0.04)*R608+2)</f>
        <v>10.397600000000001</v>
      </c>
    </row>
    <row r="609" spans="1:21" ht="15" customHeight="1" x14ac:dyDescent="0.25">
      <c r="A609">
        <v>15065</v>
      </c>
      <c r="B609" t="s">
        <v>1641</v>
      </c>
      <c r="C609" s="5">
        <v>42620</v>
      </c>
      <c r="D609" s="6">
        <v>42627</v>
      </c>
      <c r="E609" t="s">
        <v>69</v>
      </c>
      <c r="F609" t="s">
        <v>514</v>
      </c>
      <c r="G609" t="s">
        <v>515</v>
      </c>
      <c r="H609" t="s">
        <v>419</v>
      </c>
      <c r="I609" t="s">
        <v>73</v>
      </c>
      <c r="J609" s="7">
        <v>77041</v>
      </c>
      <c r="K609" t="s">
        <v>26</v>
      </c>
      <c r="L609" t="s">
        <v>27</v>
      </c>
      <c r="M609" t="s">
        <v>384</v>
      </c>
      <c r="N609" t="s">
        <v>29</v>
      </c>
      <c r="O609" t="s">
        <v>37</v>
      </c>
      <c r="P609" t="s">
        <v>385</v>
      </c>
      <c r="Q609" s="8">
        <v>23.99</v>
      </c>
      <c r="R609">
        <v>1</v>
      </c>
      <c r="S609" s="8">
        <f t="shared" si="38"/>
        <v>23.99</v>
      </c>
      <c r="T609" s="8">
        <f>SUM(S609*0.4)</f>
        <v>9.5960000000000001</v>
      </c>
      <c r="U609" s="9">
        <f t="shared" si="39"/>
        <v>2.9596</v>
      </c>
    </row>
    <row r="610" spans="1:21" ht="15" customHeight="1" x14ac:dyDescent="0.25">
      <c r="A610">
        <v>15066</v>
      </c>
      <c r="B610" t="s">
        <v>1641</v>
      </c>
      <c r="C610" s="5">
        <v>42620</v>
      </c>
      <c r="D610" s="6">
        <v>42627</v>
      </c>
      <c r="E610" t="s">
        <v>69</v>
      </c>
      <c r="F610" t="s">
        <v>514</v>
      </c>
      <c r="G610" t="s">
        <v>515</v>
      </c>
      <c r="H610" t="s">
        <v>419</v>
      </c>
      <c r="I610" t="s">
        <v>73</v>
      </c>
      <c r="J610" s="7">
        <v>77041</v>
      </c>
      <c r="K610" t="s">
        <v>26</v>
      </c>
      <c r="L610" t="s">
        <v>27</v>
      </c>
      <c r="M610" t="s">
        <v>311</v>
      </c>
      <c r="N610" t="s">
        <v>29</v>
      </c>
      <c r="O610" t="s">
        <v>37</v>
      </c>
      <c r="P610" t="s">
        <v>312</v>
      </c>
      <c r="Q610" s="8">
        <v>24.99</v>
      </c>
      <c r="R610">
        <v>3</v>
      </c>
      <c r="S610" s="8">
        <f t="shared" si="38"/>
        <v>74.97</v>
      </c>
      <c r="T610" s="8">
        <f>SUM(S610*0.4)</f>
        <v>29.988</v>
      </c>
      <c r="U610" s="9">
        <f t="shared" si="39"/>
        <v>4.9987999999999992</v>
      </c>
    </row>
    <row r="611" spans="1:21" ht="15" customHeight="1" x14ac:dyDescent="0.25">
      <c r="A611">
        <v>15073</v>
      </c>
      <c r="B611" t="s">
        <v>1642</v>
      </c>
      <c r="C611" s="5">
        <v>42623</v>
      </c>
      <c r="D611" s="6">
        <v>42628</v>
      </c>
      <c r="E611" t="s">
        <v>69</v>
      </c>
      <c r="F611" t="s">
        <v>118</v>
      </c>
      <c r="G611" t="s">
        <v>989</v>
      </c>
      <c r="H611" t="s">
        <v>119</v>
      </c>
      <c r="I611" t="s">
        <v>120</v>
      </c>
      <c r="J611" s="7">
        <v>11561</v>
      </c>
      <c r="K611" t="s">
        <v>26</v>
      </c>
      <c r="L611" t="s">
        <v>65</v>
      </c>
      <c r="M611" t="s">
        <v>493</v>
      </c>
      <c r="N611" t="s">
        <v>29</v>
      </c>
      <c r="O611" t="s">
        <v>75</v>
      </c>
      <c r="P611" t="s">
        <v>494</v>
      </c>
      <c r="Q611" s="8">
        <v>25.99</v>
      </c>
      <c r="R611">
        <v>3</v>
      </c>
      <c r="S611" s="8">
        <f t="shared" si="38"/>
        <v>77.97</v>
      </c>
      <c r="T611" s="8">
        <f>SUM(S611*0.5)</f>
        <v>38.984999999999999</v>
      </c>
      <c r="U611" s="9">
        <f t="shared" si="39"/>
        <v>5.1187999999999994</v>
      </c>
    </row>
    <row r="612" spans="1:21" ht="15" customHeight="1" x14ac:dyDescent="0.25">
      <c r="A612">
        <v>15074</v>
      </c>
      <c r="B612" t="s">
        <v>1642</v>
      </c>
      <c r="C612" s="5">
        <v>42623</v>
      </c>
      <c r="D612" s="6">
        <v>42627</v>
      </c>
      <c r="E612" t="s">
        <v>69</v>
      </c>
      <c r="F612" t="s">
        <v>719</v>
      </c>
      <c r="G612" t="s">
        <v>590</v>
      </c>
      <c r="H612" t="s">
        <v>72</v>
      </c>
      <c r="I612" t="s">
        <v>73</v>
      </c>
      <c r="J612" s="7">
        <v>78745</v>
      </c>
      <c r="K612" t="s">
        <v>26</v>
      </c>
      <c r="L612" t="s">
        <v>27</v>
      </c>
      <c r="M612" t="s">
        <v>849</v>
      </c>
      <c r="N612" t="s">
        <v>988</v>
      </c>
      <c r="O612" t="s">
        <v>89</v>
      </c>
      <c r="P612" t="s">
        <v>850</v>
      </c>
      <c r="Q612" s="8">
        <v>42.99</v>
      </c>
      <c r="R612">
        <v>1</v>
      </c>
      <c r="S612" s="8">
        <f t="shared" si="38"/>
        <v>42.99</v>
      </c>
      <c r="T612" s="8">
        <f>SUM(S612*0.5)</f>
        <v>21.495000000000001</v>
      </c>
      <c r="U612" s="9">
        <f t="shared" si="39"/>
        <v>3.7195999999999998</v>
      </c>
    </row>
    <row r="613" spans="1:21" ht="15" customHeight="1" x14ac:dyDescent="0.25">
      <c r="A613">
        <v>15075</v>
      </c>
      <c r="B613" t="s">
        <v>1642</v>
      </c>
      <c r="C613" s="5">
        <v>42623</v>
      </c>
      <c r="D613" s="6">
        <v>42630</v>
      </c>
      <c r="E613" t="s">
        <v>69</v>
      </c>
      <c r="F613" t="s">
        <v>851</v>
      </c>
      <c r="G613" t="s">
        <v>354</v>
      </c>
      <c r="H613" t="s">
        <v>335</v>
      </c>
      <c r="I613" t="s">
        <v>336</v>
      </c>
      <c r="J613" s="7">
        <v>19134</v>
      </c>
      <c r="K613" t="s">
        <v>26</v>
      </c>
      <c r="L613" t="s">
        <v>65</v>
      </c>
      <c r="M613" t="s">
        <v>223</v>
      </c>
      <c r="N613" t="s">
        <v>29</v>
      </c>
      <c r="O613" t="s">
        <v>59</v>
      </c>
      <c r="P613" t="s">
        <v>224</v>
      </c>
      <c r="Q613" s="8">
        <v>17.989999999999998</v>
      </c>
      <c r="R613">
        <v>2</v>
      </c>
      <c r="S613" s="8">
        <f t="shared" si="38"/>
        <v>35.979999999999997</v>
      </c>
      <c r="T613" s="8">
        <f>SUM(S613*0.25)</f>
        <v>8.9949999999999992</v>
      </c>
      <c r="U613" s="9">
        <f t="shared" si="39"/>
        <v>3.4391999999999996</v>
      </c>
    </row>
    <row r="614" spans="1:21" ht="15" customHeight="1" x14ac:dyDescent="0.25">
      <c r="A614">
        <v>15076</v>
      </c>
      <c r="B614" t="s">
        <v>1642</v>
      </c>
      <c r="C614" s="5">
        <v>42623</v>
      </c>
      <c r="D614" s="6">
        <v>42627</v>
      </c>
      <c r="E614" t="s">
        <v>69</v>
      </c>
      <c r="F614" t="s">
        <v>429</v>
      </c>
      <c r="G614" t="s">
        <v>430</v>
      </c>
      <c r="H614" t="s">
        <v>97</v>
      </c>
      <c r="I614" t="s">
        <v>98</v>
      </c>
      <c r="J614" s="7">
        <v>73120</v>
      </c>
      <c r="K614" t="s">
        <v>26</v>
      </c>
      <c r="L614" t="s">
        <v>27</v>
      </c>
      <c r="M614" t="s">
        <v>208</v>
      </c>
      <c r="N614" t="s">
        <v>29</v>
      </c>
      <c r="O614" t="s">
        <v>75</v>
      </c>
      <c r="P614" t="s">
        <v>209</v>
      </c>
      <c r="Q614" s="8">
        <v>25.99</v>
      </c>
      <c r="R614">
        <v>4</v>
      </c>
      <c r="S614" s="8">
        <f t="shared" si="38"/>
        <v>103.96</v>
      </c>
      <c r="T614" s="8">
        <f>SUM(S614*0.5)</f>
        <v>51.98</v>
      </c>
      <c r="U614" s="9">
        <f t="shared" si="39"/>
        <v>6.1583999999999994</v>
      </c>
    </row>
    <row r="615" spans="1:21" ht="15" customHeight="1" x14ac:dyDescent="0.25">
      <c r="A615">
        <v>15080</v>
      </c>
      <c r="B615" t="s">
        <v>1642</v>
      </c>
      <c r="C615" s="5">
        <v>42623</v>
      </c>
      <c r="D615" s="6">
        <v>42629</v>
      </c>
      <c r="E615" t="s">
        <v>69</v>
      </c>
      <c r="F615" t="s">
        <v>547</v>
      </c>
      <c r="G615" t="s">
        <v>548</v>
      </c>
      <c r="H615" t="s">
        <v>502</v>
      </c>
      <c r="I615" t="s">
        <v>412</v>
      </c>
      <c r="J615" s="7">
        <v>80219</v>
      </c>
      <c r="K615" t="s">
        <v>26</v>
      </c>
      <c r="L615" t="s">
        <v>57</v>
      </c>
      <c r="M615" t="s">
        <v>327</v>
      </c>
      <c r="N615" t="s">
        <v>988</v>
      </c>
      <c r="O615" t="s">
        <v>86</v>
      </c>
      <c r="P615" t="s">
        <v>328</v>
      </c>
      <c r="Q615" s="8">
        <v>8.99</v>
      </c>
      <c r="R615">
        <v>6</v>
      </c>
      <c r="S615" s="8">
        <f t="shared" si="38"/>
        <v>53.94</v>
      </c>
      <c r="T615" s="8">
        <f>SUM(S615*0.6)</f>
        <v>32.363999999999997</v>
      </c>
      <c r="U615" s="9">
        <f t="shared" si="39"/>
        <v>4.1576000000000004</v>
      </c>
    </row>
    <row r="616" spans="1:21" ht="15" customHeight="1" x14ac:dyDescent="0.25">
      <c r="A616">
        <v>15095</v>
      </c>
      <c r="B616" t="s">
        <v>1643</v>
      </c>
      <c r="C616" s="5">
        <v>42625</v>
      </c>
      <c r="D616" s="6">
        <v>42630</v>
      </c>
      <c r="E616" t="s">
        <v>21</v>
      </c>
      <c r="F616" t="s">
        <v>708</v>
      </c>
      <c r="G616" t="s">
        <v>709</v>
      </c>
      <c r="H616" t="s">
        <v>606</v>
      </c>
      <c r="I616" t="s">
        <v>607</v>
      </c>
      <c r="J616" s="7">
        <v>60610</v>
      </c>
      <c r="K616" t="s">
        <v>26</v>
      </c>
      <c r="L616" t="s">
        <v>27</v>
      </c>
      <c r="M616" t="s">
        <v>245</v>
      </c>
      <c r="N616" t="s">
        <v>33</v>
      </c>
      <c r="O616" t="s">
        <v>34</v>
      </c>
      <c r="P616" t="s">
        <v>246</v>
      </c>
      <c r="Q616" s="8">
        <v>25.99</v>
      </c>
      <c r="R616">
        <v>2</v>
      </c>
      <c r="S616" s="8">
        <f t="shared" si="38"/>
        <v>51.98</v>
      </c>
      <c r="T616" s="8">
        <f>SUM(S616*0.4)</f>
        <v>20.792000000000002</v>
      </c>
      <c r="U616" s="9">
        <f>SUM((Q616*0.07)*R616+2)</f>
        <v>5.6386000000000003</v>
      </c>
    </row>
    <row r="617" spans="1:21" ht="15" customHeight="1" x14ac:dyDescent="0.25">
      <c r="A617">
        <v>15104</v>
      </c>
      <c r="B617" t="s">
        <v>1644</v>
      </c>
      <c r="C617" s="5">
        <v>42626</v>
      </c>
      <c r="D617" s="6">
        <v>42630</v>
      </c>
      <c r="E617" t="s">
        <v>69</v>
      </c>
      <c r="F617" t="s">
        <v>631</v>
      </c>
      <c r="G617" t="s">
        <v>603</v>
      </c>
      <c r="H617" t="s">
        <v>363</v>
      </c>
      <c r="I617" t="s">
        <v>364</v>
      </c>
      <c r="J617" s="7">
        <v>89115</v>
      </c>
      <c r="K617" t="s">
        <v>26</v>
      </c>
      <c r="L617" t="s">
        <v>57</v>
      </c>
      <c r="M617" t="s">
        <v>478</v>
      </c>
      <c r="N617" t="s">
        <v>29</v>
      </c>
      <c r="O617" t="s">
        <v>37</v>
      </c>
      <c r="P617" t="s">
        <v>479</v>
      </c>
      <c r="Q617" s="8">
        <v>23.99</v>
      </c>
      <c r="R617">
        <v>4</v>
      </c>
      <c r="S617" s="8">
        <f t="shared" si="38"/>
        <v>95.96</v>
      </c>
      <c r="T617" s="8">
        <f>SUM(S617*0.4)</f>
        <v>38.384</v>
      </c>
      <c r="U617" s="9">
        <f t="shared" ref="U617:U623" si="40">SUM((Q617*0.04)*R617+2)</f>
        <v>5.8384</v>
      </c>
    </row>
    <row r="618" spans="1:21" ht="15" customHeight="1" x14ac:dyDescent="0.25">
      <c r="A618">
        <v>15119</v>
      </c>
      <c r="B618" t="s">
        <v>1645</v>
      </c>
      <c r="C618" s="5">
        <v>42627</v>
      </c>
      <c r="D618" s="6">
        <v>42632</v>
      </c>
      <c r="E618" t="s">
        <v>69</v>
      </c>
      <c r="F618" t="s">
        <v>164</v>
      </c>
      <c r="G618" t="s">
        <v>165</v>
      </c>
      <c r="H618" t="s">
        <v>166</v>
      </c>
      <c r="I618" t="s">
        <v>167</v>
      </c>
      <c r="J618" s="7">
        <v>84604</v>
      </c>
      <c r="K618" t="s">
        <v>26</v>
      </c>
      <c r="L618" t="s">
        <v>57</v>
      </c>
      <c r="M618" t="s">
        <v>812</v>
      </c>
      <c r="N618" t="s">
        <v>988</v>
      </c>
      <c r="O618" t="s">
        <v>185</v>
      </c>
      <c r="P618" t="s">
        <v>813</v>
      </c>
      <c r="Q618" s="8">
        <v>76.989999999999995</v>
      </c>
      <c r="R618">
        <v>5</v>
      </c>
      <c r="S618" s="8">
        <f t="shared" si="38"/>
        <v>384.95</v>
      </c>
      <c r="T618" s="8">
        <f>SUM(S618*0.4)</f>
        <v>153.98000000000002</v>
      </c>
      <c r="U618" s="9">
        <f t="shared" si="40"/>
        <v>17.397999999999996</v>
      </c>
    </row>
    <row r="619" spans="1:21" ht="15" customHeight="1" x14ac:dyDescent="0.25">
      <c r="A619">
        <v>15121</v>
      </c>
      <c r="B619" t="s">
        <v>1645</v>
      </c>
      <c r="C619" s="5">
        <v>42627</v>
      </c>
      <c r="D619" s="6">
        <v>42631</v>
      </c>
      <c r="E619" t="s">
        <v>69</v>
      </c>
      <c r="F619" t="s">
        <v>161</v>
      </c>
      <c r="G619" t="s">
        <v>162</v>
      </c>
      <c r="H619" t="s">
        <v>163</v>
      </c>
      <c r="I619" t="s">
        <v>48</v>
      </c>
      <c r="J619" s="7">
        <v>42420</v>
      </c>
      <c r="K619" t="s">
        <v>26</v>
      </c>
      <c r="L619" t="s">
        <v>49</v>
      </c>
      <c r="M619" t="s">
        <v>28</v>
      </c>
      <c r="N619" t="s">
        <v>29</v>
      </c>
      <c r="O619" t="s">
        <v>30</v>
      </c>
      <c r="P619" t="s">
        <v>31</v>
      </c>
      <c r="Q619" s="8">
        <v>23.99</v>
      </c>
      <c r="R619">
        <v>6</v>
      </c>
      <c r="S619" s="8">
        <f t="shared" si="38"/>
        <v>143.94</v>
      </c>
      <c r="T619" s="8">
        <f>SUM(S619*0.2)</f>
        <v>28.788</v>
      </c>
      <c r="U619" s="9">
        <f t="shared" si="40"/>
        <v>7.7576000000000001</v>
      </c>
    </row>
    <row r="620" spans="1:21" ht="15" customHeight="1" x14ac:dyDescent="0.25">
      <c r="A620">
        <v>15122</v>
      </c>
      <c r="B620" t="s">
        <v>1645</v>
      </c>
      <c r="C620" s="5">
        <v>42627</v>
      </c>
      <c r="D620" s="6">
        <v>42631</v>
      </c>
      <c r="E620" t="s">
        <v>69</v>
      </c>
      <c r="F620" t="s">
        <v>161</v>
      </c>
      <c r="G620" t="s">
        <v>162</v>
      </c>
      <c r="H620" t="s">
        <v>163</v>
      </c>
      <c r="I620" t="s">
        <v>48</v>
      </c>
      <c r="J620" s="7">
        <v>42420</v>
      </c>
      <c r="K620" t="s">
        <v>26</v>
      </c>
      <c r="L620" t="s">
        <v>49</v>
      </c>
      <c r="M620" t="s">
        <v>269</v>
      </c>
      <c r="N620" t="s">
        <v>33</v>
      </c>
      <c r="O620" t="s">
        <v>34</v>
      </c>
      <c r="P620" t="s">
        <v>270</v>
      </c>
      <c r="Q620" s="8">
        <v>35.99</v>
      </c>
      <c r="R620">
        <v>2</v>
      </c>
      <c r="S620" s="8">
        <f t="shared" si="38"/>
        <v>71.98</v>
      </c>
      <c r="T620" s="8">
        <f>SUM(S620*0.4)</f>
        <v>28.792000000000002</v>
      </c>
      <c r="U620" s="9">
        <f t="shared" si="40"/>
        <v>4.8792000000000009</v>
      </c>
    </row>
    <row r="621" spans="1:21" ht="15" customHeight="1" x14ac:dyDescent="0.25">
      <c r="A621">
        <v>15123</v>
      </c>
      <c r="B621" t="s">
        <v>1645</v>
      </c>
      <c r="C621" s="5">
        <v>42627</v>
      </c>
      <c r="D621" s="6">
        <v>42631</v>
      </c>
      <c r="E621" t="s">
        <v>69</v>
      </c>
      <c r="F621" t="s">
        <v>161</v>
      </c>
      <c r="G621" t="s">
        <v>162</v>
      </c>
      <c r="H621" t="s">
        <v>163</v>
      </c>
      <c r="I621" t="s">
        <v>48</v>
      </c>
      <c r="J621" s="7">
        <v>42420</v>
      </c>
      <c r="K621" t="s">
        <v>26</v>
      </c>
      <c r="L621" t="s">
        <v>49</v>
      </c>
      <c r="M621" t="s">
        <v>68</v>
      </c>
      <c r="N621" t="s">
        <v>29</v>
      </c>
      <c r="O621" t="s">
        <v>37</v>
      </c>
      <c r="P621" t="s">
        <v>37</v>
      </c>
      <c r="Q621" s="8">
        <v>15.99</v>
      </c>
      <c r="R621">
        <v>9</v>
      </c>
      <c r="S621" s="8">
        <f t="shared" si="38"/>
        <v>143.91</v>
      </c>
      <c r="T621" s="8">
        <f>SUM(S621*0.4)</f>
        <v>57.564</v>
      </c>
      <c r="U621" s="9">
        <f t="shared" si="40"/>
        <v>7.7564000000000002</v>
      </c>
    </row>
    <row r="622" spans="1:21" ht="15" customHeight="1" x14ac:dyDescent="0.25">
      <c r="A622">
        <v>15125</v>
      </c>
      <c r="B622" t="s">
        <v>1646</v>
      </c>
      <c r="C622" s="5">
        <v>42628</v>
      </c>
      <c r="D622" s="6">
        <v>42633</v>
      </c>
      <c r="E622" t="s">
        <v>69</v>
      </c>
      <c r="F622" t="s">
        <v>852</v>
      </c>
      <c r="G622" t="s">
        <v>853</v>
      </c>
      <c r="H622" t="s">
        <v>854</v>
      </c>
      <c r="I622" t="s">
        <v>73</v>
      </c>
      <c r="J622" s="7">
        <v>77705</v>
      </c>
      <c r="K622" t="s">
        <v>26</v>
      </c>
      <c r="L622" t="s">
        <v>27</v>
      </c>
      <c r="M622" t="s">
        <v>402</v>
      </c>
      <c r="N622" t="s">
        <v>29</v>
      </c>
      <c r="O622" t="s">
        <v>30</v>
      </c>
      <c r="P622" t="s">
        <v>403</v>
      </c>
      <c r="Q622" s="8">
        <v>23.99</v>
      </c>
      <c r="R622">
        <v>2</v>
      </c>
      <c r="S622" s="8">
        <f t="shared" si="38"/>
        <v>47.98</v>
      </c>
      <c r="T622" s="8">
        <f>SUM(S622*0.2)</f>
        <v>9.5960000000000001</v>
      </c>
      <c r="U622" s="9">
        <f t="shared" si="40"/>
        <v>3.9192</v>
      </c>
    </row>
    <row r="623" spans="1:21" ht="15" customHeight="1" x14ac:dyDescent="0.25">
      <c r="A623">
        <v>15126</v>
      </c>
      <c r="B623" t="s">
        <v>1646</v>
      </c>
      <c r="C623" s="5">
        <v>42628</v>
      </c>
      <c r="D623" s="6">
        <v>42633</v>
      </c>
      <c r="E623" t="s">
        <v>69</v>
      </c>
      <c r="F623" t="s">
        <v>852</v>
      </c>
      <c r="G623" t="s">
        <v>853</v>
      </c>
      <c r="H623" t="s">
        <v>854</v>
      </c>
      <c r="I623" t="s">
        <v>73</v>
      </c>
      <c r="J623" s="7">
        <v>77705</v>
      </c>
      <c r="K623" t="s">
        <v>26</v>
      </c>
      <c r="L623" t="s">
        <v>27</v>
      </c>
      <c r="M623" t="s">
        <v>113</v>
      </c>
      <c r="N623" t="s">
        <v>29</v>
      </c>
      <c r="O623" t="s">
        <v>37</v>
      </c>
      <c r="P623" t="s">
        <v>114</v>
      </c>
      <c r="Q623" s="8">
        <v>24.99</v>
      </c>
      <c r="R623">
        <v>4</v>
      </c>
      <c r="S623" s="8">
        <f t="shared" si="38"/>
        <v>99.96</v>
      </c>
      <c r="T623" s="8">
        <f>SUM(S623*0.4)</f>
        <v>39.984000000000002</v>
      </c>
      <c r="U623" s="9">
        <f t="shared" si="40"/>
        <v>5.9984000000000002</v>
      </c>
    </row>
    <row r="624" spans="1:21" ht="15" customHeight="1" x14ac:dyDescent="0.25">
      <c r="A624">
        <v>15130</v>
      </c>
      <c r="B624" t="s">
        <v>1646</v>
      </c>
      <c r="C624" s="5">
        <v>42628</v>
      </c>
      <c r="D624" s="6">
        <v>42630</v>
      </c>
      <c r="E624" t="s">
        <v>21</v>
      </c>
      <c r="F624" t="s">
        <v>257</v>
      </c>
      <c r="G624" t="s">
        <v>258</v>
      </c>
      <c r="H624" t="s">
        <v>259</v>
      </c>
      <c r="I624" t="s">
        <v>104</v>
      </c>
      <c r="J624" s="7">
        <v>46203</v>
      </c>
      <c r="K624" t="s">
        <v>26</v>
      </c>
      <c r="L624" t="s">
        <v>27</v>
      </c>
      <c r="M624" t="s">
        <v>636</v>
      </c>
      <c r="N624" t="s">
        <v>29</v>
      </c>
      <c r="O624" t="s">
        <v>59</v>
      </c>
      <c r="P624" t="s">
        <v>637</v>
      </c>
      <c r="Q624" s="8">
        <v>21.99</v>
      </c>
      <c r="R624">
        <v>8</v>
      </c>
      <c r="S624" s="8">
        <f t="shared" si="38"/>
        <v>175.92</v>
      </c>
      <c r="T624" s="8">
        <f>SUM(S624*0.25)</f>
        <v>43.98</v>
      </c>
      <c r="U624" s="9">
        <f>SUM((Q624*0.07)*R624+2)</f>
        <v>14.314400000000001</v>
      </c>
    </row>
    <row r="625" spans="1:21" ht="15" customHeight="1" x14ac:dyDescent="0.25">
      <c r="A625">
        <v>15131</v>
      </c>
      <c r="B625" t="s">
        <v>1646</v>
      </c>
      <c r="C625" s="5">
        <v>42628</v>
      </c>
      <c r="D625" s="6">
        <v>42630</v>
      </c>
      <c r="E625" t="s">
        <v>21</v>
      </c>
      <c r="F625" t="s">
        <v>257</v>
      </c>
      <c r="G625" t="s">
        <v>258</v>
      </c>
      <c r="H625" t="s">
        <v>259</v>
      </c>
      <c r="I625" t="s">
        <v>104</v>
      </c>
      <c r="J625" s="7">
        <v>46203</v>
      </c>
      <c r="K625" t="s">
        <v>26</v>
      </c>
      <c r="L625" t="s">
        <v>27</v>
      </c>
      <c r="M625" t="s">
        <v>145</v>
      </c>
      <c r="N625" t="s">
        <v>29</v>
      </c>
      <c r="O625" t="s">
        <v>30</v>
      </c>
      <c r="P625" t="s">
        <v>146</v>
      </c>
      <c r="Q625" s="8">
        <v>24.99</v>
      </c>
      <c r="R625">
        <v>2</v>
      </c>
      <c r="S625" s="8">
        <f t="shared" si="38"/>
        <v>49.98</v>
      </c>
      <c r="T625" s="8">
        <f>SUM(S625*0.2)</f>
        <v>9.9960000000000004</v>
      </c>
      <c r="U625" s="9">
        <f>SUM((Q625*0.07)*R625+2)</f>
        <v>5.4985999999999997</v>
      </c>
    </row>
    <row r="626" spans="1:21" ht="15" customHeight="1" x14ac:dyDescent="0.25">
      <c r="A626">
        <v>15136</v>
      </c>
      <c r="B626" t="s">
        <v>1646</v>
      </c>
      <c r="C626" s="5">
        <v>42628</v>
      </c>
      <c r="D626" s="6">
        <v>42632</v>
      </c>
      <c r="E626" t="s">
        <v>69</v>
      </c>
      <c r="F626" t="s">
        <v>361</v>
      </c>
      <c r="G626" t="s">
        <v>362</v>
      </c>
      <c r="H626" t="s">
        <v>363</v>
      </c>
      <c r="I626" t="s">
        <v>364</v>
      </c>
      <c r="J626" s="7">
        <v>89115</v>
      </c>
      <c r="K626" t="s">
        <v>26</v>
      </c>
      <c r="L626" t="s">
        <v>57</v>
      </c>
      <c r="M626" t="s">
        <v>773</v>
      </c>
      <c r="N626" t="s">
        <v>988</v>
      </c>
      <c r="O626" t="s">
        <v>89</v>
      </c>
      <c r="P626" t="s">
        <v>774</v>
      </c>
      <c r="Q626" s="8">
        <v>11.99</v>
      </c>
      <c r="R626">
        <v>7</v>
      </c>
      <c r="S626" s="8">
        <f t="shared" si="38"/>
        <v>83.93</v>
      </c>
      <c r="T626" s="8">
        <f>SUM(S626*0.5)</f>
        <v>41.965000000000003</v>
      </c>
      <c r="U626" s="9">
        <f>SUM((Q626*0.04)*R626+2)</f>
        <v>5.3572000000000006</v>
      </c>
    </row>
    <row r="627" spans="1:21" ht="15" customHeight="1" x14ac:dyDescent="0.25">
      <c r="A627">
        <v>15137</v>
      </c>
      <c r="B627" t="s">
        <v>1646</v>
      </c>
      <c r="C627" s="5">
        <v>42628</v>
      </c>
      <c r="D627" s="6">
        <v>42632</v>
      </c>
      <c r="E627" t="s">
        <v>69</v>
      </c>
      <c r="F627" t="s">
        <v>361</v>
      </c>
      <c r="G627" t="s">
        <v>362</v>
      </c>
      <c r="H627" t="s">
        <v>363</v>
      </c>
      <c r="I627" t="s">
        <v>364</v>
      </c>
      <c r="J627" s="7">
        <v>89115</v>
      </c>
      <c r="K627" t="s">
        <v>26</v>
      </c>
      <c r="L627" t="s">
        <v>57</v>
      </c>
      <c r="M627" t="s">
        <v>503</v>
      </c>
      <c r="N627" t="s">
        <v>988</v>
      </c>
      <c r="O627" t="s">
        <v>185</v>
      </c>
      <c r="P627" t="s">
        <v>504</v>
      </c>
      <c r="Q627" s="8">
        <v>74.989999999999995</v>
      </c>
      <c r="R627">
        <v>2</v>
      </c>
      <c r="S627" s="8">
        <f t="shared" si="38"/>
        <v>149.97999999999999</v>
      </c>
      <c r="T627" s="8">
        <f>SUM(S627*0.4)</f>
        <v>59.991999999999997</v>
      </c>
      <c r="U627" s="9">
        <f>SUM((Q627*0.04)*R627+2)</f>
        <v>7.9992000000000001</v>
      </c>
    </row>
    <row r="628" spans="1:21" ht="15" customHeight="1" x14ac:dyDescent="0.25">
      <c r="A628">
        <v>15138</v>
      </c>
      <c r="B628" t="s">
        <v>1646</v>
      </c>
      <c r="C628" s="5">
        <v>42628</v>
      </c>
      <c r="D628" s="6">
        <v>42632</v>
      </c>
      <c r="E628" t="s">
        <v>69</v>
      </c>
      <c r="F628" t="s">
        <v>361</v>
      </c>
      <c r="G628" t="s">
        <v>362</v>
      </c>
      <c r="H628" t="s">
        <v>363</v>
      </c>
      <c r="I628" t="s">
        <v>364</v>
      </c>
      <c r="J628" s="7">
        <v>89115</v>
      </c>
      <c r="K628" t="s">
        <v>26</v>
      </c>
      <c r="L628" t="s">
        <v>57</v>
      </c>
      <c r="M628" t="s">
        <v>629</v>
      </c>
      <c r="N628" t="s">
        <v>33</v>
      </c>
      <c r="O628" t="s">
        <v>116</v>
      </c>
      <c r="P628" t="s">
        <v>630</v>
      </c>
      <c r="Q628" s="8">
        <v>10.99</v>
      </c>
      <c r="R628">
        <v>3</v>
      </c>
      <c r="S628" s="8">
        <f t="shared" si="38"/>
        <v>32.97</v>
      </c>
      <c r="T628" s="8">
        <f>SUM(S628*0.3)</f>
        <v>9.891</v>
      </c>
      <c r="U628" s="9">
        <f>SUM((Q628*0.04)*R628+2)</f>
        <v>3.3188</v>
      </c>
    </row>
    <row r="629" spans="1:21" ht="15" customHeight="1" x14ac:dyDescent="0.25">
      <c r="A629">
        <v>15140</v>
      </c>
      <c r="B629" t="s">
        <v>1647</v>
      </c>
      <c r="C629" s="5">
        <v>42630</v>
      </c>
      <c r="D629" s="6">
        <v>42633</v>
      </c>
      <c r="E629" t="s">
        <v>44</v>
      </c>
      <c r="F629" t="s">
        <v>688</v>
      </c>
      <c r="G629" t="s">
        <v>689</v>
      </c>
      <c r="H629" t="s">
        <v>268</v>
      </c>
      <c r="I629" t="s">
        <v>120</v>
      </c>
      <c r="J629" s="7">
        <v>10011</v>
      </c>
      <c r="K629" t="s">
        <v>26</v>
      </c>
      <c r="L629" t="s">
        <v>65</v>
      </c>
      <c r="M629" t="s">
        <v>296</v>
      </c>
      <c r="N629" t="s">
        <v>29</v>
      </c>
      <c r="O629" t="s">
        <v>37</v>
      </c>
      <c r="P629" t="s">
        <v>297</v>
      </c>
      <c r="Q629" s="8">
        <v>23.99</v>
      </c>
      <c r="R629">
        <v>3</v>
      </c>
      <c r="S629" s="8">
        <f t="shared" si="38"/>
        <v>71.97</v>
      </c>
      <c r="T629" s="8">
        <f>SUM(S629*0.4)</f>
        <v>28.788</v>
      </c>
      <c r="U629" s="9">
        <f>SUM((Q629*0.05)*R629+2)</f>
        <v>5.5984999999999996</v>
      </c>
    </row>
    <row r="630" spans="1:21" ht="15" customHeight="1" x14ac:dyDescent="0.25">
      <c r="A630">
        <v>15163</v>
      </c>
      <c r="B630" t="s">
        <v>1648</v>
      </c>
      <c r="C630" s="5">
        <v>42631</v>
      </c>
      <c r="D630" s="6">
        <v>42637</v>
      </c>
      <c r="E630" t="s">
        <v>69</v>
      </c>
      <c r="F630" t="s">
        <v>855</v>
      </c>
      <c r="G630" t="s">
        <v>856</v>
      </c>
      <c r="H630" t="s">
        <v>259</v>
      </c>
      <c r="I630" t="s">
        <v>104</v>
      </c>
      <c r="J630" s="7">
        <v>46203</v>
      </c>
      <c r="K630" t="s">
        <v>26</v>
      </c>
      <c r="L630" t="s">
        <v>27</v>
      </c>
      <c r="M630" t="s">
        <v>431</v>
      </c>
      <c r="N630" t="s">
        <v>29</v>
      </c>
      <c r="O630" t="s">
        <v>75</v>
      </c>
      <c r="P630" t="s">
        <v>432</v>
      </c>
      <c r="Q630" s="8">
        <v>25.99</v>
      </c>
      <c r="R630">
        <v>2</v>
      </c>
      <c r="S630" s="8">
        <f t="shared" si="38"/>
        <v>51.98</v>
      </c>
      <c r="T630" s="8">
        <f>SUM(S630*0.5)</f>
        <v>25.99</v>
      </c>
      <c r="U630" s="9">
        <f>SUM((Q630*0.04)*R630+2)</f>
        <v>4.0792000000000002</v>
      </c>
    </row>
    <row r="631" spans="1:21" ht="15" customHeight="1" x14ac:dyDescent="0.25">
      <c r="A631">
        <v>15168</v>
      </c>
      <c r="B631" t="s">
        <v>1648</v>
      </c>
      <c r="C631" s="5">
        <v>42631</v>
      </c>
      <c r="D631" s="6">
        <v>42636</v>
      </c>
      <c r="E631" t="s">
        <v>21</v>
      </c>
      <c r="F631" t="s">
        <v>857</v>
      </c>
      <c r="G631" t="s">
        <v>858</v>
      </c>
      <c r="H631" t="s">
        <v>859</v>
      </c>
      <c r="I631" t="s">
        <v>84</v>
      </c>
      <c r="J631" s="7">
        <v>97477</v>
      </c>
      <c r="K631" t="s">
        <v>26</v>
      </c>
      <c r="L631" t="s">
        <v>57</v>
      </c>
      <c r="M631" t="s">
        <v>347</v>
      </c>
      <c r="N631" t="s">
        <v>33</v>
      </c>
      <c r="O631" t="s">
        <v>34</v>
      </c>
      <c r="P631" t="s">
        <v>348</v>
      </c>
      <c r="Q631" s="8">
        <v>11.99</v>
      </c>
      <c r="R631">
        <v>9</v>
      </c>
      <c r="S631" s="8">
        <f t="shared" si="38"/>
        <v>107.91</v>
      </c>
      <c r="T631" s="8">
        <f>SUM(S631*0.4)</f>
        <v>43.164000000000001</v>
      </c>
      <c r="U631" s="9">
        <f>SUM((Q631*0.07)*R631+2)</f>
        <v>9.5536999999999992</v>
      </c>
    </row>
    <row r="632" spans="1:21" ht="15" customHeight="1" x14ac:dyDescent="0.25">
      <c r="A632">
        <v>15177</v>
      </c>
      <c r="B632" t="s">
        <v>1649</v>
      </c>
      <c r="C632" s="5">
        <v>42632</v>
      </c>
      <c r="D632" s="6">
        <v>42636</v>
      </c>
      <c r="E632" t="s">
        <v>69</v>
      </c>
      <c r="F632" t="s">
        <v>797</v>
      </c>
      <c r="G632" t="s">
        <v>695</v>
      </c>
      <c r="H632" t="s">
        <v>203</v>
      </c>
      <c r="I632" t="s">
        <v>56</v>
      </c>
      <c r="J632" s="7">
        <v>90032</v>
      </c>
      <c r="K632" t="s">
        <v>26</v>
      </c>
      <c r="L632" t="s">
        <v>57</v>
      </c>
      <c r="M632" t="s">
        <v>495</v>
      </c>
      <c r="N632" t="s">
        <v>988</v>
      </c>
      <c r="O632" t="s">
        <v>86</v>
      </c>
      <c r="P632" t="s">
        <v>496</v>
      </c>
      <c r="Q632" s="8">
        <v>8.99</v>
      </c>
      <c r="R632">
        <v>3</v>
      </c>
      <c r="S632" s="8">
        <f t="shared" si="38"/>
        <v>26.97</v>
      </c>
      <c r="T632" s="8">
        <f>SUM(S632*0.6)</f>
        <v>16.181999999999999</v>
      </c>
      <c r="U632" s="9">
        <f>SUM((Q632*0.04)*R632+2)</f>
        <v>3.0788000000000002</v>
      </c>
    </row>
    <row r="633" spans="1:21" ht="15" customHeight="1" x14ac:dyDescent="0.25">
      <c r="A633">
        <v>15178</v>
      </c>
      <c r="B633" t="s">
        <v>1649</v>
      </c>
      <c r="C633" s="5">
        <v>42632</v>
      </c>
      <c r="D633" s="6">
        <v>42635</v>
      </c>
      <c r="E633" t="s">
        <v>21</v>
      </c>
      <c r="F633" t="s">
        <v>449</v>
      </c>
      <c r="G633" t="s">
        <v>450</v>
      </c>
      <c r="H633" t="s">
        <v>335</v>
      </c>
      <c r="I633" t="s">
        <v>336</v>
      </c>
      <c r="J633" s="7">
        <v>19140</v>
      </c>
      <c r="K633" t="s">
        <v>26</v>
      </c>
      <c r="L633" t="s">
        <v>65</v>
      </c>
      <c r="M633" t="s">
        <v>585</v>
      </c>
      <c r="N633" t="s">
        <v>33</v>
      </c>
      <c r="O633" t="s">
        <v>116</v>
      </c>
      <c r="P633" t="s">
        <v>586</v>
      </c>
      <c r="Q633" s="8">
        <v>14.99</v>
      </c>
      <c r="R633">
        <v>14</v>
      </c>
      <c r="S633" s="8">
        <f t="shared" si="38"/>
        <v>209.86</v>
      </c>
      <c r="T633" s="8">
        <f>SUM(S633*0.3)</f>
        <v>62.957999999999998</v>
      </c>
      <c r="U633" s="9">
        <f>SUM((Q633*0.07)*R633+2)</f>
        <v>16.690200000000001</v>
      </c>
    </row>
    <row r="634" spans="1:21" ht="15" customHeight="1" x14ac:dyDescent="0.25">
      <c r="A634">
        <v>15181</v>
      </c>
      <c r="B634" t="s">
        <v>1649</v>
      </c>
      <c r="C634" s="5">
        <v>42632</v>
      </c>
      <c r="D634" s="6">
        <v>42635</v>
      </c>
      <c r="E634" t="s">
        <v>21</v>
      </c>
      <c r="F634" t="s">
        <v>741</v>
      </c>
      <c r="G634" t="s">
        <v>742</v>
      </c>
      <c r="H634" t="s">
        <v>743</v>
      </c>
      <c r="I634" t="s">
        <v>56</v>
      </c>
      <c r="J634" s="7">
        <v>94513</v>
      </c>
      <c r="K634" t="s">
        <v>26</v>
      </c>
      <c r="L634" t="s">
        <v>57</v>
      </c>
      <c r="M634" t="s">
        <v>484</v>
      </c>
      <c r="N634" t="s">
        <v>29</v>
      </c>
      <c r="O634" t="s">
        <v>75</v>
      </c>
      <c r="P634" t="s">
        <v>485</v>
      </c>
      <c r="Q634" s="8">
        <v>23.99</v>
      </c>
      <c r="R634">
        <v>2</v>
      </c>
      <c r="S634" s="8">
        <f t="shared" si="38"/>
        <v>47.98</v>
      </c>
      <c r="T634" s="8">
        <f>SUM(S634*0.5)</f>
        <v>23.99</v>
      </c>
      <c r="U634" s="9">
        <f>SUM((Q634*0.07)*R634+2)</f>
        <v>5.3586</v>
      </c>
    </row>
    <row r="635" spans="1:21" ht="15" customHeight="1" x14ac:dyDescent="0.25">
      <c r="A635">
        <v>15184</v>
      </c>
      <c r="B635" t="s">
        <v>1650</v>
      </c>
      <c r="C635" s="5">
        <v>42633</v>
      </c>
      <c r="D635" s="6">
        <v>42639</v>
      </c>
      <c r="E635" t="s">
        <v>69</v>
      </c>
      <c r="F635" t="s">
        <v>631</v>
      </c>
      <c r="G635" t="s">
        <v>603</v>
      </c>
      <c r="H635" t="s">
        <v>363</v>
      </c>
      <c r="I635" t="s">
        <v>364</v>
      </c>
      <c r="J635" s="7">
        <v>89115</v>
      </c>
      <c r="K635" t="s">
        <v>26</v>
      </c>
      <c r="L635" t="s">
        <v>57</v>
      </c>
      <c r="M635" t="s">
        <v>68</v>
      </c>
      <c r="N635" t="s">
        <v>29</v>
      </c>
      <c r="O635" t="s">
        <v>37</v>
      </c>
      <c r="P635" t="s">
        <v>37</v>
      </c>
      <c r="Q635" s="8">
        <v>15.99</v>
      </c>
      <c r="R635">
        <v>11</v>
      </c>
      <c r="S635" s="8">
        <f t="shared" si="38"/>
        <v>175.89000000000001</v>
      </c>
      <c r="T635" s="8">
        <f>SUM(S635*0.4)</f>
        <v>70.356000000000009</v>
      </c>
      <c r="U635" s="9">
        <f>SUM((Q635*0.04)*R635+2)</f>
        <v>9.0356000000000005</v>
      </c>
    </row>
    <row r="636" spans="1:21" ht="15" customHeight="1" x14ac:dyDescent="0.25">
      <c r="A636">
        <v>15190</v>
      </c>
      <c r="B636" t="s">
        <v>1651</v>
      </c>
      <c r="C636" s="5">
        <v>42634</v>
      </c>
      <c r="D636" s="6">
        <v>42640</v>
      </c>
      <c r="E636" t="s">
        <v>69</v>
      </c>
      <c r="F636" t="s">
        <v>459</v>
      </c>
      <c r="G636" t="s">
        <v>460</v>
      </c>
      <c r="H636" t="s">
        <v>461</v>
      </c>
      <c r="I636" t="s">
        <v>412</v>
      </c>
      <c r="J636" s="7">
        <v>80112</v>
      </c>
      <c r="K636" t="s">
        <v>26</v>
      </c>
      <c r="L636" t="s">
        <v>57</v>
      </c>
      <c r="M636" t="s">
        <v>28</v>
      </c>
      <c r="N636" t="s">
        <v>29</v>
      </c>
      <c r="O636" t="s">
        <v>30</v>
      </c>
      <c r="P636" t="s">
        <v>31</v>
      </c>
      <c r="Q636" s="8">
        <v>23.99</v>
      </c>
      <c r="R636">
        <v>6</v>
      </c>
      <c r="S636" s="8">
        <f t="shared" si="38"/>
        <v>143.94</v>
      </c>
      <c r="T636" s="8">
        <f>SUM(S636*0.2)</f>
        <v>28.788</v>
      </c>
      <c r="U636" s="9">
        <f>SUM((Q636*0.04)*R636+2)</f>
        <v>7.7576000000000001</v>
      </c>
    </row>
    <row r="637" spans="1:21" ht="15" customHeight="1" x14ac:dyDescent="0.25">
      <c r="A637">
        <v>15240</v>
      </c>
      <c r="B637" t="s">
        <v>1652</v>
      </c>
      <c r="C637" s="5">
        <v>42638</v>
      </c>
      <c r="D637" s="6">
        <v>42644</v>
      </c>
      <c r="E637" t="s">
        <v>69</v>
      </c>
      <c r="F637" t="s">
        <v>631</v>
      </c>
      <c r="G637" t="s">
        <v>603</v>
      </c>
      <c r="H637" t="s">
        <v>363</v>
      </c>
      <c r="I637" t="s">
        <v>364</v>
      </c>
      <c r="J637" s="7">
        <v>89115</v>
      </c>
      <c r="K637" t="s">
        <v>26</v>
      </c>
      <c r="L637" t="s">
        <v>57</v>
      </c>
      <c r="M637" t="s">
        <v>151</v>
      </c>
      <c r="N637" t="s">
        <v>29</v>
      </c>
      <c r="O637" t="s">
        <v>37</v>
      </c>
      <c r="P637" t="s">
        <v>152</v>
      </c>
      <c r="Q637" s="8">
        <v>23.99</v>
      </c>
      <c r="R637">
        <v>2</v>
      </c>
      <c r="S637" s="8">
        <f t="shared" si="38"/>
        <v>47.98</v>
      </c>
      <c r="T637" s="8">
        <f>SUM(S637*0.4)</f>
        <v>19.192</v>
      </c>
      <c r="U637" s="9">
        <f>SUM((Q637*0.04)*R637+2)</f>
        <v>3.9192</v>
      </c>
    </row>
    <row r="638" spans="1:21" ht="15" customHeight="1" x14ac:dyDescent="0.25">
      <c r="A638">
        <v>15242</v>
      </c>
      <c r="B638" t="s">
        <v>1652</v>
      </c>
      <c r="C638" s="5">
        <v>42638</v>
      </c>
      <c r="D638" s="6">
        <v>42638</v>
      </c>
      <c r="E638" t="s">
        <v>985</v>
      </c>
      <c r="F638" t="s">
        <v>339</v>
      </c>
      <c r="G638" t="s">
        <v>340</v>
      </c>
      <c r="H638" t="s">
        <v>292</v>
      </c>
      <c r="I638" t="s">
        <v>227</v>
      </c>
      <c r="J638" s="7">
        <v>98115</v>
      </c>
      <c r="K638" t="s">
        <v>26</v>
      </c>
      <c r="L638" t="s">
        <v>57</v>
      </c>
      <c r="M638" t="s">
        <v>600</v>
      </c>
      <c r="N638" t="s">
        <v>988</v>
      </c>
      <c r="O638" t="s">
        <v>89</v>
      </c>
      <c r="P638" t="s">
        <v>601</v>
      </c>
      <c r="Q638" s="8">
        <v>17.989999999999998</v>
      </c>
      <c r="R638">
        <v>1</v>
      </c>
      <c r="S638" s="8">
        <f t="shared" si="38"/>
        <v>17.989999999999998</v>
      </c>
      <c r="T638" s="8">
        <f>SUM(S638*0.5)</f>
        <v>8.9949999999999992</v>
      </c>
      <c r="U638" s="9">
        <f>SUM((Q638*0.09)*R638+2)</f>
        <v>3.6190999999999995</v>
      </c>
    </row>
    <row r="639" spans="1:21" ht="15" customHeight="1" x14ac:dyDescent="0.25">
      <c r="A639">
        <v>15243</v>
      </c>
      <c r="B639" t="s">
        <v>1652</v>
      </c>
      <c r="C639" s="5">
        <v>42638</v>
      </c>
      <c r="D639" s="6">
        <v>42638</v>
      </c>
      <c r="E639" t="s">
        <v>985</v>
      </c>
      <c r="F639" t="s">
        <v>339</v>
      </c>
      <c r="G639" t="s">
        <v>340</v>
      </c>
      <c r="H639" t="s">
        <v>292</v>
      </c>
      <c r="I639" t="s">
        <v>227</v>
      </c>
      <c r="J639" s="7">
        <v>98115</v>
      </c>
      <c r="K639" t="s">
        <v>26</v>
      </c>
      <c r="L639" t="s">
        <v>57</v>
      </c>
      <c r="M639" t="s">
        <v>413</v>
      </c>
      <c r="N639" t="s">
        <v>29</v>
      </c>
      <c r="O639" t="s">
        <v>75</v>
      </c>
      <c r="P639" t="s">
        <v>414</v>
      </c>
      <c r="Q639" s="8">
        <v>23.99</v>
      </c>
      <c r="R639">
        <v>3</v>
      </c>
      <c r="S639" s="8">
        <f t="shared" si="38"/>
        <v>71.97</v>
      </c>
      <c r="T639" s="8">
        <f>SUM(S639*0.5)</f>
        <v>35.984999999999999</v>
      </c>
      <c r="U639" s="9">
        <f>SUM((Q639*0.09)*R639+2)</f>
        <v>8.4772999999999996</v>
      </c>
    </row>
    <row r="640" spans="1:21" ht="15" customHeight="1" x14ac:dyDescent="0.25">
      <c r="A640">
        <v>15244</v>
      </c>
      <c r="B640" t="s">
        <v>1652</v>
      </c>
      <c r="C640" s="5">
        <v>42638</v>
      </c>
      <c r="D640" s="6">
        <v>42640</v>
      </c>
      <c r="E640" t="s">
        <v>44</v>
      </c>
      <c r="F640" t="s">
        <v>860</v>
      </c>
      <c r="G640" t="s">
        <v>861</v>
      </c>
      <c r="H640" t="s">
        <v>862</v>
      </c>
      <c r="I640" t="s">
        <v>274</v>
      </c>
      <c r="J640" s="7">
        <v>33180</v>
      </c>
      <c r="K640" t="s">
        <v>26</v>
      </c>
      <c r="L640" t="s">
        <v>49</v>
      </c>
      <c r="M640" t="s">
        <v>32</v>
      </c>
      <c r="N640" t="s">
        <v>33</v>
      </c>
      <c r="O640" t="s">
        <v>34</v>
      </c>
      <c r="P640" t="s">
        <v>35</v>
      </c>
      <c r="Q640" s="8">
        <v>11.99</v>
      </c>
      <c r="R640">
        <v>9</v>
      </c>
      <c r="S640" s="8">
        <f t="shared" si="38"/>
        <v>107.91</v>
      </c>
      <c r="T640" s="8">
        <f>SUM(S640*0.4)</f>
        <v>43.164000000000001</v>
      </c>
      <c r="U640" s="9">
        <f>SUM((Q640*0.05)*R640+2)</f>
        <v>7.3955000000000002</v>
      </c>
    </row>
    <row r="641" spans="1:21" ht="15" customHeight="1" x14ac:dyDescent="0.25">
      <c r="A641">
        <v>15261</v>
      </c>
      <c r="B641" t="s">
        <v>1653</v>
      </c>
      <c r="C641" s="5">
        <v>42639</v>
      </c>
      <c r="D641" s="6">
        <v>42644</v>
      </c>
      <c r="E641" t="s">
        <v>69</v>
      </c>
      <c r="F641" t="s">
        <v>863</v>
      </c>
      <c r="G641" t="s">
        <v>689</v>
      </c>
      <c r="H641" t="s">
        <v>268</v>
      </c>
      <c r="I641" t="s">
        <v>120</v>
      </c>
      <c r="J641" s="7">
        <v>10011</v>
      </c>
      <c r="K641" t="s">
        <v>26</v>
      </c>
      <c r="L641" t="s">
        <v>65</v>
      </c>
      <c r="M641" t="s">
        <v>710</v>
      </c>
      <c r="N641" t="s">
        <v>29</v>
      </c>
      <c r="O641" t="s">
        <v>30</v>
      </c>
      <c r="P641" t="s">
        <v>711</v>
      </c>
      <c r="Q641" s="8">
        <v>19.989999999999998</v>
      </c>
      <c r="R641">
        <v>3</v>
      </c>
      <c r="S641" s="8">
        <f t="shared" si="38"/>
        <v>59.97</v>
      </c>
      <c r="T641" s="8">
        <f>SUM(S641*0.2)</f>
        <v>11.994</v>
      </c>
      <c r="U641" s="9">
        <f t="shared" ref="U641:U649" si="41">SUM((Q641*0.04)*R641+2)</f>
        <v>4.3987999999999996</v>
      </c>
    </row>
    <row r="642" spans="1:21" ht="15" customHeight="1" x14ac:dyDescent="0.25">
      <c r="A642">
        <v>15262</v>
      </c>
      <c r="B642" t="s">
        <v>1653</v>
      </c>
      <c r="C642" s="5">
        <v>42639</v>
      </c>
      <c r="D642" s="6">
        <v>42644</v>
      </c>
      <c r="E642" t="s">
        <v>69</v>
      </c>
      <c r="F642" t="s">
        <v>863</v>
      </c>
      <c r="G642" t="s">
        <v>689</v>
      </c>
      <c r="H642" t="s">
        <v>268</v>
      </c>
      <c r="I642" t="s">
        <v>120</v>
      </c>
      <c r="J642" s="7">
        <v>10011</v>
      </c>
      <c r="K642" t="s">
        <v>26</v>
      </c>
      <c r="L642" t="s">
        <v>65</v>
      </c>
      <c r="M642" t="s">
        <v>369</v>
      </c>
      <c r="N642" t="s">
        <v>29</v>
      </c>
      <c r="O642" t="s">
        <v>37</v>
      </c>
      <c r="P642" t="s">
        <v>370</v>
      </c>
      <c r="Q642" s="8">
        <v>24.99</v>
      </c>
      <c r="R642">
        <v>2</v>
      </c>
      <c r="S642" s="8">
        <f t="shared" ref="S642:S705" si="42">SUM(Q642*R642)</f>
        <v>49.98</v>
      </c>
      <c r="T642" s="8">
        <f>SUM(S642*0.4)</f>
        <v>19.992000000000001</v>
      </c>
      <c r="U642" s="9">
        <f t="shared" si="41"/>
        <v>3.9992000000000001</v>
      </c>
    </row>
    <row r="643" spans="1:21" ht="15" customHeight="1" x14ac:dyDescent="0.25">
      <c r="A643">
        <v>15267</v>
      </c>
      <c r="B643" t="s">
        <v>1653</v>
      </c>
      <c r="C643" s="5">
        <v>42639</v>
      </c>
      <c r="D643" s="6">
        <v>42643</v>
      </c>
      <c r="E643" t="s">
        <v>69</v>
      </c>
      <c r="F643" t="s">
        <v>741</v>
      </c>
      <c r="G643" t="s">
        <v>742</v>
      </c>
      <c r="H643" t="s">
        <v>743</v>
      </c>
      <c r="I643" t="s">
        <v>56</v>
      </c>
      <c r="J643" s="7">
        <v>94513</v>
      </c>
      <c r="K643" t="s">
        <v>26</v>
      </c>
      <c r="L643" t="s">
        <v>57</v>
      </c>
      <c r="M643" t="s">
        <v>321</v>
      </c>
      <c r="N643" t="s">
        <v>29</v>
      </c>
      <c r="O643" t="s">
        <v>30</v>
      </c>
      <c r="P643" t="s">
        <v>322</v>
      </c>
      <c r="Q643" s="8">
        <v>35.99</v>
      </c>
      <c r="R643">
        <v>4</v>
      </c>
      <c r="S643" s="8">
        <f t="shared" si="42"/>
        <v>143.96</v>
      </c>
      <c r="T643" s="8">
        <f>SUM(S643*0.2)</f>
        <v>28.792000000000002</v>
      </c>
      <c r="U643" s="9">
        <f t="shared" si="41"/>
        <v>7.7584000000000009</v>
      </c>
    </row>
    <row r="644" spans="1:21" ht="15" customHeight="1" x14ac:dyDescent="0.25">
      <c r="A644">
        <v>15268</v>
      </c>
      <c r="B644" t="s">
        <v>1653</v>
      </c>
      <c r="C644" s="5">
        <v>42639</v>
      </c>
      <c r="D644" s="6">
        <v>42643</v>
      </c>
      <c r="E644" t="s">
        <v>69</v>
      </c>
      <c r="F644" t="s">
        <v>741</v>
      </c>
      <c r="G644" t="s">
        <v>742</v>
      </c>
      <c r="H644" t="s">
        <v>743</v>
      </c>
      <c r="I644" t="s">
        <v>56</v>
      </c>
      <c r="J644" s="7">
        <v>94513</v>
      </c>
      <c r="K644" t="s">
        <v>26</v>
      </c>
      <c r="L644" t="s">
        <v>57</v>
      </c>
      <c r="M644" t="s">
        <v>616</v>
      </c>
      <c r="N644" t="s">
        <v>33</v>
      </c>
      <c r="O644" t="s">
        <v>116</v>
      </c>
      <c r="P644" t="s">
        <v>617</v>
      </c>
      <c r="Q644" s="8">
        <v>34.99</v>
      </c>
      <c r="R644">
        <v>5</v>
      </c>
      <c r="S644" s="8">
        <f t="shared" si="42"/>
        <v>174.95000000000002</v>
      </c>
      <c r="T644" s="8">
        <f>SUM(S644*0.3)</f>
        <v>52.485000000000007</v>
      </c>
      <c r="U644" s="9">
        <f t="shared" si="41"/>
        <v>8.9980000000000011</v>
      </c>
    </row>
    <row r="645" spans="1:21" ht="15" customHeight="1" x14ac:dyDescent="0.25">
      <c r="A645">
        <v>15269</v>
      </c>
      <c r="B645" t="s">
        <v>1653</v>
      </c>
      <c r="C645" s="5">
        <v>42639</v>
      </c>
      <c r="D645" s="6">
        <v>42643</v>
      </c>
      <c r="E645" t="s">
        <v>69</v>
      </c>
      <c r="F645" t="s">
        <v>741</v>
      </c>
      <c r="G645" t="s">
        <v>742</v>
      </c>
      <c r="H645" t="s">
        <v>743</v>
      </c>
      <c r="I645" t="s">
        <v>56</v>
      </c>
      <c r="J645" s="7">
        <v>94513</v>
      </c>
      <c r="K645" t="s">
        <v>26</v>
      </c>
      <c r="L645" t="s">
        <v>57</v>
      </c>
      <c r="M645" t="s">
        <v>618</v>
      </c>
      <c r="N645" t="s">
        <v>29</v>
      </c>
      <c r="O645" t="s">
        <v>30</v>
      </c>
      <c r="P645" t="s">
        <v>619</v>
      </c>
      <c r="Q645" s="8">
        <v>23.99</v>
      </c>
      <c r="R645">
        <v>6</v>
      </c>
      <c r="S645" s="8">
        <f t="shared" si="42"/>
        <v>143.94</v>
      </c>
      <c r="T645" s="8">
        <f>SUM(S645*0.2)</f>
        <v>28.788</v>
      </c>
      <c r="U645" s="9">
        <f t="shared" si="41"/>
        <v>7.7576000000000001</v>
      </c>
    </row>
    <row r="646" spans="1:21" ht="15" customHeight="1" x14ac:dyDescent="0.25">
      <c r="A646">
        <v>15270</v>
      </c>
      <c r="B646" t="s">
        <v>1653</v>
      </c>
      <c r="C646" s="5">
        <v>42639</v>
      </c>
      <c r="D646" s="6">
        <v>42643</v>
      </c>
      <c r="E646" t="s">
        <v>69</v>
      </c>
      <c r="F646" t="s">
        <v>741</v>
      </c>
      <c r="G646" t="s">
        <v>742</v>
      </c>
      <c r="H646" t="s">
        <v>743</v>
      </c>
      <c r="I646" t="s">
        <v>56</v>
      </c>
      <c r="J646" s="7">
        <v>94513</v>
      </c>
      <c r="K646" t="s">
        <v>26</v>
      </c>
      <c r="L646" t="s">
        <v>57</v>
      </c>
      <c r="M646" t="s">
        <v>415</v>
      </c>
      <c r="N646" t="s">
        <v>29</v>
      </c>
      <c r="O646" t="s">
        <v>37</v>
      </c>
      <c r="P646" t="s">
        <v>416</v>
      </c>
      <c r="Q646" s="8">
        <v>24.99</v>
      </c>
      <c r="R646">
        <v>9</v>
      </c>
      <c r="S646" s="8">
        <f t="shared" si="42"/>
        <v>224.91</v>
      </c>
      <c r="T646" s="8">
        <f>SUM(S646*0.4)</f>
        <v>89.963999999999999</v>
      </c>
      <c r="U646" s="9">
        <f t="shared" si="41"/>
        <v>10.9964</v>
      </c>
    </row>
    <row r="647" spans="1:21" ht="15" customHeight="1" x14ac:dyDescent="0.25">
      <c r="A647">
        <v>15271</v>
      </c>
      <c r="B647" t="s">
        <v>1653</v>
      </c>
      <c r="C647" s="5">
        <v>42639</v>
      </c>
      <c r="D647" s="6">
        <v>42643</v>
      </c>
      <c r="E647" t="s">
        <v>69</v>
      </c>
      <c r="F647" t="s">
        <v>741</v>
      </c>
      <c r="G647" t="s">
        <v>742</v>
      </c>
      <c r="H647" t="s">
        <v>743</v>
      </c>
      <c r="I647" t="s">
        <v>56</v>
      </c>
      <c r="J647" s="7">
        <v>94513</v>
      </c>
      <c r="K647" t="s">
        <v>26</v>
      </c>
      <c r="L647" t="s">
        <v>57</v>
      </c>
      <c r="M647" t="s">
        <v>478</v>
      </c>
      <c r="N647" t="s">
        <v>29</v>
      </c>
      <c r="O647" t="s">
        <v>37</v>
      </c>
      <c r="P647" t="s">
        <v>479</v>
      </c>
      <c r="Q647" s="8">
        <v>23.99</v>
      </c>
      <c r="R647">
        <v>2</v>
      </c>
      <c r="S647" s="8">
        <f t="shared" si="42"/>
        <v>47.98</v>
      </c>
      <c r="T647" s="8">
        <f>SUM(S647*0.4)</f>
        <v>19.192</v>
      </c>
      <c r="U647" s="9">
        <f t="shared" si="41"/>
        <v>3.9192</v>
      </c>
    </row>
    <row r="648" spans="1:21" ht="15" customHeight="1" x14ac:dyDescent="0.25">
      <c r="A648">
        <v>15272</v>
      </c>
      <c r="B648" t="s">
        <v>1653</v>
      </c>
      <c r="C648" s="5">
        <v>42639</v>
      </c>
      <c r="D648" s="6">
        <v>42643</v>
      </c>
      <c r="E648" t="s">
        <v>69</v>
      </c>
      <c r="F648" t="s">
        <v>741</v>
      </c>
      <c r="G648" t="s">
        <v>742</v>
      </c>
      <c r="H648" t="s">
        <v>743</v>
      </c>
      <c r="I648" t="s">
        <v>56</v>
      </c>
      <c r="J648" s="7">
        <v>94513</v>
      </c>
      <c r="K648" t="s">
        <v>26</v>
      </c>
      <c r="L648" t="s">
        <v>57</v>
      </c>
      <c r="M648" t="s">
        <v>309</v>
      </c>
      <c r="N648" t="s">
        <v>29</v>
      </c>
      <c r="O648" t="s">
        <v>75</v>
      </c>
      <c r="P648" t="s">
        <v>310</v>
      </c>
      <c r="Q648" s="8">
        <v>23.99</v>
      </c>
      <c r="R648">
        <v>4</v>
      </c>
      <c r="S648" s="8">
        <f t="shared" si="42"/>
        <v>95.96</v>
      </c>
      <c r="T648" s="8">
        <f>SUM(S648*0.5)</f>
        <v>47.98</v>
      </c>
      <c r="U648" s="9">
        <f t="shared" si="41"/>
        <v>5.8384</v>
      </c>
    </row>
    <row r="649" spans="1:21" ht="15" customHeight="1" x14ac:dyDescent="0.25">
      <c r="A649">
        <v>15273</v>
      </c>
      <c r="B649" t="s">
        <v>1653</v>
      </c>
      <c r="C649" s="5">
        <v>42639</v>
      </c>
      <c r="D649" s="6">
        <v>42643</v>
      </c>
      <c r="E649" t="s">
        <v>69</v>
      </c>
      <c r="F649" t="s">
        <v>741</v>
      </c>
      <c r="G649" t="s">
        <v>742</v>
      </c>
      <c r="H649" t="s">
        <v>743</v>
      </c>
      <c r="I649" t="s">
        <v>56</v>
      </c>
      <c r="J649" s="7">
        <v>94513</v>
      </c>
      <c r="K649" t="s">
        <v>26</v>
      </c>
      <c r="L649" t="s">
        <v>57</v>
      </c>
      <c r="M649" t="s">
        <v>767</v>
      </c>
      <c r="N649" t="s">
        <v>29</v>
      </c>
      <c r="O649" t="s">
        <v>59</v>
      </c>
      <c r="P649" t="s">
        <v>768</v>
      </c>
      <c r="Q649" s="8">
        <v>25.99</v>
      </c>
      <c r="R649">
        <v>2</v>
      </c>
      <c r="S649" s="8">
        <f t="shared" si="42"/>
        <v>51.98</v>
      </c>
      <c r="T649" s="8">
        <f>SUM(S649*0.25)</f>
        <v>12.994999999999999</v>
      </c>
      <c r="U649" s="9">
        <f t="shared" si="41"/>
        <v>4.0792000000000002</v>
      </c>
    </row>
    <row r="650" spans="1:21" ht="15" customHeight="1" x14ac:dyDescent="0.25">
      <c r="A650">
        <v>15281</v>
      </c>
      <c r="B650" t="s">
        <v>1654</v>
      </c>
      <c r="C650" s="5">
        <v>42640</v>
      </c>
      <c r="D650" s="6">
        <v>42643</v>
      </c>
      <c r="E650" t="s">
        <v>21</v>
      </c>
      <c r="F650" t="s">
        <v>864</v>
      </c>
      <c r="G650" t="s">
        <v>865</v>
      </c>
      <c r="H650" t="s">
        <v>259</v>
      </c>
      <c r="I650" t="s">
        <v>104</v>
      </c>
      <c r="J650" s="7">
        <v>46203</v>
      </c>
      <c r="K650" t="s">
        <v>26</v>
      </c>
      <c r="L650" t="s">
        <v>27</v>
      </c>
      <c r="M650" t="s">
        <v>105</v>
      </c>
      <c r="N650" t="s">
        <v>29</v>
      </c>
      <c r="O650" t="s">
        <v>75</v>
      </c>
      <c r="P650" t="s">
        <v>106</v>
      </c>
      <c r="Q650" s="8">
        <v>16.989999999999998</v>
      </c>
      <c r="R650">
        <v>4</v>
      </c>
      <c r="S650" s="8">
        <f t="shared" si="42"/>
        <v>67.959999999999994</v>
      </c>
      <c r="T650" s="8">
        <f>SUM(S650*0.5)</f>
        <v>33.979999999999997</v>
      </c>
      <c r="U650" s="9">
        <f>SUM((Q650*0.07)*R650+2)</f>
        <v>6.7572000000000001</v>
      </c>
    </row>
    <row r="651" spans="1:21" ht="15" customHeight="1" x14ac:dyDescent="0.25">
      <c r="A651">
        <v>15282</v>
      </c>
      <c r="B651" t="s">
        <v>1654</v>
      </c>
      <c r="C651" s="5">
        <v>42640</v>
      </c>
      <c r="D651" s="6">
        <v>42643</v>
      </c>
      <c r="E651" t="s">
        <v>21</v>
      </c>
      <c r="F651" t="s">
        <v>864</v>
      </c>
      <c r="G651" t="s">
        <v>865</v>
      </c>
      <c r="H651" t="s">
        <v>259</v>
      </c>
      <c r="I651" t="s">
        <v>104</v>
      </c>
      <c r="J651" s="7">
        <v>46203</v>
      </c>
      <c r="K651" t="s">
        <v>26</v>
      </c>
      <c r="L651" t="s">
        <v>27</v>
      </c>
      <c r="M651" t="s">
        <v>172</v>
      </c>
      <c r="N651" t="s">
        <v>29</v>
      </c>
      <c r="O651" t="s">
        <v>59</v>
      </c>
      <c r="P651" t="s">
        <v>173</v>
      </c>
      <c r="Q651" s="8">
        <v>62.99</v>
      </c>
      <c r="R651">
        <v>5</v>
      </c>
      <c r="S651" s="8">
        <f t="shared" si="42"/>
        <v>314.95</v>
      </c>
      <c r="T651" s="8">
        <f>SUM(S651*0.25)</f>
        <v>78.737499999999997</v>
      </c>
      <c r="U651" s="9">
        <f>SUM((Q651*0.07)*R651+2)</f>
        <v>24.046500000000005</v>
      </c>
    </row>
    <row r="652" spans="1:21" ht="15" customHeight="1" x14ac:dyDescent="0.25">
      <c r="A652">
        <v>15310</v>
      </c>
      <c r="B652" t="s">
        <v>1655</v>
      </c>
      <c r="C652" s="5">
        <v>42645</v>
      </c>
      <c r="D652" s="6">
        <v>42650</v>
      </c>
      <c r="E652" t="s">
        <v>21</v>
      </c>
      <c r="F652" t="s">
        <v>569</v>
      </c>
      <c r="G652" t="s">
        <v>570</v>
      </c>
      <c r="H652" t="s">
        <v>571</v>
      </c>
      <c r="I652" t="s">
        <v>572</v>
      </c>
      <c r="J652" s="7">
        <v>58103</v>
      </c>
      <c r="K652" t="s">
        <v>26</v>
      </c>
      <c r="L652" t="s">
        <v>27</v>
      </c>
      <c r="M652" t="s">
        <v>133</v>
      </c>
      <c r="N652" t="s">
        <v>29</v>
      </c>
      <c r="O652" t="s">
        <v>30</v>
      </c>
      <c r="P652" t="s">
        <v>134</v>
      </c>
      <c r="Q652" s="8">
        <v>24.99</v>
      </c>
      <c r="R652">
        <v>14</v>
      </c>
      <c r="S652" s="8">
        <f t="shared" si="42"/>
        <v>349.85999999999996</v>
      </c>
      <c r="T652" s="8">
        <f>SUM(S652*0.2)</f>
        <v>69.971999999999994</v>
      </c>
      <c r="U652" s="9">
        <f>SUM((Q652*0.07)*R652+2)</f>
        <v>26.490200000000002</v>
      </c>
    </row>
    <row r="653" spans="1:21" ht="15" customHeight="1" x14ac:dyDescent="0.25">
      <c r="A653">
        <v>15323</v>
      </c>
      <c r="B653" t="s">
        <v>1656</v>
      </c>
      <c r="C653" s="5">
        <v>42646</v>
      </c>
      <c r="D653" s="6">
        <v>42651</v>
      </c>
      <c r="E653" t="s">
        <v>69</v>
      </c>
      <c r="F653" t="s">
        <v>277</v>
      </c>
      <c r="G653" t="s">
        <v>278</v>
      </c>
      <c r="H653" t="s">
        <v>279</v>
      </c>
      <c r="I653" t="s">
        <v>56</v>
      </c>
      <c r="J653" s="7">
        <v>92105</v>
      </c>
      <c r="K653" t="s">
        <v>26</v>
      </c>
      <c r="L653" t="s">
        <v>57</v>
      </c>
      <c r="M653" t="s">
        <v>325</v>
      </c>
      <c r="N653" t="s">
        <v>988</v>
      </c>
      <c r="O653" t="s">
        <v>51</v>
      </c>
      <c r="P653" t="s">
        <v>326</v>
      </c>
      <c r="Q653" s="8">
        <v>42.99</v>
      </c>
      <c r="R653">
        <v>2</v>
      </c>
      <c r="S653" s="8">
        <f t="shared" si="42"/>
        <v>85.98</v>
      </c>
      <c r="T653" s="8">
        <f>SUM(S653*0.3)</f>
        <v>25.794</v>
      </c>
      <c r="U653" s="9">
        <f>SUM((Q653*0.04)*R653+2)</f>
        <v>5.4391999999999996</v>
      </c>
    </row>
    <row r="654" spans="1:21" ht="15" customHeight="1" x14ac:dyDescent="0.25">
      <c r="A654">
        <v>15329</v>
      </c>
      <c r="B654" t="s">
        <v>1657</v>
      </c>
      <c r="C654" s="5">
        <v>42647</v>
      </c>
      <c r="D654" s="6">
        <v>42650</v>
      </c>
      <c r="E654" t="s">
        <v>44</v>
      </c>
      <c r="F654" t="s">
        <v>195</v>
      </c>
      <c r="G654" t="s">
        <v>196</v>
      </c>
      <c r="H654" t="s">
        <v>197</v>
      </c>
      <c r="I654" t="s">
        <v>198</v>
      </c>
      <c r="J654" s="7">
        <v>55407</v>
      </c>
      <c r="K654" t="s">
        <v>26</v>
      </c>
      <c r="L654" t="s">
        <v>27</v>
      </c>
      <c r="M654" t="s">
        <v>526</v>
      </c>
      <c r="N654" t="s">
        <v>29</v>
      </c>
      <c r="O654" t="s">
        <v>30</v>
      </c>
      <c r="P654" t="s">
        <v>527</v>
      </c>
      <c r="Q654" s="8">
        <v>6.99</v>
      </c>
      <c r="R654">
        <v>2</v>
      </c>
      <c r="S654" s="8">
        <f t="shared" si="42"/>
        <v>13.98</v>
      </c>
      <c r="T654" s="8">
        <f>SUM(S654*0.2)</f>
        <v>2.7960000000000003</v>
      </c>
      <c r="U654" s="9">
        <f>SUM((Q654*0.05)*R654+2)</f>
        <v>2.6989999999999998</v>
      </c>
    </row>
    <row r="655" spans="1:21" ht="15" customHeight="1" x14ac:dyDescent="0.25">
      <c r="A655">
        <v>15340</v>
      </c>
      <c r="B655" t="s">
        <v>1658</v>
      </c>
      <c r="C655" s="5">
        <v>42651</v>
      </c>
      <c r="D655" s="6">
        <v>42656</v>
      </c>
      <c r="E655" t="s">
        <v>69</v>
      </c>
      <c r="F655" t="s">
        <v>673</v>
      </c>
      <c r="G655" t="s">
        <v>674</v>
      </c>
      <c r="H655" t="s">
        <v>624</v>
      </c>
      <c r="I655" t="s">
        <v>274</v>
      </c>
      <c r="J655" s="7">
        <v>33311</v>
      </c>
      <c r="K655" t="s">
        <v>26</v>
      </c>
      <c r="L655" t="s">
        <v>49</v>
      </c>
      <c r="M655" t="s">
        <v>457</v>
      </c>
      <c r="N655" t="s">
        <v>29</v>
      </c>
      <c r="O655" t="s">
        <v>59</v>
      </c>
      <c r="P655" t="s">
        <v>458</v>
      </c>
      <c r="Q655" s="8">
        <v>27.99</v>
      </c>
      <c r="R655">
        <v>2</v>
      </c>
      <c r="S655" s="8">
        <f t="shared" si="42"/>
        <v>55.98</v>
      </c>
      <c r="T655" s="8">
        <f>SUM(S655*0.25)</f>
        <v>13.994999999999999</v>
      </c>
      <c r="U655" s="9">
        <f>SUM((Q655*0.04)*R655+2)</f>
        <v>4.2392000000000003</v>
      </c>
    </row>
    <row r="656" spans="1:21" ht="15" customHeight="1" x14ac:dyDescent="0.25">
      <c r="A656">
        <v>15378</v>
      </c>
      <c r="B656" t="s">
        <v>1659</v>
      </c>
      <c r="C656" s="5">
        <v>42658</v>
      </c>
      <c r="D656" s="6">
        <v>42658</v>
      </c>
      <c r="E656" t="s">
        <v>985</v>
      </c>
      <c r="F656" t="s">
        <v>81</v>
      </c>
      <c r="G656" t="s">
        <v>82</v>
      </c>
      <c r="H656" t="s">
        <v>83</v>
      </c>
      <c r="I656" t="s">
        <v>84</v>
      </c>
      <c r="J656" s="7">
        <v>97301</v>
      </c>
      <c r="K656" t="s">
        <v>26</v>
      </c>
      <c r="L656" t="s">
        <v>57</v>
      </c>
      <c r="M656" t="s">
        <v>634</v>
      </c>
      <c r="N656" t="s">
        <v>988</v>
      </c>
      <c r="O656" t="s">
        <v>86</v>
      </c>
      <c r="P656" t="s">
        <v>635</v>
      </c>
      <c r="Q656" s="8">
        <v>44.99</v>
      </c>
      <c r="R656">
        <v>2</v>
      </c>
      <c r="S656" s="8">
        <f t="shared" si="42"/>
        <v>89.98</v>
      </c>
      <c r="T656" s="8">
        <f>SUM(S656*0.6)</f>
        <v>53.988</v>
      </c>
      <c r="U656" s="9">
        <f>SUM((Q656*0.09)*R656+2)</f>
        <v>10.0982</v>
      </c>
    </row>
    <row r="657" spans="1:21" ht="15" customHeight="1" x14ac:dyDescent="0.25">
      <c r="A657">
        <v>15391</v>
      </c>
      <c r="B657" t="s">
        <v>1660</v>
      </c>
      <c r="C657" s="5">
        <v>42662</v>
      </c>
      <c r="D657" s="6">
        <v>42667</v>
      </c>
      <c r="E657" t="s">
        <v>21</v>
      </c>
      <c r="F657" t="s">
        <v>242</v>
      </c>
      <c r="G657" t="s">
        <v>243</v>
      </c>
      <c r="H657" t="s">
        <v>244</v>
      </c>
      <c r="I657" t="s">
        <v>213</v>
      </c>
      <c r="J657" s="7">
        <v>28540</v>
      </c>
      <c r="K657" t="s">
        <v>26</v>
      </c>
      <c r="L657" t="s">
        <v>49</v>
      </c>
      <c r="M657" t="s">
        <v>311</v>
      </c>
      <c r="N657" t="s">
        <v>29</v>
      </c>
      <c r="O657" t="s">
        <v>37</v>
      </c>
      <c r="P657" t="s">
        <v>312</v>
      </c>
      <c r="Q657" s="8">
        <v>24.99</v>
      </c>
      <c r="R657">
        <v>1</v>
      </c>
      <c r="S657" s="8">
        <f t="shared" si="42"/>
        <v>24.99</v>
      </c>
      <c r="T657" s="8">
        <f>SUM(S657*0.4)</f>
        <v>9.9960000000000004</v>
      </c>
      <c r="U657" s="9">
        <f>SUM((Q657*0.07)*R657+2)</f>
        <v>3.7492999999999999</v>
      </c>
    </row>
    <row r="658" spans="1:21" ht="15" customHeight="1" x14ac:dyDescent="0.25">
      <c r="A658">
        <v>15405</v>
      </c>
      <c r="B658" t="s">
        <v>1661</v>
      </c>
      <c r="C658" s="5">
        <v>42666</v>
      </c>
      <c r="D658" s="6">
        <v>42671</v>
      </c>
      <c r="E658" t="s">
        <v>69</v>
      </c>
      <c r="F658" t="s">
        <v>161</v>
      </c>
      <c r="G658" t="s">
        <v>162</v>
      </c>
      <c r="H658" t="s">
        <v>163</v>
      </c>
      <c r="I658" t="s">
        <v>48</v>
      </c>
      <c r="J658" s="7">
        <v>42420</v>
      </c>
      <c r="K658" t="s">
        <v>26</v>
      </c>
      <c r="L658" t="s">
        <v>49</v>
      </c>
      <c r="M658" t="s">
        <v>833</v>
      </c>
      <c r="N658" t="s">
        <v>33</v>
      </c>
      <c r="O658" t="s">
        <v>34</v>
      </c>
      <c r="P658" t="s">
        <v>834</v>
      </c>
      <c r="Q658" s="8">
        <v>25.99</v>
      </c>
      <c r="R658">
        <v>3</v>
      </c>
      <c r="S658" s="8">
        <f t="shared" si="42"/>
        <v>77.97</v>
      </c>
      <c r="T658" s="8">
        <f>SUM(S658*0.4)</f>
        <v>31.188000000000002</v>
      </c>
      <c r="U658" s="9">
        <f>SUM((Q658*0.04)*R658+2)</f>
        <v>5.1187999999999994</v>
      </c>
    </row>
    <row r="659" spans="1:21" ht="15" customHeight="1" x14ac:dyDescent="0.25">
      <c r="A659">
        <v>15406</v>
      </c>
      <c r="B659" t="s">
        <v>1661</v>
      </c>
      <c r="C659" s="5">
        <v>42666</v>
      </c>
      <c r="D659" s="6">
        <v>42671</v>
      </c>
      <c r="E659" t="s">
        <v>69</v>
      </c>
      <c r="F659" t="s">
        <v>161</v>
      </c>
      <c r="G659" t="s">
        <v>162</v>
      </c>
      <c r="H659" t="s">
        <v>163</v>
      </c>
      <c r="I659" t="s">
        <v>48</v>
      </c>
      <c r="J659" s="7">
        <v>42420</v>
      </c>
      <c r="K659" t="s">
        <v>26</v>
      </c>
      <c r="L659" t="s">
        <v>49</v>
      </c>
      <c r="M659" t="s">
        <v>309</v>
      </c>
      <c r="N659" t="s">
        <v>29</v>
      </c>
      <c r="O659" t="s">
        <v>75</v>
      </c>
      <c r="P659" t="s">
        <v>310</v>
      </c>
      <c r="Q659" s="8">
        <v>23.99</v>
      </c>
      <c r="R659">
        <v>8</v>
      </c>
      <c r="S659" s="8">
        <f t="shared" si="42"/>
        <v>191.92</v>
      </c>
      <c r="T659" s="8">
        <f>SUM(S659*0.5)</f>
        <v>95.96</v>
      </c>
      <c r="U659" s="9">
        <f>SUM((Q659*0.04)*R659+2)</f>
        <v>9.6768000000000001</v>
      </c>
    </row>
    <row r="660" spans="1:21" ht="15" customHeight="1" x14ac:dyDescent="0.25">
      <c r="A660">
        <v>15407</v>
      </c>
      <c r="B660" t="s">
        <v>1661</v>
      </c>
      <c r="C660" s="5">
        <v>42666</v>
      </c>
      <c r="D660" s="6">
        <v>42671</v>
      </c>
      <c r="E660" t="s">
        <v>69</v>
      </c>
      <c r="F660" t="s">
        <v>161</v>
      </c>
      <c r="G660" t="s">
        <v>162</v>
      </c>
      <c r="H660" t="s">
        <v>163</v>
      </c>
      <c r="I660" t="s">
        <v>48</v>
      </c>
      <c r="J660" s="7">
        <v>42420</v>
      </c>
      <c r="K660" t="s">
        <v>26</v>
      </c>
      <c r="L660" t="s">
        <v>49</v>
      </c>
      <c r="M660" t="s">
        <v>384</v>
      </c>
      <c r="N660" t="s">
        <v>29</v>
      </c>
      <c r="O660" t="s">
        <v>37</v>
      </c>
      <c r="P660" t="s">
        <v>385</v>
      </c>
      <c r="Q660" s="8">
        <v>23.99</v>
      </c>
      <c r="R660">
        <v>1</v>
      </c>
      <c r="S660" s="8">
        <f t="shared" si="42"/>
        <v>23.99</v>
      </c>
      <c r="T660" s="8">
        <f>SUM(S660*0.4)</f>
        <v>9.5960000000000001</v>
      </c>
      <c r="U660" s="9">
        <f>SUM((Q660*0.04)*R660+2)</f>
        <v>2.9596</v>
      </c>
    </row>
    <row r="661" spans="1:21" ht="15" customHeight="1" x14ac:dyDescent="0.25">
      <c r="A661">
        <v>15446</v>
      </c>
      <c r="B661" t="s">
        <v>1662</v>
      </c>
      <c r="C661" s="5">
        <v>42673</v>
      </c>
      <c r="D661" s="6">
        <v>42676</v>
      </c>
      <c r="E661" t="s">
        <v>21</v>
      </c>
      <c r="F661" t="s">
        <v>547</v>
      </c>
      <c r="G661" t="s">
        <v>548</v>
      </c>
      <c r="H661" t="s">
        <v>502</v>
      </c>
      <c r="I661" t="s">
        <v>412</v>
      </c>
      <c r="J661" s="7">
        <v>80219</v>
      </c>
      <c r="K661" t="s">
        <v>26</v>
      </c>
      <c r="L661" t="s">
        <v>57</v>
      </c>
      <c r="M661" t="s">
        <v>866</v>
      </c>
      <c r="N661" t="s">
        <v>33</v>
      </c>
      <c r="O661" t="s">
        <v>34</v>
      </c>
      <c r="P661" t="s">
        <v>867</v>
      </c>
      <c r="Q661" s="8">
        <v>35.99</v>
      </c>
      <c r="R661">
        <v>1</v>
      </c>
      <c r="S661" s="8">
        <f t="shared" si="42"/>
        <v>35.99</v>
      </c>
      <c r="T661" s="8">
        <f>SUM(S661*0.4)</f>
        <v>14.396000000000001</v>
      </c>
      <c r="U661" s="9">
        <f>SUM((Q661*0.07)*R661+2)</f>
        <v>4.5193000000000003</v>
      </c>
    </row>
    <row r="662" spans="1:21" ht="15" customHeight="1" x14ac:dyDescent="0.25">
      <c r="A662">
        <v>15447</v>
      </c>
      <c r="B662" t="s">
        <v>1662</v>
      </c>
      <c r="C662" s="5">
        <v>42673</v>
      </c>
      <c r="D662" s="6">
        <v>42676</v>
      </c>
      <c r="E662" t="s">
        <v>21</v>
      </c>
      <c r="F662" t="s">
        <v>547</v>
      </c>
      <c r="G662" t="s">
        <v>548</v>
      </c>
      <c r="H662" t="s">
        <v>502</v>
      </c>
      <c r="I662" t="s">
        <v>412</v>
      </c>
      <c r="J662" s="7">
        <v>80219</v>
      </c>
      <c r="K662" t="s">
        <v>26</v>
      </c>
      <c r="L662" t="s">
        <v>57</v>
      </c>
      <c r="M662" t="s">
        <v>868</v>
      </c>
      <c r="N662" t="s">
        <v>33</v>
      </c>
      <c r="O662" t="s">
        <v>86</v>
      </c>
      <c r="P662" t="s">
        <v>869</v>
      </c>
      <c r="Q662" s="8">
        <v>24.99</v>
      </c>
      <c r="R662">
        <v>2</v>
      </c>
      <c r="S662" s="8">
        <f t="shared" si="42"/>
        <v>49.98</v>
      </c>
      <c r="T662" s="8">
        <f>SUM(S662*0.5)</f>
        <v>24.99</v>
      </c>
      <c r="U662" s="9">
        <f>SUM((Q662*0.07)*R662+2)</f>
        <v>5.4985999999999997</v>
      </c>
    </row>
    <row r="663" spans="1:21" ht="15" customHeight="1" x14ac:dyDescent="0.25">
      <c r="A663">
        <v>15448</v>
      </c>
      <c r="B663" t="s">
        <v>1662</v>
      </c>
      <c r="C663" s="5">
        <v>42673</v>
      </c>
      <c r="D663" s="6">
        <v>42676</v>
      </c>
      <c r="E663" t="s">
        <v>21</v>
      </c>
      <c r="F663" t="s">
        <v>547</v>
      </c>
      <c r="G663" t="s">
        <v>548</v>
      </c>
      <c r="H663" t="s">
        <v>502</v>
      </c>
      <c r="I663" t="s">
        <v>412</v>
      </c>
      <c r="J663" s="7">
        <v>80219</v>
      </c>
      <c r="K663" t="s">
        <v>26</v>
      </c>
      <c r="L663" t="s">
        <v>57</v>
      </c>
      <c r="M663" t="s">
        <v>870</v>
      </c>
      <c r="N663" t="s">
        <v>33</v>
      </c>
      <c r="O663" t="s">
        <v>116</v>
      </c>
      <c r="P663" t="s">
        <v>871</v>
      </c>
      <c r="Q663" s="8">
        <v>24.99</v>
      </c>
      <c r="R663">
        <v>5</v>
      </c>
      <c r="S663" s="8">
        <f t="shared" si="42"/>
        <v>124.94999999999999</v>
      </c>
      <c r="T663" s="8">
        <f>SUM(S663*0.3)</f>
        <v>37.484999999999992</v>
      </c>
      <c r="U663" s="9">
        <f>SUM((Q663*0.07)*R663+2)</f>
        <v>10.746500000000001</v>
      </c>
    </row>
    <row r="664" spans="1:21" ht="15" customHeight="1" x14ac:dyDescent="0.25">
      <c r="A664">
        <v>15449</v>
      </c>
      <c r="B664" t="s">
        <v>1662</v>
      </c>
      <c r="C664" s="5">
        <v>42673</v>
      </c>
      <c r="D664" s="6">
        <v>42676</v>
      </c>
      <c r="E664" t="s">
        <v>21</v>
      </c>
      <c r="F664" t="s">
        <v>547</v>
      </c>
      <c r="G664" t="s">
        <v>548</v>
      </c>
      <c r="H664" t="s">
        <v>502</v>
      </c>
      <c r="I664" t="s">
        <v>412</v>
      </c>
      <c r="J664" s="7">
        <v>80219</v>
      </c>
      <c r="K664" t="s">
        <v>26</v>
      </c>
      <c r="L664" t="s">
        <v>57</v>
      </c>
      <c r="M664" t="s">
        <v>488</v>
      </c>
      <c r="N664" t="s">
        <v>988</v>
      </c>
      <c r="O664" t="s">
        <v>86</v>
      </c>
      <c r="P664" t="s">
        <v>489</v>
      </c>
      <c r="Q664" s="8">
        <v>44.99</v>
      </c>
      <c r="R664">
        <v>4</v>
      </c>
      <c r="S664" s="8">
        <f t="shared" si="42"/>
        <v>179.96</v>
      </c>
      <c r="T664" s="8">
        <f>SUM(S664*0.6)</f>
        <v>107.976</v>
      </c>
      <c r="U664" s="9">
        <f>SUM((Q664*0.07)*R664+2)</f>
        <v>14.597200000000003</v>
      </c>
    </row>
    <row r="665" spans="1:21" ht="15" customHeight="1" x14ac:dyDescent="0.25">
      <c r="A665">
        <v>15468</v>
      </c>
      <c r="B665" t="s">
        <v>1663</v>
      </c>
      <c r="C665" s="5">
        <v>42675</v>
      </c>
      <c r="D665" s="6">
        <v>42678</v>
      </c>
      <c r="E665" t="s">
        <v>44</v>
      </c>
      <c r="F665" t="s">
        <v>81</v>
      </c>
      <c r="G665" t="s">
        <v>82</v>
      </c>
      <c r="H665" t="s">
        <v>83</v>
      </c>
      <c r="I665" t="s">
        <v>84</v>
      </c>
      <c r="J665" s="7">
        <v>97301</v>
      </c>
      <c r="K665" t="s">
        <v>26</v>
      </c>
      <c r="L665" t="s">
        <v>57</v>
      </c>
      <c r="M665" t="s">
        <v>223</v>
      </c>
      <c r="N665" t="s">
        <v>29</v>
      </c>
      <c r="O665" t="s">
        <v>59</v>
      </c>
      <c r="P665" t="s">
        <v>224</v>
      </c>
      <c r="Q665" s="8">
        <v>17.989999999999998</v>
      </c>
      <c r="R665">
        <v>1</v>
      </c>
      <c r="S665" s="8">
        <f t="shared" si="42"/>
        <v>17.989999999999998</v>
      </c>
      <c r="T665" s="8">
        <f>SUM(S665*0.25)</f>
        <v>4.4974999999999996</v>
      </c>
      <c r="U665" s="9">
        <f>SUM((Q665*0.05)*R665+2)</f>
        <v>2.8994999999999997</v>
      </c>
    </row>
    <row r="666" spans="1:21" ht="15" customHeight="1" x14ac:dyDescent="0.25">
      <c r="A666">
        <v>15480</v>
      </c>
      <c r="B666" t="s">
        <v>1664</v>
      </c>
      <c r="C666" s="5">
        <v>42676</v>
      </c>
      <c r="D666" s="6">
        <v>42681</v>
      </c>
      <c r="E666" t="s">
        <v>69</v>
      </c>
      <c r="F666" t="s">
        <v>446</v>
      </c>
      <c r="G666" t="s">
        <v>447</v>
      </c>
      <c r="H666" t="s">
        <v>448</v>
      </c>
      <c r="I666" t="s">
        <v>64</v>
      </c>
      <c r="J666" s="7">
        <v>43615</v>
      </c>
      <c r="K666" t="s">
        <v>26</v>
      </c>
      <c r="L666" t="s">
        <v>65</v>
      </c>
      <c r="M666" t="s">
        <v>377</v>
      </c>
      <c r="N666" t="s">
        <v>33</v>
      </c>
      <c r="O666" t="s">
        <v>116</v>
      </c>
      <c r="P666" t="s">
        <v>378</v>
      </c>
      <c r="Q666" s="8">
        <v>10.99</v>
      </c>
      <c r="R666">
        <v>2</v>
      </c>
      <c r="S666" s="8">
        <f t="shared" si="42"/>
        <v>21.98</v>
      </c>
      <c r="T666" s="8">
        <f>SUM(S666*0.3)</f>
        <v>6.5940000000000003</v>
      </c>
      <c r="U666" s="9">
        <f>SUM((Q666*0.04)*R666+2)</f>
        <v>2.8792</v>
      </c>
    </row>
    <row r="667" spans="1:21" ht="15" customHeight="1" x14ac:dyDescent="0.25">
      <c r="A667">
        <v>15481</v>
      </c>
      <c r="B667" t="s">
        <v>1664</v>
      </c>
      <c r="C667" s="5">
        <v>42676</v>
      </c>
      <c r="D667" s="6">
        <v>42681</v>
      </c>
      <c r="E667" t="s">
        <v>69</v>
      </c>
      <c r="F667" t="s">
        <v>446</v>
      </c>
      <c r="G667" t="s">
        <v>447</v>
      </c>
      <c r="H667" t="s">
        <v>448</v>
      </c>
      <c r="I667" t="s">
        <v>64</v>
      </c>
      <c r="J667" s="7">
        <v>43615</v>
      </c>
      <c r="K667" t="s">
        <v>26</v>
      </c>
      <c r="L667" t="s">
        <v>65</v>
      </c>
      <c r="M667" t="s">
        <v>384</v>
      </c>
      <c r="N667" t="s">
        <v>29</v>
      </c>
      <c r="O667" t="s">
        <v>37</v>
      </c>
      <c r="P667" t="s">
        <v>385</v>
      </c>
      <c r="Q667" s="8">
        <v>23.99</v>
      </c>
      <c r="R667">
        <v>7</v>
      </c>
      <c r="S667" s="8">
        <f t="shared" si="42"/>
        <v>167.92999999999998</v>
      </c>
      <c r="T667" s="8">
        <f>SUM(S667*0.4)</f>
        <v>67.171999999999997</v>
      </c>
      <c r="U667" s="9">
        <f>SUM((Q667*0.04)*R667+2)</f>
        <v>8.7172000000000001</v>
      </c>
    </row>
    <row r="668" spans="1:21" ht="15" customHeight="1" x14ac:dyDescent="0.25">
      <c r="A668">
        <v>15490</v>
      </c>
      <c r="B668" t="s">
        <v>1664</v>
      </c>
      <c r="C668" s="5">
        <v>42676</v>
      </c>
      <c r="D668" s="6">
        <v>42681</v>
      </c>
      <c r="E668" t="s">
        <v>69</v>
      </c>
      <c r="F668" t="s">
        <v>437</v>
      </c>
      <c r="G668" t="s">
        <v>136</v>
      </c>
      <c r="H668" t="s">
        <v>137</v>
      </c>
      <c r="I668" t="s">
        <v>120</v>
      </c>
      <c r="J668" s="7">
        <v>12180</v>
      </c>
      <c r="K668" t="s">
        <v>26</v>
      </c>
      <c r="L668" t="s">
        <v>65</v>
      </c>
      <c r="M668" t="s">
        <v>593</v>
      </c>
      <c r="N668" t="s">
        <v>988</v>
      </c>
      <c r="O668" t="s">
        <v>89</v>
      </c>
      <c r="P668" t="s">
        <v>594</v>
      </c>
      <c r="Q668" s="8">
        <v>42.99</v>
      </c>
      <c r="R668">
        <v>2</v>
      </c>
      <c r="S668" s="8">
        <f t="shared" si="42"/>
        <v>85.98</v>
      </c>
      <c r="T668" s="8">
        <f>SUM(S668*0.5)</f>
        <v>42.99</v>
      </c>
      <c r="U668" s="9">
        <f>SUM((Q668*0.04)*R668+2)</f>
        <v>5.4391999999999996</v>
      </c>
    </row>
    <row r="669" spans="1:21" ht="15" customHeight="1" x14ac:dyDescent="0.25">
      <c r="A669">
        <v>15491</v>
      </c>
      <c r="B669" t="s">
        <v>1665</v>
      </c>
      <c r="C669" s="5">
        <v>42677</v>
      </c>
      <c r="D669" s="6">
        <v>42684</v>
      </c>
      <c r="E669" t="s">
        <v>69</v>
      </c>
      <c r="F669" t="s">
        <v>22</v>
      </c>
      <c r="G669" t="s">
        <v>23</v>
      </c>
      <c r="H669" t="s">
        <v>24</v>
      </c>
      <c r="I669" t="s">
        <v>25</v>
      </c>
      <c r="J669" s="7">
        <v>54302</v>
      </c>
      <c r="K669" t="s">
        <v>26</v>
      </c>
      <c r="L669" t="s">
        <v>27</v>
      </c>
      <c r="M669" t="s">
        <v>384</v>
      </c>
      <c r="N669" t="s">
        <v>29</v>
      </c>
      <c r="O669" t="s">
        <v>37</v>
      </c>
      <c r="P669" t="s">
        <v>385</v>
      </c>
      <c r="Q669" s="8">
        <v>23.99</v>
      </c>
      <c r="R669">
        <v>2</v>
      </c>
      <c r="S669" s="8">
        <f t="shared" si="42"/>
        <v>47.98</v>
      </c>
      <c r="T669" s="8">
        <f>SUM(S669*0.4)</f>
        <v>19.192</v>
      </c>
      <c r="U669" s="9">
        <f>SUM((Q669*0.04)*R669+2)</f>
        <v>3.9192</v>
      </c>
    </row>
    <row r="670" spans="1:21" ht="15" customHeight="1" x14ac:dyDescent="0.25">
      <c r="A670">
        <v>15496</v>
      </c>
      <c r="B670" t="s">
        <v>1666</v>
      </c>
      <c r="C670" s="5">
        <v>42679</v>
      </c>
      <c r="D670" s="6">
        <v>42682</v>
      </c>
      <c r="E670" t="s">
        <v>44</v>
      </c>
      <c r="F670" t="s">
        <v>872</v>
      </c>
      <c r="G670" t="s">
        <v>873</v>
      </c>
      <c r="H670" t="s">
        <v>606</v>
      </c>
      <c r="I670" t="s">
        <v>607</v>
      </c>
      <c r="J670" s="7">
        <v>60653</v>
      </c>
      <c r="K670" t="s">
        <v>26</v>
      </c>
      <c r="L670" t="s">
        <v>27</v>
      </c>
      <c r="M670" t="s">
        <v>129</v>
      </c>
      <c r="N670" t="s">
        <v>29</v>
      </c>
      <c r="O670" t="s">
        <v>40</v>
      </c>
      <c r="P670" t="s">
        <v>130</v>
      </c>
      <c r="Q670" s="8">
        <v>19.989999999999998</v>
      </c>
      <c r="R670">
        <v>4</v>
      </c>
      <c r="S670" s="8">
        <f t="shared" si="42"/>
        <v>79.959999999999994</v>
      </c>
      <c r="T670" s="8">
        <f>SUM(S670*0.3)</f>
        <v>23.987999999999996</v>
      </c>
      <c r="U670" s="9">
        <f>SUM((Q670*0.05)*R670+2)</f>
        <v>5.9979999999999993</v>
      </c>
    </row>
    <row r="671" spans="1:21" ht="15" customHeight="1" x14ac:dyDescent="0.25">
      <c r="A671">
        <v>15497</v>
      </c>
      <c r="B671" t="s">
        <v>1666</v>
      </c>
      <c r="C671" s="5">
        <v>42679</v>
      </c>
      <c r="D671" s="6">
        <v>42682</v>
      </c>
      <c r="E671" t="s">
        <v>44</v>
      </c>
      <c r="F671" t="s">
        <v>872</v>
      </c>
      <c r="G671" t="s">
        <v>873</v>
      </c>
      <c r="H671" t="s">
        <v>606</v>
      </c>
      <c r="I671" t="s">
        <v>607</v>
      </c>
      <c r="J671" s="7">
        <v>60653</v>
      </c>
      <c r="K671" t="s">
        <v>26</v>
      </c>
      <c r="L671" t="s">
        <v>27</v>
      </c>
      <c r="M671" t="s">
        <v>77</v>
      </c>
      <c r="N671" t="s">
        <v>29</v>
      </c>
      <c r="O671" t="s">
        <v>37</v>
      </c>
      <c r="P671" t="s">
        <v>78</v>
      </c>
      <c r="Q671" s="8">
        <v>23.99</v>
      </c>
      <c r="R671">
        <v>3</v>
      </c>
      <c r="S671" s="8">
        <f t="shared" si="42"/>
        <v>71.97</v>
      </c>
      <c r="T671" s="8">
        <f>SUM(S671*0.4)</f>
        <v>28.788</v>
      </c>
      <c r="U671" s="9">
        <f>SUM((Q671*0.05)*R671+2)</f>
        <v>5.5984999999999996</v>
      </c>
    </row>
    <row r="672" spans="1:21" ht="15" customHeight="1" x14ac:dyDescent="0.25">
      <c r="A672">
        <v>15506</v>
      </c>
      <c r="B672" t="s">
        <v>1667</v>
      </c>
      <c r="C672" s="5">
        <v>42681</v>
      </c>
      <c r="D672" s="6">
        <v>42686</v>
      </c>
      <c r="E672" t="s">
        <v>69</v>
      </c>
      <c r="F672" t="s">
        <v>698</v>
      </c>
      <c r="G672" t="s">
        <v>699</v>
      </c>
      <c r="H672" t="s">
        <v>419</v>
      </c>
      <c r="I672" t="s">
        <v>73</v>
      </c>
      <c r="J672" s="7">
        <v>77041</v>
      </c>
      <c r="K672" t="s">
        <v>26</v>
      </c>
      <c r="L672" t="s">
        <v>27</v>
      </c>
      <c r="M672" t="s">
        <v>874</v>
      </c>
      <c r="N672" t="s">
        <v>33</v>
      </c>
      <c r="O672" t="s">
        <v>86</v>
      </c>
      <c r="P672" t="s">
        <v>875</v>
      </c>
      <c r="Q672" s="8">
        <v>8.99</v>
      </c>
      <c r="R672">
        <v>3</v>
      </c>
      <c r="S672" s="8">
        <f t="shared" si="42"/>
        <v>26.97</v>
      </c>
      <c r="T672" s="8">
        <f>SUM(S672*0.5)</f>
        <v>13.484999999999999</v>
      </c>
      <c r="U672" s="9">
        <f t="shared" ref="U672:U697" si="43">SUM((Q672*0.04)*R672+2)</f>
        <v>3.0788000000000002</v>
      </c>
    </row>
    <row r="673" spans="1:21" ht="15" customHeight="1" x14ac:dyDescent="0.25">
      <c r="A673">
        <v>15507</v>
      </c>
      <c r="B673" t="s">
        <v>1667</v>
      </c>
      <c r="C673" s="5">
        <v>42681</v>
      </c>
      <c r="D673" s="6">
        <v>42686</v>
      </c>
      <c r="E673" t="s">
        <v>69</v>
      </c>
      <c r="F673" t="s">
        <v>698</v>
      </c>
      <c r="G673" t="s">
        <v>699</v>
      </c>
      <c r="H673" t="s">
        <v>419</v>
      </c>
      <c r="I673" t="s">
        <v>73</v>
      </c>
      <c r="J673" s="7">
        <v>77041</v>
      </c>
      <c r="K673" t="s">
        <v>26</v>
      </c>
      <c r="L673" t="s">
        <v>27</v>
      </c>
      <c r="M673" t="s">
        <v>79</v>
      </c>
      <c r="N673" t="s">
        <v>29</v>
      </c>
      <c r="O673" t="s">
        <v>30</v>
      </c>
      <c r="P673" t="s">
        <v>80</v>
      </c>
      <c r="Q673" s="8">
        <v>23.99</v>
      </c>
      <c r="R673">
        <v>2</v>
      </c>
      <c r="S673" s="8">
        <f t="shared" si="42"/>
        <v>47.98</v>
      </c>
      <c r="T673" s="8">
        <f>SUM(S673*0.2)</f>
        <v>9.5960000000000001</v>
      </c>
      <c r="U673" s="9">
        <f t="shared" si="43"/>
        <v>3.9192</v>
      </c>
    </row>
    <row r="674" spans="1:21" ht="15" customHeight="1" x14ac:dyDescent="0.25">
      <c r="A674">
        <v>15508</v>
      </c>
      <c r="B674" t="s">
        <v>1667</v>
      </c>
      <c r="C674" s="5">
        <v>42681</v>
      </c>
      <c r="D674" s="6">
        <v>42686</v>
      </c>
      <c r="E674" t="s">
        <v>69</v>
      </c>
      <c r="F674" t="s">
        <v>698</v>
      </c>
      <c r="G674" t="s">
        <v>699</v>
      </c>
      <c r="H674" t="s">
        <v>419</v>
      </c>
      <c r="I674" t="s">
        <v>73</v>
      </c>
      <c r="J674" s="7">
        <v>77041</v>
      </c>
      <c r="K674" t="s">
        <v>26</v>
      </c>
      <c r="L674" t="s">
        <v>27</v>
      </c>
      <c r="M674" t="s">
        <v>79</v>
      </c>
      <c r="N674" t="s">
        <v>29</v>
      </c>
      <c r="O674" t="s">
        <v>30</v>
      </c>
      <c r="P674" t="s">
        <v>80</v>
      </c>
      <c r="Q674" s="8">
        <v>23.99</v>
      </c>
      <c r="R674">
        <v>2</v>
      </c>
      <c r="S674" s="8">
        <f t="shared" si="42"/>
        <v>47.98</v>
      </c>
      <c r="T674" s="8">
        <f>SUM(S674*0.2)</f>
        <v>9.5960000000000001</v>
      </c>
      <c r="U674" s="9">
        <f t="shared" si="43"/>
        <v>3.9192</v>
      </c>
    </row>
    <row r="675" spans="1:21" ht="15" customHeight="1" x14ac:dyDescent="0.25">
      <c r="A675">
        <v>15509</v>
      </c>
      <c r="B675" t="s">
        <v>1667</v>
      </c>
      <c r="C675" s="5">
        <v>42681</v>
      </c>
      <c r="D675" s="6">
        <v>42686</v>
      </c>
      <c r="E675" t="s">
        <v>69</v>
      </c>
      <c r="F675" t="s">
        <v>698</v>
      </c>
      <c r="G675" t="s">
        <v>699</v>
      </c>
      <c r="H675" t="s">
        <v>419</v>
      </c>
      <c r="I675" t="s">
        <v>73</v>
      </c>
      <c r="J675" s="7">
        <v>77041</v>
      </c>
      <c r="K675" t="s">
        <v>26</v>
      </c>
      <c r="L675" t="s">
        <v>27</v>
      </c>
      <c r="M675" t="s">
        <v>472</v>
      </c>
      <c r="N675" t="s">
        <v>988</v>
      </c>
      <c r="O675" t="s">
        <v>86</v>
      </c>
      <c r="P675" t="s">
        <v>473</v>
      </c>
      <c r="Q675" s="8">
        <v>8.99</v>
      </c>
      <c r="R675">
        <v>5</v>
      </c>
      <c r="S675" s="8">
        <f t="shared" si="42"/>
        <v>44.95</v>
      </c>
      <c r="T675" s="8">
        <f>SUM(S675*0.6)</f>
        <v>26.970000000000002</v>
      </c>
      <c r="U675" s="9">
        <f t="shared" si="43"/>
        <v>3.798</v>
      </c>
    </row>
    <row r="676" spans="1:21" ht="15" customHeight="1" x14ac:dyDescent="0.25">
      <c r="A676">
        <v>15510</v>
      </c>
      <c r="B676" t="s">
        <v>1667</v>
      </c>
      <c r="C676" s="5">
        <v>42681</v>
      </c>
      <c r="D676" s="6">
        <v>42686</v>
      </c>
      <c r="E676" t="s">
        <v>69</v>
      </c>
      <c r="F676" t="s">
        <v>698</v>
      </c>
      <c r="G676" t="s">
        <v>699</v>
      </c>
      <c r="H676" t="s">
        <v>419</v>
      </c>
      <c r="I676" t="s">
        <v>73</v>
      </c>
      <c r="J676" s="7">
        <v>77041</v>
      </c>
      <c r="K676" t="s">
        <v>26</v>
      </c>
      <c r="L676" t="s">
        <v>27</v>
      </c>
      <c r="M676" t="s">
        <v>636</v>
      </c>
      <c r="N676" t="s">
        <v>29</v>
      </c>
      <c r="O676" t="s">
        <v>59</v>
      </c>
      <c r="P676" t="s">
        <v>637</v>
      </c>
      <c r="Q676" s="8">
        <v>21.99</v>
      </c>
      <c r="R676">
        <v>3</v>
      </c>
      <c r="S676" s="8">
        <f t="shared" si="42"/>
        <v>65.97</v>
      </c>
      <c r="T676" s="8">
        <f>SUM(S676*0.25)</f>
        <v>16.4925</v>
      </c>
      <c r="U676" s="9">
        <f t="shared" si="43"/>
        <v>4.6387999999999998</v>
      </c>
    </row>
    <row r="677" spans="1:21" ht="15" customHeight="1" x14ac:dyDescent="0.25">
      <c r="A677">
        <v>15511</v>
      </c>
      <c r="B677" t="s">
        <v>1667</v>
      </c>
      <c r="C677" s="5">
        <v>42681</v>
      </c>
      <c r="D677" s="6">
        <v>42686</v>
      </c>
      <c r="E677" t="s">
        <v>69</v>
      </c>
      <c r="F677" t="s">
        <v>698</v>
      </c>
      <c r="G677" t="s">
        <v>699</v>
      </c>
      <c r="H677" t="s">
        <v>419</v>
      </c>
      <c r="I677" t="s">
        <v>73</v>
      </c>
      <c r="J677" s="7">
        <v>77041</v>
      </c>
      <c r="K677" t="s">
        <v>26</v>
      </c>
      <c r="L677" t="s">
        <v>27</v>
      </c>
      <c r="M677" t="s">
        <v>113</v>
      </c>
      <c r="N677" t="s">
        <v>29</v>
      </c>
      <c r="O677" t="s">
        <v>37</v>
      </c>
      <c r="P677" t="s">
        <v>114</v>
      </c>
      <c r="Q677" s="8">
        <v>24.99</v>
      </c>
      <c r="R677">
        <v>10</v>
      </c>
      <c r="S677" s="8">
        <f t="shared" si="42"/>
        <v>249.89999999999998</v>
      </c>
      <c r="T677" s="8">
        <f>SUM(S677*0.4)</f>
        <v>99.96</v>
      </c>
      <c r="U677" s="9">
        <f t="shared" si="43"/>
        <v>11.995999999999999</v>
      </c>
    </row>
    <row r="678" spans="1:21" ht="15" customHeight="1" x14ac:dyDescent="0.25">
      <c r="A678">
        <v>15520</v>
      </c>
      <c r="B678" t="s">
        <v>1668</v>
      </c>
      <c r="C678" s="5">
        <v>42682</v>
      </c>
      <c r="D678" s="6">
        <v>42687</v>
      </c>
      <c r="E678" t="s">
        <v>69</v>
      </c>
      <c r="F678" t="s">
        <v>626</v>
      </c>
      <c r="G678" t="s">
        <v>627</v>
      </c>
      <c r="H678" t="s">
        <v>628</v>
      </c>
      <c r="I678" t="s">
        <v>274</v>
      </c>
      <c r="J678" s="7">
        <v>33614</v>
      </c>
      <c r="K678" t="s">
        <v>26</v>
      </c>
      <c r="L678" t="s">
        <v>49</v>
      </c>
      <c r="M678" t="s">
        <v>68</v>
      </c>
      <c r="N678" t="s">
        <v>29</v>
      </c>
      <c r="O678" t="s">
        <v>37</v>
      </c>
      <c r="P678" t="s">
        <v>37</v>
      </c>
      <c r="Q678" s="8">
        <v>15.99</v>
      </c>
      <c r="R678">
        <v>11</v>
      </c>
      <c r="S678" s="8">
        <f t="shared" si="42"/>
        <v>175.89000000000001</v>
      </c>
      <c r="T678" s="8">
        <f>SUM(S678*0.4)</f>
        <v>70.356000000000009</v>
      </c>
      <c r="U678" s="9">
        <f t="shared" si="43"/>
        <v>9.0356000000000005</v>
      </c>
    </row>
    <row r="679" spans="1:21" ht="15" customHeight="1" x14ac:dyDescent="0.25">
      <c r="A679">
        <v>15521</v>
      </c>
      <c r="B679" t="s">
        <v>1668</v>
      </c>
      <c r="C679" s="5">
        <v>42682</v>
      </c>
      <c r="D679" s="6">
        <v>42687</v>
      </c>
      <c r="E679" t="s">
        <v>69</v>
      </c>
      <c r="F679" t="s">
        <v>626</v>
      </c>
      <c r="G679" t="s">
        <v>627</v>
      </c>
      <c r="H679" t="s">
        <v>628</v>
      </c>
      <c r="I679" t="s">
        <v>274</v>
      </c>
      <c r="J679" s="7">
        <v>33614</v>
      </c>
      <c r="K679" t="s">
        <v>26</v>
      </c>
      <c r="L679" t="s">
        <v>49</v>
      </c>
      <c r="M679" t="s">
        <v>208</v>
      </c>
      <c r="N679" t="s">
        <v>29</v>
      </c>
      <c r="O679" t="s">
        <v>75</v>
      </c>
      <c r="P679" t="s">
        <v>209</v>
      </c>
      <c r="Q679" s="8">
        <v>25.99</v>
      </c>
      <c r="R679">
        <v>3</v>
      </c>
      <c r="S679" s="8">
        <f t="shared" si="42"/>
        <v>77.97</v>
      </c>
      <c r="T679" s="8">
        <f>SUM(S679*0.5)</f>
        <v>38.984999999999999</v>
      </c>
      <c r="U679" s="9">
        <f t="shared" si="43"/>
        <v>5.1187999999999994</v>
      </c>
    </row>
    <row r="680" spans="1:21" ht="15" customHeight="1" x14ac:dyDescent="0.25">
      <c r="A680">
        <v>15546</v>
      </c>
      <c r="B680" t="s">
        <v>1668</v>
      </c>
      <c r="C680" s="5">
        <v>42682</v>
      </c>
      <c r="D680" s="6">
        <v>42686</v>
      </c>
      <c r="E680" t="s">
        <v>69</v>
      </c>
      <c r="F680" t="s">
        <v>800</v>
      </c>
      <c r="G680" t="s">
        <v>801</v>
      </c>
      <c r="H680" t="s">
        <v>628</v>
      </c>
      <c r="I680" t="s">
        <v>274</v>
      </c>
      <c r="J680" s="7">
        <v>33614</v>
      </c>
      <c r="K680" t="s">
        <v>26</v>
      </c>
      <c r="L680" t="s">
        <v>49</v>
      </c>
      <c r="M680" t="s">
        <v>762</v>
      </c>
      <c r="N680" t="s">
        <v>33</v>
      </c>
      <c r="O680" t="s">
        <v>34</v>
      </c>
      <c r="P680" t="s">
        <v>763</v>
      </c>
      <c r="Q680" s="8">
        <v>25.99</v>
      </c>
      <c r="R680">
        <v>2</v>
      </c>
      <c r="S680" s="8">
        <f t="shared" si="42"/>
        <v>51.98</v>
      </c>
      <c r="T680" s="8">
        <f>SUM(S680*0.4)</f>
        <v>20.792000000000002</v>
      </c>
      <c r="U680" s="9">
        <f t="shared" si="43"/>
        <v>4.0792000000000002</v>
      </c>
    </row>
    <row r="681" spans="1:21" ht="15" customHeight="1" x14ac:dyDescent="0.25">
      <c r="A681">
        <v>15547</v>
      </c>
      <c r="B681" t="s">
        <v>1669</v>
      </c>
      <c r="C681" s="5">
        <v>42683</v>
      </c>
      <c r="D681" s="6">
        <v>42687</v>
      </c>
      <c r="E681" t="s">
        <v>69</v>
      </c>
      <c r="F681" t="s">
        <v>563</v>
      </c>
      <c r="G681" t="s">
        <v>564</v>
      </c>
      <c r="H681" t="s">
        <v>268</v>
      </c>
      <c r="I681" t="s">
        <v>120</v>
      </c>
      <c r="J681" s="7">
        <v>10035</v>
      </c>
      <c r="K681" t="s">
        <v>26</v>
      </c>
      <c r="L681" t="s">
        <v>65</v>
      </c>
      <c r="M681" t="s">
        <v>829</v>
      </c>
      <c r="N681" t="s">
        <v>988</v>
      </c>
      <c r="O681" t="s">
        <v>185</v>
      </c>
      <c r="P681" t="s">
        <v>830</v>
      </c>
      <c r="Q681" s="8">
        <v>74.989999999999995</v>
      </c>
      <c r="R681">
        <v>7</v>
      </c>
      <c r="S681" s="8">
        <f t="shared" si="42"/>
        <v>524.92999999999995</v>
      </c>
      <c r="T681" s="8">
        <f>SUM(S681*0.4)</f>
        <v>209.97199999999998</v>
      </c>
      <c r="U681" s="9">
        <f t="shared" si="43"/>
        <v>22.997199999999999</v>
      </c>
    </row>
    <row r="682" spans="1:21" ht="15" customHeight="1" x14ac:dyDescent="0.25">
      <c r="A682">
        <v>15548</v>
      </c>
      <c r="B682" t="s">
        <v>1669</v>
      </c>
      <c r="C682" s="5">
        <v>42683</v>
      </c>
      <c r="D682" s="6">
        <v>42687</v>
      </c>
      <c r="E682" t="s">
        <v>69</v>
      </c>
      <c r="F682" t="s">
        <v>563</v>
      </c>
      <c r="G682" t="s">
        <v>564</v>
      </c>
      <c r="H682" t="s">
        <v>268</v>
      </c>
      <c r="I682" t="s">
        <v>120</v>
      </c>
      <c r="J682" s="7">
        <v>10035</v>
      </c>
      <c r="K682" t="s">
        <v>26</v>
      </c>
      <c r="L682" t="s">
        <v>65</v>
      </c>
      <c r="M682" t="s">
        <v>151</v>
      </c>
      <c r="N682" t="s">
        <v>29</v>
      </c>
      <c r="O682" t="s">
        <v>37</v>
      </c>
      <c r="P682" t="s">
        <v>152</v>
      </c>
      <c r="Q682" s="8">
        <v>23.99</v>
      </c>
      <c r="R682">
        <v>3</v>
      </c>
      <c r="S682" s="8">
        <f t="shared" si="42"/>
        <v>71.97</v>
      </c>
      <c r="T682" s="8">
        <f>SUM(S682*0.4)</f>
        <v>28.788</v>
      </c>
      <c r="U682" s="9">
        <f t="shared" si="43"/>
        <v>4.8788</v>
      </c>
    </row>
    <row r="683" spans="1:21" ht="15" customHeight="1" x14ac:dyDescent="0.25">
      <c r="A683">
        <v>15549</v>
      </c>
      <c r="B683" t="s">
        <v>1669</v>
      </c>
      <c r="C683" s="5">
        <v>42683</v>
      </c>
      <c r="D683" s="6">
        <v>42687</v>
      </c>
      <c r="E683" t="s">
        <v>69</v>
      </c>
      <c r="F683" t="s">
        <v>563</v>
      </c>
      <c r="G683" t="s">
        <v>564</v>
      </c>
      <c r="H683" t="s">
        <v>268</v>
      </c>
      <c r="I683" t="s">
        <v>120</v>
      </c>
      <c r="J683" s="7">
        <v>10035</v>
      </c>
      <c r="K683" t="s">
        <v>26</v>
      </c>
      <c r="L683" t="s">
        <v>65</v>
      </c>
      <c r="M683" t="s">
        <v>264</v>
      </c>
      <c r="N683" t="s">
        <v>29</v>
      </c>
      <c r="O683" t="s">
        <v>37</v>
      </c>
      <c r="P683" t="s">
        <v>265</v>
      </c>
      <c r="Q683" s="8">
        <v>23.99</v>
      </c>
      <c r="R683">
        <v>3</v>
      </c>
      <c r="S683" s="8">
        <f t="shared" si="42"/>
        <v>71.97</v>
      </c>
      <c r="T683" s="8">
        <f>SUM(S683*0.4)</f>
        <v>28.788</v>
      </c>
      <c r="U683" s="9">
        <f t="shared" si="43"/>
        <v>4.8788</v>
      </c>
    </row>
    <row r="684" spans="1:21" ht="15" customHeight="1" x14ac:dyDescent="0.25">
      <c r="A684">
        <v>15550</v>
      </c>
      <c r="B684" t="s">
        <v>1669</v>
      </c>
      <c r="C684" s="5">
        <v>42683</v>
      </c>
      <c r="D684" s="6">
        <v>42687</v>
      </c>
      <c r="E684" t="s">
        <v>69</v>
      </c>
      <c r="F684" t="s">
        <v>563</v>
      </c>
      <c r="G684" t="s">
        <v>564</v>
      </c>
      <c r="H684" t="s">
        <v>268</v>
      </c>
      <c r="I684" t="s">
        <v>120</v>
      </c>
      <c r="J684" s="7">
        <v>10035</v>
      </c>
      <c r="K684" t="s">
        <v>26</v>
      </c>
      <c r="L684" t="s">
        <v>65</v>
      </c>
      <c r="M684" t="s">
        <v>105</v>
      </c>
      <c r="N684" t="s">
        <v>29</v>
      </c>
      <c r="O684" t="s">
        <v>75</v>
      </c>
      <c r="P684" t="s">
        <v>106</v>
      </c>
      <c r="Q684" s="8">
        <v>16.989999999999998</v>
      </c>
      <c r="R684">
        <v>3</v>
      </c>
      <c r="S684" s="8">
        <f t="shared" si="42"/>
        <v>50.97</v>
      </c>
      <c r="T684" s="8">
        <f>SUM(S684*0.5)</f>
        <v>25.484999999999999</v>
      </c>
      <c r="U684" s="9">
        <f t="shared" si="43"/>
        <v>4.0388000000000002</v>
      </c>
    </row>
    <row r="685" spans="1:21" ht="15" customHeight="1" x14ac:dyDescent="0.25">
      <c r="A685">
        <v>15581</v>
      </c>
      <c r="B685" t="s">
        <v>1670</v>
      </c>
      <c r="C685" s="5">
        <v>42687</v>
      </c>
      <c r="D685" s="6">
        <v>42691</v>
      </c>
      <c r="E685" t="s">
        <v>69</v>
      </c>
      <c r="F685" t="s">
        <v>216</v>
      </c>
      <c r="G685" t="s">
        <v>217</v>
      </c>
      <c r="H685" t="s">
        <v>203</v>
      </c>
      <c r="I685" t="s">
        <v>56</v>
      </c>
      <c r="J685" s="7">
        <v>90008</v>
      </c>
      <c r="K685" t="s">
        <v>26</v>
      </c>
      <c r="L685" t="s">
        <v>57</v>
      </c>
      <c r="M685" t="s">
        <v>321</v>
      </c>
      <c r="N685" t="s">
        <v>29</v>
      </c>
      <c r="O685" t="s">
        <v>30</v>
      </c>
      <c r="P685" t="s">
        <v>322</v>
      </c>
      <c r="Q685" s="8">
        <v>35.99</v>
      </c>
      <c r="R685">
        <v>6</v>
      </c>
      <c r="S685" s="8">
        <f t="shared" si="42"/>
        <v>215.94</v>
      </c>
      <c r="T685" s="8">
        <f>SUM(S685*0.2)</f>
        <v>43.188000000000002</v>
      </c>
      <c r="U685" s="9">
        <f t="shared" si="43"/>
        <v>10.637600000000001</v>
      </c>
    </row>
    <row r="686" spans="1:21" ht="15" customHeight="1" x14ac:dyDescent="0.25">
      <c r="A686">
        <v>15582</v>
      </c>
      <c r="B686" t="s">
        <v>1670</v>
      </c>
      <c r="C686" s="5">
        <v>42687</v>
      </c>
      <c r="D686" s="6">
        <v>42691</v>
      </c>
      <c r="E686" t="s">
        <v>69</v>
      </c>
      <c r="F686" t="s">
        <v>420</v>
      </c>
      <c r="G686" t="s">
        <v>421</v>
      </c>
      <c r="H686" t="s">
        <v>422</v>
      </c>
      <c r="I686" t="s">
        <v>56</v>
      </c>
      <c r="J686" s="7">
        <v>93309</v>
      </c>
      <c r="K686" t="s">
        <v>26</v>
      </c>
      <c r="L686" t="s">
        <v>57</v>
      </c>
      <c r="M686" t="s">
        <v>876</v>
      </c>
      <c r="N686" t="s">
        <v>33</v>
      </c>
      <c r="O686" t="s">
        <v>116</v>
      </c>
      <c r="P686" t="s">
        <v>877</v>
      </c>
      <c r="Q686" s="8">
        <v>24.99</v>
      </c>
      <c r="R686">
        <v>5</v>
      </c>
      <c r="S686" s="8">
        <f t="shared" si="42"/>
        <v>124.94999999999999</v>
      </c>
      <c r="T686" s="8">
        <f>SUM(S686*0.3)</f>
        <v>37.484999999999992</v>
      </c>
      <c r="U686" s="9">
        <f t="shared" si="43"/>
        <v>6.9979999999999993</v>
      </c>
    </row>
    <row r="687" spans="1:21" ht="15" customHeight="1" x14ac:dyDescent="0.25">
      <c r="A687">
        <v>15583</v>
      </c>
      <c r="B687" t="s">
        <v>1670</v>
      </c>
      <c r="C687" s="5">
        <v>42687</v>
      </c>
      <c r="D687" s="6">
        <v>42691</v>
      </c>
      <c r="E687" t="s">
        <v>69</v>
      </c>
      <c r="F687" t="s">
        <v>420</v>
      </c>
      <c r="G687" t="s">
        <v>421</v>
      </c>
      <c r="H687" t="s">
        <v>422</v>
      </c>
      <c r="I687" t="s">
        <v>56</v>
      </c>
      <c r="J687" s="7">
        <v>93309</v>
      </c>
      <c r="K687" t="s">
        <v>26</v>
      </c>
      <c r="L687" t="s">
        <v>57</v>
      </c>
      <c r="M687" t="s">
        <v>149</v>
      </c>
      <c r="N687" t="s">
        <v>988</v>
      </c>
      <c r="O687" t="s">
        <v>86</v>
      </c>
      <c r="P687" t="s">
        <v>150</v>
      </c>
      <c r="Q687" s="8">
        <v>44.99</v>
      </c>
      <c r="R687">
        <v>7</v>
      </c>
      <c r="S687" s="8">
        <f t="shared" si="42"/>
        <v>314.93</v>
      </c>
      <c r="T687" s="8">
        <f>SUM(S687*0.6)</f>
        <v>188.958</v>
      </c>
      <c r="U687" s="9">
        <f t="shared" si="43"/>
        <v>14.597200000000001</v>
      </c>
    </row>
    <row r="688" spans="1:21" ht="15" customHeight="1" x14ac:dyDescent="0.25">
      <c r="A688">
        <v>15635</v>
      </c>
      <c r="B688" t="s">
        <v>1671</v>
      </c>
      <c r="C688" s="5">
        <v>42691</v>
      </c>
      <c r="D688" s="6">
        <v>42698</v>
      </c>
      <c r="E688" t="s">
        <v>69</v>
      </c>
      <c r="F688" t="s">
        <v>371</v>
      </c>
      <c r="G688" t="s">
        <v>372</v>
      </c>
      <c r="H688" t="s">
        <v>373</v>
      </c>
      <c r="I688" t="s">
        <v>374</v>
      </c>
      <c r="J688" s="7">
        <v>1852</v>
      </c>
      <c r="K688" t="s">
        <v>26</v>
      </c>
      <c r="L688" t="s">
        <v>65</v>
      </c>
      <c r="M688" t="s">
        <v>878</v>
      </c>
      <c r="N688" t="s">
        <v>988</v>
      </c>
      <c r="O688" t="s">
        <v>89</v>
      </c>
      <c r="P688" t="s">
        <v>879</v>
      </c>
      <c r="Q688" s="8">
        <v>15.99</v>
      </c>
      <c r="R688">
        <v>5</v>
      </c>
      <c r="S688" s="8">
        <f t="shared" si="42"/>
        <v>79.95</v>
      </c>
      <c r="T688" s="8">
        <f>SUM(S688*0.5)</f>
        <v>39.975000000000001</v>
      </c>
      <c r="U688" s="9">
        <f t="shared" si="43"/>
        <v>5.1980000000000004</v>
      </c>
    </row>
    <row r="689" spans="1:21" ht="15" customHeight="1" x14ac:dyDescent="0.25">
      <c r="A689">
        <v>15636</v>
      </c>
      <c r="B689" t="s">
        <v>1671</v>
      </c>
      <c r="C689" s="5">
        <v>42691</v>
      </c>
      <c r="D689" s="6">
        <v>42698</v>
      </c>
      <c r="E689" t="s">
        <v>69</v>
      </c>
      <c r="F689" t="s">
        <v>371</v>
      </c>
      <c r="G689" t="s">
        <v>372</v>
      </c>
      <c r="H689" t="s">
        <v>373</v>
      </c>
      <c r="I689" t="s">
        <v>374</v>
      </c>
      <c r="J689" s="7">
        <v>1852</v>
      </c>
      <c r="K689" t="s">
        <v>26</v>
      </c>
      <c r="L689" t="s">
        <v>65</v>
      </c>
      <c r="M689" t="s">
        <v>526</v>
      </c>
      <c r="N689" t="s">
        <v>29</v>
      </c>
      <c r="O689" t="s">
        <v>30</v>
      </c>
      <c r="P689" t="s">
        <v>527</v>
      </c>
      <c r="Q689" s="8">
        <v>6.99</v>
      </c>
      <c r="R689">
        <v>4</v>
      </c>
      <c r="S689" s="8">
        <f t="shared" si="42"/>
        <v>27.96</v>
      </c>
      <c r="T689" s="8">
        <f>SUM(S689*0.2)</f>
        <v>5.5920000000000005</v>
      </c>
      <c r="U689" s="9">
        <f t="shared" si="43"/>
        <v>3.1184000000000003</v>
      </c>
    </row>
    <row r="690" spans="1:21" ht="15" customHeight="1" x14ac:dyDescent="0.25">
      <c r="A690">
        <v>15637</v>
      </c>
      <c r="B690" t="s">
        <v>1671</v>
      </c>
      <c r="C690" s="5">
        <v>42691</v>
      </c>
      <c r="D690" s="6">
        <v>42698</v>
      </c>
      <c r="E690" t="s">
        <v>69</v>
      </c>
      <c r="F690" t="s">
        <v>371</v>
      </c>
      <c r="G690" t="s">
        <v>372</v>
      </c>
      <c r="H690" t="s">
        <v>373</v>
      </c>
      <c r="I690" t="s">
        <v>374</v>
      </c>
      <c r="J690" s="7">
        <v>1852</v>
      </c>
      <c r="K690" t="s">
        <v>26</v>
      </c>
      <c r="L690" t="s">
        <v>65</v>
      </c>
      <c r="M690" t="s">
        <v>555</v>
      </c>
      <c r="N690" t="s">
        <v>29</v>
      </c>
      <c r="O690" t="s">
        <v>40</v>
      </c>
      <c r="P690" t="s">
        <v>556</v>
      </c>
      <c r="Q690" s="8">
        <v>27.99</v>
      </c>
      <c r="R690">
        <v>3</v>
      </c>
      <c r="S690" s="8">
        <f t="shared" si="42"/>
        <v>83.97</v>
      </c>
      <c r="T690" s="8">
        <f>SUM(S690*0.3)</f>
        <v>25.190999999999999</v>
      </c>
      <c r="U690" s="9">
        <f t="shared" si="43"/>
        <v>5.3587999999999996</v>
      </c>
    </row>
    <row r="691" spans="1:21" ht="15" customHeight="1" x14ac:dyDescent="0.25">
      <c r="A691">
        <v>15638</v>
      </c>
      <c r="B691" t="s">
        <v>1671</v>
      </c>
      <c r="C691" s="5">
        <v>42691</v>
      </c>
      <c r="D691" s="6">
        <v>42695</v>
      </c>
      <c r="E691" t="s">
        <v>69</v>
      </c>
      <c r="F691" t="s">
        <v>379</v>
      </c>
      <c r="G691" t="s">
        <v>278</v>
      </c>
      <c r="H691" t="s">
        <v>279</v>
      </c>
      <c r="I691" t="s">
        <v>56</v>
      </c>
      <c r="J691" s="7">
        <v>92105</v>
      </c>
      <c r="K691" t="s">
        <v>26</v>
      </c>
      <c r="L691" t="s">
        <v>57</v>
      </c>
      <c r="M691" t="s">
        <v>880</v>
      </c>
      <c r="N691" t="s">
        <v>33</v>
      </c>
      <c r="O691" t="s">
        <v>116</v>
      </c>
      <c r="P691" t="s">
        <v>881</v>
      </c>
      <c r="Q691" s="8">
        <v>14.99</v>
      </c>
      <c r="R691">
        <v>4</v>
      </c>
      <c r="S691" s="8">
        <f t="shared" si="42"/>
        <v>59.96</v>
      </c>
      <c r="T691" s="8">
        <f>SUM(S691*0.3)</f>
        <v>17.988</v>
      </c>
      <c r="U691" s="9">
        <f t="shared" si="43"/>
        <v>4.3984000000000005</v>
      </c>
    </row>
    <row r="692" spans="1:21" ht="15" customHeight="1" x14ac:dyDescent="0.25">
      <c r="A692">
        <v>15639</v>
      </c>
      <c r="B692" t="s">
        <v>1671</v>
      </c>
      <c r="C692" s="5">
        <v>42691</v>
      </c>
      <c r="D692" s="6">
        <v>42695</v>
      </c>
      <c r="E692" t="s">
        <v>69</v>
      </c>
      <c r="F692" t="s">
        <v>379</v>
      </c>
      <c r="G692" t="s">
        <v>278</v>
      </c>
      <c r="H692" t="s">
        <v>279</v>
      </c>
      <c r="I692" t="s">
        <v>56</v>
      </c>
      <c r="J692" s="7">
        <v>92105</v>
      </c>
      <c r="K692" t="s">
        <v>26</v>
      </c>
      <c r="L692" t="s">
        <v>57</v>
      </c>
      <c r="M692" t="s">
        <v>536</v>
      </c>
      <c r="N692" t="s">
        <v>988</v>
      </c>
      <c r="O692" t="s">
        <v>89</v>
      </c>
      <c r="P692" t="s">
        <v>537</v>
      </c>
      <c r="Q692" s="8">
        <v>17.989999999999998</v>
      </c>
      <c r="R692">
        <v>2</v>
      </c>
      <c r="S692" s="8">
        <f t="shared" si="42"/>
        <v>35.979999999999997</v>
      </c>
      <c r="T692" s="8">
        <f>SUM(S692*0.5)</f>
        <v>17.989999999999998</v>
      </c>
      <c r="U692" s="9">
        <f t="shared" si="43"/>
        <v>3.4391999999999996</v>
      </c>
    </row>
    <row r="693" spans="1:21" ht="15" customHeight="1" x14ac:dyDescent="0.25">
      <c r="A693">
        <v>15640</v>
      </c>
      <c r="B693" t="s">
        <v>1671</v>
      </c>
      <c r="C693" s="5">
        <v>42691</v>
      </c>
      <c r="D693" s="6">
        <v>42695</v>
      </c>
      <c r="E693" t="s">
        <v>69</v>
      </c>
      <c r="F693" t="s">
        <v>379</v>
      </c>
      <c r="G693" t="s">
        <v>278</v>
      </c>
      <c r="H693" t="s">
        <v>279</v>
      </c>
      <c r="I693" t="s">
        <v>56</v>
      </c>
      <c r="J693" s="7">
        <v>92105</v>
      </c>
      <c r="K693" t="s">
        <v>26</v>
      </c>
      <c r="L693" t="s">
        <v>57</v>
      </c>
      <c r="M693" t="s">
        <v>706</v>
      </c>
      <c r="N693" t="s">
        <v>29</v>
      </c>
      <c r="O693" t="s">
        <v>30</v>
      </c>
      <c r="P693" t="s">
        <v>707</v>
      </c>
      <c r="Q693" s="8">
        <v>23.99</v>
      </c>
      <c r="R693">
        <v>7</v>
      </c>
      <c r="S693" s="8">
        <f t="shared" si="42"/>
        <v>167.92999999999998</v>
      </c>
      <c r="T693" s="8">
        <f>SUM(S693*0.2)</f>
        <v>33.585999999999999</v>
      </c>
      <c r="U693" s="9">
        <f t="shared" si="43"/>
        <v>8.7172000000000001</v>
      </c>
    </row>
    <row r="694" spans="1:21" ht="15" customHeight="1" x14ac:dyDescent="0.25">
      <c r="A694">
        <v>15641</v>
      </c>
      <c r="B694" t="s">
        <v>1671</v>
      </c>
      <c r="C694" s="5">
        <v>42691</v>
      </c>
      <c r="D694" s="6">
        <v>42695</v>
      </c>
      <c r="E694" t="s">
        <v>69</v>
      </c>
      <c r="F694" t="s">
        <v>379</v>
      </c>
      <c r="G694" t="s">
        <v>278</v>
      </c>
      <c r="H694" t="s">
        <v>279</v>
      </c>
      <c r="I694" t="s">
        <v>56</v>
      </c>
      <c r="J694" s="7">
        <v>92105</v>
      </c>
      <c r="K694" t="s">
        <v>26</v>
      </c>
      <c r="L694" t="s">
        <v>57</v>
      </c>
      <c r="M694" t="s">
        <v>618</v>
      </c>
      <c r="N694" t="s">
        <v>29</v>
      </c>
      <c r="O694" t="s">
        <v>30</v>
      </c>
      <c r="P694" t="s">
        <v>619</v>
      </c>
      <c r="Q694" s="8">
        <v>23.99</v>
      </c>
      <c r="R694">
        <v>5</v>
      </c>
      <c r="S694" s="8">
        <f t="shared" si="42"/>
        <v>119.94999999999999</v>
      </c>
      <c r="T694" s="8">
        <f>SUM(S694*0.2)</f>
        <v>23.99</v>
      </c>
      <c r="U694" s="9">
        <f t="shared" si="43"/>
        <v>6.798</v>
      </c>
    </row>
    <row r="695" spans="1:21" ht="15" customHeight="1" x14ac:dyDescent="0.25">
      <c r="A695">
        <v>15642</v>
      </c>
      <c r="B695" t="s">
        <v>1671</v>
      </c>
      <c r="C695" s="5">
        <v>42691</v>
      </c>
      <c r="D695" s="6">
        <v>42695</v>
      </c>
      <c r="E695" t="s">
        <v>69</v>
      </c>
      <c r="F695" t="s">
        <v>379</v>
      </c>
      <c r="G695" t="s">
        <v>278</v>
      </c>
      <c r="H695" t="s">
        <v>279</v>
      </c>
      <c r="I695" t="s">
        <v>56</v>
      </c>
      <c r="J695" s="7">
        <v>92105</v>
      </c>
      <c r="K695" t="s">
        <v>26</v>
      </c>
      <c r="L695" t="s">
        <v>57</v>
      </c>
      <c r="M695" t="s">
        <v>531</v>
      </c>
      <c r="N695" t="s">
        <v>988</v>
      </c>
      <c r="O695" t="s">
        <v>86</v>
      </c>
      <c r="P695" t="s">
        <v>532</v>
      </c>
      <c r="Q695" s="8">
        <v>44.99</v>
      </c>
      <c r="R695">
        <v>4</v>
      </c>
      <c r="S695" s="8">
        <f t="shared" si="42"/>
        <v>179.96</v>
      </c>
      <c r="T695" s="8">
        <f>SUM(S695*0.6)</f>
        <v>107.976</v>
      </c>
      <c r="U695" s="9">
        <f t="shared" si="43"/>
        <v>9.1983999999999995</v>
      </c>
    </row>
    <row r="696" spans="1:21" ht="15" customHeight="1" x14ac:dyDescent="0.25">
      <c r="A696">
        <v>15643</v>
      </c>
      <c r="B696" t="s">
        <v>1671</v>
      </c>
      <c r="C696" s="5">
        <v>42691</v>
      </c>
      <c r="D696" s="6">
        <v>42695</v>
      </c>
      <c r="E696" t="s">
        <v>69</v>
      </c>
      <c r="F696" t="s">
        <v>379</v>
      </c>
      <c r="G696" t="s">
        <v>278</v>
      </c>
      <c r="H696" t="s">
        <v>279</v>
      </c>
      <c r="I696" t="s">
        <v>56</v>
      </c>
      <c r="J696" s="7">
        <v>92105</v>
      </c>
      <c r="K696" t="s">
        <v>26</v>
      </c>
      <c r="L696" t="s">
        <v>57</v>
      </c>
      <c r="M696" t="s">
        <v>567</v>
      </c>
      <c r="N696" t="s">
        <v>988</v>
      </c>
      <c r="O696" t="s">
        <v>86</v>
      </c>
      <c r="P696" t="s">
        <v>568</v>
      </c>
      <c r="Q696" s="8">
        <v>35.99</v>
      </c>
      <c r="R696">
        <v>3</v>
      </c>
      <c r="S696" s="8">
        <f t="shared" si="42"/>
        <v>107.97</v>
      </c>
      <c r="T696" s="8">
        <f>SUM(S696*0.6)</f>
        <v>64.781999999999996</v>
      </c>
      <c r="U696" s="9">
        <f t="shared" si="43"/>
        <v>6.3188000000000004</v>
      </c>
    </row>
    <row r="697" spans="1:21" ht="15" customHeight="1" x14ac:dyDescent="0.25">
      <c r="A697">
        <v>15644</v>
      </c>
      <c r="B697" t="s">
        <v>1671</v>
      </c>
      <c r="C697" s="5">
        <v>42691</v>
      </c>
      <c r="D697" s="6">
        <v>42695</v>
      </c>
      <c r="E697" t="s">
        <v>69</v>
      </c>
      <c r="F697" t="s">
        <v>379</v>
      </c>
      <c r="G697" t="s">
        <v>278</v>
      </c>
      <c r="H697" t="s">
        <v>279</v>
      </c>
      <c r="I697" t="s">
        <v>56</v>
      </c>
      <c r="J697" s="7">
        <v>92105</v>
      </c>
      <c r="K697" t="s">
        <v>26</v>
      </c>
      <c r="L697" t="s">
        <v>57</v>
      </c>
      <c r="M697" t="s">
        <v>105</v>
      </c>
      <c r="N697" t="s">
        <v>29</v>
      </c>
      <c r="O697" t="s">
        <v>75</v>
      </c>
      <c r="P697" t="s">
        <v>106</v>
      </c>
      <c r="Q697" s="8">
        <v>16.989999999999998</v>
      </c>
      <c r="R697">
        <v>5</v>
      </c>
      <c r="S697" s="8">
        <f t="shared" si="42"/>
        <v>84.949999999999989</v>
      </c>
      <c r="T697" s="8">
        <f>SUM(S697*0.5)</f>
        <v>42.474999999999994</v>
      </c>
      <c r="U697" s="9">
        <f t="shared" si="43"/>
        <v>5.3979999999999997</v>
      </c>
    </row>
    <row r="698" spans="1:21" ht="15" customHeight="1" x14ac:dyDescent="0.25">
      <c r="A698">
        <v>15653</v>
      </c>
      <c r="B698" t="s">
        <v>1672</v>
      </c>
      <c r="C698" s="5">
        <v>42694</v>
      </c>
      <c r="D698" s="6">
        <v>42695</v>
      </c>
      <c r="E698" t="s">
        <v>44</v>
      </c>
      <c r="F698" t="s">
        <v>22</v>
      </c>
      <c r="G698" t="s">
        <v>23</v>
      </c>
      <c r="H698" t="s">
        <v>24</v>
      </c>
      <c r="I698" t="s">
        <v>25</v>
      </c>
      <c r="J698" s="7">
        <v>54302</v>
      </c>
      <c r="K698" t="s">
        <v>26</v>
      </c>
      <c r="L698" t="s">
        <v>27</v>
      </c>
      <c r="M698" t="s">
        <v>264</v>
      </c>
      <c r="N698" t="s">
        <v>29</v>
      </c>
      <c r="O698" t="s">
        <v>37</v>
      </c>
      <c r="P698" t="s">
        <v>265</v>
      </c>
      <c r="Q698" s="8">
        <v>23.99</v>
      </c>
      <c r="R698">
        <v>4</v>
      </c>
      <c r="S698" s="8">
        <f t="shared" si="42"/>
        <v>95.96</v>
      </c>
      <c r="T698" s="8">
        <f>SUM(S698*0.4)</f>
        <v>38.384</v>
      </c>
      <c r="U698" s="9">
        <f>SUM((Q698*0.05)*R698+2)</f>
        <v>6.798</v>
      </c>
    </row>
    <row r="699" spans="1:21" ht="15" customHeight="1" x14ac:dyDescent="0.25">
      <c r="A699">
        <v>15654</v>
      </c>
      <c r="B699" t="s">
        <v>1672</v>
      </c>
      <c r="C699" s="5">
        <v>42694</v>
      </c>
      <c r="D699" s="6">
        <v>42695</v>
      </c>
      <c r="E699" t="s">
        <v>44</v>
      </c>
      <c r="F699" t="s">
        <v>22</v>
      </c>
      <c r="G699" t="s">
        <v>23</v>
      </c>
      <c r="H699" t="s">
        <v>24</v>
      </c>
      <c r="I699" t="s">
        <v>25</v>
      </c>
      <c r="J699" s="7">
        <v>54302</v>
      </c>
      <c r="K699" t="s">
        <v>26</v>
      </c>
      <c r="L699" t="s">
        <v>27</v>
      </c>
      <c r="M699" t="s">
        <v>549</v>
      </c>
      <c r="N699" t="s">
        <v>29</v>
      </c>
      <c r="O699" t="s">
        <v>40</v>
      </c>
      <c r="P699" t="s">
        <v>550</v>
      </c>
      <c r="Q699" s="8">
        <v>30.99</v>
      </c>
      <c r="R699">
        <v>4</v>
      </c>
      <c r="S699" s="8">
        <f t="shared" si="42"/>
        <v>123.96</v>
      </c>
      <c r="T699" s="8">
        <f>SUM(S699*0.3)</f>
        <v>37.187999999999995</v>
      </c>
      <c r="U699" s="9">
        <f>SUM((Q699*0.05)*R699+2)</f>
        <v>8.1980000000000004</v>
      </c>
    </row>
    <row r="700" spans="1:21" ht="15" customHeight="1" x14ac:dyDescent="0.25">
      <c r="A700">
        <v>15662</v>
      </c>
      <c r="B700" t="s">
        <v>1672</v>
      </c>
      <c r="C700" s="5">
        <v>42694</v>
      </c>
      <c r="D700" s="6">
        <v>42698</v>
      </c>
      <c r="E700" t="s">
        <v>69</v>
      </c>
      <c r="F700" t="s">
        <v>583</v>
      </c>
      <c r="G700" t="s">
        <v>584</v>
      </c>
      <c r="H700" t="s">
        <v>72</v>
      </c>
      <c r="I700" t="s">
        <v>73</v>
      </c>
      <c r="J700" s="7">
        <v>78745</v>
      </c>
      <c r="K700" t="s">
        <v>26</v>
      </c>
      <c r="L700" t="s">
        <v>27</v>
      </c>
      <c r="M700" t="s">
        <v>704</v>
      </c>
      <c r="N700" t="s">
        <v>988</v>
      </c>
      <c r="O700" t="s">
        <v>86</v>
      </c>
      <c r="P700" t="s">
        <v>705</v>
      </c>
      <c r="Q700" s="8">
        <v>35.99</v>
      </c>
      <c r="R700">
        <v>3</v>
      </c>
      <c r="S700" s="8">
        <f t="shared" si="42"/>
        <v>107.97</v>
      </c>
      <c r="T700" s="8">
        <f>SUM(S700*0.6)</f>
        <v>64.781999999999996</v>
      </c>
      <c r="U700" s="9">
        <f>SUM((Q700*0.04)*R700+2)</f>
        <v>6.3188000000000004</v>
      </c>
    </row>
    <row r="701" spans="1:21" ht="15" customHeight="1" x14ac:dyDescent="0.25">
      <c r="A701">
        <v>15675</v>
      </c>
      <c r="B701" t="s">
        <v>1673</v>
      </c>
      <c r="C701" s="5">
        <v>42695</v>
      </c>
      <c r="D701" s="6">
        <v>42701</v>
      </c>
      <c r="E701" t="s">
        <v>69</v>
      </c>
      <c r="F701" t="s">
        <v>793</v>
      </c>
      <c r="G701" t="s">
        <v>794</v>
      </c>
      <c r="H701" t="s">
        <v>795</v>
      </c>
      <c r="I701" t="s">
        <v>796</v>
      </c>
      <c r="J701" s="7">
        <v>63301</v>
      </c>
      <c r="K701" t="s">
        <v>26</v>
      </c>
      <c r="L701" t="s">
        <v>27</v>
      </c>
      <c r="M701" t="s">
        <v>636</v>
      </c>
      <c r="N701" t="s">
        <v>29</v>
      </c>
      <c r="O701" t="s">
        <v>59</v>
      </c>
      <c r="P701" t="s">
        <v>637</v>
      </c>
      <c r="Q701" s="8">
        <v>21.99</v>
      </c>
      <c r="R701">
        <v>3</v>
      </c>
      <c r="S701" s="8">
        <f t="shared" si="42"/>
        <v>65.97</v>
      </c>
      <c r="T701" s="8">
        <f>SUM(S701*0.25)</f>
        <v>16.4925</v>
      </c>
      <c r="U701" s="9">
        <f>SUM((Q701*0.04)*R701+2)</f>
        <v>4.6387999999999998</v>
      </c>
    </row>
    <row r="702" spans="1:21" ht="15" customHeight="1" x14ac:dyDescent="0.25">
      <c r="A702">
        <v>15676</v>
      </c>
      <c r="B702" t="s">
        <v>1673</v>
      </c>
      <c r="C702" s="5">
        <v>42695</v>
      </c>
      <c r="D702" s="6">
        <v>42701</v>
      </c>
      <c r="E702" t="s">
        <v>69</v>
      </c>
      <c r="F702" t="s">
        <v>793</v>
      </c>
      <c r="G702" t="s">
        <v>794</v>
      </c>
      <c r="H702" t="s">
        <v>795</v>
      </c>
      <c r="I702" t="s">
        <v>796</v>
      </c>
      <c r="J702" s="7">
        <v>63301</v>
      </c>
      <c r="K702" t="s">
        <v>26</v>
      </c>
      <c r="L702" t="s">
        <v>27</v>
      </c>
      <c r="M702" t="s">
        <v>296</v>
      </c>
      <c r="N702" t="s">
        <v>29</v>
      </c>
      <c r="O702" t="s">
        <v>37</v>
      </c>
      <c r="P702" t="s">
        <v>297</v>
      </c>
      <c r="Q702" s="8">
        <v>23.99</v>
      </c>
      <c r="R702">
        <v>5</v>
      </c>
      <c r="S702" s="8">
        <f t="shared" si="42"/>
        <v>119.94999999999999</v>
      </c>
      <c r="T702" s="8">
        <f>SUM(S702*0.4)</f>
        <v>47.98</v>
      </c>
      <c r="U702" s="9">
        <f>SUM((Q702*0.04)*R702+2)</f>
        <v>6.798</v>
      </c>
    </row>
    <row r="703" spans="1:21" ht="15" customHeight="1" x14ac:dyDescent="0.25">
      <c r="A703">
        <v>15677</v>
      </c>
      <c r="B703" t="s">
        <v>1673</v>
      </c>
      <c r="C703" s="5">
        <v>42695</v>
      </c>
      <c r="D703" s="6">
        <v>42701</v>
      </c>
      <c r="E703" t="s">
        <v>69</v>
      </c>
      <c r="F703" t="s">
        <v>793</v>
      </c>
      <c r="G703" t="s">
        <v>794</v>
      </c>
      <c r="H703" t="s">
        <v>795</v>
      </c>
      <c r="I703" t="s">
        <v>796</v>
      </c>
      <c r="J703" s="7">
        <v>63301</v>
      </c>
      <c r="K703" t="s">
        <v>26</v>
      </c>
      <c r="L703" t="s">
        <v>27</v>
      </c>
      <c r="M703" t="s">
        <v>561</v>
      </c>
      <c r="N703" t="s">
        <v>29</v>
      </c>
      <c r="O703" t="s">
        <v>59</v>
      </c>
      <c r="P703" t="s">
        <v>562</v>
      </c>
      <c r="Q703" s="8">
        <v>20.99</v>
      </c>
      <c r="R703">
        <v>2</v>
      </c>
      <c r="S703" s="8">
        <f t="shared" si="42"/>
        <v>41.98</v>
      </c>
      <c r="T703" s="8">
        <f>SUM(S703*0.25)</f>
        <v>10.494999999999999</v>
      </c>
      <c r="U703" s="9">
        <f>SUM((Q703*0.04)*R703+2)</f>
        <v>3.6791999999999998</v>
      </c>
    </row>
    <row r="704" spans="1:21" ht="15" customHeight="1" x14ac:dyDescent="0.25">
      <c r="A704">
        <v>15678</v>
      </c>
      <c r="B704" t="s">
        <v>1673</v>
      </c>
      <c r="C704" s="5">
        <v>42695</v>
      </c>
      <c r="D704" s="6">
        <v>42701</v>
      </c>
      <c r="E704" t="s">
        <v>69</v>
      </c>
      <c r="F704" t="s">
        <v>793</v>
      </c>
      <c r="G704" t="s">
        <v>794</v>
      </c>
      <c r="H704" t="s">
        <v>795</v>
      </c>
      <c r="I704" t="s">
        <v>796</v>
      </c>
      <c r="J704" s="7">
        <v>63301</v>
      </c>
      <c r="K704" t="s">
        <v>26</v>
      </c>
      <c r="L704" t="s">
        <v>27</v>
      </c>
      <c r="M704" t="s">
        <v>68</v>
      </c>
      <c r="N704" t="s">
        <v>29</v>
      </c>
      <c r="O704" t="s">
        <v>37</v>
      </c>
      <c r="P704" t="s">
        <v>37</v>
      </c>
      <c r="Q704" s="8">
        <v>15.99</v>
      </c>
      <c r="R704">
        <v>2</v>
      </c>
      <c r="S704" s="8">
        <f t="shared" si="42"/>
        <v>31.98</v>
      </c>
      <c r="T704" s="8">
        <f>SUM(S704*0.4)</f>
        <v>12.792000000000002</v>
      </c>
      <c r="U704" s="9">
        <f>SUM((Q704*0.04)*R704+2)</f>
        <v>3.2792000000000003</v>
      </c>
    </row>
    <row r="705" spans="1:21" ht="15" customHeight="1" x14ac:dyDescent="0.25">
      <c r="A705">
        <v>15679</v>
      </c>
      <c r="B705" t="s">
        <v>1673</v>
      </c>
      <c r="C705" s="5">
        <v>42695</v>
      </c>
      <c r="D705" s="6">
        <v>42700</v>
      </c>
      <c r="E705" t="s">
        <v>21</v>
      </c>
      <c r="F705" t="s">
        <v>61</v>
      </c>
      <c r="G705" t="s">
        <v>62</v>
      </c>
      <c r="H705" t="s">
        <v>63</v>
      </c>
      <c r="I705" t="s">
        <v>64</v>
      </c>
      <c r="J705" s="7">
        <v>44107</v>
      </c>
      <c r="K705" t="s">
        <v>26</v>
      </c>
      <c r="L705" t="s">
        <v>65</v>
      </c>
      <c r="M705" t="s">
        <v>717</v>
      </c>
      <c r="N705" t="s">
        <v>33</v>
      </c>
      <c r="O705" t="s">
        <v>34</v>
      </c>
      <c r="P705" t="s">
        <v>718</v>
      </c>
      <c r="Q705" s="8">
        <v>15.99</v>
      </c>
      <c r="R705">
        <v>1</v>
      </c>
      <c r="S705" s="8">
        <f t="shared" si="42"/>
        <v>15.99</v>
      </c>
      <c r="T705" s="8">
        <f>SUM(S705*0.4)</f>
        <v>6.3960000000000008</v>
      </c>
      <c r="U705" s="9">
        <f>SUM((Q705*0.07)*R705+2)</f>
        <v>3.1193</v>
      </c>
    </row>
    <row r="706" spans="1:21" ht="15" customHeight="1" x14ac:dyDescent="0.25">
      <c r="A706">
        <v>15680</v>
      </c>
      <c r="B706" t="s">
        <v>1673</v>
      </c>
      <c r="C706" s="5">
        <v>42695</v>
      </c>
      <c r="D706" s="6">
        <v>42700</v>
      </c>
      <c r="E706" t="s">
        <v>21</v>
      </c>
      <c r="F706" t="s">
        <v>61</v>
      </c>
      <c r="G706" t="s">
        <v>62</v>
      </c>
      <c r="H706" t="s">
        <v>63</v>
      </c>
      <c r="I706" t="s">
        <v>64</v>
      </c>
      <c r="J706" s="7">
        <v>44107</v>
      </c>
      <c r="K706" t="s">
        <v>26</v>
      </c>
      <c r="L706" t="s">
        <v>65</v>
      </c>
      <c r="M706" t="s">
        <v>50</v>
      </c>
      <c r="N706" t="s">
        <v>988</v>
      </c>
      <c r="O706" t="s">
        <v>51</v>
      </c>
      <c r="P706" t="s">
        <v>52</v>
      </c>
      <c r="Q706" s="8">
        <v>45.99</v>
      </c>
      <c r="R706">
        <v>2</v>
      </c>
      <c r="S706" s="8">
        <f t="shared" ref="S706:S769" si="44">SUM(Q706*R706)</f>
        <v>91.98</v>
      </c>
      <c r="T706" s="8">
        <f>SUM(S706*0.3)</f>
        <v>27.594000000000001</v>
      </c>
      <c r="U706" s="9">
        <f>SUM((Q706*0.07)*R706+2)</f>
        <v>8.438600000000001</v>
      </c>
    </row>
    <row r="707" spans="1:21" ht="15" customHeight="1" x14ac:dyDescent="0.25">
      <c r="A707">
        <v>15681</v>
      </c>
      <c r="B707" t="s">
        <v>1673</v>
      </c>
      <c r="C707" s="5">
        <v>42695</v>
      </c>
      <c r="D707" s="6">
        <v>42700</v>
      </c>
      <c r="E707" t="s">
        <v>21</v>
      </c>
      <c r="F707" t="s">
        <v>61</v>
      </c>
      <c r="G707" t="s">
        <v>62</v>
      </c>
      <c r="H707" t="s">
        <v>63</v>
      </c>
      <c r="I707" t="s">
        <v>64</v>
      </c>
      <c r="J707" s="7">
        <v>44107</v>
      </c>
      <c r="K707" t="s">
        <v>26</v>
      </c>
      <c r="L707" t="s">
        <v>65</v>
      </c>
      <c r="M707" t="s">
        <v>620</v>
      </c>
      <c r="N707" t="s">
        <v>29</v>
      </c>
      <c r="O707" t="s">
        <v>40</v>
      </c>
      <c r="P707" t="s">
        <v>621</v>
      </c>
      <c r="Q707" s="8">
        <v>27.99</v>
      </c>
      <c r="R707">
        <v>2</v>
      </c>
      <c r="S707" s="8">
        <f t="shared" si="44"/>
        <v>55.98</v>
      </c>
      <c r="T707" s="8">
        <f>SUM(S707*0.3)</f>
        <v>16.793999999999997</v>
      </c>
      <c r="U707" s="9">
        <f>SUM((Q707*0.07)*R707+2)</f>
        <v>5.9185999999999996</v>
      </c>
    </row>
    <row r="708" spans="1:21" ht="15" customHeight="1" x14ac:dyDescent="0.25">
      <c r="A708">
        <v>15692</v>
      </c>
      <c r="B708" t="s">
        <v>1673</v>
      </c>
      <c r="C708" s="5">
        <v>42695</v>
      </c>
      <c r="D708" s="6">
        <v>42699</v>
      </c>
      <c r="E708" t="s">
        <v>69</v>
      </c>
      <c r="F708" t="s">
        <v>361</v>
      </c>
      <c r="G708" t="s">
        <v>362</v>
      </c>
      <c r="H708" t="s">
        <v>363</v>
      </c>
      <c r="I708" t="s">
        <v>364</v>
      </c>
      <c r="J708" s="7">
        <v>89115</v>
      </c>
      <c r="K708" t="s">
        <v>26</v>
      </c>
      <c r="L708" t="s">
        <v>57</v>
      </c>
      <c r="M708" t="s">
        <v>66</v>
      </c>
      <c r="N708" t="s">
        <v>988</v>
      </c>
      <c r="O708" t="s">
        <v>51</v>
      </c>
      <c r="P708" t="s">
        <v>67</v>
      </c>
      <c r="Q708" s="8">
        <v>42.99</v>
      </c>
      <c r="R708">
        <v>2</v>
      </c>
      <c r="S708" s="8">
        <f t="shared" si="44"/>
        <v>85.98</v>
      </c>
      <c r="T708" s="8">
        <f>SUM(S708*0.3)</f>
        <v>25.794</v>
      </c>
      <c r="U708" s="9">
        <f>SUM((Q708*0.04)*R708+2)</f>
        <v>5.4391999999999996</v>
      </c>
    </row>
    <row r="709" spans="1:21" ht="15" customHeight="1" x14ac:dyDescent="0.25">
      <c r="A709">
        <v>15693</v>
      </c>
      <c r="B709" t="s">
        <v>1673</v>
      </c>
      <c r="C709" s="5">
        <v>42695</v>
      </c>
      <c r="D709" s="6">
        <v>42699</v>
      </c>
      <c r="E709" t="s">
        <v>69</v>
      </c>
      <c r="F709" t="s">
        <v>361</v>
      </c>
      <c r="G709" t="s">
        <v>362</v>
      </c>
      <c r="H709" t="s">
        <v>363</v>
      </c>
      <c r="I709" t="s">
        <v>364</v>
      </c>
      <c r="J709" s="7">
        <v>89115</v>
      </c>
      <c r="K709" t="s">
        <v>26</v>
      </c>
      <c r="L709" t="s">
        <v>57</v>
      </c>
      <c r="M709" t="s">
        <v>127</v>
      </c>
      <c r="N709" t="s">
        <v>29</v>
      </c>
      <c r="O709" t="s">
        <v>37</v>
      </c>
      <c r="P709" t="s">
        <v>128</v>
      </c>
      <c r="Q709" s="8">
        <v>24.99</v>
      </c>
      <c r="R709">
        <v>4</v>
      </c>
      <c r="S709" s="8">
        <f t="shared" si="44"/>
        <v>99.96</v>
      </c>
      <c r="T709" s="8">
        <f>SUM(S709*0.4)</f>
        <v>39.984000000000002</v>
      </c>
      <c r="U709" s="9">
        <f>SUM((Q709*0.04)*R709+2)</f>
        <v>5.9984000000000002</v>
      </c>
    </row>
    <row r="710" spans="1:21" ht="15" customHeight="1" x14ac:dyDescent="0.25">
      <c r="A710">
        <v>15696</v>
      </c>
      <c r="B710" t="s">
        <v>1674</v>
      </c>
      <c r="C710" s="5">
        <v>42696</v>
      </c>
      <c r="D710" s="6">
        <v>42700</v>
      </c>
      <c r="E710" t="s">
        <v>69</v>
      </c>
      <c r="F710" t="s">
        <v>672</v>
      </c>
      <c r="G710" t="s">
        <v>237</v>
      </c>
      <c r="H710" t="s">
        <v>238</v>
      </c>
      <c r="I710" t="s">
        <v>239</v>
      </c>
      <c r="J710" s="7">
        <v>2895</v>
      </c>
      <c r="K710" t="s">
        <v>26</v>
      </c>
      <c r="L710" t="s">
        <v>65</v>
      </c>
      <c r="M710" t="s">
        <v>431</v>
      </c>
      <c r="N710" t="s">
        <v>29</v>
      </c>
      <c r="O710" t="s">
        <v>75</v>
      </c>
      <c r="P710" t="s">
        <v>432</v>
      </c>
      <c r="Q710" s="8">
        <v>25.99</v>
      </c>
      <c r="R710">
        <v>3</v>
      </c>
      <c r="S710" s="8">
        <f t="shared" si="44"/>
        <v>77.97</v>
      </c>
      <c r="T710" s="8">
        <f>SUM(S710*0.5)</f>
        <v>38.984999999999999</v>
      </c>
      <c r="U710" s="9">
        <f>SUM((Q710*0.04)*R710+2)</f>
        <v>5.1187999999999994</v>
      </c>
    </row>
    <row r="711" spans="1:21" ht="15" customHeight="1" x14ac:dyDescent="0.25">
      <c r="A711">
        <v>15697</v>
      </c>
      <c r="B711" t="s">
        <v>1674</v>
      </c>
      <c r="C711" s="5">
        <v>42696</v>
      </c>
      <c r="D711" s="6">
        <v>42700</v>
      </c>
      <c r="E711" t="s">
        <v>69</v>
      </c>
      <c r="F711" t="s">
        <v>107</v>
      </c>
      <c r="G711" t="s">
        <v>108</v>
      </c>
      <c r="H711" t="s">
        <v>109</v>
      </c>
      <c r="I711" t="s">
        <v>110</v>
      </c>
      <c r="J711" s="7">
        <v>35630</v>
      </c>
      <c r="K711" t="s">
        <v>26</v>
      </c>
      <c r="L711" t="s">
        <v>49</v>
      </c>
      <c r="M711" t="s">
        <v>882</v>
      </c>
      <c r="N711" t="s">
        <v>33</v>
      </c>
      <c r="O711" t="s">
        <v>34</v>
      </c>
      <c r="P711" t="s">
        <v>883</v>
      </c>
      <c r="Q711" s="8">
        <v>15.99</v>
      </c>
      <c r="R711">
        <v>4</v>
      </c>
      <c r="S711" s="8">
        <f t="shared" si="44"/>
        <v>63.96</v>
      </c>
      <c r="T711" s="8">
        <f>SUM(S711*0.4)</f>
        <v>25.584000000000003</v>
      </c>
      <c r="U711" s="9">
        <f>SUM((Q711*0.04)*R711+2)</f>
        <v>4.5584000000000007</v>
      </c>
    </row>
    <row r="712" spans="1:21" ht="15" customHeight="1" x14ac:dyDescent="0.25">
      <c r="A712">
        <v>15710</v>
      </c>
      <c r="B712" t="s">
        <v>1675</v>
      </c>
      <c r="C712" s="5">
        <v>42697</v>
      </c>
      <c r="D712" s="6">
        <v>42701</v>
      </c>
      <c r="E712" t="s">
        <v>21</v>
      </c>
      <c r="F712" t="s">
        <v>507</v>
      </c>
      <c r="G712" t="s">
        <v>508</v>
      </c>
      <c r="H712" t="s">
        <v>419</v>
      </c>
      <c r="I712" t="s">
        <v>73</v>
      </c>
      <c r="J712" s="7">
        <v>77041</v>
      </c>
      <c r="K712" t="s">
        <v>26</v>
      </c>
      <c r="L712" t="s">
        <v>27</v>
      </c>
      <c r="M712" t="s">
        <v>355</v>
      </c>
      <c r="N712" t="s">
        <v>29</v>
      </c>
      <c r="O712" t="s">
        <v>59</v>
      </c>
      <c r="P712" t="s">
        <v>356</v>
      </c>
      <c r="Q712" s="8">
        <v>32.99</v>
      </c>
      <c r="R712">
        <v>8</v>
      </c>
      <c r="S712" s="8">
        <f t="shared" si="44"/>
        <v>263.92</v>
      </c>
      <c r="T712" s="8">
        <f>SUM(S712*0.25)</f>
        <v>65.98</v>
      </c>
      <c r="U712" s="9">
        <f t="shared" ref="U712:U718" si="45">SUM((Q712*0.07)*R712+2)</f>
        <v>20.474400000000003</v>
      </c>
    </row>
    <row r="713" spans="1:21" ht="15" customHeight="1" x14ac:dyDescent="0.25">
      <c r="A713">
        <v>15711</v>
      </c>
      <c r="B713" t="s">
        <v>1675</v>
      </c>
      <c r="C713" s="5">
        <v>42697</v>
      </c>
      <c r="D713" s="6">
        <v>42701</v>
      </c>
      <c r="E713" t="s">
        <v>21</v>
      </c>
      <c r="F713" t="s">
        <v>507</v>
      </c>
      <c r="G713" t="s">
        <v>508</v>
      </c>
      <c r="H713" t="s">
        <v>419</v>
      </c>
      <c r="I713" t="s">
        <v>73</v>
      </c>
      <c r="J713" s="7">
        <v>77041</v>
      </c>
      <c r="K713" t="s">
        <v>26</v>
      </c>
      <c r="L713" t="s">
        <v>27</v>
      </c>
      <c r="M713" t="s">
        <v>223</v>
      </c>
      <c r="N713" t="s">
        <v>29</v>
      </c>
      <c r="O713" t="s">
        <v>59</v>
      </c>
      <c r="P713" t="s">
        <v>224</v>
      </c>
      <c r="Q713" s="8">
        <v>17.989999999999998</v>
      </c>
      <c r="R713">
        <v>3</v>
      </c>
      <c r="S713" s="8">
        <f t="shared" si="44"/>
        <v>53.97</v>
      </c>
      <c r="T713" s="8">
        <f>SUM(S713*0.25)</f>
        <v>13.4925</v>
      </c>
      <c r="U713" s="9">
        <f t="shared" si="45"/>
        <v>5.7779000000000007</v>
      </c>
    </row>
    <row r="714" spans="1:21" ht="15" customHeight="1" x14ac:dyDescent="0.25">
      <c r="A714">
        <v>15712</v>
      </c>
      <c r="B714" t="s">
        <v>1675</v>
      </c>
      <c r="C714" s="5">
        <v>42697</v>
      </c>
      <c r="D714" s="6">
        <v>42699</v>
      </c>
      <c r="E714" t="s">
        <v>21</v>
      </c>
      <c r="F714" t="s">
        <v>652</v>
      </c>
      <c r="G714" t="s">
        <v>653</v>
      </c>
      <c r="H714" t="s">
        <v>654</v>
      </c>
      <c r="I714" t="s">
        <v>655</v>
      </c>
      <c r="J714" s="7">
        <v>19805</v>
      </c>
      <c r="K714" t="s">
        <v>26</v>
      </c>
      <c r="L714" t="s">
        <v>65</v>
      </c>
      <c r="M714" t="s">
        <v>775</v>
      </c>
      <c r="N714" t="s">
        <v>33</v>
      </c>
      <c r="O714" t="s">
        <v>116</v>
      </c>
      <c r="P714" t="s">
        <v>776</v>
      </c>
      <c r="Q714" s="8">
        <v>24.99</v>
      </c>
      <c r="R714">
        <v>2</v>
      </c>
      <c r="S714" s="8">
        <f t="shared" si="44"/>
        <v>49.98</v>
      </c>
      <c r="T714" s="8">
        <f>SUM(S714*0.3)</f>
        <v>14.993999999999998</v>
      </c>
      <c r="U714" s="9">
        <f t="shared" si="45"/>
        <v>5.4985999999999997</v>
      </c>
    </row>
    <row r="715" spans="1:21" ht="15" customHeight="1" x14ac:dyDescent="0.25">
      <c r="A715">
        <v>15713</v>
      </c>
      <c r="B715" t="s">
        <v>1675</v>
      </c>
      <c r="C715" s="5">
        <v>42697</v>
      </c>
      <c r="D715" s="6">
        <v>42699</v>
      </c>
      <c r="E715" t="s">
        <v>21</v>
      </c>
      <c r="F715" t="s">
        <v>652</v>
      </c>
      <c r="G715" t="s">
        <v>653</v>
      </c>
      <c r="H715" t="s">
        <v>654</v>
      </c>
      <c r="I715" t="s">
        <v>655</v>
      </c>
      <c r="J715" s="7">
        <v>19805</v>
      </c>
      <c r="K715" t="s">
        <v>26</v>
      </c>
      <c r="L715" t="s">
        <v>65</v>
      </c>
      <c r="M715" t="s">
        <v>105</v>
      </c>
      <c r="N715" t="s">
        <v>29</v>
      </c>
      <c r="O715" t="s">
        <v>75</v>
      </c>
      <c r="P715" t="s">
        <v>106</v>
      </c>
      <c r="Q715" s="8">
        <v>16.989999999999998</v>
      </c>
      <c r="R715">
        <v>6</v>
      </c>
      <c r="S715" s="8">
        <f t="shared" si="44"/>
        <v>101.94</v>
      </c>
      <c r="T715" s="8">
        <f>SUM(S715*0.5)</f>
        <v>50.97</v>
      </c>
      <c r="U715" s="9">
        <f t="shared" si="45"/>
        <v>9.1357999999999997</v>
      </c>
    </row>
    <row r="716" spans="1:21" ht="15" customHeight="1" x14ac:dyDescent="0.25">
      <c r="A716">
        <v>15714</v>
      </c>
      <c r="B716" t="s">
        <v>1675</v>
      </c>
      <c r="C716" s="5">
        <v>42697</v>
      </c>
      <c r="D716" s="6">
        <v>42699</v>
      </c>
      <c r="E716" t="s">
        <v>21</v>
      </c>
      <c r="F716" t="s">
        <v>652</v>
      </c>
      <c r="G716" t="s">
        <v>653</v>
      </c>
      <c r="H716" t="s">
        <v>654</v>
      </c>
      <c r="I716" t="s">
        <v>655</v>
      </c>
      <c r="J716" s="7">
        <v>19805</v>
      </c>
      <c r="K716" t="s">
        <v>26</v>
      </c>
      <c r="L716" t="s">
        <v>65</v>
      </c>
      <c r="M716" t="s">
        <v>129</v>
      </c>
      <c r="N716" t="s">
        <v>29</v>
      </c>
      <c r="O716" t="s">
        <v>40</v>
      </c>
      <c r="P716" t="s">
        <v>130</v>
      </c>
      <c r="Q716" s="8">
        <v>19.989999999999998</v>
      </c>
      <c r="R716">
        <v>6</v>
      </c>
      <c r="S716" s="8">
        <f t="shared" si="44"/>
        <v>119.94</v>
      </c>
      <c r="T716" s="8">
        <f>SUM(S716*0.3)</f>
        <v>35.981999999999999</v>
      </c>
      <c r="U716" s="9">
        <f t="shared" si="45"/>
        <v>10.395799999999999</v>
      </c>
    </row>
    <row r="717" spans="1:21" ht="15" customHeight="1" x14ac:dyDescent="0.25">
      <c r="A717">
        <v>15715</v>
      </c>
      <c r="B717" t="s">
        <v>1675</v>
      </c>
      <c r="C717" s="5">
        <v>42697</v>
      </c>
      <c r="D717" s="6">
        <v>42699</v>
      </c>
      <c r="E717" t="s">
        <v>21</v>
      </c>
      <c r="F717" t="s">
        <v>652</v>
      </c>
      <c r="G717" t="s">
        <v>653</v>
      </c>
      <c r="H717" t="s">
        <v>654</v>
      </c>
      <c r="I717" t="s">
        <v>655</v>
      </c>
      <c r="J717" s="7">
        <v>19805</v>
      </c>
      <c r="K717" t="s">
        <v>26</v>
      </c>
      <c r="L717" t="s">
        <v>65</v>
      </c>
      <c r="M717" t="s">
        <v>179</v>
      </c>
      <c r="N717" t="s">
        <v>29</v>
      </c>
      <c r="O717" t="s">
        <v>40</v>
      </c>
      <c r="P717" t="s">
        <v>180</v>
      </c>
      <c r="Q717" s="8">
        <v>27.99</v>
      </c>
      <c r="R717">
        <v>2</v>
      </c>
      <c r="S717" s="8">
        <f t="shared" si="44"/>
        <v>55.98</v>
      </c>
      <c r="T717" s="8">
        <f>SUM(S717*0.3)</f>
        <v>16.793999999999997</v>
      </c>
      <c r="U717" s="9">
        <f t="shared" si="45"/>
        <v>5.9185999999999996</v>
      </c>
    </row>
    <row r="718" spans="1:21" ht="15" customHeight="1" x14ac:dyDescent="0.25">
      <c r="A718">
        <v>15716</v>
      </c>
      <c r="B718" t="s">
        <v>1675</v>
      </c>
      <c r="C718" s="5">
        <v>42697</v>
      </c>
      <c r="D718" s="6">
        <v>42699</v>
      </c>
      <c r="E718" t="s">
        <v>21</v>
      </c>
      <c r="F718" t="s">
        <v>652</v>
      </c>
      <c r="G718" t="s">
        <v>653</v>
      </c>
      <c r="H718" t="s">
        <v>654</v>
      </c>
      <c r="I718" t="s">
        <v>655</v>
      </c>
      <c r="J718" s="7">
        <v>19805</v>
      </c>
      <c r="K718" t="s">
        <v>26</v>
      </c>
      <c r="L718" t="s">
        <v>65</v>
      </c>
      <c r="M718" t="s">
        <v>539</v>
      </c>
      <c r="N718" t="s">
        <v>29</v>
      </c>
      <c r="O718" t="s">
        <v>59</v>
      </c>
      <c r="P718" t="s">
        <v>540</v>
      </c>
      <c r="Q718" s="8">
        <v>8.99</v>
      </c>
      <c r="R718">
        <v>4</v>
      </c>
      <c r="S718" s="8">
        <f t="shared" si="44"/>
        <v>35.96</v>
      </c>
      <c r="T718" s="8">
        <f>SUM(S718*0.25)</f>
        <v>8.99</v>
      </c>
      <c r="U718" s="9">
        <f t="shared" si="45"/>
        <v>4.5172000000000008</v>
      </c>
    </row>
    <row r="719" spans="1:21" ht="15" customHeight="1" x14ac:dyDescent="0.25">
      <c r="A719">
        <v>15731</v>
      </c>
      <c r="B719" t="s">
        <v>1676</v>
      </c>
      <c r="C719" s="5">
        <v>42700</v>
      </c>
      <c r="D719" s="6">
        <v>42705</v>
      </c>
      <c r="E719" t="s">
        <v>69</v>
      </c>
      <c r="F719" t="s">
        <v>541</v>
      </c>
      <c r="G719" t="s">
        <v>542</v>
      </c>
      <c r="H719" t="s">
        <v>393</v>
      </c>
      <c r="I719" t="s">
        <v>64</v>
      </c>
      <c r="J719" s="7">
        <v>43229</v>
      </c>
      <c r="K719" t="s">
        <v>26</v>
      </c>
      <c r="L719" t="s">
        <v>65</v>
      </c>
      <c r="M719" t="s">
        <v>833</v>
      </c>
      <c r="N719" t="s">
        <v>33</v>
      </c>
      <c r="O719" t="s">
        <v>34</v>
      </c>
      <c r="P719" t="s">
        <v>834</v>
      </c>
      <c r="Q719" s="8">
        <v>25.99</v>
      </c>
      <c r="R719">
        <v>1</v>
      </c>
      <c r="S719" s="8">
        <f t="shared" si="44"/>
        <v>25.99</v>
      </c>
      <c r="T719" s="8">
        <f>SUM(S719*0.4)</f>
        <v>10.396000000000001</v>
      </c>
      <c r="U719" s="9">
        <f t="shared" ref="U719:U725" si="46">SUM((Q719*0.04)*R719+2)</f>
        <v>3.0396000000000001</v>
      </c>
    </row>
    <row r="720" spans="1:21" ht="15" customHeight="1" x14ac:dyDescent="0.25">
      <c r="A720">
        <v>15738</v>
      </c>
      <c r="B720" t="s">
        <v>1677</v>
      </c>
      <c r="C720" s="5">
        <v>42701</v>
      </c>
      <c r="D720" s="6">
        <v>42706</v>
      </c>
      <c r="E720" t="s">
        <v>69</v>
      </c>
      <c r="F720" t="s">
        <v>596</v>
      </c>
      <c r="G720" t="s">
        <v>597</v>
      </c>
      <c r="H720" t="s">
        <v>292</v>
      </c>
      <c r="I720" t="s">
        <v>227</v>
      </c>
      <c r="J720" s="7">
        <v>98105</v>
      </c>
      <c r="K720" t="s">
        <v>26</v>
      </c>
      <c r="L720" t="s">
        <v>57</v>
      </c>
      <c r="M720" t="s">
        <v>812</v>
      </c>
      <c r="N720" t="s">
        <v>988</v>
      </c>
      <c r="O720" t="s">
        <v>185</v>
      </c>
      <c r="P720" t="s">
        <v>813</v>
      </c>
      <c r="Q720" s="8">
        <v>76.989999999999995</v>
      </c>
      <c r="R720">
        <v>3</v>
      </c>
      <c r="S720" s="8">
        <f t="shared" si="44"/>
        <v>230.96999999999997</v>
      </c>
      <c r="T720" s="8">
        <f>SUM(S720*0.4)</f>
        <v>92.387999999999991</v>
      </c>
      <c r="U720" s="9">
        <f t="shared" si="46"/>
        <v>11.238799999999999</v>
      </c>
    </row>
    <row r="721" spans="1:21" ht="15" customHeight="1" x14ac:dyDescent="0.25">
      <c r="A721">
        <v>15739</v>
      </c>
      <c r="B721" t="s">
        <v>1677</v>
      </c>
      <c r="C721" s="5">
        <v>42701</v>
      </c>
      <c r="D721" s="6">
        <v>42706</v>
      </c>
      <c r="E721" t="s">
        <v>69</v>
      </c>
      <c r="F721" t="s">
        <v>596</v>
      </c>
      <c r="G721" t="s">
        <v>597</v>
      </c>
      <c r="H721" t="s">
        <v>292</v>
      </c>
      <c r="I721" t="s">
        <v>227</v>
      </c>
      <c r="J721" s="7">
        <v>98105</v>
      </c>
      <c r="K721" t="s">
        <v>26</v>
      </c>
      <c r="L721" t="s">
        <v>57</v>
      </c>
      <c r="M721" t="s">
        <v>884</v>
      </c>
      <c r="N721" t="s">
        <v>33</v>
      </c>
      <c r="O721" t="s">
        <v>34</v>
      </c>
      <c r="P721" t="s">
        <v>885</v>
      </c>
      <c r="Q721" s="8">
        <v>11.99</v>
      </c>
      <c r="R721">
        <v>3</v>
      </c>
      <c r="S721" s="8">
        <f t="shared" si="44"/>
        <v>35.97</v>
      </c>
      <c r="T721" s="8">
        <f>SUM(S721*0.4)</f>
        <v>14.388</v>
      </c>
      <c r="U721" s="9">
        <f t="shared" si="46"/>
        <v>3.4388000000000001</v>
      </c>
    </row>
    <row r="722" spans="1:21" ht="15" customHeight="1" x14ac:dyDescent="0.25">
      <c r="A722">
        <v>15755</v>
      </c>
      <c r="B722" t="s">
        <v>1678</v>
      </c>
      <c r="C722" s="5">
        <v>42702</v>
      </c>
      <c r="D722" s="6">
        <v>42708</v>
      </c>
      <c r="E722" t="s">
        <v>69</v>
      </c>
      <c r="F722" t="s">
        <v>860</v>
      </c>
      <c r="G722" t="s">
        <v>861</v>
      </c>
      <c r="H722" t="s">
        <v>862</v>
      </c>
      <c r="I722" t="s">
        <v>274</v>
      </c>
      <c r="J722" s="7">
        <v>33180</v>
      </c>
      <c r="K722" t="s">
        <v>26</v>
      </c>
      <c r="L722" t="s">
        <v>49</v>
      </c>
      <c r="M722" t="s">
        <v>880</v>
      </c>
      <c r="N722" t="s">
        <v>33</v>
      </c>
      <c r="O722" t="s">
        <v>116</v>
      </c>
      <c r="P722" t="s">
        <v>881</v>
      </c>
      <c r="Q722" s="8">
        <v>14.99</v>
      </c>
      <c r="R722">
        <v>6</v>
      </c>
      <c r="S722" s="8">
        <f t="shared" si="44"/>
        <v>89.94</v>
      </c>
      <c r="T722" s="8">
        <f>SUM(S722*0.3)</f>
        <v>26.981999999999999</v>
      </c>
      <c r="U722" s="9">
        <f t="shared" si="46"/>
        <v>5.5975999999999999</v>
      </c>
    </row>
    <row r="723" spans="1:21" ht="15" customHeight="1" x14ac:dyDescent="0.25">
      <c r="A723">
        <v>15756</v>
      </c>
      <c r="B723" t="s">
        <v>1678</v>
      </c>
      <c r="C723" s="5">
        <v>42702</v>
      </c>
      <c r="D723" s="6">
        <v>42708</v>
      </c>
      <c r="E723" t="s">
        <v>69</v>
      </c>
      <c r="F723" t="s">
        <v>860</v>
      </c>
      <c r="G723" t="s">
        <v>861</v>
      </c>
      <c r="H723" t="s">
        <v>862</v>
      </c>
      <c r="I723" t="s">
        <v>274</v>
      </c>
      <c r="J723" s="7">
        <v>33180</v>
      </c>
      <c r="K723" t="s">
        <v>26</v>
      </c>
      <c r="L723" t="s">
        <v>49</v>
      </c>
      <c r="M723" t="s">
        <v>91</v>
      </c>
      <c r="N723" t="s">
        <v>29</v>
      </c>
      <c r="O723" t="s">
        <v>30</v>
      </c>
      <c r="P723" t="s">
        <v>92</v>
      </c>
      <c r="Q723" s="8">
        <v>24.99</v>
      </c>
      <c r="R723">
        <v>2</v>
      </c>
      <c r="S723" s="8">
        <f t="shared" si="44"/>
        <v>49.98</v>
      </c>
      <c r="T723" s="8">
        <f>SUM(S723*0.2)</f>
        <v>9.9960000000000004</v>
      </c>
      <c r="U723" s="9">
        <f t="shared" si="46"/>
        <v>3.9992000000000001</v>
      </c>
    </row>
    <row r="724" spans="1:21" ht="15" customHeight="1" x14ac:dyDescent="0.25">
      <c r="A724">
        <v>15757</v>
      </c>
      <c r="B724" t="s">
        <v>1678</v>
      </c>
      <c r="C724" s="5">
        <v>42702</v>
      </c>
      <c r="D724" s="6">
        <v>42708</v>
      </c>
      <c r="E724" t="s">
        <v>69</v>
      </c>
      <c r="F724" t="s">
        <v>860</v>
      </c>
      <c r="G724" t="s">
        <v>861</v>
      </c>
      <c r="H724" t="s">
        <v>862</v>
      </c>
      <c r="I724" t="s">
        <v>274</v>
      </c>
      <c r="J724" s="7">
        <v>33180</v>
      </c>
      <c r="K724" t="s">
        <v>26</v>
      </c>
      <c r="L724" t="s">
        <v>49</v>
      </c>
      <c r="M724" t="s">
        <v>710</v>
      </c>
      <c r="N724" t="s">
        <v>29</v>
      </c>
      <c r="O724" t="s">
        <v>30</v>
      </c>
      <c r="P724" t="s">
        <v>711</v>
      </c>
      <c r="Q724" s="8">
        <v>19.989999999999998</v>
      </c>
      <c r="R724">
        <v>5</v>
      </c>
      <c r="S724" s="8">
        <f t="shared" si="44"/>
        <v>99.949999999999989</v>
      </c>
      <c r="T724" s="8">
        <f>SUM(S724*0.2)</f>
        <v>19.989999999999998</v>
      </c>
      <c r="U724" s="9">
        <f t="shared" si="46"/>
        <v>5.9979999999999993</v>
      </c>
    </row>
    <row r="725" spans="1:21" ht="15" customHeight="1" x14ac:dyDescent="0.25">
      <c r="A725">
        <v>15758</v>
      </c>
      <c r="B725" t="s">
        <v>1678</v>
      </c>
      <c r="C725" s="5">
        <v>42702</v>
      </c>
      <c r="D725" s="6">
        <v>42708</v>
      </c>
      <c r="E725" t="s">
        <v>69</v>
      </c>
      <c r="F725" t="s">
        <v>860</v>
      </c>
      <c r="G725" t="s">
        <v>861</v>
      </c>
      <c r="H725" t="s">
        <v>862</v>
      </c>
      <c r="I725" t="s">
        <v>274</v>
      </c>
      <c r="J725" s="7">
        <v>33180</v>
      </c>
      <c r="K725" t="s">
        <v>26</v>
      </c>
      <c r="L725" t="s">
        <v>49</v>
      </c>
      <c r="M725" t="s">
        <v>677</v>
      </c>
      <c r="N725" t="s">
        <v>988</v>
      </c>
      <c r="O725" t="s">
        <v>86</v>
      </c>
      <c r="P725" t="s">
        <v>678</v>
      </c>
      <c r="Q725" s="8">
        <v>44.99</v>
      </c>
      <c r="R725">
        <v>9</v>
      </c>
      <c r="S725" s="8">
        <f t="shared" si="44"/>
        <v>404.91</v>
      </c>
      <c r="T725" s="8">
        <f>SUM(S725*0.6)</f>
        <v>242.946</v>
      </c>
      <c r="U725" s="9">
        <f t="shared" si="46"/>
        <v>18.196400000000001</v>
      </c>
    </row>
    <row r="726" spans="1:21" ht="15" customHeight="1" x14ac:dyDescent="0.25">
      <c r="A726">
        <v>15767</v>
      </c>
      <c r="B726" t="s">
        <v>1679</v>
      </c>
      <c r="C726" s="5">
        <v>42703</v>
      </c>
      <c r="D726" s="6">
        <v>42704</v>
      </c>
      <c r="E726" t="s">
        <v>44</v>
      </c>
      <c r="F726" t="s">
        <v>766</v>
      </c>
      <c r="G726" t="s">
        <v>421</v>
      </c>
      <c r="H726" t="s">
        <v>422</v>
      </c>
      <c r="I726" t="s">
        <v>56</v>
      </c>
      <c r="J726" s="7">
        <v>93309</v>
      </c>
      <c r="K726" t="s">
        <v>26</v>
      </c>
      <c r="L726" t="s">
        <v>57</v>
      </c>
      <c r="M726" t="s">
        <v>575</v>
      </c>
      <c r="N726" t="s">
        <v>33</v>
      </c>
      <c r="O726" t="s">
        <v>34</v>
      </c>
      <c r="P726" t="s">
        <v>576</v>
      </c>
      <c r="Q726" s="8">
        <v>25.99</v>
      </c>
      <c r="R726">
        <v>3</v>
      </c>
      <c r="S726" s="8">
        <f t="shared" si="44"/>
        <v>77.97</v>
      </c>
      <c r="T726" s="8">
        <f>SUM(S726*0.4)</f>
        <v>31.188000000000002</v>
      </c>
      <c r="U726" s="9">
        <f>SUM((Q726*0.05)*R726+2)</f>
        <v>5.8985000000000003</v>
      </c>
    </row>
    <row r="727" spans="1:21" ht="15" customHeight="1" x14ac:dyDescent="0.25">
      <c r="A727">
        <v>15768</v>
      </c>
      <c r="B727" t="s">
        <v>1679</v>
      </c>
      <c r="C727" s="5">
        <v>42703</v>
      </c>
      <c r="D727" s="6">
        <v>42704</v>
      </c>
      <c r="E727" t="s">
        <v>44</v>
      </c>
      <c r="F727" t="s">
        <v>766</v>
      </c>
      <c r="G727" t="s">
        <v>421</v>
      </c>
      <c r="H727" t="s">
        <v>422</v>
      </c>
      <c r="I727" t="s">
        <v>56</v>
      </c>
      <c r="J727" s="7">
        <v>93309</v>
      </c>
      <c r="K727" t="s">
        <v>26</v>
      </c>
      <c r="L727" t="s">
        <v>57</v>
      </c>
      <c r="M727" t="s">
        <v>111</v>
      </c>
      <c r="N727" t="s">
        <v>29</v>
      </c>
      <c r="O727" t="s">
        <v>37</v>
      </c>
      <c r="P727" t="s">
        <v>112</v>
      </c>
      <c r="Q727" s="8">
        <v>24.99</v>
      </c>
      <c r="R727">
        <v>4</v>
      </c>
      <c r="S727" s="8">
        <f t="shared" si="44"/>
        <v>99.96</v>
      </c>
      <c r="T727" s="8">
        <f>SUM(S727*0.4)</f>
        <v>39.984000000000002</v>
      </c>
      <c r="U727" s="9">
        <f>SUM((Q727*0.05)*R727+2)</f>
        <v>6.9980000000000002</v>
      </c>
    </row>
    <row r="728" spans="1:21" ht="15" customHeight="1" x14ac:dyDescent="0.25">
      <c r="A728">
        <v>15769</v>
      </c>
      <c r="B728" t="s">
        <v>1679</v>
      </c>
      <c r="C728" s="5">
        <v>42703</v>
      </c>
      <c r="D728" s="6">
        <v>42708</v>
      </c>
      <c r="E728" t="s">
        <v>69</v>
      </c>
      <c r="F728" t="s">
        <v>625</v>
      </c>
      <c r="G728" t="s">
        <v>324</v>
      </c>
      <c r="H728" t="s">
        <v>268</v>
      </c>
      <c r="I728" t="s">
        <v>120</v>
      </c>
      <c r="J728" s="7">
        <v>10035</v>
      </c>
      <c r="K728" t="s">
        <v>26</v>
      </c>
      <c r="L728" t="s">
        <v>65</v>
      </c>
      <c r="M728" t="s">
        <v>462</v>
      </c>
      <c r="N728" t="s">
        <v>988</v>
      </c>
      <c r="O728" t="s">
        <v>89</v>
      </c>
      <c r="P728" t="s">
        <v>463</v>
      </c>
      <c r="Q728" s="8">
        <v>13.99</v>
      </c>
      <c r="R728">
        <v>9</v>
      </c>
      <c r="S728" s="8">
        <f t="shared" si="44"/>
        <v>125.91</v>
      </c>
      <c r="T728" s="8">
        <f>SUM(S728*0.5)</f>
        <v>62.954999999999998</v>
      </c>
      <c r="U728" s="9">
        <f>SUM((Q728*0.04)*R728+2)</f>
        <v>7.0363999999999995</v>
      </c>
    </row>
    <row r="729" spans="1:21" ht="15" customHeight="1" x14ac:dyDescent="0.25">
      <c r="A729">
        <v>15770</v>
      </c>
      <c r="B729" t="s">
        <v>1679</v>
      </c>
      <c r="C729" s="5">
        <v>42703</v>
      </c>
      <c r="D729" s="6">
        <v>42708</v>
      </c>
      <c r="E729" t="s">
        <v>69</v>
      </c>
      <c r="F729" t="s">
        <v>625</v>
      </c>
      <c r="G729" t="s">
        <v>324</v>
      </c>
      <c r="H729" t="s">
        <v>268</v>
      </c>
      <c r="I729" t="s">
        <v>120</v>
      </c>
      <c r="J729" s="7">
        <v>10035</v>
      </c>
      <c r="K729" t="s">
        <v>26</v>
      </c>
      <c r="L729" t="s">
        <v>65</v>
      </c>
      <c r="M729" t="s">
        <v>886</v>
      </c>
      <c r="N729" t="s">
        <v>29</v>
      </c>
      <c r="O729" t="s">
        <v>40</v>
      </c>
      <c r="P729" t="s">
        <v>887</v>
      </c>
      <c r="Q729" s="8">
        <v>28.99</v>
      </c>
      <c r="R729">
        <v>4</v>
      </c>
      <c r="S729" s="8">
        <f t="shared" si="44"/>
        <v>115.96</v>
      </c>
      <c r="T729" s="8">
        <f>SUM(S729*0.3)</f>
        <v>34.787999999999997</v>
      </c>
      <c r="U729" s="9">
        <f>SUM((Q729*0.04)*R729+2)</f>
        <v>6.6383999999999999</v>
      </c>
    </row>
    <row r="730" spans="1:21" ht="15" customHeight="1" x14ac:dyDescent="0.25">
      <c r="A730">
        <v>15777</v>
      </c>
      <c r="B730" t="s">
        <v>1680</v>
      </c>
      <c r="C730" s="5">
        <v>42704</v>
      </c>
      <c r="D730" s="6">
        <v>42707</v>
      </c>
      <c r="E730" t="s">
        <v>44</v>
      </c>
      <c r="F730" t="s">
        <v>649</v>
      </c>
      <c r="G730" t="s">
        <v>746</v>
      </c>
      <c r="H730" t="s">
        <v>651</v>
      </c>
      <c r="I730" t="s">
        <v>304</v>
      </c>
      <c r="J730" s="7">
        <v>85705</v>
      </c>
      <c r="K730" t="s">
        <v>26</v>
      </c>
      <c r="L730" t="s">
        <v>57</v>
      </c>
      <c r="M730" t="s">
        <v>469</v>
      </c>
      <c r="N730" t="s">
        <v>988</v>
      </c>
      <c r="O730" t="s">
        <v>86</v>
      </c>
      <c r="P730" t="s">
        <v>470</v>
      </c>
      <c r="Q730" s="8">
        <v>35.99</v>
      </c>
      <c r="R730">
        <v>2</v>
      </c>
      <c r="S730" s="8">
        <f t="shared" si="44"/>
        <v>71.98</v>
      </c>
      <c r="T730" s="8">
        <f>SUM(S730*0.6)</f>
        <v>43.188000000000002</v>
      </c>
      <c r="U730" s="9">
        <f>SUM((Q730*0.05)*R730+2)</f>
        <v>5.5990000000000002</v>
      </c>
    </row>
    <row r="731" spans="1:21" ht="15" customHeight="1" x14ac:dyDescent="0.25">
      <c r="A731">
        <v>15778</v>
      </c>
      <c r="B731" t="s">
        <v>1680</v>
      </c>
      <c r="C731" s="5">
        <v>42704</v>
      </c>
      <c r="D731" s="6">
        <v>42707</v>
      </c>
      <c r="E731" t="s">
        <v>21</v>
      </c>
      <c r="F731" t="s">
        <v>70</v>
      </c>
      <c r="G731" t="s">
        <v>71</v>
      </c>
      <c r="H731" t="s">
        <v>72</v>
      </c>
      <c r="I731" t="s">
        <v>73</v>
      </c>
      <c r="J731" s="7">
        <v>78745</v>
      </c>
      <c r="K731" t="s">
        <v>26</v>
      </c>
      <c r="L731" t="s">
        <v>27</v>
      </c>
      <c r="M731" t="s">
        <v>147</v>
      </c>
      <c r="N731" t="s">
        <v>29</v>
      </c>
      <c r="O731" t="s">
        <v>37</v>
      </c>
      <c r="P731" t="s">
        <v>148</v>
      </c>
      <c r="Q731" s="8">
        <v>23.99</v>
      </c>
      <c r="R731">
        <v>3</v>
      </c>
      <c r="S731" s="8">
        <f t="shared" si="44"/>
        <v>71.97</v>
      </c>
      <c r="T731" s="8">
        <f>SUM(S731*0.4)</f>
        <v>28.788</v>
      </c>
      <c r="U731" s="9">
        <f>SUM((Q731*0.07)*R731+2)</f>
        <v>7.0379000000000005</v>
      </c>
    </row>
    <row r="732" spans="1:21" ht="15" customHeight="1" x14ac:dyDescent="0.25">
      <c r="A732">
        <v>15783</v>
      </c>
      <c r="B732" t="s">
        <v>1680</v>
      </c>
      <c r="C732" s="5">
        <v>42704</v>
      </c>
      <c r="D732" s="6">
        <v>42707</v>
      </c>
      <c r="E732" t="s">
        <v>44</v>
      </c>
      <c r="F732" t="s">
        <v>466</v>
      </c>
      <c r="G732" t="s">
        <v>467</v>
      </c>
      <c r="H732" t="s">
        <v>279</v>
      </c>
      <c r="I732" t="s">
        <v>56</v>
      </c>
      <c r="J732" s="7">
        <v>92024</v>
      </c>
      <c r="K732" t="s">
        <v>26</v>
      </c>
      <c r="L732" t="s">
        <v>57</v>
      </c>
      <c r="M732" t="s">
        <v>214</v>
      </c>
      <c r="N732" t="s">
        <v>988</v>
      </c>
      <c r="O732" t="s">
        <v>86</v>
      </c>
      <c r="P732" t="s">
        <v>215</v>
      </c>
      <c r="Q732" s="8">
        <v>32.99</v>
      </c>
      <c r="R732">
        <v>2</v>
      </c>
      <c r="S732" s="8">
        <f t="shared" si="44"/>
        <v>65.98</v>
      </c>
      <c r="T732" s="8">
        <f>SUM(S732*0.6)</f>
        <v>39.588000000000001</v>
      </c>
      <c r="U732" s="9">
        <f>SUM((Q732*0.05)*R732+2)</f>
        <v>5.2990000000000004</v>
      </c>
    </row>
    <row r="733" spans="1:21" ht="15" customHeight="1" x14ac:dyDescent="0.25">
      <c r="A733">
        <v>15784</v>
      </c>
      <c r="B733" t="s">
        <v>1680</v>
      </c>
      <c r="C733" s="5">
        <v>42704</v>
      </c>
      <c r="D733" s="6">
        <v>42707</v>
      </c>
      <c r="E733" t="s">
        <v>44</v>
      </c>
      <c r="F733" t="s">
        <v>466</v>
      </c>
      <c r="G733" t="s">
        <v>467</v>
      </c>
      <c r="H733" t="s">
        <v>279</v>
      </c>
      <c r="I733" t="s">
        <v>56</v>
      </c>
      <c r="J733" s="7">
        <v>92024</v>
      </c>
      <c r="K733" t="s">
        <v>26</v>
      </c>
      <c r="L733" t="s">
        <v>57</v>
      </c>
      <c r="M733" t="s">
        <v>240</v>
      </c>
      <c r="N733" t="s">
        <v>29</v>
      </c>
      <c r="O733" t="s">
        <v>59</v>
      </c>
      <c r="P733" t="s">
        <v>241</v>
      </c>
      <c r="Q733" s="8">
        <v>25.99</v>
      </c>
      <c r="R733">
        <v>3</v>
      </c>
      <c r="S733" s="8">
        <f t="shared" si="44"/>
        <v>77.97</v>
      </c>
      <c r="T733" s="8">
        <f>SUM(S733*0.25)</f>
        <v>19.4925</v>
      </c>
      <c r="U733" s="9">
        <f>SUM((Q733*0.05)*R733+2)</f>
        <v>5.8985000000000003</v>
      </c>
    </row>
    <row r="734" spans="1:21" ht="15" customHeight="1" x14ac:dyDescent="0.25">
      <c r="A734">
        <v>15785</v>
      </c>
      <c r="B734" t="s">
        <v>1680</v>
      </c>
      <c r="C734" s="5">
        <v>42704</v>
      </c>
      <c r="D734" s="6">
        <v>42707</v>
      </c>
      <c r="E734" t="s">
        <v>44</v>
      </c>
      <c r="F734" t="s">
        <v>466</v>
      </c>
      <c r="G734" t="s">
        <v>467</v>
      </c>
      <c r="H734" t="s">
        <v>279</v>
      </c>
      <c r="I734" t="s">
        <v>56</v>
      </c>
      <c r="J734" s="7">
        <v>92024</v>
      </c>
      <c r="K734" t="s">
        <v>26</v>
      </c>
      <c r="L734" t="s">
        <v>57</v>
      </c>
      <c r="M734" t="s">
        <v>384</v>
      </c>
      <c r="N734" t="s">
        <v>29</v>
      </c>
      <c r="O734" t="s">
        <v>37</v>
      </c>
      <c r="P734" t="s">
        <v>385</v>
      </c>
      <c r="Q734" s="8">
        <v>23.99</v>
      </c>
      <c r="R734">
        <v>7</v>
      </c>
      <c r="S734" s="8">
        <f t="shared" si="44"/>
        <v>167.92999999999998</v>
      </c>
      <c r="T734" s="8">
        <f>SUM(S734*0.4)</f>
        <v>67.171999999999997</v>
      </c>
      <c r="U734" s="9">
        <f>SUM((Q734*0.05)*R734+2)</f>
        <v>10.3965</v>
      </c>
    </row>
    <row r="735" spans="1:21" ht="15" customHeight="1" x14ac:dyDescent="0.25">
      <c r="A735">
        <v>15792</v>
      </c>
      <c r="B735" t="s">
        <v>1681</v>
      </c>
      <c r="C735" s="5">
        <v>42705</v>
      </c>
      <c r="D735" s="6">
        <v>42710</v>
      </c>
      <c r="E735" t="s">
        <v>69</v>
      </c>
      <c r="F735" t="s">
        <v>218</v>
      </c>
      <c r="G735" t="s">
        <v>219</v>
      </c>
      <c r="H735" t="s">
        <v>220</v>
      </c>
      <c r="I735" t="s">
        <v>25</v>
      </c>
      <c r="J735" s="7">
        <v>54880</v>
      </c>
      <c r="K735" t="s">
        <v>26</v>
      </c>
      <c r="L735" t="s">
        <v>27</v>
      </c>
      <c r="M735" t="s">
        <v>125</v>
      </c>
      <c r="N735" t="s">
        <v>29</v>
      </c>
      <c r="O735" t="s">
        <v>59</v>
      </c>
      <c r="P735" t="s">
        <v>126</v>
      </c>
      <c r="Q735" s="8">
        <v>16.989999999999998</v>
      </c>
      <c r="R735">
        <v>5</v>
      </c>
      <c r="S735" s="8">
        <f t="shared" si="44"/>
        <v>84.949999999999989</v>
      </c>
      <c r="T735" s="8">
        <f>SUM(S735*0.25)</f>
        <v>21.237499999999997</v>
      </c>
      <c r="U735" s="9">
        <f>SUM((Q735*0.04)*R735+2)</f>
        <v>5.3979999999999997</v>
      </c>
    </row>
    <row r="736" spans="1:21" ht="15" customHeight="1" x14ac:dyDescent="0.25">
      <c r="A736">
        <v>15806</v>
      </c>
      <c r="B736" t="s">
        <v>1682</v>
      </c>
      <c r="C736" s="5">
        <v>42707</v>
      </c>
      <c r="D736" s="6">
        <v>42712</v>
      </c>
      <c r="E736" t="s">
        <v>69</v>
      </c>
      <c r="F736" t="s">
        <v>438</v>
      </c>
      <c r="G736" t="s">
        <v>439</v>
      </c>
      <c r="H736" t="s">
        <v>440</v>
      </c>
      <c r="I736" t="s">
        <v>441</v>
      </c>
      <c r="J736" s="7">
        <v>39212</v>
      </c>
      <c r="K736" t="s">
        <v>26</v>
      </c>
      <c r="L736" t="s">
        <v>49</v>
      </c>
      <c r="M736" t="s">
        <v>749</v>
      </c>
      <c r="N736" t="s">
        <v>33</v>
      </c>
      <c r="O736" t="s">
        <v>34</v>
      </c>
      <c r="P736" t="s">
        <v>750</v>
      </c>
      <c r="Q736" s="8">
        <v>25.99</v>
      </c>
      <c r="R736">
        <v>2</v>
      </c>
      <c r="S736" s="8">
        <f t="shared" si="44"/>
        <v>51.98</v>
      </c>
      <c r="T736" s="8">
        <f>SUM(S736*0.4)</f>
        <v>20.792000000000002</v>
      </c>
      <c r="U736" s="9">
        <f>SUM((Q736*0.04)*R736+2)</f>
        <v>4.0792000000000002</v>
      </c>
    </row>
    <row r="737" spans="1:21" ht="15" customHeight="1" x14ac:dyDescent="0.25">
      <c r="A737">
        <v>15807</v>
      </c>
      <c r="B737" t="s">
        <v>1682</v>
      </c>
      <c r="C737" s="5">
        <v>42707</v>
      </c>
      <c r="D737" s="6">
        <v>42712</v>
      </c>
      <c r="E737" t="s">
        <v>69</v>
      </c>
      <c r="F737" t="s">
        <v>438</v>
      </c>
      <c r="G737" t="s">
        <v>439</v>
      </c>
      <c r="H737" t="s">
        <v>440</v>
      </c>
      <c r="I737" t="s">
        <v>441</v>
      </c>
      <c r="J737" s="7">
        <v>39212</v>
      </c>
      <c r="K737" t="s">
        <v>26</v>
      </c>
      <c r="L737" t="s">
        <v>49</v>
      </c>
      <c r="M737" t="s">
        <v>413</v>
      </c>
      <c r="N737" t="s">
        <v>29</v>
      </c>
      <c r="O737" t="s">
        <v>75</v>
      </c>
      <c r="P737" t="s">
        <v>414</v>
      </c>
      <c r="Q737" s="8">
        <v>23.99</v>
      </c>
      <c r="R737">
        <v>2</v>
      </c>
      <c r="S737" s="8">
        <f t="shared" si="44"/>
        <v>47.98</v>
      </c>
      <c r="T737" s="8">
        <f>SUM(S737*0.5)</f>
        <v>23.99</v>
      </c>
      <c r="U737" s="9">
        <f>SUM((Q737*0.04)*R737+2)</f>
        <v>3.9192</v>
      </c>
    </row>
    <row r="738" spans="1:21" ht="15" customHeight="1" x14ac:dyDescent="0.25">
      <c r="A738">
        <v>15808</v>
      </c>
      <c r="B738" t="s">
        <v>1682</v>
      </c>
      <c r="C738" s="5">
        <v>42707</v>
      </c>
      <c r="D738" s="6">
        <v>42711</v>
      </c>
      <c r="E738" t="s">
        <v>69</v>
      </c>
      <c r="F738" t="s">
        <v>681</v>
      </c>
      <c r="G738" t="s">
        <v>252</v>
      </c>
      <c r="H738" t="s">
        <v>97</v>
      </c>
      <c r="I738" t="s">
        <v>98</v>
      </c>
      <c r="J738" s="7">
        <v>73120</v>
      </c>
      <c r="K738" t="s">
        <v>26</v>
      </c>
      <c r="L738" t="s">
        <v>27</v>
      </c>
      <c r="M738" t="s">
        <v>113</v>
      </c>
      <c r="N738" t="s">
        <v>29</v>
      </c>
      <c r="O738" t="s">
        <v>37</v>
      </c>
      <c r="P738" t="s">
        <v>114</v>
      </c>
      <c r="Q738" s="8">
        <v>24.99</v>
      </c>
      <c r="R738">
        <v>6</v>
      </c>
      <c r="S738" s="8">
        <f t="shared" si="44"/>
        <v>149.94</v>
      </c>
      <c r="T738" s="8">
        <f>SUM(S738*0.4)</f>
        <v>59.975999999999999</v>
      </c>
      <c r="U738" s="9">
        <f>SUM((Q738*0.04)*R738+2)</f>
        <v>7.9975999999999994</v>
      </c>
    </row>
    <row r="739" spans="1:21" ht="15" customHeight="1" x14ac:dyDescent="0.25">
      <c r="A739">
        <v>15817</v>
      </c>
      <c r="B739" t="s">
        <v>1682</v>
      </c>
      <c r="C739" s="5">
        <v>42707</v>
      </c>
      <c r="D739" s="6">
        <v>42711</v>
      </c>
      <c r="E739" t="s">
        <v>69</v>
      </c>
      <c r="F739" t="s">
        <v>652</v>
      </c>
      <c r="G739" t="s">
        <v>653</v>
      </c>
      <c r="H739" t="s">
        <v>654</v>
      </c>
      <c r="I739" t="s">
        <v>655</v>
      </c>
      <c r="J739" s="7">
        <v>19805</v>
      </c>
      <c r="K739" t="s">
        <v>26</v>
      </c>
      <c r="L739" t="s">
        <v>65</v>
      </c>
      <c r="M739" t="s">
        <v>782</v>
      </c>
      <c r="N739" t="s">
        <v>988</v>
      </c>
      <c r="O739" t="s">
        <v>51</v>
      </c>
      <c r="P739" t="s">
        <v>783</v>
      </c>
      <c r="Q739" s="8">
        <v>45.99</v>
      </c>
      <c r="R739">
        <v>3</v>
      </c>
      <c r="S739" s="8">
        <f t="shared" si="44"/>
        <v>137.97</v>
      </c>
      <c r="T739" s="8">
        <f>SUM(S739*0.3)</f>
        <v>41.390999999999998</v>
      </c>
      <c r="U739" s="9">
        <f>SUM((Q739*0.04)*R739+2)</f>
        <v>7.5188000000000006</v>
      </c>
    </row>
    <row r="740" spans="1:21" ht="15" customHeight="1" x14ac:dyDescent="0.25">
      <c r="A740">
        <v>15840</v>
      </c>
      <c r="B740" t="s">
        <v>1683</v>
      </c>
      <c r="C740" s="5">
        <v>42709</v>
      </c>
      <c r="D740" s="6">
        <v>42712</v>
      </c>
      <c r="E740" t="s">
        <v>44</v>
      </c>
      <c r="F740" t="s">
        <v>520</v>
      </c>
      <c r="G740" t="s">
        <v>521</v>
      </c>
      <c r="H740" t="s">
        <v>522</v>
      </c>
      <c r="I740" t="s">
        <v>523</v>
      </c>
      <c r="J740" s="7">
        <v>66212</v>
      </c>
      <c r="K740" t="s">
        <v>26</v>
      </c>
      <c r="L740" t="s">
        <v>27</v>
      </c>
      <c r="M740" t="s">
        <v>131</v>
      </c>
      <c r="N740" t="s">
        <v>988</v>
      </c>
      <c r="O740" t="s">
        <v>89</v>
      </c>
      <c r="P740" t="s">
        <v>132</v>
      </c>
      <c r="Q740" s="8">
        <v>11.99</v>
      </c>
      <c r="R740">
        <v>2</v>
      </c>
      <c r="S740" s="8">
        <f t="shared" si="44"/>
        <v>23.98</v>
      </c>
      <c r="T740" s="8">
        <f>SUM(S740*0.5)</f>
        <v>11.99</v>
      </c>
      <c r="U740" s="9">
        <f>SUM((Q740*0.05)*R740+2)</f>
        <v>3.1989999999999998</v>
      </c>
    </row>
    <row r="741" spans="1:21" ht="15" customHeight="1" x14ac:dyDescent="0.25">
      <c r="A741">
        <v>15842</v>
      </c>
      <c r="B741" t="s">
        <v>1683</v>
      </c>
      <c r="C741" s="5">
        <v>42709</v>
      </c>
      <c r="D741" s="6">
        <v>42713</v>
      </c>
      <c r="E741" t="s">
        <v>21</v>
      </c>
      <c r="F741" t="s">
        <v>437</v>
      </c>
      <c r="G741" t="s">
        <v>136</v>
      </c>
      <c r="H741" t="s">
        <v>137</v>
      </c>
      <c r="I741" t="s">
        <v>120</v>
      </c>
      <c r="J741" s="7">
        <v>12180</v>
      </c>
      <c r="K741" t="s">
        <v>26</v>
      </c>
      <c r="L741" t="s">
        <v>65</v>
      </c>
      <c r="M741" t="s">
        <v>837</v>
      </c>
      <c r="N741" t="s">
        <v>33</v>
      </c>
      <c r="O741" t="s">
        <v>34</v>
      </c>
      <c r="P741" t="s">
        <v>838</v>
      </c>
      <c r="Q741" s="8">
        <v>11.99</v>
      </c>
      <c r="R741">
        <v>2</v>
      </c>
      <c r="S741" s="8">
        <f t="shared" si="44"/>
        <v>23.98</v>
      </c>
      <c r="T741" s="8">
        <f>SUM(S741*0.4)</f>
        <v>9.5920000000000005</v>
      </c>
      <c r="U741" s="9">
        <f>SUM((Q741*0.07)*R741+2)</f>
        <v>3.6786000000000003</v>
      </c>
    </row>
    <row r="742" spans="1:21" ht="15" customHeight="1" x14ac:dyDescent="0.25">
      <c r="A742">
        <v>15843</v>
      </c>
      <c r="B742" t="s">
        <v>1683</v>
      </c>
      <c r="C742" s="5">
        <v>42709</v>
      </c>
      <c r="D742" s="6">
        <v>42713</v>
      </c>
      <c r="E742" t="s">
        <v>21</v>
      </c>
      <c r="F742" t="s">
        <v>437</v>
      </c>
      <c r="G742" t="s">
        <v>136</v>
      </c>
      <c r="H742" t="s">
        <v>137</v>
      </c>
      <c r="I742" t="s">
        <v>120</v>
      </c>
      <c r="J742" s="7">
        <v>12180</v>
      </c>
      <c r="K742" t="s">
        <v>26</v>
      </c>
      <c r="L742" t="s">
        <v>65</v>
      </c>
      <c r="M742" t="s">
        <v>113</v>
      </c>
      <c r="N742" t="s">
        <v>29</v>
      </c>
      <c r="O742" t="s">
        <v>37</v>
      </c>
      <c r="P742" t="s">
        <v>114</v>
      </c>
      <c r="Q742" s="8">
        <v>24.99</v>
      </c>
      <c r="R742">
        <v>6</v>
      </c>
      <c r="S742" s="8">
        <f t="shared" si="44"/>
        <v>149.94</v>
      </c>
      <c r="T742" s="8">
        <f>SUM(S742*0.4)</f>
        <v>59.975999999999999</v>
      </c>
      <c r="U742" s="9">
        <f>SUM((Q742*0.07)*R742+2)</f>
        <v>12.495800000000001</v>
      </c>
    </row>
    <row r="743" spans="1:21" ht="15" customHeight="1" x14ac:dyDescent="0.25">
      <c r="A743">
        <v>15847</v>
      </c>
      <c r="B743" t="s">
        <v>1684</v>
      </c>
      <c r="C743" s="5">
        <v>42710</v>
      </c>
      <c r="D743" s="6">
        <v>42715</v>
      </c>
      <c r="E743" t="s">
        <v>21</v>
      </c>
      <c r="F743" t="s">
        <v>780</v>
      </c>
      <c r="G743" t="s">
        <v>781</v>
      </c>
      <c r="H743" t="s">
        <v>535</v>
      </c>
      <c r="I743" t="s">
        <v>120</v>
      </c>
      <c r="J743" s="7">
        <v>14609</v>
      </c>
      <c r="K743" t="s">
        <v>26</v>
      </c>
      <c r="L743" t="s">
        <v>65</v>
      </c>
      <c r="M743" t="s">
        <v>732</v>
      </c>
      <c r="N743" t="s">
        <v>29</v>
      </c>
      <c r="O743" t="s">
        <v>75</v>
      </c>
      <c r="P743" t="s">
        <v>733</v>
      </c>
      <c r="Q743" s="8">
        <v>25.99</v>
      </c>
      <c r="R743">
        <v>2</v>
      </c>
      <c r="S743" s="8">
        <f t="shared" si="44"/>
        <v>51.98</v>
      </c>
      <c r="T743" s="8">
        <f>SUM(S743*0.5)</f>
        <v>25.99</v>
      </c>
      <c r="U743" s="9">
        <f>SUM((Q743*0.07)*R743+2)</f>
        <v>5.6386000000000003</v>
      </c>
    </row>
    <row r="744" spans="1:21" ht="15" customHeight="1" x14ac:dyDescent="0.25">
      <c r="A744">
        <v>15860</v>
      </c>
      <c r="B744" t="s">
        <v>1684</v>
      </c>
      <c r="C744" s="5">
        <v>42710</v>
      </c>
      <c r="D744" s="6">
        <v>42716</v>
      </c>
      <c r="E744" t="s">
        <v>69</v>
      </c>
      <c r="F744" t="s">
        <v>826</v>
      </c>
      <c r="G744" t="s">
        <v>584</v>
      </c>
      <c r="H744" t="s">
        <v>72</v>
      </c>
      <c r="I744" t="s">
        <v>73</v>
      </c>
      <c r="J744" s="7">
        <v>78745</v>
      </c>
      <c r="K744" t="s">
        <v>26</v>
      </c>
      <c r="L744" t="s">
        <v>27</v>
      </c>
      <c r="M744" t="s">
        <v>127</v>
      </c>
      <c r="N744" t="s">
        <v>29</v>
      </c>
      <c r="O744" t="s">
        <v>37</v>
      </c>
      <c r="P744" t="s">
        <v>128</v>
      </c>
      <c r="Q744" s="8">
        <v>24.99</v>
      </c>
      <c r="R744">
        <v>7</v>
      </c>
      <c r="S744" s="8">
        <f t="shared" si="44"/>
        <v>174.92999999999998</v>
      </c>
      <c r="T744" s="8">
        <f>SUM(S744*0.4)</f>
        <v>69.971999999999994</v>
      </c>
      <c r="U744" s="9">
        <f>SUM((Q744*0.04)*R744+2)</f>
        <v>8.9971999999999994</v>
      </c>
    </row>
    <row r="745" spans="1:21" ht="15" customHeight="1" x14ac:dyDescent="0.25">
      <c r="A745">
        <v>15886</v>
      </c>
      <c r="B745" t="s">
        <v>1685</v>
      </c>
      <c r="C745" s="5">
        <v>42714</v>
      </c>
      <c r="D745" s="6">
        <v>42719</v>
      </c>
      <c r="E745" t="s">
        <v>69</v>
      </c>
      <c r="F745" t="s">
        <v>797</v>
      </c>
      <c r="G745" t="s">
        <v>695</v>
      </c>
      <c r="H745" t="s">
        <v>203</v>
      </c>
      <c r="I745" t="s">
        <v>56</v>
      </c>
      <c r="J745" s="7">
        <v>90032</v>
      </c>
      <c r="K745" t="s">
        <v>26</v>
      </c>
      <c r="L745" t="s">
        <v>57</v>
      </c>
      <c r="M745" t="s">
        <v>159</v>
      </c>
      <c r="N745" t="s">
        <v>29</v>
      </c>
      <c r="O745" t="s">
        <v>59</v>
      </c>
      <c r="P745" t="s">
        <v>160</v>
      </c>
      <c r="Q745" s="8">
        <v>27.99</v>
      </c>
      <c r="R745">
        <v>2</v>
      </c>
      <c r="S745" s="8">
        <f t="shared" si="44"/>
        <v>55.98</v>
      </c>
      <c r="T745" s="8">
        <f>SUM(S745*0.25)</f>
        <v>13.994999999999999</v>
      </c>
      <c r="U745" s="9">
        <f>SUM((Q745*0.04)*R745+2)</f>
        <v>4.2392000000000003</v>
      </c>
    </row>
    <row r="746" spans="1:21" ht="15" customHeight="1" x14ac:dyDescent="0.25">
      <c r="A746">
        <v>15887</v>
      </c>
      <c r="B746" t="s">
        <v>1685</v>
      </c>
      <c r="C746" s="5">
        <v>42714</v>
      </c>
      <c r="D746" s="6">
        <v>42719</v>
      </c>
      <c r="E746" t="s">
        <v>69</v>
      </c>
      <c r="F746" t="s">
        <v>752</v>
      </c>
      <c r="G746" t="s">
        <v>753</v>
      </c>
      <c r="H746" t="s">
        <v>300</v>
      </c>
      <c r="I746" t="s">
        <v>213</v>
      </c>
      <c r="J746" s="7">
        <v>27604</v>
      </c>
      <c r="K746" t="s">
        <v>26</v>
      </c>
      <c r="L746" t="s">
        <v>49</v>
      </c>
      <c r="M746" t="s">
        <v>767</v>
      </c>
      <c r="N746" t="s">
        <v>29</v>
      </c>
      <c r="O746" t="s">
        <v>59</v>
      </c>
      <c r="P746" t="s">
        <v>768</v>
      </c>
      <c r="Q746" s="8">
        <v>25.99</v>
      </c>
      <c r="R746">
        <v>7</v>
      </c>
      <c r="S746" s="8">
        <f t="shared" si="44"/>
        <v>181.92999999999998</v>
      </c>
      <c r="T746" s="8">
        <f>SUM(S746*0.25)</f>
        <v>45.482499999999995</v>
      </c>
      <c r="U746" s="9">
        <f>SUM((Q746*0.04)*R746+2)</f>
        <v>9.2771999999999988</v>
      </c>
    </row>
    <row r="747" spans="1:21" ht="15" customHeight="1" x14ac:dyDescent="0.25">
      <c r="A747">
        <v>15906</v>
      </c>
      <c r="B747" t="s">
        <v>1686</v>
      </c>
      <c r="C747" s="5">
        <v>42715</v>
      </c>
      <c r="D747" s="6">
        <v>42718</v>
      </c>
      <c r="E747" t="s">
        <v>44</v>
      </c>
      <c r="F747" t="s">
        <v>380</v>
      </c>
      <c r="G747" t="s">
        <v>381</v>
      </c>
      <c r="H747" t="s">
        <v>335</v>
      </c>
      <c r="I747" t="s">
        <v>336</v>
      </c>
      <c r="J747" s="7">
        <v>19140</v>
      </c>
      <c r="K747" t="s">
        <v>26</v>
      </c>
      <c r="L747" t="s">
        <v>65</v>
      </c>
      <c r="M747" t="s">
        <v>749</v>
      </c>
      <c r="N747" t="s">
        <v>33</v>
      </c>
      <c r="O747" t="s">
        <v>34</v>
      </c>
      <c r="P747" t="s">
        <v>750</v>
      </c>
      <c r="Q747" s="8">
        <v>25.99</v>
      </c>
      <c r="R747">
        <v>11</v>
      </c>
      <c r="S747" s="8">
        <f t="shared" si="44"/>
        <v>285.89</v>
      </c>
      <c r="T747" s="8">
        <f>SUM(S747*0.4)</f>
        <v>114.35599999999999</v>
      </c>
      <c r="U747" s="9">
        <f>SUM((Q747*0.05)*R747+2)</f>
        <v>16.294499999999999</v>
      </c>
    </row>
    <row r="748" spans="1:21" ht="15" customHeight="1" x14ac:dyDescent="0.25">
      <c r="A748">
        <v>15907</v>
      </c>
      <c r="B748" t="s">
        <v>1686</v>
      </c>
      <c r="C748" s="5">
        <v>42715</v>
      </c>
      <c r="D748" s="6">
        <v>42718</v>
      </c>
      <c r="E748" t="s">
        <v>44</v>
      </c>
      <c r="F748" t="s">
        <v>380</v>
      </c>
      <c r="G748" t="s">
        <v>381</v>
      </c>
      <c r="H748" t="s">
        <v>335</v>
      </c>
      <c r="I748" t="s">
        <v>336</v>
      </c>
      <c r="J748" s="7">
        <v>19140</v>
      </c>
      <c r="K748" t="s">
        <v>26</v>
      </c>
      <c r="L748" t="s">
        <v>65</v>
      </c>
      <c r="M748" t="s">
        <v>293</v>
      </c>
      <c r="N748" t="s">
        <v>33</v>
      </c>
      <c r="O748" t="s">
        <v>116</v>
      </c>
      <c r="P748" t="s">
        <v>294</v>
      </c>
      <c r="Q748" s="8">
        <v>34.99</v>
      </c>
      <c r="R748">
        <v>1</v>
      </c>
      <c r="S748" s="8">
        <f t="shared" si="44"/>
        <v>34.99</v>
      </c>
      <c r="T748" s="8">
        <f>SUM(S748*0.3)</f>
        <v>10.497</v>
      </c>
      <c r="U748" s="9">
        <f>SUM((Q748*0.05)*R748+2)</f>
        <v>3.7495000000000003</v>
      </c>
    </row>
    <row r="749" spans="1:21" ht="15" customHeight="1" x14ac:dyDescent="0.25">
      <c r="A749">
        <v>15908</v>
      </c>
      <c r="B749" t="s">
        <v>1686</v>
      </c>
      <c r="C749" s="5">
        <v>42715</v>
      </c>
      <c r="D749" s="6">
        <v>42718</v>
      </c>
      <c r="E749" t="s">
        <v>44</v>
      </c>
      <c r="F749" t="s">
        <v>380</v>
      </c>
      <c r="G749" t="s">
        <v>381</v>
      </c>
      <c r="H749" t="s">
        <v>335</v>
      </c>
      <c r="I749" t="s">
        <v>336</v>
      </c>
      <c r="J749" s="7">
        <v>19140</v>
      </c>
      <c r="K749" t="s">
        <v>26</v>
      </c>
      <c r="L749" t="s">
        <v>65</v>
      </c>
      <c r="M749" t="s">
        <v>296</v>
      </c>
      <c r="N749" t="s">
        <v>29</v>
      </c>
      <c r="O749" t="s">
        <v>37</v>
      </c>
      <c r="P749" t="s">
        <v>297</v>
      </c>
      <c r="Q749" s="8">
        <v>23.99</v>
      </c>
      <c r="R749">
        <v>2</v>
      </c>
      <c r="S749" s="8">
        <f t="shared" si="44"/>
        <v>47.98</v>
      </c>
      <c r="T749" s="8">
        <f>SUM(S749*0.4)</f>
        <v>19.192</v>
      </c>
      <c r="U749" s="9">
        <f>SUM((Q749*0.05)*R749+2)</f>
        <v>4.399</v>
      </c>
    </row>
    <row r="750" spans="1:21" ht="15" customHeight="1" x14ac:dyDescent="0.25">
      <c r="A750">
        <v>15921</v>
      </c>
      <c r="B750" t="s">
        <v>1686</v>
      </c>
      <c r="C750" s="5">
        <v>42715</v>
      </c>
      <c r="D750" s="6">
        <v>42716</v>
      </c>
      <c r="E750" t="s">
        <v>44</v>
      </c>
      <c r="F750" t="s">
        <v>800</v>
      </c>
      <c r="G750" t="s">
        <v>801</v>
      </c>
      <c r="H750" t="s">
        <v>628</v>
      </c>
      <c r="I750" t="s">
        <v>274</v>
      </c>
      <c r="J750" s="7">
        <v>33614</v>
      </c>
      <c r="K750" t="s">
        <v>26</v>
      </c>
      <c r="L750" t="s">
        <v>49</v>
      </c>
      <c r="M750" t="s">
        <v>587</v>
      </c>
      <c r="N750" t="s">
        <v>29</v>
      </c>
      <c r="O750" t="s">
        <v>40</v>
      </c>
      <c r="P750" t="s">
        <v>588</v>
      </c>
      <c r="Q750" s="8">
        <v>30.99</v>
      </c>
      <c r="R750">
        <v>2</v>
      </c>
      <c r="S750" s="8">
        <f t="shared" si="44"/>
        <v>61.98</v>
      </c>
      <c r="T750" s="8">
        <f>SUM(S750*0.3)</f>
        <v>18.593999999999998</v>
      </c>
      <c r="U750" s="9">
        <f>SUM((Q750*0.05)*R750+2)</f>
        <v>5.0990000000000002</v>
      </c>
    </row>
    <row r="751" spans="1:21" ht="15" customHeight="1" x14ac:dyDescent="0.25">
      <c r="A751">
        <v>15948</v>
      </c>
      <c r="B751" t="s">
        <v>1687</v>
      </c>
      <c r="C751" s="5">
        <v>42718</v>
      </c>
      <c r="D751" s="6">
        <v>42720</v>
      </c>
      <c r="E751" t="s">
        <v>21</v>
      </c>
      <c r="F751" t="s">
        <v>640</v>
      </c>
      <c r="G751" t="s">
        <v>641</v>
      </c>
      <c r="H751" t="s">
        <v>203</v>
      </c>
      <c r="I751" t="s">
        <v>56</v>
      </c>
      <c r="J751" s="7">
        <v>90045</v>
      </c>
      <c r="K751" t="s">
        <v>26</v>
      </c>
      <c r="L751" t="s">
        <v>57</v>
      </c>
      <c r="M751" t="s">
        <v>888</v>
      </c>
      <c r="N751" t="s">
        <v>988</v>
      </c>
      <c r="O751" t="s">
        <v>185</v>
      </c>
      <c r="P751" t="s">
        <v>889</v>
      </c>
      <c r="Q751" s="8">
        <v>76.989999999999995</v>
      </c>
      <c r="R751">
        <v>2</v>
      </c>
      <c r="S751" s="8">
        <f t="shared" si="44"/>
        <v>153.97999999999999</v>
      </c>
      <c r="T751" s="8">
        <f>SUM(S751*0.4)</f>
        <v>61.591999999999999</v>
      </c>
      <c r="U751" s="9">
        <f>SUM((Q751*0.07)*R751+2)</f>
        <v>12.778600000000001</v>
      </c>
    </row>
    <row r="752" spans="1:21" ht="15" customHeight="1" x14ac:dyDescent="0.25">
      <c r="A752">
        <v>15949</v>
      </c>
      <c r="B752" t="s">
        <v>1687</v>
      </c>
      <c r="C752" s="5">
        <v>42718</v>
      </c>
      <c r="D752" s="6">
        <v>42720</v>
      </c>
      <c r="E752" t="s">
        <v>21</v>
      </c>
      <c r="F752" t="s">
        <v>640</v>
      </c>
      <c r="G752" t="s">
        <v>641</v>
      </c>
      <c r="H752" t="s">
        <v>203</v>
      </c>
      <c r="I752" t="s">
        <v>56</v>
      </c>
      <c r="J752" s="7">
        <v>90045</v>
      </c>
      <c r="K752" t="s">
        <v>26</v>
      </c>
      <c r="L752" t="s">
        <v>57</v>
      </c>
      <c r="M752" t="s">
        <v>36</v>
      </c>
      <c r="N752" t="s">
        <v>29</v>
      </c>
      <c r="O752" t="s">
        <v>37</v>
      </c>
      <c r="P752" t="s">
        <v>38</v>
      </c>
      <c r="Q752" s="8">
        <v>24.99</v>
      </c>
      <c r="R752">
        <v>2</v>
      </c>
      <c r="S752" s="8">
        <f t="shared" si="44"/>
        <v>49.98</v>
      </c>
      <c r="T752" s="8">
        <f>SUM(S752*0.4)</f>
        <v>19.992000000000001</v>
      </c>
      <c r="U752" s="9">
        <f>SUM((Q752*0.07)*R752+2)</f>
        <v>5.4985999999999997</v>
      </c>
    </row>
    <row r="753" spans="1:21" ht="15" customHeight="1" x14ac:dyDescent="0.25">
      <c r="A753">
        <v>15950</v>
      </c>
      <c r="B753" t="s">
        <v>1687</v>
      </c>
      <c r="C753" s="5">
        <v>42718</v>
      </c>
      <c r="D753" s="6">
        <v>42720</v>
      </c>
      <c r="E753" t="s">
        <v>21</v>
      </c>
      <c r="F753" t="s">
        <v>640</v>
      </c>
      <c r="G753" t="s">
        <v>641</v>
      </c>
      <c r="H753" t="s">
        <v>203</v>
      </c>
      <c r="I753" t="s">
        <v>56</v>
      </c>
      <c r="J753" s="7">
        <v>90045</v>
      </c>
      <c r="K753" t="s">
        <v>26</v>
      </c>
      <c r="L753" t="s">
        <v>57</v>
      </c>
      <c r="M753" t="s">
        <v>36</v>
      </c>
      <c r="N753" t="s">
        <v>29</v>
      </c>
      <c r="O753" t="s">
        <v>37</v>
      </c>
      <c r="P753" t="s">
        <v>38</v>
      </c>
      <c r="Q753" s="8">
        <v>24.99</v>
      </c>
      <c r="R753">
        <v>3</v>
      </c>
      <c r="S753" s="8">
        <f t="shared" si="44"/>
        <v>74.97</v>
      </c>
      <c r="T753" s="8">
        <f>SUM(S753*0.4)</f>
        <v>29.988</v>
      </c>
      <c r="U753" s="9">
        <f>SUM((Q753*0.07)*R753+2)</f>
        <v>7.2479000000000005</v>
      </c>
    </row>
    <row r="754" spans="1:21" ht="15" customHeight="1" x14ac:dyDescent="0.25">
      <c r="A754">
        <v>15951</v>
      </c>
      <c r="B754" t="s">
        <v>1687</v>
      </c>
      <c r="C754" s="5">
        <v>42718</v>
      </c>
      <c r="D754" s="6">
        <v>42720</v>
      </c>
      <c r="E754" t="s">
        <v>21</v>
      </c>
      <c r="F754" t="s">
        <v>640</v>
      </c>
      <c r="G754" t="s">
        <v>641</v>
      </c>
      <c r="H754" t="s">
        <v>203</v>
      </c>
      <c r="I754" t="s">
        <v>56</v>
      </c>
      <c r="J754" s="7">
        <v>90045</v>
      </c>
      <c r="K754" t="s">
        <v>26</v>
      </c>
      <c r="L754" t="s">
        <v>57</v>
      </c>
      <c r="M754" t="s">
        <v>105</v>
      </c>
      <c r="N754" t="s">
        <v>29</v>
      </c>
      <c r="O754" t="s">
        <v>75</v>
      </c>
      <c r="P754" t="s">
        <v>106</v>
      </c>
      <c r="Q754" s="8">
        <v>16.989999999999998</v>
      </c>
      <c r="R754">
        <v>1</v>
      </c>
      <c r="S754" s="8">
        <f t="shared" si="44"/>
        <v>16.989999999999998</v>
      </c>
      <c r="T754" s="8">
        <f>SUM(S754*0.5)</f>
        <v>8.4949999999999992</v>
      </c>
      <c r="U754" s="9">
        <f>SUM((Q754*0.07)*R754+2)</f>
        <v>3.1893000000000002</v>
      </c>
    </row>
    <row r="755" spans="1:21" ht="15" customHeight="1" x14ac:dyDescent="0.25">
      <c r="A755">
        <v>15967</v>
      </c>
      <c r="B755" t="s">
        <v>1688</v>
      </c>
      <c r="C755" s="5">
        <v>42719</v>
      </c>
      <c r="D755" s="6">
        <v>42724</v>
      </c>
      <c r="E755" t="s">
        <v>69</v>
      </c>
      <c r="F755" t="s">
        <v>520</v>
      </c>
      <c r="G755" t="s">
        <v>521</v>
      </c>
      <c r="H755" t="s">
        <v>522</v>
      </c>
      <c r="I755" t="s">
        <v>523</v>
      </c>
      <c r="J755" s="7">
        <v>66212</v>
      </c>
      <c r="K755" t="s">
        <v>26</v>
      </c>
      <c r="L755" t="s">
        <v>27</v>
      </c>
      <c r="M755" t="s">
        <v>559</v>
      </c>
      <c r="N755" t="s">
        <v>33</v>
      </c>
      <c r="O755" t="s">
        <v>116</v>
      </c>
      <c r="P755" t="s">
        <v>560</v>
      </c>
      <c r="Q755" s="8">
        <v>24.99</v>
      </c>
      <c r="R755">
        <v>3</v>
      </c>
      <c r="S755" s="8">
        <f t="shared" si="44"/>
        <v>74.97</v>
      </c>
      <c r="T755" s="8">
        <f>SUM(S755*0.3)</f>
        <v>22.491</v>
      </c>
      <c r="U755" s="9">
        <f>SUM((Q755*0.04)*R755+2)</f>
        <v>4.9987999999999992</v>
      </c>
    </row>
    <row r="756" spans="1:21" ht="15" customHeight="1" x14ac:dyDescent="0.25">
      <c r="A756">
        <v>15984</v>
      </c>
      <c r="B756" t="s">
        <v>1689</v>
      </c>
      <c r="C756" s="5">
        <v>42722</v>
      </c>
      <c r="D756" s="6">
        <v>42722</v>
      </c>
      <c r="E756" t="s">
        <v>985</v>
      </c>
      <c r="F756" t="s">
        <v>499</v>
      </c>
      <c r="G756" t="s">
        <v>291</v>
      </c>
      <c r="H756" t="s">
        <v>292</v>
      </c>
      <c r="I756" t="s">
        <v>227</v>
      </c>
      <c r="J756" s="7">
        <v>98103</v>
      </c>
      <c r="K756" t="s">
        <v>26</v>
      </c>
      <c r="L756" t="s">
        <v>57</v>
      </c>
      <c r="M756" t="s">
        <v>121</v>
      </c>
      <c r="N756" t="s">
        <v>33</v>
      </c>
      <c r="O756" t="s">
        <v>34</v>
      </c>
      <c r="P756" t="s">
        <v>122</v>
      </c>
      <c r="Q756" s="8">
        <v>15.99</v>
      </c>
      <c r="R756">
        <v>1</v>
      </c>
      <c r="S756" s="8">
        <f t="shared" si="44"/>
        <v>15.99</v>
      </c>
      <c r="T756" s="8">
        <f>SUM(S756*0.4)</f>
        <v>6.3960000000000008</v>
      </c>
      <c r="U756" s="9">
        <f>SUM((Q756*0.09)*R756+2)</f>
        <v>3.4390999999999998</v>
      </c>
    </row>
    <row r="757" spans="1:21" ht="15" customHeight="1" x14ac:dyDescent="0.25">
      <c r="A757">
        <v>15995</v>
      </c>
      <c r="B757" t="s">
        <v>1690</v>
      </c>
      <c r="C757" s="5">
        <v>42723</v>
      </c>
      <c r="D757" s="6">
        <v>42727</v>
      </c>
      <c r="E757" t="s">
        <v>21</v>
      </c>
      <c r="F757" t="s">
        <v>512</v>
      </c>
      <c r="G757" t="s">
        <v>513</v>
      </c>
      <c r="H757" t="s">
        <v>55</v>
      </c>
      <c r="I757" t="s">
        <v>56</v>
      </c>
      <c r="J757" s="7">
        <v>94601</v>
      </c>
      <c r="K757" t="s">
        <v>26</v>
      </c>
      <c r="L757" t="s">
        <v>57</v>
      </c>
      <c r="M757" t="s">
        <v>293</v>
      </c>
      <c r="N757" t="s">
        <v>33</v>
      </c>
      <c r="O757" t="s">
        <v>116</v>
      </c>
      <c r="P757" t="s">
        <v>294</v>
      </c>
      <c r="Q757" s="8">
        <v>34.99</v>
      </c>
      <c r="R757">
        <v>3</v>
      </c>
      <c r="S757" s="8">
        <f t="shared" si="44"/>
        <v>104.97</v>
      </c>
      <c r="T757" s="8">
        <f>SUM(S757*0.3)</f>
        <v>31.491</v>
      </c>
      <c r="U757" s="9">
        <f>SUM((Q757*0.07)*R757+2)</f>
        <v>9.347900000000001</v>
      </c>
    </row>
    <row r="758" spans="1:21" ht="15" customHeight="1" x14ac:dyDescent="0.25">
      <c r="A758">
        <v>16003</v>
      </c>
      <c r="B758" t="s">
        <v>1691</v>
      </c>
      <c r="C758" s="5">
        <v>42724</v>
      </c>
      <c r="D758" s="6">
        <v>42728</v>
      </c>
      <c r="E758" t="s">
        <v>69</v>
      </c>
      <c r="F758" t="s">
        <v>459</v>
      </c>
      <c r="G758" t="s">
        <v>460</v>
      </c>
      <c r="H758" t="s">
        <v>461</v>
      </c>
      <c r="I758" t="s">
        <v>412</v>
      </c>
      <c r="J758" s="7">
        <v>80112</v>
      </c>
      <c r="K758" t="s">
        <v>26</v>
      </c>
      <c r="L758" t="s">
        <v>57</v>
      </c>
      <c r="M758" t="s">
        <v>91</v>
      </c>
      <c r="N758" t="s">
        <v>29</v>
      </c>
      <c r="O758" t="s">
        <v>30</v>
      </c>
      <c r="P758" t="s">
        <v>92</v>
      </c>
      <c r="Q758" s="8">
        <v>24.99</v>
      </c>
      <c r="R758">
        <v>4</v>
      </c>
      <c r="S758" s="8">
        <f t="shared" si="44"/>
        <v>99.96</v>
      </c>
      <c r="T758" s="8">
        <f>SUM(S758*0.2)</f>
        <v>19.992000000000001</v>
      </c>
      <c r="U758" s="9">
        <f>SUM((Q758*0.04)*R758+2)</f>
        <v>5.9984000000000002</v>
      </c>
    </row>
    <row r="759" spans="1:21" ht="15" customHeight="1" x14ac:dyDescent="0.25">
      <c r="A759">
        <v>16014</v>
      </c>
      <c r="B759" t="s">
        <v>1692</v>
      </c>
      <c r="C759" s="5">
        <v>42725</v>
      </c>
      <c r="D759" s="6">
        <v>42729</v>
      </c>
      <c r="E759" t="s">
        <v>69</v>
      </c>
      <c r="F759" t="s">
        <v>890</v>
      </c>
      <c r="G759" t="s">
        <v>188</v>
      </c>
      <c r="H759" t="s">
        <v>189</v>
      </c>
      <c r="I759" t="s">
        <v>190</v>
      </c>
      <c r="J759" s="7">
        <v>87105</v>
      </c>
      <c r="K759" t="s">
        <v>26</v>
      </c>
      <c r="L759" t="s">
        <v>57</v>
      </c>
      <c r="M759" t="s">
        <v>767</v>
      </c>
      <c r="N759" t="s">
        <v>29</v>
      </c>
      <c r="O759" t="s">
        <v>59</v>
      </c>
      <c r="P759" t="s">
        <v>768</v>
      </c>
      <c r="Q759" s="8">
        <v>25.99</v>
      </c>
      <c r="R759">
        <v>7</v>
      </c>
      <c r="S759" s="8">
        <f t="shared" si="44"/>
        <v>181.92999999999998</v>
      </c>
      <c r="T759" s="8">
        <f>SUM(S759*0.25)</f>
        <v>45.482499999999995</v>
      </c>
      <c r="U759" s="9">
        <f>SUM((Q759*0.04)*R759+2)</f>
        <v>9.2771999999999988</v>
      </c>
    </row>
    <row r="760" spans="1:21" ht="15" customHeight="1" x14ac:dyDescent="0.25">
      <c r="A760">
        <v>16024</v>
      </c>
      <c r="B760" t="s">
        <v>1693</v>
      </c>
      <c r="C760" s="5">
        <v>42726</v>
      </c>
      <c r="D760" s="6">
        <v>42731</v>
      </c>
      <c r="E760" t="s">
        <v>69</v>
      </c>
      <c r="F760" t="s">
        <v>218</v>
      </c>
      <c r="G760" t="s">
        <v>219</v>
      </c>
      <c r="H760" t="s">
        <v>220</v>
      </c>
      <c r="I760" t="s">
        <v>25</v>
      </c>
      <c r="J760" s="7">
        <v>54880</v>
      </c>
      <c r="K760" t="s">
        <v>26</v>
      </c>
      <c r="L760" t="s">
        <v>27</v>
      </c>
      <c r="M760" t="s">
        <v>539</v>
      </c>
      <c r="N760" t="s">
        <v>29</v>
      </c>
      <c r="O760" t="s">
        <v>59</v>
      </c>
      <c r="P760" t="s">
        <v>540</v>
      </c>
      <c r="Q760" s="8">
        <v>8.99</v>
      </c>
      <c r="R760">
        <v>4</v>
      </c>
      <c r="S760" s="8">
        <f t="shared" si="44"/>
        <v>35.96</v>
      </c>
      <c r="T760" s="8">
        <f>SUM(S760*0.25)</f>
        <v>8.99</v>
      </c>
      <c r="U760" s="9">
        <f>SUM((Q760*0.04)*R760+2)</f>
        <v>3.4384000000000001</v>
      </c>
    </row>
    <row r="761" spans="1:21" ht="15" customHeight="1" x14ac:dyDescent="0.25">
      <c r="A761">
        <v>16025</v>
      </c>
      <c r="B761" t="s">
        <v>1693</v>
      </c>
      <c r="C761" s="5">
        <v>42726</v>
      </c>
      <c r="D761" s="6">
        <v>42727</v>
      </c>
      <c r="E761" t="s">
        <v>44</v>
      </c>
      <c r="F761" t="s">
        <v>670</v>
      </c>
      <c r="G761" t="s">
        <v>671</v>
      </c>
      <c r="H761" t="s">
        <v>292</v>
      </c>
      <c r="I761" t="s">
        <v>227</v>
      </c>
      <c r="J761" s="7">
        <v>98103</v>
      </c>
      <c r="K761" t="s">
        <v>26</v>
      </c>
      <c r="L761" t="s">
        <v>57</v>
      </c>
      <c r="M761" t="s">
        <v>798</v>
      </c>
      <c r="N761" t="s">
        <v>988</v>
      </c>
      <c r="O761" t="s">
        <v>89</v>
      </c>
      <c r="P761" t="s">
        <v>799</v>
      </c>
      <c r="Q761" s="8">
        <v>11.99</v>
      </c>
      <c r="R761">
        <v>7</v>
      </c>
      <c r="S761" s="8">
        <f t="shared" si="44"/>
        <v>83.93</v>
      </c>
      <c r="T761" s="8">
        <f>SUM(S761*0.5)</f>
        <v>41.965000000000003</v>
      </c>
      <c r="U761" s="9">
        <f>SUM((Q761*0.05)*R761+2)</f>
        <v>6.1965000000000003</v>
      </c>
    </row>
    <row r="762" spans="1:21" ht="15" customHeight="1" x14ac:dyDescent="0.25">
      <c r="A762">
        <v>16026</v>
      </c>
      <c r="B762" t="s">
        <v>1693</v>
      </c>
      <c r="C762" s="5">
        <v>42726</v>
      </c>
      <c r="D762" s="6">
        <v>42727</v>
      </c>
      <c r="E762" t="s">
        <v>44</v>
      </c>
      <c r="F762" t="s">
        <v>670</v>
      </c>
      <c r="G762" t="s">
        <v>671</v>
      </c>
      <c r="H762" t="s">
        <v>292</v>
      </c>
      <c r="I762" t="s">
        <v>227</v>
      </c>
      <c r="J762" s="7">
        <v>98103</v>
      </c>
      <c r="K762" t="s">
        <v>26</v>
      </c>
      <c r="L762" t="s">
        <v>57</v>
      </c>
      <c r="M762" t="s">
        <v>526</v>
      </c>
      <c r="N762" t="s">
        <v>29</v>
      </c>
      <c r="O762" t="s">
        <v>30</v>
      </c>
      <c r="P762" t="s">
        <v>527</v>
      </c>
      <c r="Q762" s="8">
        <v>6.99</v>
      </c>
      <c r="R762">
        <v>2</v>
      </c>
      <c r="S762" s="8">
        <f t="shared" si="44"/>
        <v>13.98</v>
      </c>
      <c r="T762" s="8">
        <f>SUM(S762*0.2)</f>
        <v>2.7960000000000003</v>
      </c>
      <c r="U762" s="9">
        <f>SUM((Q762*0.05)*R762+2)</f>
        <v>2.6989999999999998</v>
      </c>
    </row>
    <row r="763" spans="1:21" ht="15" customHeight="1" x14ac:dyDescent="0.25">
      <c r="A763">
        <v>16028</v>
      </c>
      <c r="B763" t="s">
        <v>1694</v>
      </c>
      <c r="C763" s="5">
        <v>42728</v>
      </c>
      <c r="D763" s="6">
        <v>42730</v>
      </c>
      <c r="E763" t="s">
        <v>44</v>
      </c>
      <c r="F763" t="s">
        <v>780</v>
      </c>
      <c r="G763" t="s">
        <v>781</v>
      </c>
      <c r="H763" t="s">
        <v>535</v>
      </c>
      <c r="I763" t="s">
        <v>120</v>
      </c>
      <c r="J763" s="7">
        <v>14609</v>
      </c>
      <c r="K763" t="s">
        <v>26</v>
      </c>
      <c r="L763" t="s">
        <v>65</v>
      </c>
      <c r="M763" t="s">
        <v>413</v>
      </c>
      <c r="N763" t="s">
        <v>29</v>
      </c>
      <c r="O763" t="s">
        <v>75</v>
      </c>
      <c r="P763" t="s">
        <v>414</v>
      </c>
      <c r="Q763" s="8">
        <v>23.99</v>
      </c>
      <c r="R763">
        <v>7</v>
      </c>
      <c r="S763" s="8">
        <f t="shared" si="44"/>
        <v>167.92999999999998</v>
      </c>
      <c r="T763" s="8">
        <f>SUM(S763*0.5)</f>
        <v>83.964999999999989</v>
      </c>
      <c r="U763" s="9">
        <f>SUM((Q763*0.05)*R763+2)</f>
        <v>10.3965</v>
      </c>
    </row>
    <row r="764" spans="1:21" ht="15" customHeight="1" x14ac:dyDescent="0.25">
      <c r="A764">
        <v>16029</v>
      </c>
      <c r="B764" t="s">
        <v>1694</v>
      </c>
      <c r="C764" s="5">
        <v>42728</v>
      </c>
      <c r="D764" s="6">
        <v>42730</v>
      </c>
      <c r="E764" t="s">
        <v>44</v>
      </c>
      <c r="F764" t="s">
        <v>780</v>
      </c>
      <c r="G764" t="s">
        <v>781</v>
      </c>
      <c r="H764" t="s">
        <v>535</v>
      </c>
      <c r="I764" t="s">
        <v>120</v>
      </c>
      <c r="J764" s="7">
        <v>14609</v>
      </c>
      <c r="K764" t="s">
        <v>26</v>
      </c>
      <c r="L764" t="s">
        <v>65</v>
      </c>
      <c r="M764" t="s">
        <v>696</v>
      </c>
      <c r="N764" t="s">
        <v>29</v>
      </c>
      <c r="O764" t="s">
        <v>40</v>
      </c>
      <c r="P764" t="s">
        <v>697</v>
      </c>
      <c r="Q764" s="8">
        <v>28.99</v>
      </c>
      <c r="R764">
        <v>7</v>
      </c>
      <c r="S764" s="8">
        <f t="shared" si="44"/>
        <v>202.92999999999998</v>
      </c>
      <c r="T764" s="8">
        <f>SUM(S764*0.3)</f>
        <v>60.878999999999991</v>
      </c>
      <c r="U764" s="9">
        <f>SUM((Q764*0.05)*R764+2)</f>
        <v>12.1465</v>
      </c>
    </row>
    <row r="765" spans="1:21" ht="15" customHeight="1" x14ac:dyDescent="0.25">
      <c r="A765">
        <v>16030</v>
      </c>
      <c r="B765" t="s">
        <v>1694</v>
      </c>
      <c r="C765" s="5">
        <v>42728</v>
      </c>
      <c r="D765" s="6">
        <v>42730</v>
      </c>
      <c r="E765" t="s">
        <v>44</v>
      </c>
      <c r="F765" t="s">
        <v>780</v>
      </c>
      <c r="G765" t="s">
        <v>781</v>
      </c>
      <c r="H765" t="s">
        <v>535</v>
      </c>
      <c r="I765" t="s">
        <v>120</v>
      </c>
      <c r="J765" s="7">
        <v>14609</v>
      </c>
      <c r="K765" t="s">
        <v>26</v>
      </c>
      <c r="L765" t="s">
        <v>65</v>
      </c>
      <c r="M765" t="s">
        <v>484</v>
      </c>
      <c r="N765" t="s">
        <v>29</v>
      </c>
      <c r="O765" t="s">
        <v>75</v>
      </c>
      <c r="P765" t="s">
        <v>485</v>
      </c>
      <c r="Q765" s="8">
        <v>23.99</v>
      </c>
      <c r="R765">
        <v>2</v>
      </c>
      <c r="S765" s="8">
        <f t="shared" si="44"/>
        <v>47.98</v>
      </c>
      <c r="T765" s="8">
        <f>SUM(S765*0.5)</f>
        <v>23.99</v>
      </c>
      <c r="U765" s="9">
        <f>SUM((Q765*0.05)*R765+2)</f>
        <v>4.399</v>
      </c>
    </row>
    <row r="766" spans="1:21" ht="15" customHeight="1" x14ac:dyDescent="0.25">
      <c r="A766">
        <v>16031</v>
      </c>
      <c r="B766" t="s">
        <v>1694</v>
      </c>
      <c r="C766" s="5">
        <v>42728</v>
      </c>
      <c r="D766" s="6">
        <v>42732</v>
      </c>
      <c r="E766" t="s">
        <v>69</v>
      </c>
      <c r="F766" t="s">
        <v>670</v>
      </c>
      <c r="G766" t="s">
        <v>671</v>
      </c>
      <c r="H766" t="s">
        <v>292</v>
      </c>
      <c r="I766" t="s">
        <v>227</v>
      </c>
      <c r="J766" s="7">
        <v>98103</v>
      </c>
      <c r="K766" t="s">
        <v>26</v>
      </c>
      <c r="L766" t="s">
        <v>57</v>
      </c>
      <c r="M766" t="s">
        <v>260</v>
      </c>
      <c r="N766" t="s">
        <v>988</v>
      </c>
      <c r="O766" t="s">
        <v>89</v>
      </c>
      <c r="P766" t="s">
        <v>261</v>
      </c>
      <c r="Q766" s="8">
        <v>15.99</v>
      </c>
      <c r="R766">
        <v>4</v>
      </c>
      <c r="S766" s="8">
        <f t="shared" si="44"/>
        <v>63.96</v>
      </c>
      <c r="T766" s="8">
        <f>SUM(S766*0.5)</f>
        <v>31.98</v>
      </c>
      <c r="U766" s="9">
        <f t="shared" ref="U766:U778" si="47">SUM((Q766*0.04)*R766+2)</f>
        <v>4.5584000000000007</v>
      </c>
    </row>
    <row r="767" spans="1:21" ht="15" customHeight="1" x14ac:dyDescent="0.25">
      <c r="A767">
        <v>16034</v>
      </c>
      <c r="B767" t="s">
        <v>1694</v>
      </c>
      <c r="C767" s="5">
        <v>42728</v>
      </c>
      <c r="D767" s="6">
        <v>42732</v>
      </c>
      <c r="E767" t="s">
        <v>69</v>
      </c>
      <c r="F767" t="s">
        <v>891</v>
      </c>
      <c r="G767" t="s">
        <v>671</v>
      </c>
      <c r="H767" t="s">
        <v>292</v>
      </c>
      <c r="I767" t="s">
        <v>227</v>
      </c>
      <c r="J767" s="7">
        <v>98103</v>
      </c>
      <c r="K767" t="s">
        <v>26</v>
      </c>
      <c r="L767" t="s">
        <v>57</v>
      </c>
      <c r="M767" t="s">
        <v>892</v>
      </c>
      <c r="N767" t="s">
        <v>33</v>
      </c>
      <c r="O767" t="s">
        <v>86</v>
      </c>
      <c r="P767" t="s">
        <v>893</v>
      </c>
      <c r="Q767" s="8">
        <v>16.989999999999998</v>
      </c>
      <c r="R767">
        <v>7</v>
      </c>
      <c r="S767" s="8">
        <f t="shared" si="44"/>
        <v>118.92999999999999</v>
      </c>
      <c r="T767" s="8">
        <f>SUM(S767*0.5)</f>
        <v>59.464999999999996</v>
      </c>
      <c r="U767" s="9">
        <f t="shared" si="47"/>
        <v>6.7572000000000001</v>
      </c>
    </row>
    <row r="768" spans="1:21" ht="15" customHeight="1" x14ac:dyDescent="0.25">
      <c r="A768">
        <v>16035</v>
      </c>
      <c r="B768" t="s">
        <v>1694</v>
      </c>
      <c r="C768" s="5">
        <v>42728</v>
      </c>
      <c r="D768" s="6">
        <v>42732</v>
      </c>
      <c r="E768" t="s">
        <v>69</v>
      </c>
      <c r="F768" t="s">
        <v>891</v>
      </c>
      <c r="G768" t="s">
        <v>671</v>
      </c>
      <c r="H768" t="s">
        <v>292</v>
      </c>
      <c r="I768" t="s">
        <v>227</v>
      </c>
      <c r="J768" s="7">
        <v>98103</v>
      </c>
      <c r="K768" t="s">
        <v>26</v>
      </c>
      <c r="L768" t="s">
        <v>57</v>
      </c>
      <c r="M768" t="s">
        <v>457</v>
      </c>
      <c r="N768" t="s">
        <v>29</v>
      </c>
      <c r="O768" t="s">
        <v>59</v>
      </c>
      <c r="P768" t="s">
        <v>458</v>
      </c>
      <c r="Q768" s="8">
        <v>27.99</v>
      </c>
      <c r="R768">
        <v>3</v>
      </c>
      <c r="S768" s="8">
        <f t="shared" si="44"/>
        <v>83.97</v>
      </c>
      <c r="T768" s="8">
        <f>SUM(S768*0.25)</f>
        <v>20.9925</v>
      </c>
      <c r="U768" s="9">
        <f t="shared" si="47"/>
        <v>5.3587999999999996</v>
      </c>
    </row>
    <row r="769" spans="1:21" ht="15" customHeight="1" x14ac:dyDescent="0.25">
      <c r="A769">
        <v>16071</v>
      </c>
      <c r="B769" t="s">
        <v>1695</v>
      </c>
      <c r="C769" s="5">
        <v>42731</v>
      </c>
      <c r="D769" s="6">
        <v>42735</v>
      </c>
      <c r="E769" t="s">
        <v>69</v>
      </c>
      <c r="F769" t="s">
        <v>894</v>
      </c>
      <c r="G769" t="s">
        <v>285</v>
      </c>
      <c r="H769" t="s">
        <v>286</v>
      </c>
      <c r="I769" t="s">
        <v>287</v>
      </c>
      <c r="J769" s="7">
        <v>20735</v>
      </c>
      <c r="K769" t="s">
        <v>26</v>
      </c>
      <c r="L769" t="s">
        <v>65</v>
      </c>
      <c r="M769" t="s">
        <v>223</v>
      </c>
      <c r="N769" t="s">
        <v>29</v>
      </c>
      <c r="O769" t="s">
        <v>59</v>
      </c>
      <c r="P769" t="s">
        <v>224</v>
      </c>
      <c r="Q769" s="8">
        <v>17.989999999999998</v>
      </c>
      <c r="R769">
        <v>2</v>
      </c>
      <c r="S769" s="8">
        <f t="shared" si="44"/>
        <v>35.979999999999997</v>
      </c>
      <c r="T769" s="8">
        <f>SUM(S769*0.25)</f>
        <v>8.9949999999999992</v>
      </c>
      <c r="U769" s="9">
        <f t="shared" si="47"/>
        <v>3.4391999999999996</v>
      </c>
    </row>
    <row r="770" spans="1:21" ht="15" customHeight="1" x14ac:dyDescent="0.25">
      <c r="A770">
        <v>16072</v>
      </c>
      <c r="B770" t="s">
        <v>1695</v>
      </c>
      <c r="C770" s="5">
        <v>42731</v>
      </c>
      <c r="D770" s="6">
        <v>42735</v>
      </c>
      <c r="E770" t="s">
        <v>69</v>
      </c>
      <c r="F770" t="s">
        <v>894</v>
      </c>
      <c r="G770" t="s">
        <v>285</v>
      </c>
      <c r="H770" t="s">
        <v>286</v>
      </c>
      <c r="I770" t="s">
        <v>287</v>
      </c>
      <c r="J770" s="7">
        <v>20735</v>
      </c>
      <c r="K770" t="s">
        <v>26</v>
      </c>
      <c r="L770" t="s">
        <v>65</v>
      </c>
      <c r="M770" t="s">
        <v>732</v>
      </c>
      <c r="N770" t="s">
        <v>29</v>
      </c>
      <c r="O770" t="s">
        <v>75</v>
      </c>
      <c r="P770" t="s">
        <v>733</v>
      </c>
      <c r="Q770" s="8">
        <v>25.99</v>
      </c>
      <c r="R770">
        <v>5</v>
      </c>
      <c r="S770" s="8">
        <f t="shared" ref="S770:S833" si="48">SUM(Q770*R770)</f>
        <v>129.94999999999999</v>
      </c>
      <c r="T770" s="8">
        <f>SUM(S770*0.5)</f>
        <v>64.974999999999994</v>
      </c>
      <c r="U770" s="9">
        <f t="shared" si="47"/>
        <v>7.1979999999999995</v>
      </c>
    </row>
    <row r="771" spans="1:21" ht="15" customHeight="1" x14ac:dyDescent="0.25">
      <c r="A771">
        <v>16073</v>
      </c>
      <c r="B771" t="s">
        <v>1695</v>
      </c>
      <c r="C771" s="5">
        <v>42731</v>
      </c>
      <c r="D771" s="6">
        <v>42736</v>
      </c>
      <c r="E771" t="s">
        <v>69</v>
      </c>
      <c r="F771" t="s">
        <v>187</v>
      </c>
      <c r="G771" t="s">
        <v>188</v>
      </c>
      <c r="H771" t="s">
        <v>189</v>
      </c>
      <c r="I771" t="s">
        <v>190</v>
      </c>
      <c r="J771" s="7">
        <v>87105</v>
      </c>
      <c r="K771" t="s">
        <v>26</v>
      </c>
      <c r="L771" t="s">
        <v>57</v>
      </c>
      <c r="M771" t="s">
        <v>526</v>
      </c>
      <c r="N771" t="s">
        <v>29</v>
      </c>
      <c r="O771" t="s">
        <v>30</v>
      </c>
      <c r="P771" t="s">
        <v>527</v>
      </c>
      <c r="Q771" s="8">
        <v>6.99</v>
      </c>
      <c r="R771">
        <v>3</v>
      </c>
      <c r="S771" s="8">
        <f t="shared" si="48"/>
        <v>20.97</v>
      </c>
      <c r="T771" s="8">
        <f>SUM(S771*0.2)</f>
        <v>4.194</v>
      </c>
      <c r="U771" s="9">
        <f t="shared" si="47"/>
        <v>2.8388</v>
      </c>
    </row>
    <row r="772" spans="1:21" ht="15" customHeight="1" x14ac:dyDescent="0.25">
      <c r="A772">
        <v>16074</v>
      </c>
      <c r="B772" t="s">
        <v>1695</v>
      </c>
      <c r="C772" s="5">
        <v>42731</v>
      </c>
      <c r="D772" s="6">
        <v>42735</v>
      </c>
      <c r="E772" t="s">
        <v>69</v>
      </c>
      <c r="F772" t="s">
        <v>780</v>
      </c>
      <c r="G772" t="s">
        <v>781</v>
      </c>
      <c r="H772" t="s">
        <v>535</v>
      </c>
      <c r="I772" t="s">
        <v>120</v>
      </c>
      <c r="J772" s="7">
        <v>14609</v>
      </c>
      <c r="K772" t="s">
        <v>26</v>
      </c>
      <c r="L772" t="s">
        <v>65</v>
      </c>
      <c r="M772" t="s">
        <v>812</v>
      </c>
      <c r="N772" t="s">
        <v>988</v>
      </c>
      <c r="O772" t="s">
        <v>185</v>
      </c>
      <c r="P772" t="s">
        <v>813</v>
      </c>
      <c r="Q772" s="8">
        <v>76.989999999999995</v>
      </c>
      <c r="R772">
        <v>9</v>
      </c>
      <c r="S772" s="8">
        <f t="shared" si="48"/>
        <v>692.91</v>
      </c>
      <c r="T772" s="8">
        <f>SUM(S772*0.4)</f>
        <v>277.16399999999999</v>
      </c>
      <c r="U772" s="9">
        <f t="shared" si="47"/>
        <v>29.716399999999997</v>
      </c>
    </row>
    <row r="773" spans="1:21" ht="15" customHeight="1" x14ac:dyDescent="0.25">
      <c r="A773">
        <v>16075</v>
      </c>
      <c r="B773" t="s">
        <v>1695</v>
      </c>
      <c r="C773" s="5">
        <v>42731</v>
      </c>
      <c r="D773" s="6">
        <v>42735</v>
      </c>
      <c r="E773" t="s">
        <v>69</v>
      </c>
      <c r="F773" t="s">
        <v>780</v>
      </c>
      <c r="G773" t="s">
        <v>781</v>
      </c>
      <c r="H773" t="s">
        <v>535</v>
      </c>
      <c r="I773" t="s">
        <v>120</v>
      </c>
      <c r="J773" s="7">
        <v>14609</v>
      </c>
      <c r="K773" t="s">
        <v>26</v>
      </c>
      <c r="L773" t="s">
        <v>65</v>
      </c>
      <c r="M773" t="s">
        <v>747</v>
      </c>
      <c r="N773" t="s">
        <v>29</v>
      </c>
      <c r="O773" t="s">
        <v>40</v>
      </c>
      <c r="P773" t="s">
        <v>748</v>
      </c>
      <c r="Q773" s="8">
        <v>28.99</v>
      </c>
      <c r="R773">
        <v>3</v>
      </c>
      <c r="S773" s="8">
        <f t="shared" si="48"/>
        <v>86.97</v>
      </c>
      <c r="T773" s="8">
        <f>SUM(S773*0.3)</f>
        <v>26.090999999999998</v>
      </c>
      <c r="U773" s="9">
        <f t="shared" si="47"/>
        <v>5.4787999999999997</v>
      </c>
    </row>
    <row r="774" spans="1:21" ht="15" customHeight="1" x14ac:dyDescent="0.25">
      <c r="A774">
        <v>16110</v>
      </c>
      <c r="B774" t="s">
        <v>1389</v>
      </c>
      <c r="C774" s="5">
        <v>42738</v>
      </c>
      <c r="D774" s="6">
        <v>42743</v>
      </c>
      <c r="E774" t="s">
        <v>69</v>
      </c>
      <c r="F774" t="s">
        <v>895</v>
      </c>
      <c r="G774" t="s">
        <v>354</v>
      </c>
      <c r="H774" t="s">
        <v>335</v>
      </c>
      <c r="I774" t="s">
        <v>336</v>
      </c>
      <c r="J774" s="7">
        <v>19134</v>
      </c>
      <c r="K774" t="s">
        <v>26</v>
      </c>
      <c r="L774" t="s">
        <v>65</v>
      </c>
      <c r="M774" t="s">
        <v>888</v>
      </c>
      <c r="N774" t="s">
        <v>988</v>
      </c>
      <c r="O774" t="s">
        <v>185</v>
      </c>
      <c r="P774" t="s">
        <v>889</v>
      </c>
      <c r="Q774" s="8">
        <v>76.989999999999995</v>
      </c>
      <c r="R774">
        <v>7</v>
      </c>
      <c r="S774" s="8">
        <f t="shared" si="48"/>
        <v>538.92999999999995</v>
      </c>
      <c r="T774" s="8">
        <f>SUM(S774*0.4)</f>
        <v>215.572</v>
      </c>
      <c r="U774" s="9">
        <f t="shared" si="47"/>
        <v>23.557199999999998</v>
      </c>
    </row>
    <row r="775" spans="1:21" ht="15" customHeight="1" x14ac:dyDescent="0.25">
      <c r="A775">
        <v>16111</v>
      </c>
      <c r="B775" t="s">
        <v>1389</v>
      </c>
      <c r="C775" s="5">
        <v>42738</v>
      </c>
      <c r="D775" s="6">
        <v>42743</v>
      </c>
      <c r="E775" t="s">
        <v>69</v>
      </c>
      <c r="F775" t="s">
        <v>895</v>
      </c>
      <c r="G775" t="s">
        <v>354</v>
      </c>
      <c r="H775" t="s">
        <v>335</v>
      </c>
      <c r="I775" t="s">
        <v>336</v>
      </c>
      <c r="J775" s="7">
        <v>19134</v>
      </c>
      <c r="K775" t="s">
        <v>26</v>
      </c>
      <c r="L775" t="s">
        <v>65</v>
      </c>
      <c r="M775" t="s">
        <v>68</v>
      </c>
      <c r="N775" t="s">
        <v>29</v>
      </c>
      <c r="O775" t="s">
        <v>37</v>
      </c>
      <c r="P775" t="s">
        <v>37</v>
      </c>
      <c r="Q775" s="8">
        <v>15.99</v>
      </c>
      <c r="R775">
        <v>2</v>
      </c>
      <c r="S775" s="8">
        <f t="shared" si="48"/>
        <v>31.98</v>
      </c>
      <c r="T775" s="8">
        <f>SUM(S775*0.4)</f>
        <v>12.792000000000002</v>
      </c>
      <c r="U775" s="9">
        <f t="shared" si="47"/>
        <v>3.2792000000000003</v>
      </c>
    </row>
    <row r="776" spans="1:21" ht="15" customHeight="1" x14ac:dyDescent="0.25">
      <c r="A776">
        <v>16112</v>
      </c>
      <c r="B776" t="s">
        <v>1389</v>
      </c>
      <c r="C776" s="5">
        <v>42738</v>
      </c>
      <c r="D776" s="6">
        <v>42743</v>
      </c>
      <c r="E776" t="s">
        <v>69</v>
      </c>
      <c r="F776" t="s">
        <v>425</v>
      </c>
      <c r="G776" t="s">
        <v>426</v>
      </c>
      <c r="H776" t="s">
        <v>233</v>
      </c>
      <c r="I776" t="s">
        <v>73</v>
      </c>
      <c r="J776" s="7">
        <v>78207</v>
      </c>
      <c r="K776" t="s">
        <v>26</v>
      </c>
      <c r="L776" t="s">
        <v>27</v>
      </c>
      <c r="M776" t="s">
        <v>585</v>
      </c>
      <c r="N776" t="s">
        <v>33</v>
      </c>
      <c r="O776" t="s">
        <v>116</v>
      </c>
      <c r="P776" t="s">
        <v>586</v>
      </c>
      <c r="Q776" s="8">
        <v>14.99</v>
      </c>
      <c r="R776">
        <v>5</v>
      </c>
      <c r="S776" s="8">
        <f t="shared" si="48"/>
        <v>74.95</v>
      </c>
      <c r="T776" s="8">
        <f>SUM(S776*0.3)</f>
        <v>22.484999999999999</v>
      </c>
      <c r="U776" s="9">
        <f t="shared" si="47"/>
        <v>4.9980000000000002</v>
      </c>
    </row>
    <row r="777" spans="1:21" ht="15" customHeight="1" x14ac:dyDescent="0.25">
      <c r="A777">
        <v>16113</v>
      </c>
      <c r="B777" t="s">
        <v>1389</v>
      </c>
      <c r="C777" s="5">
        <v>42738</v>
      </c>
      <c r="D777" s="6">
        <v>42743</v>
      </c>
      <c r="E777" t="s">
        <v>69</v>
      </c>
      <c r="F777" t="s">
        <v>425</v>
      </c>
      <c r="G777" t="s">
        <v>426</v>
      </c>
      <c r="H777" t="s">
        <v>233</v>
      </c>
      <c r="I777" t="s">
        <v>73</v>
      </c>
      <c r="J777" s="7">
        <v>78207</v>
      </c>
      <c r="K777" t="s">
        <v>26</v>
      </c>
      <c r="L777" t="s">
        <v>27</v>
      </c>
      <c r="M777" t="s">
        <v>896</v>
      </c>
      <c r="N777" t="s">
        <v>33</v>
      </c>
      <c r="O777" t="s">
        <v>34</v>
      </c>
      <c r="P777" t="s">
        <v>576</v>
      </c>
      <c r="Q777" s="8">
        <v>25.99</v>
      </c>
      <c r="R777">
        <v>3</v>
      </c>
      <c r="S777" s="8">
        <f t="shared" si="48"/>
        <v>77.97</v>
      </c>
      <c r="T777" s="8">
        <f>SUM(S777*0.4)</f>
        <v>31.188000000000002</v>
      </c>
      <c r="U777" s="9">
        <f t="shared" si="47"/>
        <v>5.1187999999999994</v>
      </c>
    </row>
    <row r="778" spans="1:21" ht="15" customHeight="1" x14ac:dyDescent="0.25">
      <c r="A778">
        <v>16114</v>
      </c>
      <c r="B778" t="s">
        <v>1389</v>
      </c>
      <c r="C778" s="5">
        <v>42738</v>
      </c>
      <c r="D778" s="6">
        <v>42743</v>
      </c>
      <c r="E778" t="s">
        <v>69</v>
      </c>
      <c r="F778" t="s">
        <v>425</v>
      </c>
      <c r="G778" t="s">
        <v>426</v>
      </c>
      <c r="H778" t="s">
        <v>233</v>
      </c>
      <c r="I778" t="s">
        <v>73</v>
      </c>
      <c r="J778" s="7">
        <v>78207</v>
      </c>
      <c r="K778" t="s">
        <v>26</v>
      </c>
      <c r="L778" t="s">
        <v>27</v>
      </c>
      <c r="M778" t="s">
        <v>269</v>
      </c>
      <c r="N778" t="s">
        <v>33</v>
      </c>
      <c r="O778" t="s">
        <v>34</v>
      </c>
      <c r="P778" t="s">
        <v>270</v>
      </c>
      <c r="Q778" s="8">
        <v>35.99</v>
      </c>
      <c r="R778">
        <v>2</v>
      </c>
      <c r="S778" s="8">
        <f t="shared" si="48"/>
        <v>71.98</v>
      </c>
      <c r="T778" s="8">
        <f>SUM(S778*0.4)</f>
        <v>28.792000000000002</v>
      </c>
      <c r="U778" s="9">
        <f t="shared" si="47"/>
        <v>4.8792000000000009</v>
      </c>
    </row>
    <row r="779" spans="1:21" ht="15" customHeight="1" x14ac:dyDescent="0.25">
      <c r="A779">
        <v>16115</v>
      </c>
      <c r="B779" t="s">
        <v>1389</v>
      </c>
      <c r="C779" s="5">
        <v>42738</v>
      </c>
      <c r="D779" s="6">
        <v>42740</v>
      </c>
      <c r="E779" t="s">
        <v>44</v>
      </c>
      <c r="F779" t="s">
        <v>466</v>
      </c>
      <c r="G779" t="s">
        <v>467</v>
      </c>
      <c r="H779" t="s">
        <v>279</v>
      </c>
      <c r="I779" t="s">
        <v>56</v>
      </c>
      <c r="J779" s="7">
        <v>92024</v>
      </c>
      <c r="K779" t="s">
        <v>26</v>
      </c>
      <c r="L779" t="s">
        <v>57</v>
      </c>
      <c r="M779" t="s">
        <v>321</v>
      </c>
      <c r="N779" t="s">
        <v>29</v>
      </c>
      <c r="O779" t="s">
        <v>30</v>
      </c>
      <c r="P779" t="s">
        <v>322</v>
      </c>
      <c r="Q779" s="8">
        <v>35.99</v>
      </c>
      <c r="R779">
        <v>2</v>
      </c>
      <c r="S779" s="8">
        <f t="shared" si="48"/>
        <v>71.98</v>
      </c>
      <c r="T779" s="8">
        <f>SUM(S779*0.2)</f>
        <v>14.396000000000001</v>
      </c>
      <c r="U779" s="9">
        <f>SUM((Q779*0.05)*R779+2)</f>
        <v>5.5990000000000002</v>
      </c>
    </row>
    <row r="780" spans="1:21" ht="15" customHeight="1" x14ac:dyDescent="0.25">
      <c r="A780">
        <v>16116</v>
      </c>
      <c r="B780" t="s">
        <v>1390</v>
      </c>
      <c r="C780" s="5">
        <v>42739</v>
      </c>
      <c r="D780" s="6">
        <v>42743</v>
      </c>
      <c r="E780" t="s">
        <v>69</v>
      </c>
      <c r="F780" t="s">
        <v>759</v>
      </c>
      <c r="G780" t="s">
        <v>760</v>
      </c>
      <c r="H780" t="s">
        <v>388</v>
      </c>
      <c r="I780" t="s">
        <v>73</v>
      </c>
      <c r="J780" s="7">
        <v>75081</v>
      </c>
      <c r="K780" t="s">
        <v>26</v>
      </c>
      <c r="L780" t="s">
        <v>27</v>
      </c>
      <c r="M780" t="s">
        <v>369</v>
      </c>
      <c r="N780" t="s">
        <v>29</v>
      </c>
      <c r="O780" t="s">
        <v>37</v>
      </c>
      <c r="P780" t="s">
        <v>370</v>
      </c>
      <c r="Q780" s="8">
        <v>24.99</v>
      </c>
      <c r="R780">
        <v>6</v>
      </c>
      <c r="S780" s="8">
        <f t="shared" si="48"/>
        <v>149.94</v>
      </c>
      <c r="T780" s="8">
        <f>SUM(S780*0.4)</f>
        <v>59.975999999999999</v>
      </c>
      <c r="U780" s="9">
        <f t="shared" ref="U780:U791" si="49">SUM((Q780*0.04)*R780+2)</f>
        <v>7.9975999999999994</v>
      </c>
    </row>
    <row r="781" spans="1:21" ht="15" customHeight="1" x14ac:dyDescent="0.25">
      <c r="A781">
        <v>16117</v>
      </c>
      <c r="B781" t="s">
        <v>1390</v>
      </c>
      <c r="C781" s="5">
        <v>42739</v>
      </c>
      <c r="D781" s="6">
        <v>42743</v>
      </c>
      <c r="E781" t="s">
        <v>69</v>
      </c>
      <c r="F781" t="s">
        <v>759</v>
      </c>
      <c r="G781" t="s">
        <v>760</v>
      </c>
      <c r="H781" t="s">
        <v>388</v>
      </c>
      <c r="I781" t="s">
        <v>73</v>
      </c>
      <c r="J781" s="7">
        <v>75081</v>
      </c>
      <c r="K781" t="s">
        <v>26</v>
      </c>
      <c r="L781" t="s">
        <v>27</v>
      </c>
      <c r="M781" t="s">
        <v>223</v>
      </c>
      <c r="N781" t="s">
        <v>29</v>
      </c>
      <c r="O781" t="s">
        <v>59</v>
      </c>
      <c r="P781" t="s">
        <v>224</v>
      </c>
      <c r="Q781" s="8">
        <v>17.989999999999998</v>
      </c>
      <c r="R781">
        <v>1</v>
      </c>
      <c r="S781" s="8">
        <f t="shared" si="48"/>
        <v>17.989999999999998</v>
      </c>
      <c r="T781" s="8">
        <f>SUM(S781*0.25)</f>
        <v>4.4974999999999996</v>
      </c>
      <c r="U781" s="9">
        <f t="shared" si="49"/>
        <v>2.7195999999999998</v>
      </c>
    </row>
    <row r="782" spans="1:21" ht="15" customHeight="1" x14ac:dyDescent="0.25">
      <c r="A782">
        <v>16122</v>
      </c>
      <c r="B782" t="s">
        <v>1391</v>
      </c>
      <c r="C782" s="5">
        <v>42742</v>
      </c>
      <c r="D782" s="6">
        <v>42747</v>
      </c>
      <c r="E782" t="s">
        <v>69</v>
      </c>
      <c r="F782" t="s">
        <v>318</v>
      </c>
      <c r="G782" t="s">
        <v>54</v>
      </c>
      <c r="H782" t="s">
        <v>55</v>
      </c>
      <c r="I782" t="s">
        <v>56</v>
      </c>
      <c r="J782" s="7">
        <v>94601</v>
      </c>
      <c r="K782" t="s">
        <v>26</v>
      </c>
      <c r="L782" t="s">
        <v>57</v>
      </c>
      <c r="M782" t="s">
        <v>295</v>
      </c>
      <c r="N782" t="s">
        <v>29</v>
      </c>
      <c r="O782" t="s">
        <v>59</v>
      </c>
      <c r="P782" t="s">
        <v>59</v>
      </c>
      <c r="Q782" s="8">
        <v>2.99</v>
      </c>
      <c r="R782">
        <v>1</v>
      </c>
      <c r="S782" s="8">
        <f t="shared" si="48"/>
        <v>2.99</v>
      </c>
      <c r="T782" s="8">
        <f>SUM(S782*0.25)</f>
        <v>0.74750000000000005</v>
      </c>
      <c r="U782" s="9">
        <f t="shared" si="49"/>
        <v>2.1196000000000002</v>
      </c>
    </row>
    <row r="783" spans="1:21" ht="15" customHeight="1" x14ac:dyDescent="0.25">
      <c r="A783">
        <v>16152</v>
      </c>
      <c r="B783" t="s">
        <v>1392</v>
      </c>
      <c r="C783" s="5">
        <v>42752</v>
      </c>
      <c r="D783" s="6">
        <v>42756</v>
      </c>
      <c r="E783" t="s">
        <v>69</v>
      </c>
      <c r="F783" t="s">
        <v>843</v>
      </c>
      <c r="G783" t="s">
        <v>844</v>
      </c>
      <c r="H783" t="s">
        <v>197</v>
      </c>
      <c r="I783" t="s">
        <v>198</v>
      </c>
      <c r="J783" s="7">
        <v>55407</v>
      </c>
      <c r="K783" t="s">
        <v>26</v>
      </c>
      <c r="L783" t="s">
        <v>27</v>
      </c>
      <c r="M783" t="s">
        <v>814</v>
      </c>
      <c r="N783" t="s">
        <v>33</v>
      </c>
      <c r="O783" t="s">
        <v>34</v>
      </c>
      <c r="P783" t="s">
        <v>815</v>
      </c>
      <c r="Q783" s="8">
        <v>11.99</v>
      </c>
      <c r="R783">
        <v>3</v>
      </c>
      <c r="S783" s="8">
        <f t="shared" si="48"/>
        <v>35.97</v>
      </c>
      <c r="T783" s="8">
        <f>SUM(S783*0.4)</f>
        <v>14.388</v>
      </c>
      <c r="U783" s="9">
        <f t="shared" si="49"/>
        <v>3.4388000000000001</v>
      </c>
    </row>
    <row r="784" spans="1:21" ht="15" customHeight="1" x14ac:dyDescent="0.25">
      <c r="A784">
        <v>16153</v>
      </c>
      <c r="B784" t="s">
        <v>1392</v>
      </c>
      <c r="C784" s="5">
        <v>42752</v>
      </c>
      <c r="D784" s="6">
        <v>42756</v>
      </c>
      <c r="E784" t="s">
        <v>69</v>
      </c>
      <c r="F784" t="s">
        <v>843</v>
      </c>
      <c r="G784" t="s">
        <v>844</v>
      </c>
      <c r="H784" t="s">
        <v>197</v>
      </c>
      <c r="I784" t="s">
        <v>198</v>
      </c>
      <c r="J784" s="7">
        <v>55407</v>
      </c>
      <c r="K784" t="s">
        <v>26</v>
      </c>
      <c r="L784" t="s">
        <v>27</v>
      </c>
      <c r="M784" t="s">
        <v>495</v>
      </c>
      <c r="N784" t="s">
        <v>988</v>
      </c>
      <c r="O784" t="s">
        <v>86</v>
      </c>
      <c r="P784" t="s">
        <v>496</v>
      </c>
      <c r="Q784" s="8">
        <v>8.99</v>
      </c>
      <c r="R784">
        <v>3</v>
      </c>
      <c r="S784" s="8">
        <f t="shared" si="48"/>
        <v>26.97</v>
      </c>
      <c r="T784" s="8">
        <f>SUM(S784*0.6)</f>
        <v>16.181999999999999</v>
      </c>
      <c r="U784" s="9">
        <f t="shared" si="49"/>
        <v>3.0788000000000002</v>
      </c>
    </row>
    <row r="785" spans="1:21" ht="15" customHeight="1" x14ac:dyDescent="0.25">
      <c r="A785">
        <v>16154</v>
      </c>
      <c r="B785" t="s">
        <v>1392</v>
      </c>
      <c r="C785" s="5">
        <v>42752</v>
      </c>
      <c r="D785" s="6">
        <v>42756</v>
      </c>
      <c r="E785" t="s">
        <v>69</v>
      </c>
      <c r="F785" t="s">
        <v>843</v>
      </c>
      <c r="G785" t="s">
        <v>844</v>
      </c>
      <c r="H785" t="s">
        <v>197</v>
      </c>
      <c r="I785" t="s">
        <v>198</v>
      </c>
      <c r="J785" s="7">
        <v>55407</v>
      </c>
      <c r="K785" t="s">
        <v>26</v>
      </c>
      <c r="L785" t="s">
        <v>27</v>
      </c>
      <c r="M785" t="s">
        <v>245</v>
      </c>
      <c r="N785" t="s">
        <v>33</v>
      </c>
      <c r="O785" t="s">
        <v>34</v>
      </c>
      <c r="P785" t="s">
        <v>246</v>
      </c>
      <c r="Q785" s="8">
        <v>25.99</v>
      </c>
      <c r="R785">
        <v>1</v>
      </c>
      <c r="S785" s="8">
        <f t="shared" si="48"/>
        <v>25.99</v>
      </c>
      <c r="T785" s="8">
        <f>SUM(S785*0.4)</f>
        <v>10.396000000000001</v>
      </c>
      <c r="U785" s="9">
        <f t="shared" si="49"/>
        <v>3.0396000000000001</v>
      </c>
    </row>
    <row r="786" spans="1:21" ht="15" customHeight="1" x14ac:dyDescent="0.25">
      <c r="A786">
        <v>16159</v>
      </c>
      <c r="B786" t="s">
        <v>1393</v>
      </c>
      <c r="C786" s="5">
        <v>42757</v>
      </c>
      <c r="D786" s="6">
        <v>42762</v>
      </c>
      <c r="E786" t="s">
        <v>69</v>
      </c>
      <c r="F786" t="s">
        <v>284</v>
      </c>
      <c r="G786" t="s">
        <v>285</v>
      </c>
      <c r="H786" t="s">
        <v>286</v>
      </c>
      <c r="I786" t="s">
        <v>287</v>
      </c>
      <c r="J786" s="7">
        <v>20735</v>
      </c>
      <c r="K786" t="s">
        <v>26</v>
      </c>
      <c r="L786" t="s">
        <v>65</v>
      </c>
      <c r="M786" t="s">
        <v>377</v>
      </c>
      <c r="N786" t="s">
        <v>33</v>
      </c>
      <c r="O786" t="s">
        <v>116</v>
      </c>
      <c r="P786" t="s">
        <v>378</v>
      </c>
      <c r="Q786" s="8">
        <v>10.99</v>
      </c>
      <c r="R786">
        <v>4</v>
      </c>
      <c r="S786" s="8">
        <f t="shared" si="48"/>
        <v>43.96</v>
      </c>
      <c r="T786" s="8">
        <f>SUM(S786*0.3)</f>
        <v>13.188000000000001</v>
      </c>
      <c r="U786" s="9">
        <f t="shared" si="49"/>
        <v>3.7584</v>
      </c>
    </row>
    <row r="787" spans="1:21" ht="15" customHeight="1" x14ac:dyDescent="0.25">
      <c r="A787">
        <v>16160</v>
      </c>
      <c r="B787" t="s">
        <v>1393</v>
      </c>
      <c r="C787" s="5">
        <v>42757</v>
      </c>
      <c r="D787" s="6">
        <v>42762</v>
      </c>
      <c r="E787" t="s">
        <v>69</v>
      </c>
      <c r="F787" t="s">
        <v>284</v>
      </c>
      <c r="G787" t="s">
        <v>285</v>
      </c>
      <c r="H787" t="s">
        <v>286</v>
      </c>
      <c r="I787" t="s">
        <v>287</v>
      </c>
      <c r="J787" s="7">
        <v>20735</v>
      </c>
      <c r="K787" t="s">
        <v>26</v>
      </c>
      <c r="L787" t="s">
        <v>65</v>
      </c>
      <c r="M787" t="s">
        <v>575</v>
      </c>
      <c r="N787" t="s">
        <v>33</v>
      </c>
      <c r="O787" t="s">
        <v>34</v>
      </c>
      <c r="P787" t="s">
        <v>576</v>
      </c>
      <c r="Q787" s="8">
        <v>25.99</v>
      </c>
      <c r="R787">
        <v>3</v>
      </c>
      <c r="S787" s="8">
        <f t="shared" si="48"/>
        <v>77.97</v>
      </c>
      <c r="T787" s="8">
        <f>SUM(S787*0.4)</f>
        <v>31.188000000000002</v>
      </c>
      <c r="U787" s="9">
        <f t="shared" si="49"/>
        <v>5.1187999999999994</v>
      </c>
    </row>
    <row r="788" spans="1:21" ht="15" customHeight="1" x14ac:dyDescent="0.25">
      <c r="A788">
        <v>16169</v>
      </c>
      <c r="B788" t="s">
        <v>1394</v>
      </c>
      <c r="C788" s="5">
        <v>42758</v>
      </c>
      <c r="D788" s="6">
        <v>42764</v>
      </c>
      <c r="E788" t="s">
        <v>69</v>
      </c>
      <c r="F788" t="s">
        <v>872</v>
      </c>
      <c r="G788" t="s">
        <v>873</v>
      </c>
      <c r="H788" t="s">
        <v>606</v>
      </c>
      <c r="I788" t="s">
        <v>607</v>
      </c>
      <c r="J788" s="7">
        <v>60653</v>
      </c>
      <c r="K788" t="s">
        <v>26</v>
      </c>
      <c r="L788" t="s">
        <v>27</v>
      </c>
      <c r="M788" t="s">
        <v>634</v>
      </c>
      <c r="N788" t="s">
        <v>988</v>
      </c>
      <c r="O788" t="s">
        <v>86</v>
      </c>
      <c r="P788" t="s">
        <v>635</v>
      </c>
      <c r="Q788" s="8">
        <v>44.99</v>
      </c>
      <c r="R788">
        <v>7</v>
      </c>
      <c r="S788" s="8">
        <f t="shared" si="48"/>
        <v>314.93</v>
      </c>
      <c r="T788" s="8">
        <f>SUM(S788*0.6)</f>
        <v>188.958</v>
      </c>
      <c r="U788" s="9">
        <f t="shared" si="49"/>
        <v>14.597200000000001</v>
      </c>
    </row>
    <row r="789" spans="1:21" ht="15" customHeight="1" x14ac:dyDescent="0.25">
      <c r="A789">
        <v>16170</v>
      </c>
      <c r="B789" t="s">
        <v>1394</v>
      </c>
      <c r="C789" s="5">
        <v>42758</v>
      </c>
      <c r="D789" s="6">
        <v>42762</v>
      </c>
      <c r="E789" t="s">
        <v>69</v>
      </c>
      <c r="F789" t="s">
        <v>722</v>
      </c>
      <c r="G789" t="s">
        <v>723</v>
      </c>
      <c r="H789" t="s">
        <v>724</v>
      </c>
      <c r="I789" t="s">
        <v>213</v>
      </c>
      <c r="J789" s="7">
        <v>27514</v>
      </c>
      <c r="K789" t="s">
        <v>26</v>
      </c>
      <c r="L789" t="s">
        <v>49</v>
      </c>
      <c r="M789" t="s">
        <v>581</v>
      </c>
      <c r="N789" t="s">
        <v>29</v>
      </c>
      <c r="O789" t="s">
        <v>30</v>
      </c>
      <c r="P789" t="s">
        <v>582</v>
      </c>
      <c r="Q789" s="8">
        <v>24.99</v>
      </c>
      <c r="R789">
        <v>13</v>
      </c>
      <c r="S789" s="8">
        <f t="shared" si="48"/>
        <v>324.87</v>
      </c>
      <c r="T789" s="8">
        <f>SUM(S789*0.2)</f>
        <v>64.974000000000004</v>
      </c>
      <c r="U789" s="9">
        <f t="shared" si="49"/>
        <v>14.9948</v>
      </c>
    </row>
    <row r="790" spans="1:21" ht="15" customHeight="1" x14ac:dyDescent="0.25">
      <c r="A790">
        <v>16171</v>
      </c>
      <c r="B790" t="s">
        <v>1394</v>
      </c>
      <c r="C790" s="5">
        <v>42758</v>
      </c>
      <c r="D790" s="6">
        <v>42762</v>
      </c>
      <c r="E790" t="s">
        <v>69</v>
      </c>
      <c r="F790" t="s">
        <v>722</v>
      </c>
      <c r="G790" t="s">
        <v>723</v>
      </c>
      <c r="H790" t="s">
        <v>724</v>
      </c>
      <c r="I790" t="s">
        <v>213</v>
      </c>
      <c r="J790" s="7">
        <v>27514</v>
      </c>
      <c r="K790" t="s">
        <v>26</v>
      </c>
      <c r="L790" t="s">
        <v>49</v>
      </c>
      <c r="M790" t="s">
        <v>897</v>
      </c>
      <c r="N790" t="s">
        <v>29</v>
      </c>
      <c r="O790" t="s">
        <v>59</v>
      </c>
      <c r="P790" t="s">
        <v>898</v>
      </c>
      <c r="Q790" s="8">
        <v>25.99</v>
      </c>
      <c r="R790">
        <v>6</v>
      </c>
      <c r="S790" s="8">
        <f t="shared" si="48"/>
        <v>155.94</v>
      </c>
      <c r="T790" s="8">
        <f>SUM(S790*0.25)</f>
        <v>38.984999999999999</v>
      </c>
      <c r="U790" s="9">
        <f t="shared" si="49"/>
        <v>8.2375999999999987</v>
      </c>
    </row>
    <row r="791" spans="1:21" ht="15" customHeight="1" x14ac:dyDescent="0.25">
      <c r="A791">
        <v>16172</v>
      </c>
      <c r="B791" t="s">
        <v>1394</v>
      </c>
      <c r="C791" s="5">
        <v>42758</v>
      </c>
      <c r="D791" s="6">
        <v>42762</v>
      </c>
      <c r="E791" t="s">
        <v>69</v>
      </c>
      <c r="F791" t="s">
        <v>722</v>
      </c>
      <c r="G791" t="s">
        <v>723</v>
      </c>
      <c r="H791" t="s">
        <v>724</v>
      </c>
      <c r="I791" t="s">
        <v>213</v>
      </c>
      <c r="J791" s="7">
        <v>27514</v>
      </c>
      <c r="K791" t="s">
        <v>26</v>
      </c>
      <c r="L791" t="s">
        <v>49</v>
      </c>
      <c r="M791" t="s">
        <v>866</v>
      </c>
      <c r="N791" t="s">
        <v>33</v>
      </c>
      <c r="O791" t="s">
        <v>34</v>
      </c>
      <c r="P791" t="s">
        <v>867</v>
      </c>
      <c r="Q791" s="8">
        <v>35.99</v>
      </c>
      <c r="R791">
        <v>2</v>
      </c>
      <c r="S791" s="8">
        <f t="shared" si="48"/>
        <v>71.98</v>
      </c>
      <c r="T791" s="8">
        <f>SUM(S791*0.4)</f>
        <v>28.792000000000002</v>
      </c>
      <c r="U791" s="9">
        <f t="shared" si="49"/>
        <v>4.8792000000000009</v>
      </c>
    </row>
    <row r="792" spans="1:21" ht="15" customHeight="1" x14ac:dyDescent="0.25">
      <c r="A792">
        <v>16191</v>
      </c>
      <c r="B792" t="s">
        <v>1395</v>
      </c>
      <c r="C792" s="5">
        <v>42766</v>
      </c>
      <c r="D792" s="6">
        <v>42768</v>
      </c>
      <c r="E792" t="s">
        <v>21</v>
      </c>
      <c r="F792" t="s">
        <v>118</v>
      </c>
      <c r="G792" t="s">
        <v>989</v>
      </c>
      <c r="H792" t="s">
        <v>119</v>
      </c>
      <c r="I792" t="s">
        <v>120</v>
      </c>
      <c r="J792" s="7">
        <v>11561</v>
      </c>
      <c r="K792" t="s">
        <v>26</v>
      </c>
      <c r="L792" t="s">
        <v>65</v>
      </c>
      <c r="M792" t="s">
        <v>105</v>
      </c>
      <c r="N792" t="s">
        <v>29</v>
      </c>
      <c r="O792" t="s">
        <v>75</v>
      </c>
      <c r="P792" t="s">
        <v>106</v>
      </c>
      <c r="Q792" s="8">
        <v>16.989999999999998</v>
      </c>
      <c r="R792">
        <v>3</v>
      </c>
      <c r="S792" s="8">
        <f t="shared" si="48"/>
        <v>50.97</v>
      </c>
      <c r="T792" s="8">
        <f>SUM(S792*0.5)</f>
        <v>25.484999999999999</v>
      </c>
      <c r="U792" s="9">
        <f>SUM((Q792*0.07)*R792+2)</f>
        <v>5.5678999999999998</v>
      </c>
    </row>
    <row r="793" spans="1:21" ht="15" customHeight="1" x14ac:dyDescent="0.25">
      <c r="A793">
        <v>16199</v>
      </c>
      <c r="B793" t="s">
        <v>1396</v>
      </c>
      <c r="C793" s="5">
        <v>42768</v>
      </c>
      <c r="D793" s="6">
        <v>42773</v>
      </c>
      <c r="E793" t="s">
        <v>69</v>
      </c>
      <c r="F793" t="s">
        <v>698</v>
      </c>
      <c r="G793" t="s">
        <v>699</v>
      </c>
      <c r="H793" t="s">
        <v>419</v>
      </c>
      <c r="I793" t="s">
        <v>73</v>
      </c>
      <c r="J793" s="7">
        <v>77041</v>
      </c>
      <c r="K793" t="s">
        <v>26</v>
      </c>
      <c r="L793" t="s">
        <v>27</v>
      </c>
      <c r="M793" t="s">
        <v>581</v>
      </c>
      <c r="N793" t="s">
        <v>29</v>
      </c>
      <c r="O793" t="s">
        <v>30</v>
      </c>
      <c r="P793" t="s">
        <v>582</v>
      </c>
      <c r="Q793" s="8">
        <v>24.99</v>
      </c>
      <c r="R793">
        <v>2</v>
      </c>
      <c r="S793" s="8">
        <f t="shared" si="48"/>
        <v>49.98</v>
      </c>
      <c r="T793" s="8">
        <f>SUM(S793*0.2)</f>
        <v>9.9960000000000004</v>
      </c>
      <c r="U793" s="9">
        <f>SUM((Q793*0.04)*R793+2)</f>
        <v>3.9992000000000001</v>
      </c>
    </row>
    <row r="794" spans="1:21" ht="15" customHeight="1" x14ac:dyDescent="0.25">
      <c r="A794">
        <v>16225</v>
      </c>
      <c r="B794" t="s">
        <v>1397</v>
      </c>
      <c r="C794" s="5">
        <v>42773</v>
      </c>
      <c r="D794" s="6">
        <v>42773</v>
      </c>
      <c r="E794" t="s">
        <v>985</v>
      </c>
      <c r="F794" t="s">
        <v>164</v>
      </c>
      <c r="G794" t="s">
        <v>165</v>
      </c>
      <c r="H794" t="s">
        <v>166</v>
      </c>
      <c r="I794" t="s">
        <v>167</v>
      </c>
      <c r="J794" s="7">
        <v>84604</v>
      </c>
      <c r="K794" t="s">
        <v>26</v>
      </c>
      <c r="L794" t="s">
        <v>57</v>
      </c>
      <c r="M794" t="s">
        <v>833</v>
      </c>
      <c r="N794" t="s">
        <v>33</v>
      </c>
      <c r="O794" t="s">
        <v>34</v>
      </c>
      <c r="P794" t="s">
        <v>834</v>
      </c>
      <c r="Q794" s="8">
        <v>25.99</v>
      </c>
      <c r="R794">
        <v>4</v>
      </c>
      <c r="S794" s="8">
        <f t="shared" si="48"/>
        <v>103.96</v>
      </c>
      <c r="T794" s="8">
        <f>SUM(S794*0.4)</f>
        <v>41.584000000000003</v>
      </c>
      <c r="U794" s="9">
        <f>SUM((Q794*0.09)*R794+2)</f>
        <v>11.356399999999999</v>
      </c>
    </row>
    <row r="795" spans="1:21" ht="15" customHeight="1" x14ac:dyDescent="0.25">
      <c r="A795">
        <v>16226</v>
      </c>
      <c r="B795" t="s">
        <v>1397</v>
      </c>
      <c r="C795" s="5">
        <v>42773</v>
      </c>
      <c r="D795" s="6">
        <v>42773</v>
      </c>
      <c r="E795" t="s">
        <v>985</v>
      </c>
      <c r="F795" t="s">
        <v>164</v>
      </c>
      <c r="G795" t="s">
        <v>165</v>
      </c>
      <c r="H795" t="s">
        <v>166</v>
      </c>
      <c r="I795" t="s">
        <v>167</v>
      </c>
      <c r="J795" s="7">
        <v>84604</v>
      </c>
      <c r="K795" t="s">
        <v>26</v>
      </c>
      <c r="L795" t="s">
        <v>57</v>
      </c>
      <c r="M795" t="s">
        <v>682</v>
      </c>
      <c r="N795" t="s">
        <v>29</v>
      </c>
      <c r="O795" t="s">
        <v>40</v>
      </c>
      <c r="P795" t="s">
        <v>683</v>
      </c>
      <c r="Q795" s="8">
        <v>27.99</v>
      </c>
      <c r="R795">
        <v>3</v>
      </c>
      <c r="S795" s="8">
        <f t="shared" si="48"/>
        <v>83.97</v>
      </c>
      <c r="T795" s="8">
        <f>SUM(S795*0.3)</f>
        <v>25.190999999999999</v>
      </c>
      <c r="U795" s="9">
        <f>SUM((Q795*0.09)*R795+2)</f>
        <v>9.5572999999999997</v>
      </c>
    </row>
    <row r="796" spans="1:21" ht="15" customHeight="1" x14ac:dyDescent="0.25">
      <c r="A796">
        <v>16230</v>
      </c>
      <c r="B796" t="s">
        <v>1398</v>
      </c>
      <c r="C796" s="5">
        <v>42775</v>
      </c>
      <c r="D796" s="6">
        <v>42779</v>
      </c>
      <c r="E796" t="s">
        <v>69</v>
      </c>
      <c r="F796" t="s">
        <v>857</v>
      </c>
      <c r="G796" t="s">
        <v>858</v>
      </c>
      <c r="H796" t="s">
        <v>859</v>
      </c>
      <c r="I796" t="s">
        <v>84</v>
      </c>
      <c r="J796" s="7">
        <v>97477</v>
      </c>
      <c r="K796" t="s">
        <v>26</v>
      </c>
      <c r="L796" t="s">
        <v>57</v>
      </c>
      <c r="M796" t="s">
        <v>245</v>
      </c>
      <c r="N796" t="s">
        <v>33</v>
      </c>
      <c r="O796" t="s">
        <v>34</v>
      </c>
      <c r="P796" t="s">
        <v>246</v>
      </c>
      <c r="Q796" s="8">
        <v>25.99</v>
      </c>
      <c r="R796">
        <v>3</v>
      </c>
      <c r="S796" s="8">
        <f t="shared" si="48"/>
        <v>77.97</v>
      </c>
      <c r="T796" s="8">
        <f>SUM(S796*0.4)</f>
        <v>31.188000000000002</v>
      </c>
      <c r="U796" s="9">
        <f t="shared" ref="U796:U806" si="50">SUM((Q796*0.04)*R796+2)</f>
        <v>5.1187999999999994</v>
      </c>
    </row>
    <row r="797" spans="1:21" ht="15" customHeight="1" x14ac:dyDescent="0.25">
      <c r="A797">
        <v>16231</v>
      </c>
      <c r="B797" t="s">
        <v>1398</v>
      </c>
      <c r="C797" s="5">
        <v>42775</v>
      </c>
      <c r="D797" s="6">
        <v>42779</v>
      </c>
      <c r="E797" t="s">
        <v>69</v>
      </c>
      <c r="F797" t="s">
        <v>857</v>
      </c>
      <c r="G797" t="s">
        <v>858</v>
      </c>
      <c r="H797" t="s">
        <v>859</v>
      </c>
      <c r="I797" t="s">
        <v>84</v>
      </c>
      <c r="J797" s="7">
        <v>97477</v>
      </c>
      <c r="K797" t="s">
        <v>26</v>
      </c>
      <c r="L797" t="s">
        <v>57</v>
      </c>
      <c r="M797" t="s">
        <v>756</v>
      </c>
      <c r="N797" t="s">
        <v>33</v>
      </c>
      <c r="O797" t="s">
        <v>34</v>
      </c>
      <c r="P797" t="s">
        <v>757</v>
      </c>
      <c r="Q797" s="8">
        <v>25.99</v>
      </c>
      <c r="R797">
        <v>2</v>
      </c>
      <c r="S797" s="8">
        <f t="shared" si="48"/>
        <v>51.98</v>
      </c>
      <c r="T797" s="8">
        <f>SUM(S797*0.4)</f>
        <v>20.792000000000002</v>
      </c>
      <c r="U797" s="9">
        <f t="shared" si="50"/>
        <v>4.0792000000000002</v>
      </c>
    </row>
    <row r="798" spans="1:21" ht="15" customHeight="1" x14ac:dyDescent="0.25">
      <c r="A798">
        <v>16243</v>
      </c>
      <c r="B798" t="s">
        <v>1399</v>
      </c>
      <c r="C798" s="5">
        <v>42782</v>
      </c>
      <c r="D798" s="6">
        <v>42786</v>
      </c>
      <c r="E798" t="s">
        <v>69</v>
      </c>
      <c r="F798" t="s">
        <v>541</v>
      </c>
      <c r="G798" t="s">
        <v>542</v>
      </c>
      <c r="H798" t="s">
        <v>393</v>
      </c>
      <c r="I798" t="s">
        <v>64</v>
      </c>
      <c r="J798" s="7">
        <v>43229</v>
      </c>
      <c r="K798" t="s">
        <v>26</v>
      </c>
      <c r="L798" t="s">
        <v>65</v>
      </c>
      <c r="M798" t="s">
        <v>58</v>
      </c>
      <c r="N798" t="s">
        <v>29</v>
      </c>
      <c r="O798" t="s">
        <v>59</v>
      </c>
      <c r="P798" t="s">
        <v>60</v>
      </c>
      <c r="Q798" s="8">
        <v>20.99</v>
      </c>
      <c r="R798">
        <v>6</v>
      </c>
      <c r="S798" s="8">
        <f t="shared" si="48"/>
        <v>125.94</v>
      </c>
      <c r="T798" s="8">
        <f>SUM(S798*0.25)</f>
        <v>31.484999999999999</v>
      </c>
      <c r="U798" s="9">
        <f t="shared" si="50"/>
        <v>7.0375999999999994</v>
      </c>
    </row>
    <row r="799" spans="1:21" ht="15" customHeight="1" x14ac:dyDescent="0.25">
      <c r="A799">
        <v>16244</v>
      </c>
      <c r="B799" t="s">
        <v>1399</v>
      </c>
      <c r="C799" s="5">
        <v>42782</v>
      </c>
      <c r="D799" s="6">
        <v>42786</v>
      </c>
      <c r="E799" t="s">
        <v>69</v>
      </c>
      <c r="F799" t="s">
        <v>541</v>
      </c>
      <c r="G799" t="s">
        <v>542</v>
      </c>
      <c r="H799" t="s">
        <v>393</v>
      </c>
      <c r="I799" t="s">
        <v>64</v>
      </c>
      <c r="J799" s="7">
        <v>43229</v>
      </c>
      <c r="K799" t="s">
        <v>26</v>
      </c>
      <c r="L799" t="s">
        <v>65</v>
      </c>
      <c r="M799" t="s">
        <v>899</v>
      </c>
      <c r="N799" t="s">
        <v>988</v>
      </c>
      <c r="O799" t="s">
        <v>89</v>
      </c>
      <c r="P799" t="s">
        <v>900</v>
      </c>
      <c r="Q799" s="8">
        <v>13.99</v>
      </c>
      <c r="R799">
        <v>3</v>
      </c>
      <c r="S799" s="8">
        <f t="shared" si="48"/>
        <v>41.97</v>
      </c>
      <c r="T799" s="8">
        <f>SUM(S799*0.5)</f>
        <v>20.984999999999999</v>
      </c>
      <c r="U799" s="9">
        <f t="shared" si="50"/>
        <v>3.6787999999999998</v>
      </c>
    </row>
    <row r="800" spans="1:21" ht="15" customHeight="1" x14ac:dyDescent="0.25">
      <c r="A800">
        <v>16245</v>
      </c>
      <c r="B800" t="s">
        <v>1399</v>
      </c>
      <c r="C800" s="5">
        <v>42782</v>
      </c>
      <c r="D800" s="6">
        <v>42786</v>
      </c>
      <c r="E800" t="s">
        <v>69</v>
      </c>
      <c r="F800" t="s">
        <v>541</v>
      </c>
      <c r="G800" t="s">
        <v>542</v>
      </c>
      <c r="H800" t="s">
        <v>393</v>
      </c>
      <c r="I800" t="s">
        <v>64</v>
      </c>
      <c r="J800" s="7">
        <v>43229</v>
      </c>
      <c r="K800" t="s">
        <v>26</v>
      </c>
      <c r="L800" t="s">
        <v>65</v>
      </c>
      <c r="M800" t="s">
        <v>105</v>
      </c>
      <c r="N800" t="s">
        <v>29</v>
      </c>
      <c r="O800" t="s">
        <v>75</v>
      </c>
      <c r="P800" t="s">
        <v>106</v>
      </c>
      <c r="Q800" s="8">
        <v>16.989999999999998</v>
      </c>
      <c r="R800">
        <v>1</v>
      </c>
      <c r="S800" s="8">
        <f t="shared" si="48"/>
        <v>16.989999999999998</v>
      </c>
      <c r="T800" s="8">
        <f>SUM(S800*0.5)</f>
        <v>8.4949999999999992</v>
      </c>
      <c r="U800" s="9">
        <f t="shared" si="50"/>
        <v>2.6795999999999998</v>
      </c>
    </row>
    <row r="801" spans="1:21" ht="15" customHeight="1" x14ac:dyDescent="0.25">
      <c r="A801">
        <v>16246</v>
      </c>
      <c r="B801" t="s">
        <v>1399</v>
      </c>
      <c r="C801" s="5">
        <v>42782</v>
      </c>
      <c r="D801" s="6">
        <v>42786</v>
      </c>
      <c r="E801" t="s">
        <v>69</v>
      </c>
      <c r="F801" t="s">
        <v>541</v>
      </c>
      <c r="G801" t="s">
        <v>542</v>
      </c>
      <c r="H801" t="s">
        <v>393</v>
      </c>
      <c r="I801" t="s">
        <v>64</v>
      </c>
      <c r="J801" s="7">
        <v>43229</v>
      </c>
      <c r="K801" t="s">
        <v>26</v>
      </c>
      <c r="L801" t="s">
        <v>65</v>
      </c>
      <c r="M801" t="s">
        <v>179</v>
      </c>
      <c r="N801" t="s">
        <v>29</v>
      </c>
      <c r="O801" t="s">
        <v>40</v>
      </c>
      <c r="P801" t="s">
        <v>180</v>
      </c>
      <c r="Q801" s="8">
        <v>27.99</v>
      </c>
      <c r="R801">
        <v>4</v>
      </c>
      <c r="S801" s="8">
        <f t="shared" si="48"/>
        <v>111.96</v>
      </c>
      <c r="T801" s="8">
        <f>SUM(S801*0.3)</f>
        <v>33.587999999999994</v>
      </c>
      <c r="U801" s="9">
        <f t="shared" si="50"/>
        <v>6.4783999999999997</v>
      </c>
    </row>
    <row r="802" spans="1:21" ht="15" customHeight="1" x14ac:dyDescent="0.25">
      <c r="A802">
        <v>16247</v>
      </c>
      <c r="B802" t="s">
        <v>1399</v>
      </c>
      <c r="C802" s="5">
        <v>42782</v>
      </c>
      <c r="D802" s="6">
        <v>42789</v>
      </c>
      <c r="E802" t="s">
        <v>69</v>
      </c>
      <c r="F802" t="s">
        <v>449</v>
      </c>
      <c r="G802" t="s">
        <v>450</v>
      </c>
      <c r="H802" t="s">
        <v>335</v>
      </c>
      <c r="I802" t="s">
        <v>336</v>
      </c>
      <c r="J802" s="7">
        <v>19140</v>
      </c>
      <c r="K802" t="s">
        <v>26</v>
      </c>
      <c r="L802" t="s">
        <v>65</v>
      </c>
      <c r="M802" t="s">
        <v>531</v>
      </c>
      <c r="N802" t="s">
        <v>988</v>
      </c>
      <c r="O802" t="s">
        <v>86</v>
      </c>
      <c r="P802" t="s">
        <v>532</v>
      </c>
      <c r="Q802" s="8">
        <v>44.99</v>
      </c>
      <c r="R802">
        <v>4</v>
      </c>
      <c r="S802" s="8">
        <f t="shared" si="48"/>
        <v>179.96</v>
      </c>
      <c r="T802" s="8">
        <f>SUM(S802*0.6)</f>
        <v>107.976</v>
      </c>
      <c r="U802" s="9">
        <f t="shared" si="50"/>
        <v>9.1983999999999995</v>
      </c>
    </row>
    <row r="803" spans="1:21" ht="15" customHeight="1" x14ac:dyDescent="0.25">
      <c r="A803">
        <v>16248</v>
      </c>
      <c r="B803" t="s">
        <v>1399</v>
      </c>
      <c r="C803" s="5">
        <v>42782</v>
      </c>
      <c r="D803" s="6">
        <v>42789</v>
      </c>
      <c r="E803" t="s">
        <v>69</v>
      </c>
      <c r="F803" t="s">
        <v>449</v>
      </c>
      <c r="G803" t="s">
        <v>450</v>
      </c>
      <c r="H803" t="s">
        <v>335</v>
      </c>
      <c r="I803" t="s">
        <v>336</v>
      </c>
      <c r="J803" s="7">
        <v>19140</v>
      </c>
      <c r="K803" t="s">
        <v>26</v>
      </c>
      <c r="L803" t="s">
        <v>65</v>
      </c>
      <c r="M803" t="s">
        <v>68</v>
      </c>
      <c r="N803" t="s">
        <v>29</v>
      </c>
      <c r="O803" t="s">
        <v>37</v>
      </c>
      <c r="P803" t="s">
        <v>37</v>
      </c>
      <c r="Q803" s="8">
        <v>15.99</v>
      </c>
      <c r="R803">
        <v>1</v>
      </c>
      <c r="S803" s="8">
        <f t="shared" si="48"/>
        <v>15.99</v>
      </c>
      <c r="T803" s="8">
        <f>SUM(S803*0.4)</f>
        <v>6.3960000000000008</v>
      </c>
      <c r="U803" s="9">
        <f t="shared" si="50"/>
        <v>2.6396000000000002</v>
      </c>
    </row>
    <row r="804" spans="1:21" ht="15" customHeight="1" x14ac:dyDescent="0.25">
      <c r="A804">
        <v>16258</v>
      </c>
      <c r="B804" t="s">
        <v>1400</v>
      </c>
      <c r="C804" s="5">
        <v>42787</v>
      </c>
      <c r="D804" s="6">
        <v>42792</v>
      </c>
      <c r="E804" t="s">
        <v>69</v>
      </c>
      <c r="F804" t="s">
        <v>761</v>
      </c>
      <c r="G804" t="s">
        <v>182</v>
      </c>
      <c r="H804" t="s">
        <v>183</v>
      </c>
      <c r="I804" t="s">
        <v>56</v>
      </c>
      <c r="J804" s="7">
        <v>93727</v>
      </c>
      <c r="K804" t="s">
        <v>26</v>
      </c>
      <c r="L804" t="s">
        <v>57</v>
      </c>
      <c r="M804" t="s">
        <v>321</v>
      </c>
      <c r="N804" t="s">
        <v>29</v>
      </c>
      <c r="O804" t="s">
        <v>30</v>
      </c>
      <c r="P804" t="s">
        <v>322</v>
      </c>
      <c r="Q804" s="8">
        <v>35.99</v>
      </c>
      <c r="R804">
        <v>3</v>
      </c>
      <c r="S804" s="8">
        <f t="shared" si="48"/>
        <v>107.97</v>
      </c>
      <c r="T804" s="8">
        <f>SUM(S804*0.2)</f>
        <v>21.594000000000001</v>
      </c>
      <c r="U804" s="9">
        <f t="shared" si="50"/>
        <v>6.3188000000000004</v>
      </c>
    </row>
    <row r="805" spans="1:21" ht="15" customHeight="1" x14ac:dyDescent="0.25">
      <c r="A805">
        <v>16259</v>
      </c>
      <c r="B805" t="s">
        <v>1400</v>
      </c>
      <c r="C805" s="5">
        <v>42787</v>
      </c>
      <c r="D805" s="6">
        <v>42792</v>
      </c>
      <c r="E805" t="s">
        <v>69</v>
      </c>
      <c r="F805" t="s">
        <v>761</v>
      </c>
      <c r="G805" t="s">
        <v>182</v>
      </c>
      <c r="H805" t="s">
        <v>183</v>
      </c>
      <c r="I805" t="s">
        <v>56</v>
      </c>
      <c r="J805" s="7">
        <v>93727</v>
      </c>
      <c r="K805" t="s">
        <v>26</v>
      </c>
      <c r="L805" t="s">
        <v>57</v>
      </c>
      <c r="M805" t="s">
        <v>469</v>
      </c>
      <c r="N805" t="s">
        <v>988</v>
      </c>
      <c r="O805" t="s">
        <v>86</v>
      </c>
      <c r="P805" t="s">
        <v>470</v>
      </c>
      <c r="Q805" s="8">
        <v>35.99</v>
      </c>
      <c r="R805">
        <v>5</v>
      </c>
      <c r="S805" s="8">
        <f t="shared" si="48"/>
        <v>179.95000000000002</v>
      </c>
      <c r="T805" s="8">
        <f>SUM(S805*0.6)</f>
        <v>107.97000000000001</v>
      </c>
      <c r="U805" s="9">
        <f t="shared" si="50"/>
        <v>9.1980000000000004</v>
      </c>
    </row>
    <row r="806" spans="1:21" ht="15" customHeight="1" x14ac:dyDescent="0.25">
      <c r="A806">
        <v>16260</v>
      </c>
      <c r="B806" t="s">
        <v>1400</v>
      </c>
      <c r="C806" s="5">
        <v>42787</v>
      </c>
      <c r="D806" s="6">
        <v>42792</v>
      </c>
      <c r="E806" t="s">
        <v>69</v>
      </c>
      <c r="F806" t="s">
        <v>761</v>
      </c>
      <c r="G806" t="s">
        <v>182</v>
      </c>
      <c r="H806" t="s">
        <v>183</v>
      </c>
      <c r="I806" t="s">
        <v>56</v>
      </c>
      <c r="J806" s="7">
        <v>93727</v>
      </c>
      <c r="K806" t="s">
        <v>26</v>
      </c>
      <c r="L806" t="s">
        <v>57</v>
      </c>
      <c r="M806" t="s">
        <v>802</v>
      </c>
      <c r="N806" t="s">
        <v>33</v>
      </c>
      <c r="O806" t="s">
        <v>116</v>
      </c>
      <c r="P806" t="s">
        <v>803</v>
      </c>
      <c r="Q806" s="8">
        <v>10.99</v>
      </c>
      <c r="R806">
        <v>2</v>
      </c>
      <c r="S806" s="8">
        <f t="shared" si="48"/>
        <v>21.98</v>
      </c>
      <c r="T806" s="8">
        <f>SUM(S806*0.3)</f>
        <v>6.5940000000000003</v>
      </c>
      <c r="U806" s="9">
        <f t="shared" si="50"/>
        <v>2.8792</v>
      </c>
    </row>
    <row r="807" spans="1:21" ht="15" customHeight="1" x14ac:dyDescent="0.25">
      <c r="A807">
        <v>16261</v>
      </c>
      <c r="B807" t="s">
        <v>1400</v>
      </c>
      <c r="C807" s="5">
        <v>42787</v>
      </c>
      <c r="D807" s="6">
        <v>42788</v>
      </c>
      <c r="E807" t="s">
        <v>44</v>
      </c>
      <c r="F807" t="s">
        <v>541</v>
      </c>
      <c r="G807" t="s">
        <v>542</v>
      </c>
      <c r="H807" t="s">
        <v>393</v>
      </c>
      <c r="I807" t="s">
        <v>64</v>
      </c>
      <c r="J807" s="7">
        <v>43229</v>
      </c>
      <c r="K807" t="s">
        <v>26</v>
      </c>
      <c r="L807" t="s">
        <v>65</v>
      </c>
      <c r="M807" t="s">
        <v>764</v>
      </c>
      <c r="N807" t="s">
        <v>988</v>
      </c>
      <c r="O807" t="s">
        <v>86</v>
      </c>
      <c r="P807" t="s">
        <v>765</v>
      </c>
      <c r="Q807" s="8">
        <v>32.99</v>
      </c>
      <c r="R807">
        <v>7</v>
      </c>
      <c r="S807" s="8">
        <f t="shared" si="48"/>
        <v>230.93</v>
      </c>
      <c r="T807" s="8">
        <f>SUM(S807*0.6)</f>
        <v>138.55799999999999</v>
      </c>
      <c r="U807" s="9">
        <f>SUM((Q807*0.05)*R807+2)</f>
        <v>13.546500000000002</v>
      </c>
    </row>
    <row r="808" spans="1:21" ht="15" customHeight="1" x14ac:dyDescent="0.25">
      <c r="A808">
        <v>16273</v>
      </c>
      <c r="B808" t="s">
        <v>1401</v>
      </c>
      <c r="C808" s="5">
        <v>42789</v>
      </c>
      <c r="D808" s="6">
        <v>42793</v>
      </c>
      <c r="E808" t="s">
        <v>69</v>
      </c>
      <c r="F808" t="s">
        <v>417</v>
      </c>
      <c r="G808" t="s">
        <v>418</v>
      </c>
      <c r="H808" t="s">
        <v>419</v>
      </c>
      <c r="I808" t="s">
        <v>73</v>
      </c>
      <c r="J808" s="7">
        <v>77041</v>
      </c>
      <c r="K808" t="s">
        <v>26</v>
      </c>
      <c r="L808" t="s">
        <v>27</v>
      </c>
      <c r="M808" t="s">
        <v>415</v>
      </c>
      <c r="N808" t="s">
        <v>29</v>
      </c>
      <c r="O808" t="s">
        <v>37</v>
      </c>
      <c r="P808" t="s">
        <v>416</v>
      </c>
      <c r="Q808" s="8">
        <v>24.99</v>
      </c>
      <c r="R808">
        <v>3</v>
      </c>
      <c r="S808" s="8">
        <f t="shared" si="48"/>
        <v>74.97</v>
      </c>
      <c r="T808" s="8">
        <f>SUM(S808*0.4)</f>
        <v>29.988</v>
      </c>
      <c r="U808" s="9">
        <f t="shared" ref="U808:U817" si="51">SUM((Q808*0.04)*R808+2)</f>
        <v>4.9987999999999992</v>
      </c>
    </row>
    <row r="809" spans="1:21" ht="15" customHeight="1" x14ac:dyDescent="0.25">
      <c r="A809">
        <v>16276</v>
      </c>
      <c r="B809" t="s">
        <v>1402</v>
      </c>
      <c r="C809" s="5">
        <v>42793</v>
      </c>
      <c r="D809" s="6">
        <v>42797</v>
      </c>
      <c r="E809" t="s">
        <v>69</v>
      </c>
      <c r="F809" t="s">
        <v>901</v>
      </c>
      <c r="G809" t="s">
        <v>498</v>
      </c>
      <c r="H809" t="s">
        <v>268</v>
      </c>
      <c r="I809" t="s">
        <v>120</v>
      </c>
      <c r="J809" s="7">
        <v>10024</v>
      </c>
      <c r="K809" t="s">
        <v>26</v>
      </c>
      <c r="L809" t="s">
        <v>65</v>
      </c>
      <c r="M809" t="s">
        <v>488</v>
      </c>
      <c r="N809" t="s">
        <v>988</v>
      </c>
      <c r="O809" t="s">
        <v>86</v>
      </c>
      <c r="P809" t="s">
        <v>489</v>
      </c>
      <c r="Q809" s="8">
        <v>44.99</v>
      </c>
      <c r="R809">
        <v>2</v>
      </c>
      <c r="S809" s="8">
        <f t="shared" si="48"/>
        <v>89.98</v>
      </c>
      <c r="T809" s="8">
        <f>SUM(S809*0.6)</f>
        <v>53.988</v>
      </c>
      <c r="U809" s="9">
        <f t="shared" si="51"/>
        <v>5.5991999999999997</v>
      </c>
    </row>
    <row r="810" spans="1:21" ht="15" customHeight="1" x14ac:dyDescent="0.25">
      <c r="A810">
        <v>16278</v>
      </c>
      <c r="B810" t="s">
        <v>1403</v>
      </c>
      <c r="C810" s="5">
        <v>42794</v>
      </c>
      <c r="D810" s="6">
        <v>42801</v>
      </c>
      <c r="E810" t="s">
        <v>69</v>
      </c>
      <c r="F810" t="s">
        <v>520</v>
      </c>
      <c r="G810" t="s">
        <v>521</v>
      </c>
      <c r="H810" t="s">
        <v>522</v>
      </c>
      <c r="I810" t="s">
        <v>523</v>
      </c>
      <c r="J810" s="7">
        <v>66212</v>
      </c>
      <c r="K810" t="s">
        <v>26</v>
      </c>
      <c r="L810" t="s">
        <v>27</v>
      </c>
      <c r="M810" t="s">
        <v>696</v>
      </c>
      <c r="N810" t="s">
        <v>29</v>
      </c>
      <c r="O810" t="s">
        <v>40</v>
      </c>
      <c r="P810" t="s">
        <v>697</v>
      </c>
      <c r="Q810" s="8">
        <v>28.99</v>
      </c>
      <c r="R810">
        <v>6</v>
      </c>
      <c r="S810" s="8">
        <f t="shared" si="48"/>
        <v>173.94</v>
      </c>
      <c r="T810" s="8">
        <f>SUM(S810*0.3)</f>
        <v>52.181999999999995</v>
      </c>
      <c r="U810" s="9">
        <f t="shared" si="51"/>
        <v>8.9575999999999993</v>
      </c>
    </row>
    <row r="811" spans="1:21" ht="15" customHeight="1" x14ac:dyDescent="0.25">
      <c r="A811">
        <v>16285</v>
      </c>
      <c r="B811" t="s">
        <v>1404</v>
      </c>
      <c r="C811" s="5">
        <v>42798</v>
      </c>
      <c r="D811" s="6">
        <v>42803</v>
      </c>
      <c r="E811" t="s">
        <v>69</v>
      </c>
      <c r="F811" t="s">
        <v>195</v>
      </c>
      <c r="G811" t="s">
        <v>196</v>
      </c>
      <c r="H811" t="s">
        <v>197</v>
      </c>
      <c r="I811" t="s">
        <v>198</v>
      </c>
      <c r="J811" s="7">
        <v>55407</v>
      </c>
      <c r="K811" t="s">
        <v>26</v>
      </c>
      <c r="L811" t="s">
        <v>27</v>
      </c>
      <c r="M811" t="s">
        <v>484</v>
      </c>
      <c r="N811" t="s">
        <v>29</v>
      </c>
      <c r="O811" t="s">
        <v>75</v>
      </c>
      <c r="P811" t="s">
        <v>485</v>
      </c>
      <c r="Q811" s="8">
        <v>23.99</v>
      </c>
      <c r="R811">
        <v>3</v>
      </c>
      <c r="S811" s="8">
        <f t="shared" si="48"/>
        <v>71.97</v>
      </c>
      <c r="T811" s="8">
        <f>SUM(S811*0.5)</f>
        <v>35.984999999999999</v>
      </c>
      <c r="U811" s="9">
        <f t="shared" si="51"/>
        <v>4.8788</v>
      </c>
    </row>
    <row r="812" spans="1:21" ht="15" customHeight="1" x14ac:dyDescent="0.25">
      <c r="A812">
        <v>16286</v>
      </c>
      <c r="B812" t="s">
        <v>1404</v>
      </c>
      <c r="C812" s="5">
        <v>42798</v>
      </c>
      <c r="D812" s="6">
        <v>42803</v>
      </c>
      <c r="E812" t="s">
        <v>69</v>
      </c>
      <c r="F812" t="s">
        <v>195</v>
      </c>
      <c r="G812" t="s">
        <v>196</v>
      </c>
      <c r="H812" t="s">
        <v>197</v>
      </c>
      <c r="I812" t="s">
        <v>198</v>
      </c>
      <c r="J812" s="7">
        <v>55407</v>
      </c>
      <c r="K812" t="s">
        <v>26</v>
      </c>
      <c r="L812" t="s">
        <v>27</v>
      </c>
      <c r="M812" t="s">
        <v>427</v>
      </c>
      <c r="N812" t="s">
        <v>33</v>
      </c>
      <c r="O812" t="s">
        <v>116</v>
      </c>
      <c r="P812" t="s">
        <v>428</v>
      </c>
      <c r="Q812" s="8">
        <v>14.99</v>
      </c>
      <c r="R812">
        <v>3</v>
      </c>
      <c r="S812" s="8">
        <f t="shared" si="48"/>
        <v>44.97</v>
      </c>
      <c r="T812" s="8">
        <f>SUM(S812*0.3)</f>
        <v>13.491</v>
      </c>
      <c r="U812" s="9">
        <f t="shared" si="51"/>
        <v>3.7988</v>
      </c>
    </row>
    <row r="813" spans="1:21" ht="15" customHeight="1" x14ac:dyDescent="0.25">
      <c r="A813">
        <v>16287</v>
      </c>
      <c r="B813" t="s">
        <v>1404</v>
      </c>
      <c r="C813" s="5">
        <v>42798</v>
      </c>
      <c r="D813" s="6">
        <v>42803</v>
      </c>
      <c r="E813" t="s">
        <v>69</v>
      </c>
      <c r="F813" t="s">
        <v>195</v>
      </c>
      <c r="G813" t="s">
        <v>196</v>
      </c>
      <c r="H813" t="s">
        <v>197</v>
      </c>
      <c r="I813" t="s">
        <v>198</v>
      </c>
      <c r="J813" s="7">
        <v>55407</v>
      </c>
      <c r="K813" t="s">
        <v>26</v>
      </c>
      <c r="L813" t="s">
        <v>27</v>
      </c>
      <c r="M813" t="s">
        <v>737</v>
      </c>
      <c r="N813" t="s">
        <v>33</v>
      </c>
      <c r="O813" t="s">
        <v>34</v>
      </c>
      <c r="P813" t="s">
        <v>738</v>
      </c>
      <c r="Q813" s="8">
        <v>35.99</v>
      </c>
      <c r="R813">
        <v>7</v>
      </c>
      <c r="S813" s="8">
        <f t="shared" si="48"/>
        <v>251.93</v>
      </c>
      <c r="T813" s="8">
        <f>SUM(S813*0.4)</f>
        <v>100.77200000000001</v>
      </c>
      <c r="U813" s="9">
        <f t="shared" si="51"/>
        <v>12.077200000000001</v>
      </c>
    </row>
    <row r="814" spans="1:21" ht="15" customHeight="1" x14ac:dyDescent="0.25">
      <c r="A814">
        <v>16288</v>
      </c>
      <c r="B814" t="s">
        <v>1404</v>
      </c>
      <c r="C814" s="5">
        <v>42798</v>
      </c>
      <c r="D814" s="6">
        <v>42803</v>
      </c>
      <c r="E814" t="s">
        <v>69</v>
      </c>
      <c r="F814" t="s">
        <v>195</v>
      </c>
      <c r="G814" t="s">
        <v>196</v>
      </c>
      <c r="H814" t="s">
        <v>197</v>
      </c>
      <c r="I814" t="s">
        <v>198</v>
      </c>
      <c r="J814" s="7">
        <v>55407</v>
      </c>
      <c r="K814" t="s">
        <v>26</v>
      </c>
      <c r="L814" t="s">
        <v>27</v>
      </c>
      <c r="M814" t="s">
        <v>682</v>
      </c>
      <c r="N814" t="s">
        <v>29</v>
      </c>
      <c r="O814" t="s">
        <v>40</v>
      </c>
      <c r="P814" t="s">
        <v>683</v>
      </c>
      <c r="Q814" s="8">
        <v>27.99</v>
      </c>
      <c r="R814">
        <v>1</v>
      </c>
      <c r="S814" s="8">
        <f t="shared" si="48"/>
        <v>27.99</v>
      </c>
      <c r="T814" s="8">
        <f>SUM(S814*0.3)</f>
        <v>8.3969999999999985</v>
      </c>
      <c r="U814" s="9">
        <f t="shared" si="51"/>
        <v>3.1196000000000002</v>
      </c>
    </row>
    <row r="815" spans="1:21" ht="15" customHeight="1" x14ac:dyDescent="0.25">
      <c r="A815">
        <v>16292</v>
      </c>
      <c r="B815" t="s">
        <v>1404</v>
      </c>
      <c r="C815" s="5">
        <v>42798</v>
      </c>
      <c r="D815" s="6">
        <v>42803</v>
      </c>
      <c r="E815" t="s">
        <v>69</v>
      </c>
      <c r="F815" t="s">
        <v>516</v>
      </c>
      <c r="G815" t="s">
        <v>517</v>
      </c>
      <c r="H815" t="s">
        <v>518</v>
      </c>
      <c r="I815" t="s">
        <v>519</v>
      </c>
      <c r="J815" s="7">
        <v>6824</v>
      </c>
      <c r="K815" t="s">
        <v>26</v>
      </c>
      <c r="L815" t="s">
        <v>65</v>
      </c>
      <c r="M815" t="s">
        <v>829</v>
      </c>
      <c r="N815" t="s">
        <v>988</v>
      </c>
      <c r="O815" t="s">
        <v>185</v>
      </c>
      <c r="P815" t="s">
        <v>830</v>
      </c>
      <c r="Q815" s="8">
        <v>74.989999999999995</v>
      </c>
      <c r="R815">
        <v>3</v>
      </c>
      <c r="S815" s="8">
        <f t="shared" si="48"/>
        <v>224.96999999999997</v>
      </c>
      <c r="T815" s="8">
        <f>SUM(S815*0.4)</f>
        <v>89.988</v>
      </c>
      <c r="U815" s="9">
        <f t="shared" si="51"/>
        <v>10.998799999999999</v>
      </c>
    </row>
    <row r="816" spans="1:21" ht="15" customHeight="1" x14ac:dyDescent="0.25">
      <c r="A816">
        <v>16293</v>
      </c>
      <c r="B816" t="s">
        <v>1404</v>
      </c>
      <c r="C816" s="5">
        <v>42798</v>
      </c>
      <c r="D816" s="6">
        <v>42803</v>
      </c>
      <c r="E816" t="s">
        <v>69</v>
      </c>
      <c r="F816" t="s">
        <v>516</v>
      </c>
      <c r="G816" t="s">
        <v>517</v>
      </c>
      <c r="H816" t="s">
        <v>518</v>
      </c>
      <c r="I816" t="s">
        <v>519</v>
      </c>
      <c r="J816" s="7">
        <v>6824</v>
      </c>
      <c r="K816" t="s">
        <v>26</v>
      </c>
      <c r="L816" t="s">
        <v>65</v>
      </c>
      <c r="M816" t="s">
        <v>874</v>
      </c>
      <c r="N816" t="s">
        <v>33</v>
      </c>
      <c r="O816" t="s">
        <v>86</v>
      </c>
      <c r="P816" t="s">
        <v>875</v>
      </c>
      <c r="Q816" s="8">
        <v>8.99</v>
      </c>
      <c r="R816">
        <v>3</v>
      </c>
      <c r="S816" s="8">
        <f t="shared" si="48"/>
        <v>26.97</v>
      </c>
      <c r="T816" s="8">
        <f>SUM(S816*0.5)</f>
        <v>13.484999999999999</v>
      </c>
      <c r="U816" s="9">
        <f t="shared" si="51"/>
        <v>3.0788000000000002</v>
      </c>
    </row>
    <row r="817" spans="1:21" ht="15" customHeight="1" x14ac:dyDescent="0.25">
      <c r="A817">
        <v>16294</v>
      </c>
      <c r="B817" t="s">
        <v>1404</v>
      </c>
      <c r="C817" s="5">
        <v>42798</v>
      </c>
      <c r="D817" s="6">
        <v>42803</v>
      </c>
      <c r="E817" t="s">
        <v>69</v>
      </c>
      <c r="F817" t="s">
        <v>516</v>
      </c>
      <c r="G817" t="s">
        <v>517</v>
      </c>
      <c r="H817" t="s">
        <v>518</v>
      </c>
      <c r="I817" t="s">
        <v>519</v>
      </c>
      <c r="J817" s="7">
        <v>6824</v>
      </c>
      <c r="K817" t="s">
        <v>26</v>
      </c>
      <c r="L817" t="s">
        <v>65</v>
      </c>
      <c r="M817" t="s">
        <v>68</v>
      </c>
      <c r="N817" t="s">
        <v>29</v>
      </c>
      <c r="O817" t="s">
        <v>37</v>
      </c>
      <c r="P817" t="s">
        <v>37</v>
      </c>
      <c r="Q817" s="8">
        <v>15.99</v>
      </c>
      <c r="R817">
        <v>3</v>
      </c>
      <c r="S817" s="8">
        <f t="shared" si="48"/>
        <v>47.97</v>
      </c>
      <c r="T817" s="8">
        <f>SUM(S817*0.4)</f>
        <v>19.188000000000002</v>
      </c>
      <c r="U817" s="9">
        <f t="shared" si="51"/>
        <v>3.9188000000000001</v>
      </c>
    </row>
    <row r="818" spans="1:21" ht="15" customHeight="1" x14ac:dyDescent="0.25">
      <c r="A818">
        <v>16295</v>
      </c>
      <c r="B818" t="s">
        <v>1404</v>
      </c>
      <c r="C818" s="5">
        <v>42798</v>
      </c>
      <c r="D818" s="6">
        <v>42803</v>
      </c>
      <c r="E818" t="s">
        <v>21</v>
      </c>
      <c r="F818" t="s">
        <v>708</v>
      </c>
      <c r="G818" t="s">
        <v>709</v>
      </c>
      <c r="H818" t="s">
        <v>606</v>
      </c>
      <c r="I818" t="s">
        <v>607</v>
      </c>
      <c r="J818" s="7">
        <v>60610</v>
      </c>
      <c r="K818" t="s">
        <v>26</v>
      </c>
      <c r="L818" t="s">
        <v>27</v>
      </c>
      <c r="M818" t="s">
        <v>802</v>
      </c>
      <c r="N818" t="s">
        <v>33</v>
      </c>
      <c r="O818" t="s">
        <v>116</v>
      </c>
      <c r="P818" t="s">
        <v>803</v>
      </c>
      <c r="Q818" s="8">
        <v>10.99</v>
      </c>
      <c r="R818">
        <v>3</v>
      </c>
      <c r="S818" s="8">
        <f t="shared" si="48"/>
        <v>32.97</v>
      </c>
      <c r="T818" s="8">
        <f>SUM(S818*0.3)</f>
        <v>9.891</v>
      </c>
      <c r="U818" s="9">
        <f>SUM((Q818*0.07)*R818+2)</f>
        <v>4.3079000000000001</v>
      </c>
    </row>
    <row r="819" spans="1:21" ht="15" customHeight="1" x14ac:dyDescent="0.25">
      <c r="A819">
        <v>16304</v>
      </c>
      <c r="B819" t="s">
        <v>1405</v>
      </c>
      <c r="C819" s="5">
        <v>42800</v>
      </c>
      <c r="D819" s="6">
        <v>42806</v>
      </c>
      <c r="E819" t="s">
        <v>69</v>
      </c>
      <c r="F819" t="s">
        <v>386</v>
      </c>
      <c r="G819" t="s">
        <v>387</v>
      </c>
      <c r="H819" t="s">
        <v>388</v>
      </c>
      <c r="I819" t="s">
        <v>73</v>
      </c>
      <c r="J819" s="7">
        <v>75220</v>
      </c>
      <c r="K819" t="s">
        <v>26</v>
      </c>
      <c r="L819" t="s">
        <v>27</v>
      </c>
      <c r="M819" t="s">
        <v>127</v>
      </c>
      <c r="N819" t="s">
        <v>29</v>
      </c>
      <c r="O819" t="s">
        <v>37</v>
      </c>
      <c r="P819" t="s">
        <v>128</v>
      </c>
      <c r="Q819" s="8">
        <v>24.99</v>
      </c>
      <c r="R819">
        <v>3</v>
      </c>
      <c r="S819" s="8">
        <f t="shared" si="48"/>
        <v>74.97</v>
      </c>
      <c r="T819" s="8">
        <f>SUM(S819*0.4)</f>
        <v>29.988</v>
      </c>
      <c r="U819" s="9">
        <f>SUM((Q819*0.04)*R819+2)</f>
        <v>4.9987999999999992</v>
      </c>
    </row>
    <row r="820" spans="1:21" ht="15" customHeight="1" x14ac:dyDescent="0.25">
      <c r="A820">
        <v>16305</v>
      </c>
      <c r="B820" t="s">
        <v>1405</v>
      </c>
      <c r="C820" s="5">
        <v>42800</v>
      </c>
      <c r="D820" s="6">
        <v>42806</v>
      </c>
      <c r="E820" t="s">
        <v>69</v>
      </c>
      <c r="F820" t="s">
        <v>386</v>
      </c>
      <c r="G820" t="s">
        <v>387</v>
      </c>
      <c r="H820" t="s">
        <v>388</v>
      </c>
      <c r="I820" t="s">
        <v>73</v>
      </c>
      <c r="J820" s="7">
        <v>75220</v>
      </c>
      <c r="K820" t="s">
        <v>26</v>
      </c>
      <c r="L820" t="s">
        <v>27</v>
      </c>
      <c r="M820" t="s">
        <v>79</v>
      </c>
      <c r="N820" t="s">
        <v>29</v>
      </c>
      <c r="O820" t="s">
        <v>30</v>
      </c>
      <c r="P820" t="s">
        <v>80</v>
      </c>
      <c r="Q820" s="8">
        <v>23.99</v>
      </c>
      <c r="R820">
        <v>1</v>
      </c>
      <c r="S820" s="8">
        <f t="shared" si="48"/>
        <v>23.99</v>
      </c>
      <c r="T820" s="8">
        <f>SUM(S820*0.2)</f>
        <v>4.798</v>
      </c>
      <c r="U820" s="9">
        <f>SUM((Q820*0.04)*R820+2)</f>
        <v>2.9596</v>
      </c>
    </row>
    <row r="821" spans="1:21" ht="15" customHeight="1" x14ac:dyDescent="0.25">
      <c r="A821">
        <v>16339</v>
      </c>
      <c r="B821" t="s">
        <v>1406</v>
      </c>
      <c r="C821" s="5">
        <v>42806</v>
      </c>
      <c r="D821" s="6">
        <v>42806</v>
      </c>
      <c r="E821" t="s">
        <v>985</v>
      </c>
      <c r="F821" t="s">
        <v>894</v>
      </c>
      <c r="G821" t="s">
        <v>285</v>
      </c>
      <c r="H821" t="s">
        <v>286</v>
      </c>
      <c r="I821" t="s">
        <v>287</v>
      </c>
      <c r="J821" s="7">
        <v>20735</v>
      </c>
      <c r="K821" t="s">
        <v>26</v>
      </c>
      <c r="L821" t="s">
        <v>65</v>
      </c>
      <c r="M821" t="s">
        <v>469</v>
      </c>
      <c r="N821" t="s">
        <v>988</v>
      </c>
      <c r="O821" t="s">
        <v>86</v>
      </c>
      <c r="P821" t="s">
        <v>470</v>
      </c>
      <c r="Q821" s="8">
        <v>35.99</v>
      </c>
      <c r="R821">
        <v>4</v>
      </c>
      <c r="S821" s="8">
        <f t="shared" si="48"/>
        <v>143.96</v>
      </c>
      <c r="T821" s="8">
        <f>SUM(S821*0.6)</f>
        <v>86.376000000000005</v>
      </c>
      <c r="U821" s="9">
        <f>SUM((Q821*0.09)*R821+2)</f>
        <v>14.9564</v>
      </c>
    </row>
    <row r="822" spans="1:21" ht="15" customHeight="1" x14ac:dyDescent="0.25">
      <c r="A822">
        <v>16351</v>
      </c>
      <c r="B822" t="s">
        <v>1407</v>
      </c>
      <c r="C822" s="5">
        <v>42807</v>
      </c>
      <c r="D822" s="6">
        <v>42811</v>
      </c>
      <c r="E822" t="s">
        <v>69</v>
      </c>
      <c r="F822" t="s">
        <v>437</v>
      </c>
      <c r="G822" t="s">
        <v>136</v>
      </c>
      <c r="H822" t="s">
        <v>137</v>
      </c>
      <c r="I822" t="s">
        <v>120</v>
      </c>
      <c r="J822" s="7">
        <v>12180</v>
      </c>
      <c r="K822" t="s">
        <v>26</v>
      </c>
      <c r="L822" t="s">
        <v>65</v>
      </c>
      <c r="M822" t="s">
        <v>553</v>
      </c>
      <c r="N822" t="s">
        <v>29</v>
      </c>
      <c r="O822" t="s">
        <v>75</v>
      </c>
      <c r="P822" t="s">
        <v>554</v>
      </c>
      <c r="Q822" s="8">
        <v>23.99</v>
      </c>
      <c r="R822">
        <v>2</v>
      </c>
      <c r="S822" s="8">
        <f t="shared" si="48"/>
        <v>47.98</v>
      </c>
      <c r="T822" s="8">
        <f>SUM(S822*0.5)</f>
        <v>23.99</v>
      </c>
      <c r="U822" s="9">
        <f>SUM((Q822*0.04)*R822+2)</f>
        <v>3.9192</v>
      </c>
    </row>
    <row r="823" spans="1:21" ht="15" customHeight="1" x14ac:dyDescent="0.25">
      <c r="A823">
        <v>16352</v>
      </c>
      <c r="B823" t="s">
        <v>1408</v>
      </c>
      <c r="C823" s="5">
        <v>42808</v>
      </c>
      <c r="D823" s="6">
        <v>42813</v>
      </c>
      <c r="E823" t="s">
        <v>69</v>
      </c>
      <c r="F823" t="s">
        <v>855</v>
      </c>
      <c r="G823" t="s">
        <v>856</v>
      </c>
      <c r="H823" t="s">
        <v>259</v>
      </c>
      <c r="I823" t="s">
        <v>104</v>
      </c>
      <c r="J823" s="7">
        <v>46203</v>
      </c>
      <c r="K823" t="s">
        <v>26</v>
      </c>
      <c r="L823" t="s">
        <v>27</v>
      </c>
      <c r="M823" t="s">
        <v>174</v>
      </c>
      <c r="N823" t="s">
        <v>29</v>
      </c>
      <c r="O823" t="s">
        <v>59</v>
      </c>
      <c r="P823" t="s">
        <v>175</v>
      </c>
      <c r="Q823" s="8">
        <v>20.99</v>
      </c>
      <c r="R823">
        <v>2</v>
      </c>
      <c r="S823" s="8">
        <f t="shared" si="48"/>
        <v>41.98</v>
      </c>
      <c r="T823" s="8">
        <f>SUM(S823*0.25)</f>
        <v>10.494999999999999</v>
      </c>
      <c r="U823" s="9">
        <f>SUM((Q823*0.04)*R823+2)</f>
        <v>3.6791999999999998</v>
      </c>
    </row>
    <row r="824" spans="1:21" ht="15" customHeight="1" x14ac:dyDescent="0.25">
      <c r="A824">
        <v>16353</v>
      </c>
      <c r="B824" t="s">
        <v>1408</v>
      </c>
      <c r="C824" s="5">
        <v>42808</v>
      </c>
      <c r="D824" s="6">
        <v>42813</v>
      </c>
      <c r="E824" t="s">
        <v>69</v>
      </c>
      <c r="F824" t="s">
        <v>855</v>
      </c>
      <c r="G824" t="s">
        <v>856</v>
      </c>
      <c r="H824" t="s">
        <v>259</v>
      </c>
      <c r="I824" t="s">
        <v>104</v>
      </c>
      <c r="J824" s="7">
        <v>46203</v>
      </c>
      <c r="K824" t="s">
        <v>26</v>
      </c>
      <c r="L824" t="s">
        <v>27</v>
      </c>
      <c r="M824" t="s">
        <v>764</v>
      </c>
      <c r="N824" t="s">
        <v>988</v>
      </c>
      <c r="O824" t="s">
        <v>86</v>
      </c>
      <c r="P824" t="s">
        <v>765</v>
      </c>
      <c r="Q824" s="8">
        <v>32.99</v>
      </c>
      <c r="R824">
        <v>2</v>
      </c>
      <c r="S824" s="8">
        <f t="shared" si="48"/>
        <v>65.98</v>
      </c>
      <c r="T824" s="8">
        <f>SUM(S824*0.6)</f>
        <v>39.588000000000001</v>
      </c>
      <c r="U824" s="9">
        <f>SUM((Q824*0.04)*R824+2)</f>
        <v>4.6392000000000007</v>
      </c>
    </row>
    <row r="825" spans="1:21" ht="15" customHeight="1" x14ac:dyDescent="0.25">
      <c r="A825">
        <v>16354</v>
      </c>
      <c r="B825" t="s">
        <v>1408</v>
      </c>
      <c r="C825" s="5">
        <v>42808</v>
      </c>
      <c r="D825" s="6">
        <v>42813</v>
      </c>
      <c r="E825" t="s">
        <v>69</v>
      </c>
      <c r="F825" t="s">
        <v>855</v>
      </c>
      <c r="G825" t="s">
        <v>856</v>
      </c>
      <c r="H825" t="s">
        <v>259</v>
      </c>
      <c r="I825" t="s">
        <v>104</v>
      </c>
      <c r="J825" s="7">
        <v>46203</v>
      </c>
      <c r="K825" t="s">
        <v>26</v>
      </c>
      <c r="L825" t="s">
        <v>27</v>
      </c>
      <c r="M825" t="s">
        <v>311</v>
      </c>
      <c r="N825" t="s">
        <v>29</v>
      </c>
      <c r="O825" t="s">
        <v>37</v>
      </c>
      <c r="P825" t="s">
        <v>312</v>
      </c>
      <c r="Q825" s="8">
        <v>24.99</v>
      </c>
      <c r="R825">
        <v>4</v>
      </c>
      <c r="S825" s="8">
        <f t="shared" si="48"/>
        <v>99.96</v>
      </c>
      <c r="T825" s="8">
        <f>SUM(S825*0.4)</f>
        <v>39.984000000000002</v>
      </c>
      <c r="U825" s="9">
        <f>SUM((Q825*0.04)*R825+2)</f>
        <v>5.9984000000000002</v>
      </c>
    </row>
    <row r="826" spans="1:21" ht="15" customHeight="1" x14ac:dyDescent="0.25">
      <c r="A826">
        <v>16355</v>
      </c>
      <c r="B826" t="s">
        <v>1408</v>
      </c>
      <c r="C826" s="5">
        <v>42808</v>
      </c>
      <c r="D826" s="6">
        <v>42813</v>
      </c>
      <c r="E826" t="s">
        <v>69</v>
      </c>
      <c r="F826" t="s">
        <v>658</v>
      </c>
      <c r="G826" t="s">
        <v>659</v>
      </c>
      <c r="H826" t="s">
        <v>660</v>
      </c>
      <c r="I826" t="s">
        <v>167</v>
      </c>
      <c r="J826" s="7">
        <v>84106</v>
      </c>
      <c r="K826" t="s">
        <v>26</v>
      </c>
      <c r="L826" t="s">
        <v>57</v>
      </c>
      <c r="M826" t="s">
        <v>111</v>
      </c>
      <c r="N826" t="s">
        <v>29</v>
      </c>
      <c r="O826" t="s">
        <v>37</v>
      </c>
      <c r="P826" t="s">
        <v>112</v>
      </c>
      <c r="Q826" s="8">
        <v>24.99</v>
      </c>
      <c r="R826">
        <v>7</v>
      </c>
      <c r="S826" s="8">
        <f t="shared" si="48"/>
        <v>174.92999999999998</v>
      </c>
      <c r="T826" s="8">
        <f>SUM(S826*0.4)</f>
        <v>69.971999999999994</v>
      </c>
      <c r="U826" s="9">
        <f>SUM((Q826*0.04)*R826+2)</f>
        <v>8.9971999999999994</v>
      </c>
    </row>
    <row r="827" spans="1:21" ht="15" customHeight="1" x14ac:dyDescent="0.25">
      <c r="A827">
        <v>16379</v>
      </c>
      <c r="B827" t="s">
        <v>1409</v>
      </c>
      <c r="C827" s="5">
        <v>42810</v>
      </c>
      <c r="D827" s="6">
        <v>42811</v>
      </c>
      <c r="E827" t="s">
        <v>44</v>
      </c>
      <c r="F827" t="s">
        <v>604</v>
      </c>
      <c r="G827" t="s">
        <v>605</v>
      </c>
      <c r="H827" t="s">
        <v>606</v>
      </c>
      <c r="I827" t="s">
        <v>607</v>
      </c>
      <c r="J827" s="7">
        <v>60610</v>
      </c>
      <c r="K827" t="s">
        <v>26</v>
      </c>
      <c r="L827" t="s">
        <v>27</v>
      </c>
      <c r="M827" t="s">
        <v>725</v>
      </c>
      <c r="N827" t="s">
        <v>988</v>
      </c>
      <c r="O827" t="s">
        <v>89</v>
      </c>
      <c r="P827" t="s">
        <v>726</v>
      </c>
      <c r="Q827" s="8">
        <v>40.99</v>
      </c>
      <c r="R827">
        <v>4</v>
      </c>
      <c r="S827" s="8">
        <f t="shared" si="48"/>
        <v>163.96</v>
      </c>
      <c r="T827" s="8">
        <f>SUM(S827*0.5)</f>
        <v>81.98</v>
      </c>
      <c r="U827" s="9">
        <f>SUM((Q827*0.05)*R827+2)</f>
        <v>10.198</v>
      </c>
    </row>
    <row r="828" spans="1:21" ht="15" customHeight="1" x14ac:dyDescent="0.25">
      <c r="A828">
        <v>16380</v>
      </c>
      <c r="B828" t="s">
        <v>1409</v>
      </c>
      <c r="C828" s="5">
        <v>42810</v>
      </c>
      <c r="D828" s="6">
        <v>42811</v>
      </c>
      <c r="E828" t="s">
        <v>44</v>
      </c>
      <c r="F828" t="s">
        <v>604</v>
      </c>
      <c r="G828" t="s">
        <v>605</v>
      </c>
      <c r="H828" t="s">
        <v>606</v>
      </c>
      <c r="I828" t="s">
        <v>607</v>
      </c>
      <c r="J828" s="7">
        <v>60610</v>
      </c>
      <c r="K828" t="s">
        <v>26</v>
      </c>
      <c r="L828" t="s">
        <v>27</v>
      </c>
      <c r="M828" t="s">
        <v>151</v>
      </c>
      <c r="N828" t="s">
        <v>29</v>
      </c>
      <c r="O828" t="s">
        <v>37</v>
      </c>
      <c r="P828" t="s">
        <v>152</v>
      </c>
      <c r="Q828" s="8">
        <v>23.99</v>
      </c>
      <c r="R828">
        <v>2</v>
      </c>
      <c r="S828" s="8">
        <f t="shared" si="48"/>
        <v>47.98</v>
      </c>
      <c r="T828" s="8">
        <f>SUM(S828*0.4)</f>
        <v>19.192</v>
      </c>
      <c r="U828" s="9">
        <f>SUM((Q828*0.05)*R828+2)</f>
        <v>4.399</v>
      </c>
    </row>
    <row r="829" spans="1:21" ht="15" customHeight="1" x14ac:dyDescent="0.25">
      <c r="A829">
        <v>16386</v>
      </c>
      <c r="B829" t="s">
        <v>1410</v>
      </c>
      <c r="C829" s="5">
        <v>42812</v>
      </c>
      <c r="D829" s="6">
        <v>42814</v>
      </c>
      <c r="E829" t="s">
        <v>21</v>
      </c>
      <c r="F829" t="s">
        <v>611</v>
      </c>
      <c r="G829" t="s">
        <v>612</v>
      </c>
      <c r="H829" t="s">
        <v>178</v>
      </c>
      <c r="I829" t="s">
        <v>56</v>
      </c>
      <c r="J829" s="7">
        <v>94109</v>
      </c>
      <c r="K829" t="s">
        <v>26</v>
      </c>
      <c r="L829" t="s">
        <v>57</v>
      </c>
      <c r="M829" t="s">
        <v>557</v>
      </c>
      <c r="N829" t="s">
        <v>33</v>
      </c>
      <c r="O829" t="s">
        <v>116</v>
      </c>
      <c r="P829" t="s">
        <v>558</v>
      </c>
      <c r="Q829" s="8">
        <v>10.99</v>
      </c>
      <c r="R829">
        <v>2</v>
      </c>
      <c r="S829" s="8">
        <f t="shared" si="48"/>
        <v>21.98</v>
      </c>
      <c r="T829" s="8">
        <f>SUM(S829*0.3)</f>
        <v>6.5940000000000003</v>
      </c>
      <c r="U829" s="9">
        <f>SUM((Q829*0.07)*R829+2)</f>
        <v>3.5386000000000002</v>
      </c>
    </row>
    <row r="830" spans="1:21" ht="15" customHeight="1" x14ac:dyDescent="0.25">
      <c r="A830">
        <v>16387</v>
      </c>
      <c r="B830" t="s">
        <v>1410</v>
      </c>
      <c r="C830" s="5">
        <v>42812</v>
      </c>
      <c r="D830" s="6">
        <v>42818</v>
      </c>
      <c r="E830" t="s">
        <v>69</v>
      </c>
      <c r="F830" t="s">
        <v>480</v>
      </c>
      <c r="G830" t="s">
        <v>481</v>
      </c>
      <c r="H830" t="s">
        <v>482</v>
      </c>
      <c r="I830" t="s">
        <v>483</v>
      </c>
      <c r="J830" s="7">
        <v>70506</v>
      </c>
      <c r="K830" t="s">
        <v>26</v>
      </c>
      <c r="L830" t="s">
        <v>49</v>
      </c>
      <c r="M830" t="s">
        <v>172</v>
      </c>
      <c r="N830" t="s">
        <v>29</v>
      </c>
      <c r="O830" t="s">
        <v>59</v>
      </c>
      <c r="P830" t="s">
        <v>173</v>
      </c>
      <c r="Q830" s="8">
        <v>62.99</v>
      </c>
      <c r="R830">
        <v>2</v>
      </c>
      <c r="S830" s="8">
        <f t="shared" si="48"/>
        <v>125.98</v>
      </c>
      <c r="T830" s="8">
        <f>SUM(S830*0.25)</f>
        <v>31.495000000000001</v>
      </c>
      <c r="U830" s="9">
        <f>SUM((Q830*0.04)*R830+2)</f>
        <v>7.0392000000000001</v>
      </c>
    </row>
    <row r="831" spans="1:21" ht="15" customHeight="1" x14ac:dyDescent="0.25">
      <c r="A831">
        <v>16393</v>
      </c>
      <c r="B831" t="s">
        <v>1411</v>
      </c>
      <c r="C831" s="5">
        <v>42813</v>
      </c>
      <c r="D831" s="6">
        <v>42815</v>
      </c>
      <c r="E831" t="s">
        <v>21</v>
      </c>
      <c r="F831" t="s">
        <v>357</v>
      </c>
      <c r="G831" t="s">
        <v>358</v>
      </c>
      <c r="H831" t="s">
        <v>292</v>
      </c>
      <c r="I831" t="s">
        <v>227</v>
      </c>
      <c r="J831" s="7">
        <v>98115</v>
      </c>
      <c r="K831" t="s">
        <v>26</v>
      </c>
      <c r="L831" t="s">
        <v>57</v>
      </c>
      <c r="M831" t="s">
        <v>223</v>
      </c>
      <c r="N831" t="s">
        <v>29</v>
      </c>
      <c r="O831" t="s">
        <v>59</v>
      </c>
      <c r="P831" t="s">
        <v>224</v>
      </c>
      <c r="Q831" s="8">
        <v>17.989999999999998</v>
      </c>
      <c r="R831">
        <v>3</v>
      </c>
      <c r="S831" s="8">
        <f t="shared" si="48"/>
        <v>53.97</v>
      </c>
      <c r="T831" s="8">
        <f>SUM(S831*0.25)</f>
        <v>13.4925</v>
      </c>
      <c r="U831" s="9">
        <f>SUM((Q831*0.07)*R831+2)</f>
        <v>5.7779000000000007</v>
      </c>
    </row>
    <row r="832" spans="1:21" ht="15" customHeight="1" x14ac:dyDescent="0.25">
      <c r="A832">
        <v>16395</v>
      </c>
      <c r="B832" t="s">
        <v>1412</v>
      </c>
      <c r="C832" s="5">
        <v>42814</v>
      </c>
      <c r="D832" s="6">
        <v>42816</v>
      </c>
      <c r="E832" t="s">
        <v>21</v>
      </c>
      <c r="F832" t="s">
        <v>323</v>
      </c>
      <c r="G832" t="s">
        <v>324</v>
      </c>
      <c r="H832" t="s">
        <v>268</v>
      </c>
      <c r="I832" t="s">
        <v>120</v>
      </c>
      <c r="J832" s="7">
        <v>10035</v>
      </c>
      <c r="K832" t="s">
        <v>26</v>
      </c>
      <c r="L832" t="s">
        <v>65</v>
      </c>
      <c r="M832" t="s">
        <v>902</v>
      </c>
      <c r="N832" t="s">
        <v>33</v>
      </c>
      <c r="O832" t="s">
        <v>86</v>
      </c>
      <c r="P832" t="s">
        <v>903</v>
      </c>
      <c r="Q832" s="8">
        <v>16.989999999999998</v>
      </c>
      <c r="R832">
        <v>1</v>
      </c>
      <c r="S832" s="8">
        <f t="shared" si="48"/>
        <v>16.989999999999998</v>
      </c>
      <c r="T832" s="8">
        <f>SUM(S832*0.5)</f>
        <v>8.4949999999999992</v>
      </c>
      <c r="U832" s="9">
        <f>SUM((Q832*0.07)*R832+2)</f>
        <v>3.1893000000000002</v>
      </c>
    </row>
    <row r="833" spans="1:21" ht="15" customHeight="1" x14ac:dyDescent="0.25">
      <c r="A833">
        <v>16396</v>
      </c>
      <c r="B833" t="s">
        <v>1412</v>
      </c>
      <c r="C833" s="5">
        <v>42814</v>
      </c>
      <c r="D833" s="6">
        <v>42819</v>
      </c>
      <c r="E833" t="s">
        <v>69</v>
      </c>
      <c r="F833" t="s">
        <v>500</v>
      </c>
      <c r="G833" t="s">
        <v>501</v>
      </c>
      <c r="H833" t="s">
        <v>502</v>
      </c>
      <c r="I833" t="s">
        <v>412</v>
      </c>
      <c r="J833" s="7">
        <v>80219</v>
      </c>
      <c r="K833" t="s">
        <v>26</v>
      </c>
      <c r="L833" t="s">
        <v>57</v>
      </c>
      <c r="M833" t="s">
        <v>415</v>
      </c>
      <c r="N833" t="s">
        <v>29</v>
      </c>
      <c r="O833" t="s">
        <v>37</v>
      </c>
      <c r="P833" t="s">
        <v>416</v>
      </c>
      <c r="Q833" s="8">
        <v>24.99</v>
      </c>
      <c r="R833">
        <v>3</v>
      </c>
      <c r="S833" s="8">
        <f t="shared" si="48"/>
        <v>74.97</v>
      </c>
      <c r="T833" s="8">
        <f>SUM(S833*0.4)</f>
        <v>29.988</v>
      </c>
      <c r="U833" s="9">
        <f>SUM((Q833*0.04)*R833+2)</f>
        <v>4.9987999999999992</v>
      </c>
    </row>
    <row r="834" spans="1:21" ht="15" customHeight="1" x14ac:dyDescent="0.25">
      <c r="A834">
        <v>16413</v>
      </c>
      <c r="B834" t="s">
        <v>1413</v>
      </c>
      <c r="C834" s="5">
        <v>42819</v>
      </c>
      <c r="D834" s="6">
        <v>42821</v>
      </c>
      <c r="E834" t="s">
        <v>21</v>
      </c>
      <c r="F834" t="s">
        <v>399</v>
      </c>
      <c r="G834" t="s">
        <v>538</v>
      </c>
      <c r="H834" t="s">
        <v>142</v>
      </c>
      <c r="I834" t="s">
        <v>64</v>
      </c>
      <c r="J834" s="7">
        <v>44105</v>
      </c>
      <c r="K834" t="s">
        <v>26</v>
      </c>
      <c r="L834" t="s">
        <v>65</v>
      </c>
      <c r="M834" t="s">
        <v>66</v>
      </c>
      <c r="N834" t="s">
        <v>988</v>
      </c>
      <c r="O834" t="s">
        <v>51</v>
      </c>
      <c r="P834" t="s">
        <v>67</v>
      </c>
      <c r="Q834" s="8">
        <v>42.99</v>
      </c>
      <c r="R834">
        <v>3</v>
      </c>
      <c r="S834" s="8">
        <f t="shared" ref="S834:S897" si="52">SUM(Q834*R834)</f>
        <v>128.97</v>
      </c>
      <c r="T834" s="8">
        <f>SUM(S834*0.3)</f>
        <v>38.690999999999995</v>
      </c>
      <c r="U834" s="9">
        <f>SUM((Q834*0.07)*R834+2)</f>
        <v>11.027900000000002</v>
      </c>
    </row>
    <row r="835" spans="1:21" ht="15" customHeight="1" x14ac:dyDescent="0.25">
      <c r="A835">
        <v>16414</v>
      </c>
      <c r="B835" t="s">
        <v>1413</v>
      </c>
      <c r="C835" s="5">
        <v>42819</v>
      </c>
      <c r="D835" s="6">
        <v>42821</v>
      </c>
      <c r="E835" t="s">
        <v>21</v>
      </c>
      <c r="F835" t="s">
        <v>399</v>
      </c>
      <c r="G835" t="s">
        <v>538</v>
      </c>
      <c r="H835" t="s">
        <v>142</v>
      </c>
      <c r="I835" t="s">
        <v>64</v>
      </c>
      <c r="J835" s="7">
        <v>44105</v>
      </c>
      <c r="K835" t="s">
        <v>26</v>
      </c>
      <c r="L835" t="s">
        <v>65</v>
      </c>
      <c r="M835" t="s">
        <v>636</v>
      </c>
      <c r="N835" t="s">
        <v>29</v>
      </c>
      <c r="O835" t="s">
        <v>59</v>
      </c>
      <c r="P835" t="s">
        <v>637</v>
      </c>
      <c r="Q835" s="8">
        <v>21.99</v>
      </c>
      <c r="R835">
        <v>2</v>
      </c>
      <c r="S835" s="8">
        <f t="shared" si="52"/>
        <v>43.98</v>
      </c>
      <c r="T835" s="8">
        <f>SUM(S835*0.25)</f>
        <v>10.994999999999999</v>
      </c>
      <c r="U835" s="9">
        <f>SUM((Q835*0.07)*R835+2)</f>
        <v>5.0785999999999998</v>
      </c>
    </row>
    <row r="836" spans="1:21" ht="15" customHeight="1" x14ac:dyDescent="0.25">
      <c r="A836">
        <v>16415</v>
      </c>
      <c r="B836" t="s">
        <v>1413</v>
      </c>
      <c r="C836" s="5">
        <v>42819</v>
      </c>
      <c r="D836" s="6">
        <v>42823</v>
      </c>
      <c r="E836" t="s">
        <v>69</v>
      </c>
      <c r="F836" t="s">
        <v>860</v>
      </c>
      <c r="G836" t="s">
        <v>861</v>
      </c>
      <c r="H836" t="s">
        <v>862</v>
      </c>
      <c r="I836" t="s">
        <v>274</v>
      </c>
      <c r="J836" s="7">
        <v>33180</v>
      </c>
      <c r="K836" t="s">
        <v>26</v>
      </c>
      <c r="L836" t="s">
        <v>49</v>
      </c>
      <c r="M836" t="s">
        <v>293</v>
      </c>
      <c r="N836" t="s">
        <v>33</v>
      </c>
      <c r="O836" t="s">
        <v>116</v>
      </c>
      <c r="P836" t="s">
        <v>294</v>
      </c>
      <c r="Q836" s="8">
        <v>34.99</v>
      </c>
      <c r="R836">
        <v>4</v>
      </c>
      <c r="S836" s="8">
        <f t="shared" si="52"/>
        <v>139.96</v>
      </c>
      <c r="T836" s="8">
        <f>SUM(S836*0.3)</f>
        <v>41.988</v>
      </c>
      <c r="U836" s="9">
        <f>SUM((Q836*0.04)*R836+2)</f>
        <v>7.5984000000000007</v>
      </c>
    </row>
    <row r="837" spans="1:21" ht="15" customHeight="1" x14ac:dyDescent="0.25">
      <c r="A837">
        <v>16419</v>
      </c>
      <c r="B837" t="s">
        <v>1414</v>
      </c>
      <c r="C837" s="5">
        <v>42821</v>
      </c>
      <c r="D837" s="6">
        <v>42822</v>
      </c>
      <c r="E837" t="s">
        <v>44</v>
      </c>
      <c r="F837" t="s">
        <v>754</v>
      </c>
      <c r="G837" t="s">
        <v>755</v>
      </c>
      <c r="H837" t="s">
        <v>335</v>
      </c>
      <c r="I837" t="s">
        <v>336</v>
      </c>
      <c r="J837" s="7">
        <v>19134</v>
      </c>
      <c r="K837" t="s">
        <v>26</v>
      </c>
      <c r="L837" t="s">
        <v>65</v>
      </c>
      <c r="M837" t="s">
        <v>32</v>
      </c>
      <c r="N837" t="s">
        <v>33</v>
      </c>
      <c r="O837" t="s">
        <v>34</v>
      </c>
      <c r="P837" t="s">
        <v>35</v>
      </c>
      <c r="Q837" s="8">
        <v>11.99</v>
      </c>
      <c r="R837">
        <v>3</v>
      </c>
      <c r="S837" s="8">
        <f t="shared" si="52"/>
        <v>35.97</v>
      </c>
      <c r="T837" s="8">
        <f>SUM(S837*0.4)</f>
        <v>14.388</v>
      </c>
      <c r="U837" s="9">
        <f>SUM((Q837*0.05)*R837+2)</f>
        <v>3.7985000000000002</v>
      </c>
    </row>
    <row r="838" spans="1:21" ht="15" customHeight="1" x14ac:dyDescent="0.25">
      <c r="A838">
        <v>16420</v>
      </c>
      <c r="B838" t="s">
        <v>1414</v>
      </c>
      <c r="C838" s="5">
        <v>42821</v>
      </c>
      <c r="D838" s="6">
        <v>42822</v>
      </c>
      <c r="E838" t="s">
        <v>44</v>
      </c>
      <c r="F838" t="s">
        <v>754</v>
      </c>
      <c r="G838" t="s">
        <v>755</v>
      </c>
      <c r="H838" t="s">
        <v>335</v>
      </c>
      <c r="I838" t="s">
        <v>336</v>
      </c>
      <c r="J838" s="7">
        <v>19134</v>
      </c>
      <c r="K838" t="s">
        <v>26</v>
      </c>
      <c r="L838" t="s">
        <v>65</v>
      </c>
      <c r="M838" t="s">
        <v>486</v>
      </c>
      <c r="N838" t="s">
        <v>29</v>
      </c>
      <c r="O838" t="s">
        <v>30</v>
      </c>
      <c r="P838" t="s">
        <v>487</v>
      </c>
      <c r="Q838" s="8">
        <v>49.99</v>
      </c>
      <c r="R838">
        <v>5</v>
      </c>
      <c r="S838" s="8">
        <f t="shared" si="52"/>
        <v>249.95000000000002</v>
      </c>
      <c r="T838" s="8">
        <f>SUM(S838*0.2)</f>
        <v>49.990000000000009</v>
      </c>
      <c r="U838" s="9">
        <f>SUM((Q838*0.05)*R838+2)</f>
        <v>14.497500000000002</v>
      </c>
    </row>
    <row r="839" spans="1:21" ht="15" customHeight="1" x14ac:dyDescent="0.25">
      <c r="A839">
        <v>16424</v>
      </c>
      <c r="B839" t="s">
        <v>1415</v>
      </c>
      <c r="C839" s="5">
        <v>42822</v>
      </c>
      <c r="D839" s="6">
        <v>42826</v>
      </c>
      <c r="E839" t="s">
        <v>69</v>
      </c>
      <c r="F839" t="s">
        <v>231</v>
      </c>
      <c r="G839" t="s">
        <v>232</v>
      </c>
      <c r="H839" t="s">
        <v>233</v>
      </c>
      <c r="I839" t="s">
        <v>73</v>
      </c>
      <c r="J839" s="7">
        <v>78207</v>
      </c>
      <c r="K839" t="s">
        <v>26</v>
      </c>
      <c r="L839" t="s">
        <v>27</v>
      </c>
      <c r="M839" t="s">
        <v>488</v>
      </c>
      <c r="N839" t="s">
        <v>988</v>
      </c>
      <c r="O839" t="s">
        <v>86</v>
      </c>
      <c r="P839" t="s">
        <v>489</v>
      </c>
      <c r="Q839" s="8">
        <v>44.99</v>
      </c>
      <c r="R839">
        <v>4</v>
      </c>
      <c r="S839" s="8">
        <f t="shared" si="52"/>
        <v>179.96</v>
      </c>
      <c r="T839" s="8">
        <f>SUM(S839*0.6)</f>
        <v>107.976</v>
      </c>
      <c r="U839" s="9">
        <f>SUM((Q839*0.04)*R839+2)</f>
        <v>9.1983999999999995</v>
      </c>
    </row>
    <row r="840" spans="1:21" ht="15" customHeight="1" x14ac:dyDescent="0.25">
      <c r="A840">
        <v>16425</v>
      </c>
      <c r="B840" t="s">
        <v>1415</v>
      </c>
      <c r="C840" s="5">
        <v>42822</v>
      </c>
      <c r="D840" s="6">
        <v>42826</v>
      </c>
      <c r="E840" t="s">
        <v>69</v>
      </c>
      <c r="F840" t="s">
        <v>231</v>
      </c>
      <c r="G840" t="s">
        <v>232</v>
      </c>
      <c r="H840" t="s">
        <v>233</v>
      </c>
      <c r="I840" t="s">
        <v>73</v>
      </c>
      <c r="J840" s="7">
        <v>78207</v>
      </c>
      <c r="K840" t="s">
        <v>26</v>
      </c>
      <c r="L840" t="s">
        <v>27</v>
      </c>
      <c r="M840" t="s">
        <v>113</v>
      </c>
      <c r="N840" t="s">
        <v>29</v>
      </c>
      <c r="O840" t="s">
        <v>37</v>
      </c>
      <c r="P840" t="s">
        <v>114</v>
      </c>
      <c r="Q840" s="8">
        <v>24.99</v>
      </c>
      <c r="R840">
        <v>2</v>
      </c>
      <c r="S840" s="8">
        <f t="shared" si="52"/>
        <v>49.98</v>
      </c>
      <c r="T840" s="8">
        <f>SUM(S840*0.4)</f>
        <v>19.992000000000001</v>
      </c>
      <c r="U840" s="9">
        <f>SUM((Q840*0.04)*R840+2)</f>
        <v>3.9992000000000001</v>
      </c>
    </row>
    <row r="841" spans="1:21" ht="15" customHeight="1" x14ac:dyDescent="0.25">
      <c r="A841">
        <v>16426</v>
      </c>
      <c r="B841" t="s">
        <v>1415</v>
      </c>
      <c r="C841" s="5">
        <v>42822</v>
      </c>
      <c r="D841" s="6">
        <v>42826</v>
      </c>
      <c r="E841" t="s">
        <v>69</v>
      </c>
      <c r="F841" t="s">
        <v>231</v>
      </c>
      <c r="G841" t="s">
        <v>232</v>
      </c>
      <c r="H841" t="s">
        <v>233</v>
      </c>
      <c r="I841" t="s">
        <v>73</v>
      </c>
      <c r="J841" s="7">
        <v>78207</v>
      </c>
      <c r="K841" t="s">
        <v>26</v>
      </c>
      <c r="L841" t="s">
        <v>27</v>
      </c>
      <c r="M841" t="s">
        <v>253</v>
      </c>
      <c r="N841" t="s">
        <v>988</v>
      </c>
      <c r="O841" t="s">
        <v>86</v>
      </c>
      <c r="P841" t="s">
        <v>254</v>
      </c>
      <c r="Q841" s="8">
        <v>44.99</v>
      </c>
      <c r="R841">
        <v>1</v>
      </c>
      <c r="S841" s="8">
        <f t="shared" si="52"/>
        <v>44.99</v>
      </c>
      <c r="T841" s="8">
        <f>SUM(S841*0.6)</f>
        <v>26.994</v>
      </c>
      <c r="U841" s="9">
        <f>SUM((Q841*0.04)*R841+2)</f>
        <v>3.7995999999999999</v>
      </c>
    </row>
    <row r="842" spans="1:21" ht="15" customHeight="1" x14ac:dyDescent="0.25">
      <c r="A842">
        <v>16427</v>
      </c>
      <c r="B842" t="s">
        <v>1416</v>
      </c>
      <c r="C842" s="5">
        <v>42823</v>
      </c>
      <c r="D842" s="6">
        <v>42826</v>
      </c>
      <c r="E842" t="s">
        <v>44</v>
      </c>
      <c r="F842" t="s">
        <v>442</v>
      </c>
      <c r="G842" t="s">
        <v>443</v>
      </c>
      <c r="H842" t="s">
        <v>444</v>
      </c>
      <c r="I842" t="s">
        <v>445</v>
      </c>
      <c r="J842" s="7">
        <v>37211</v>
      </c>
      <c r="K842" t="s">
        <v>26</v>
      </c>
      <c r="L842" t="s">
        <v>49</v>
      </c>
      <c r="M842" t="s">
        <v>706</v>
      </c>
      <c r="N842" t="s">
        <v>29</v>
      </c>
      <c r="O842" t="s">
        <v>30</v>
      </c>
      <c r="P842" t="s">
        <v>707</v>
      </c>
      <c r="Q842" s="8">
        <v>23.99</v>
      </c>
      <c r="R842">
        <v>2</v>
      </c>
      <c r="S842" s="8">
        <f t="shared" si="52"/>
        <v>47.98</v>
      </c>
      <c r="T842" s="8">
        <f>SUM(S842*0.2)</f>
        <v>9.5960000000000001</v>
      </c>
      <c r="U842" s="9">
        <f>SUM((Q842*0.05)*R842+2)</f>
        <v>4.399</v>
      </c>
    </row>
    <row r="843" spans="1:21" ht="15" customHeight="1" x14ac:dyDescent="0.25">
      <c r="A843">
        <v>16428</v>
      </c>
      <c r="B843" t="s">
        <v>1416</v>
      </c>
      <c r="C843" s="5">
        <v>42823</v>
      </c>
      <c r="D843" s="6">
        <v>42826</v>
      </c>
      <c r="E843" t="s">
        <v>21</v>
      </c>
      <c r="F843" t="s">
        <v>516</v>
      </c>
      <c r="G843" t="s">
        <v>517</v>
      </c>
      <c r="H843" t="s">
        <v>518</v>
      </c>
      <c r="I843" t="s">
        <v>519</v>
      </c>
      <c r="J843" s="7">
        <v>6824</v>
      </c>
      <c r="K843" t="s">
        <v>26</v>
      </c>
      <c r="L843" t="s">
        <v>65</v>
      </c>
      <c r="M843" t="s">
        <v>321</v>
      </c>
      <c r="N843" t="s">
        <v>29</v>
      </c>
      <c r="O843" t="s">
        <v>30</v>
      </c>
      <c r="P843" t="s">
        <v>322</v>
      </c>
      <c r="Q843" s="8">
        <v>35.99</v>
      </c>
      <c r="R843">
        <v>4</v>
      </c>
      <c r="S843" s="8">
        <f t="shared" si="52"/>
        <v>143.96</v>
      </c>
      <c r="T843" s="8">
        <f>SUM(S843*0.2)</f>
        <v>28.792000000000002</v>
      </c>
      <c r="U843" s="9">
        <f>SUM((Q843*0.07)*R843+2)</f>
        <v>12.077200000000001</v>
      </c>
    </row>
    <row r="844" spans="1:21" ht="15" customHeight="1" x14ac:dyDescent="0.25">
      <c r="A844">
        <v>16429</v>
      </c>
      <c r="B844" t="s">
        <v>1416</v>
      </c>
      <c r="C844" s="5">
        <v>42823</v>
      </c>
      <c r="D844" s="6">
        <v>42826</v>
      </c>
      <c r="E844" t="s">
        <v>21</v>
      </c>
      <c r="F844" t="s">
        <v>516</v>
      </c>
      <c r="G844" t="s">
        <v>517</v>
      </c>
      <c r="H844" t="s">
        <v>518</v>
      </c>
      <c r="I844" t="s">
        <v>519</v>
      </c>
      <c r="J844" s="7">
        <v>6824</v>
      </c>
      <c r="K844" t="s">
        <v>26</v>
      </c>
      <c r="L844" t="s">
        <v>65</v>
      </c>
      <c r="M844" t="s">
        <v>105</v>
      </c>
      <c r="N844" t="s">
        <v>29</v>
      </c>
      <c r="O844" t="s">
        <v>75</v>
      </c>
      <c r="P844" t="s">
        <v>106</v>
      </c>
      <c r="Q844" s="8">
        <v>16.989999999999998</v>
      </c>
      <c r="R844">
        <v>1</v>
      </c>
      <c r="S844" s="8">
        <f t="shared" si="52"/>
        <v>16.989999999999998</v>
      </c>
      <c r="T844" s="8">
        <f>SUM(S844*0.5)</f>
        <v>8.4949999999999992</v>
      </c>
      <c r="U844" s="9">
        <f>SUM((Q844*0.07)*R844+2)</f>
        <v>3.1893000000000002</v>
      </c>
    </row>
    <row r="845" spans="1:21" ht="15" customHeight="1" x14ac:dyDescent="0.25">
      <c r="A845">
        <v>16440</v>
      </c>
      <c r="B845" t="s">
        <v>1417</v>
      </c>
      <c r="C845" s="5">
        <v>42826</v>
      </c>
      <c r="D845" s="6">
        <v>42828</v>
      </c>
      <c r="E845" t="s">
        <v>21</v>
      </c>
      <c r="F845" t="s">
        <v>339</v>
      </c>
      <c r="G845" t="s">
        <v>340</v>
      </c>
      <c r="H845" t="s">
        <v>292</v>
      </c>
      <c r="I845" t="s">
        <v>227</v>
      </c>
      <c r="J845" s="7">
        <v>98115</v>
      </c>
      <c r="K845" t="s">
        <v>26</v>
      </c>
      <c r="L845" t="s">
        <v>57</v>
      </c>
      <c r="M845" t="s">
        <v>585</v>
      </c>
      <c r="N845" t="s">
        <v>33</v>
      </c>
      <c r="O845" t="s">
        <v>116</v>
      </c>
      <c r="P845" t="s">
        <v>586</v>
      </c>
      <c r="Q845" s="8">
        <v>14.99</v>
      </c>
      <c r="R845">
        <v>3</v>
      </c>
      <c r="S845" s="8">
        <f t="shared" si="52"/>
        <v>44.97</v>
      </c>
      <c r="T845" s="8">
        <f>SUM(S845*0.3)</f>
        <v>13.491</v>
      </c>
      <c r="U845" s="9">
        <f>SUM((Q845*0.07)*R845+2)</f>
        <v>5.1478999999999999</v>
      </c>
    </row>
    <row r="846" spans="1:21" ht="15" customHeight="1" x14ac:dyDescent="0.25">
      <c r="A846">
        <v>16441</v>
      </c>
      <c r="B846" t="s">
        <v>1417</v>
      </c>
      <c r="C846" s="5">
        <v>42826</v>
      </c>
      <c r="D846" s="6">
        <v>42828</v>
      </c>
      <c r="E846" t="s">
        <v>21</v>
      </c>
      <c r="F846" t="s">
        <v>339</v>
      </c>
      <c r="G846" t="s">
        <v>340</v>
      </c>
      <c r="H846" t="s">
        <v>292</v>
      </c>
      <c r="I846" t="s">
        <v>227</v>
      </c>
      <c r="J846" s="7">
        <v>98115</v>
      </c>
      <c r="K846" t="s">
        <v>26</v>
      </c>
      <c r="L846" t="s">
        <v>57</v>
      </c>
      <c r="M846" t="s">
        <v>598</v>
      </c>
      <c r="N846" t="s">
        <v>33</v>
      </c>
      <c r="O846" t="s">
        <v>34</v>
      </c>
      <c r="P846" t="s">
        <v>599</v>
      </c>
      <c r="Q846" s="8">
        <v>11.99</v>
      </c>
      <c r="R846">
        <v>2</v>
      </c>
      <c r="S846" s="8">
        <f t="shared" si="52"/>
        <v>23.98</v>
      </c>
      <c r="T846" s="8">
        <f>SUM(S846*0.4)</f>
        <v>9.5920000000000005</v>
      </c>
      <c r="U846" s="9">
        <f>SUM((Q846*0.07)*R846+2)</f>
        <v>3.6786000000000003</v>
      </c>
    </row>
    <row r="847" spans="1:21" ht="15" customHeight="1" x14ac:dyDescent="0.25">
      <c r="A847">
        <v>16443</v>
      </c>
      <c r="B847" t="s">
        <v>1418</v>
      </c>
      <c r="C847" s="5">
        <v>42827</v>
      </c>
      <c r="D847" s="6">
        <v>42834</v>
      </c>
      <c r="E847" t="s">
        <v>69</v>
      </c>
      <c r="F847" t="s">
        <v>446</v>
      </c>
      <c r="G847" t="s">
        <v>447</v>
      </c>
      <c r="H847" t="s">
        <v>448</v>
      </c>
      <c r="I847" t="s">
        <v>64</v>
      </c>
      <c r="J847" s="7">
        <v>43615</v>
      </c>
      <c r="K847" t="s">
        <v>26</v>
      </c>
      <c r="L847" t="s">
        <v>65</v>
      </c>
      <c r="M847" t="s">
        <v>806</v>
      </c>
      <c r="N847" t="s">
        <v>29</v>
      </c>
      <c r="O847" t="s">
        <v>40</v>
      </c>
      <c r="P847" t="s">
        <v>807</v>
      </c>
      <c r="Q847" s="8">
        <v>28.99</v>
      </c>
      <c r="R847">
        <v>5</v>
      </c>
      <c r="S847" s="8">
        <f t="shared" si="52"/>
        <v>144.94999999999999</v>
      </c>
      <c r="T847" s="8">
        <f>SUM(S847*0.3)</f>
        <v>43.484999999999992</v>
      </c>
      <c r="U847" s="9">
        <f>SUM((Q847*0.04)*R847+2)</f>
        <v>7.798</v>
      </c>
    </row>
    <row r="848" spans="1:21" ht="15" customHeight="1" x14ac:dyDescent="0.25">
      <c r="A848">
        <v>16444</v>
      </c>
      <c r="B848" t="s">
        <v>1418</v>
      </c>
      <c r="C848" s="5">
        <v>42827</v>
      </c>
      <c r="D848" s="6">
        <v>42834</v>
      </c>
      <c r="E848" t="s">
        <v>69</v>
      </c>
      <c r="F848" t="s">
        <v>446</v>
      </c>
      <c r="G848" t="s">
        <v>447</v>
      </c>
      <c r="H848" t="s">
        <v>448</v>
      </c>
      <c r="I848" t="s">
        <v>64</v>
      </c>
      <c r="J848" s="7">
        <v>43615</v>
      </c>
      <c r="K848" t="s">
        <v>26</v>
      </c>
      <c r="L848" t="s">
        <v>65</v>
      </c>
      <c r="M848" t="s">
        <v>714</v>
      </c>
      <c r="N848" t="s">
        <v>29</v>
      </c>
      <c r="O848" t="s">
        <v>59</v>
      </c>
      <c r="P848" t="s">
        <v>715</v>
      </c>
      <c r="Q848" s="8">
        <v>25.99</v>
      </c>
      <c r="R848">
        <v>2</v>
      </c>
      <c r="S848" s="8">
        <f t="shared" si="52"/>
        <v>51.98</v>
      </c>
      <c r="T848" s="8">
        <f>SUM(S848*0.25)</f>
        <v>12.994999999999999</v>
      </c>
      <c r="U848" s="9">
        <f>SUM((Q848*0.04)*R848+2)</f>
        <v>4.0792000000000002</v>
      </c>
    </row>
    <row r="849" spans="1:21" ht="15" customHeight="1" x14ac:dyDescent="0.25">
      <c r="A849">
        <v>16445</v>
      </c>
      <c r="B849" t="s">
        <v>1418</v>
      </c>
      <c r="C849" s="5">
        <v>42827</v>
      </c>
      <c r="D849" s="6">
        <v>42831</v>
      </c>
      <c r="E849" t="s">
        <v>21</v>
      </c>
      <c r="F849" t="s">
        <v>622</v>
      </c>
      <c r="G849" t="s">
        <v>623</v>
      </c>
      <c r="H849" t="s">
        <v>624</v>
      </c>
      <c r="I849" t="s">
        <v>274</v>
      </c>
      <c r="J849" s="7">
        <v>33311</v>
      </c>
      <c r="K849" t="s">
        <v>26</v>
      </c>
      <c r="L849" t="s">
        <v>49</v>
      </c>
      <c r="M849" t="s">
        <v>206</v>
      </c>
      <c r="N849" t="s">
        <v>988</v>
      </c>
      <c r="O849" t="s">
        <v>86</v>
      </c>
      <c r="P849" t="s">
        <v>207</v>
      </c>
      <c r="Q849" s="8">
        <v>8.99</v>
      </c>
      <c r="R849">
        <v>4</v>
      </c>
      <c r="S849" s="8">
        <f t="shared" si="52"/>
        <v>35.96</v>
      </c>
      <c r="T849" s="8">
        <f>SUM(S849*0.6)</f>
        <v>21.576000000000001</v>
      </c>
      <c r="U849" s="9">
        <f>SUM((Q849*0.07)*R849+2)</f>
        <v>4.5172000000000008</v>
      </c>
    </row>
    <row r="850" spans="1:21" ht="15" customHeight="1" x14ac:dyDescent="0.25">
      <c r="A850">
        <v>16446</v>
      </c>
      <c r="B850" t="s">
        <v>1418</v>
      </c>
      <c r="C850" s="5">
        <v>42827</v>
      </c>
      <c r="D850" s="6">
        <v>42832</v>
      </c>
      <c r="E850" t="s">
        <v>69</v>
      </c>
      <c r="F850" t="s">
        <v>901</v>
      </c>
      <c r="G850" t="s">
        <v>498</v>
      </c>
      <c r="H850" t="s">
        <v>268</v>
      </c>
      <c r="I850" t="s">
        <v>120</v>
      </c>
      <c r="J850" s="7">
        <v>10024</v>
      </c>
      <c r="K850" t="s">
        <v>26</v>
      </c>
      <c r="L850" t="s">
        <v>65</v>
      </c>
      <c r="M850" t="s">
        <v>395</v>
      </c>
      <c r="N850" t="s">
        <v>29</v>
      </c>
      <c r="O850" t="s">
        <v>59</v>
      </c>
      <c r="P850" t="s">
        <v>396</v>
      </c>
      <c r="Q850" s="8">
        <v>27.99</v>
      </c>
      <c r="R850">
        <v>4</v>
      </c>
      <c r="S850" s="8">
        <f t="shared" si="52"/>
        <v>111.96</v>
      </c>
      <c r="T850" s="8">
        <f>SUM(S850*0.25)</f>
        <v>27.99</v>
      </c>
      <c r="U850" s="9">
        <f>SUM((Q850*0.04)*R850+2)</f>
        <v>6.4783999999999997</v>
      </c>
    </row>
    <row r="851" spans="1:21" ht="15" customHeight="1" x14ac:dyDescent="0.25">
      <c r="A851">
        <v>16461</v>
      </c>
      <c r="B851" t="s">
        <v>1419</v>
      </c>
      <c r="C851" s="5">
        <v>42829</v>
      </c>
      <c r="D851" s="6">
        <v>42833</v>
      </c>
      <c r="E851" t="s">
        <v>69</v>
      </c>
      <c r="F851" t="s">
        <v>339</v>
      </c>
      <c r="G851" t="s">
        <v>340</v>
      </c>
      <c r="H851" t="s">
        <v>292</v>
      </c>
      <c r="I851" t="s">
        <v>227</v>
      </c>
      <c r="J851" s="7">
        <v>98115</v>
      </c>
      <c r="K851" t="s">
        <v>26</v>
      </c>
      <c r="L851" t="s">
        <v>57</v>
      </c>
      <c r="M851" t="s">
        <v>384</v>
      </c>
      <c r="N851" t="s">
        <v>29</v>
      </c>
      <c r="O851" t="s">
        <v>37</v>
      </c>
      <c r="P851" t="s">
        <v>385</v>
      </c>
      <c r="Q851" s="8">
        <v>23.99</v>
      </c>
      <c r="R851">
        <v>9</v>
      </c>
      <c r="S851" s="8">
        <f t="shared" si="52"/>
        <v>215.91</v>
      </c>
      <c r="T851" s="8">
        <f>SUM(S851*0.4)</f>
        <v>86.364000000000004</v>
      </c>
      <c r="U851" s="9">
        <f>SUM((Q851*0.04)*R851+2)</f>
        <v>10.6364</v>
      </c>
    </row>
    <row r="852" spans="1:21" ht="15" customHeight="1" x14ac:dyDescent="0.25">
      <c r="A852">
        <v>16462</v>
      </c>
      <c r="B852" t="s">
        <v>1419</v>
      </c>
      <c r="C852" s="5">
        <v>42829</v>
      </c>
      <c r="D852" s="6">
        <v>42829</v>
      </c>
      <c r="E852" t="s">
        <v>985</v>
      </c>
      <c r="F852" t="s">
        <v>101</v>
      </c>
      <c r="G852" t="s">
        <v>102</v>
      </c>
      <c r="H852" t="s">
        <v>103</v>
      </c>
      <c r="I852" t="s">
        <v>104</v>
      </c>
      <c r="J852" s="7">
        <v>47401</v>
      </c>
      <c r="K852" t="s">
        <v>26</v>
      </c>
      <c r="L852" t="s">
        <v>27</v>
      </c>
      <c r="M852" t="s">
        <v>208</v>
      </c>
      <c r="N852" t="s">
        <v>29</v>
      </c>
      <c r="O852" t="s">
        <v>75</v>
      </c>
      <c r="P852" t="s">
        <v>209</v>
      </c>
      <c r="Q852" s="8">
        <v>25.99</v>
      </c>
      <c r="R852">
        <v>3</v>
      </c>
      <c r="S852" s="8">
        <f t="shared" si="52"/>
        <v>77.97</v>
      </c>
      <c r="T852" s="8">
        <f>SUM(S852*0.5)</f>
        <v>38.984999999999999</v>
      </c>
      <c r="U852" s="9">
        <f>SUM((Q852*0.09)*R852+2)</f>
        <v>9.0172999999999988</v>
      </c>
    </row>
    <row r="853" spans="1:21" ht="15" customHeight="1" x14ac:dyDescent="0.25">
      <c r="A853">
        <v>16465</v>
      </c>
      <c r="B853" t="s">
        <v>1420</v>
      </c>
      <c r="C853" s="5">
        <v>42830</v>
      </c>
      <c r="D853" s="6">
        <v>42834</v>
      </c>
      <c r="E853" t="s">
        <v>21</v>
      </c>
      <c r="F853" t="s">
        <v>404</v>
      </c>
      <c r="G853" t="s">
        <v>405</v>
      </c>
      <c r="H853" t="s">
        <v>406</v>
      </c>
      <c r="I853" t="s">
        <v>304</v>
      </c>
      <c r="J853" s="7">
        <v>85345</v>
      </c>
      <c r="K853" t="s">
        <v>26</v>
      </c>
      <c r="L853" t="s">
        <v>57</v>
      </c>
      <c r="M853" t="s">
        <v>720</v>
      </c>
      <c r="N853" t="s">
        <v>33</v>
      </c>
      <c r="O853" t="s">
        <v>34</v>
      </c>
      <c r="P853" t="s">
        <v>721</v>
      </c>
      <c r="Q853" s="8">
        <v>15.99</v>
      </c>
      <c r="R853">
        <v>3</v>
      </c>
      <c r="S853" s="8">
        <f t="shared" si="52"/>
        <v>47.97</v>
      </c>
      <c r="T853" s="8">
        <f>SUM(S853*0.4)</f>
        <v>19.188000000000002</v>
      </c>
      <c r="U853" s="9">
        <f>SUM((Q853*0.07)*R853+2)</f>
        <v>5.3579000000000008</v>
      </c>
    </row>
    <row r="854" spans="1:21" ht="15" customHeight="1" x14ac:dyDescent="0.25">
      <c r="A854">
        <v>16466</v>
      </c>
      <c r="B854" t="s">
        <v>1420</v>
      </c>
      <c r="C854" s="5">
        <v>42830</v>
      </c>
      <c r="D854" s="6">
        <v>42834</v>
      </c>
      <c r="E854" t="s">
        <v>21</v>
      </c>
      <c r="F854" t="s">
        <v>404</v>
      </c>
      <c r="G854" t="s">
        <v>405</v>
      </c>
      <c r="H854" t="s">
        <v>406</v>
      </c>
      <c r="I854" t="s">
        <v>304</v>
      </c>
      <c r="J854" s="7">
        <v>85345</v>
      </c>
      <c r="K854" t="s">
        <v>26</v>
      </c>
      <c r="L854" t="s">
        <v>57</v>
      </c>
      <c r="M854" t="s">
        <v>253</v>
      </c>
      <c r="N854" t="s">
        <v>988</v>
      </c>
      <c r="O854" t="s">
        <v>86</v>
      </c>
      <c r="P854" t="s">
        <v>254</v>
      </c>
      <c r="Q854" s="8">
        <v>44.99</v>
      </c>
      <c r="R854">
        <v>2</v>
      </c>
      <c r="S854" s="8">
        <f t="shared" si="52"/>
        <v>89.98</v>
      </c>
      <c r="T854" s="8">
        <f>SUM(S854*0.6)</f>
        <v>53.988</v>
      </c>
      <c r="U854" s="9">
        <f>SUM((Q854*0.07)*R854+2)</f>
        <v>8.2986000000000004</v>
      </c>
    </row>
    <row r="855" spans="1:21" ht="15" customHeight="1" x14ac:dyDescent="0.25">
      <c r="A855">
        <v>16467</v>
      </c>
      <c r="B855" t="s">
        <v>1420</v>
      </c>
      <c r="C855" s="5">
        <v>42830</v>
      </c>
      <c r="D855" s="6">
        <v>42834</v>
      </c>
      <c r="E855" t="s">
        <v>21</v>
      </c>
      <c r="F855" t="s">
        <v>404</v>
      </c>
      <c r="G855" t="s">
        <v>405</v>
      </c>
      <c r="H855" t="s">
        <v>406</v>
      </c>
      <c r="I855" t="s">
        <v>304</v>
      </c>
      <c r="J855" s="7">
        <v>85345</v>
      </c>
      <c r="K855" t="s">
        <v>26</v>
      </c>
      <c r="L855" t="s">
        <v>57</v>
      </c>
      <c r="M855" t="s">
        <v>526</v>
      </c>
      <c r="N855" t="s">
        <v>29</v>
      </c>
      <c r="O855" t="s">
        <v>30</v>
      </c>
      <c r="P855" t="s">
        <v>527</v>
      </c>
      <c r="Q855" s="8">
        <v>6.99</v>
      </c>
      <c r="R855">
        <v>2</v>
      </c>
      <c r="S855" s="8">
        <f t="shared" si="52"/>
        <v>13.98</v>
      </c>
      <c r="T855" s="8">
        <f>SUM(S855*0.2)</f>
        <v>2.7960000000000003</v>
      </c>
      <c r="U855" s="9">
        <f>SUM((Q855*0.07)*R855+2)</f>
        <v>2.9786000000000001</v>
      </c>
    </row>
    <row r="856" spans="1:21" ht="15" customHeight="1" x14ac:dyDescent="0.25">
      <c r="A856">
        <v>16475</v>
      </c>
      <c r="B856" t="s">
        <v>1421</v>
      </c>
      <c r="C856" s="5">
        <v>42833</v>
      </c>
      <c r="D856" s="6">
        <v>42838</v>
      </c>
      <c r="E856" t="s">
        <v>69</v>
      </c>
      <c r="F856" t="s">
        <v>140</v>
      </c>
      <c r="G856" t="s">
        <v>141</v>
      </c>
      <c r="H856" t="s">
        <v>142</v>
      </c>
      <c r="I856" t="s">
        <v>64</v>
      </c>
      <c r="J856" s="7">
        <v>44105</v>
      </c>
      <c r="K856" t="s">
        <v>26</v>
      </c>
      <c r="L856" t="s">
        <v>65</v>
      </c>
      <c r="M856" t="s">
        <v>99</v>
      </c>
      <c r="N856" t="s">
        <v>29</v>
      </c>
      <c r="O856" t="s">
        <v>30</v>
      </c>
      <c r="P856" t="s">
        <v>100</v>
      </c>
      <c r="Q856" s="8">
        <v>24.99</v>
      </c>
      <c r="R856">
        <v>3</v>
      </c>
      <c r="S856" s="8">
        <f t="shared" si="52"/>
        <v>74.97</v>
      </c>
      <c r="T856" s="8">
        <f>SUM(S856*0.2)</f>
        <v>14.994</v>
      </c>
      <c r="U856" s="9">
        <f>SUM((Q856*0.04)*R856+2)</f>
        <v>4.9987999999999992</v>
      </c>
    </row>
    <row r="857" spans="1:21" ht="15" customHeight="1" x14ac:dyDescent="0.25">
      <c r="A857">
        <v>16476</v>
      </c>
      <c r="B857" t="s">
        <v>1421</v>
      </c>
      <c r="C857" s="5">
        <v>42833</v>
      </c>
      <c r="D857" s="6">
        <v>42838</v>
      </c>
      <c r="E857" t="s">
        <v>69</v>
      </c>
      <c r="F857" t="s">
        <v>140</v>
      </c>
      <c r="G857" t="s">
        <v>141</v>
      </c>
      <c r="H857" t="s">
        <v>142</v>
      </c>
      <c r="I857" t="s">
        <v>64</v>
      </c>
      <c r="J857" s="7">
        <v>44105</v>
      </c>
      <c r="K857" t="s">
        <v>26</v>
      </c>
      <c r="L857" t="s">
        <v>65</v>
      </c>
      <c r="M857" t="s">
        <v>229</v>
      </c>
      <c r="N857" t="s">
        <v>29</v>
      </c>
      <c r="O857" t="s">
        <v>59</v>
      </c>
      <c r="P857" t="s">
        <v>230</v>
      </c>
      <c r="Q857" s="8">
        <v>25.99</v>
      </c>
      <c r="R857">
        <v>3</v>
      </c>
      <c r="S857" s="8">
        <f t="shared" si="52"/>
        <v>77.97</v>
      </c>
      <c r="T857" s="8">
        <f>SUM(S857*0.25)</f>
        <v>19.4925</v>
      </c>
      <c r="U857" s="9">
        <f>SUM((Q857*0.04)*R857+2)</f>
        <v>5.1187999999999994</v>
      </c>
    </row>
    <row r="858" spans="1:21" ht="15" customHeight="1" x14ac:dyDescent="0.25">
      <c r="A858">
        <v>16478</v>
      </c>
      <c r="B858" t="s">
        <v>1421</v>
      </c>
      <c r="C858" s="5">
        <v>42833</v>
      </c>
      <c r="D858" s="6">
        <v>42835</v>
      </c>
      <c r="E858" t="s">
        <v>44</v>
      </c>
      <c r="F858" t="s">
        <v>551</v>
      </c>
      <c r="G858" t="s">
        <v>552</v>
      </c>
      <c r="H858" t="s">
        <v>203</v>
      </c>
      <c r="I858" t="s">
        <v>56</v>
      </c>
      <c r="J858" s="7">
        <v>90049</v>
      </c>
      <c r="K858" t="s">
        <v>26</v>
      </c>
      <c r="L858" t="s">
        <v>57</v>
      </c>
      <c r="M858" t="s">
        <v>138</v>
      </c>
      <c r="N858" t="s">
        <v>29</v>
      </c>
      <c r="O858" t="s">
        <v>75</v>
      </c>
      <c r="P858" t="s">
        <v>139</v>
      </c>
      <c r="Q858" s="8">
        <v>25.99</v>
      </c>
      <c r="R858">
        <v>2</v>
      </c>
      <c r="S858" s="8">
        <f t="shared" si="52"/>
        <v>51.98</v>
      </c>
      <c r="T858" s="8">
        <f>SUM(S858*0.5)</f>
        <v>25.99</v>
      </c>
      <c r="U858" s="9">
        <f>SUM((Q858*0.05)*R858+2)</f>
        <v>4.5990000000000002</v>
      </c>
    </row>
    <row r="859" spans="1:21" ht="15" customHeight="1" x14ac:dyDescent="0.25">
      <c r="A859">
        <v>16501</v>
      </c>
      <c r="B859" t="s">
        <v>1422</v>
      </c>
      <c r="C859" s="5">
        <v>42835</v>
      </c>
      <c r="D859" s="6">
        <v>42840</v>
      </c>
      <c r="E859" t="s">
        <v>21</v>
      </c>
      <c r="F859" t="s">
        <v>904</v>
      </c>
      <c r="G859" t="s">
        <v>801</v>
      </c>
      <c r="H859" t="s">
        <v>628</v>
      </c>
      <c r="I859" t="s">
        <v>274</v>
      </c>
      <c r="J859" s="7">
        <v>33614</v>
      </c>
      <c r="K859" t="s">
        <v>26</v>
      </c>
      <c r="L859" t="s">
        <v>49</v>
      </c>
      <c r="M859" t="s">
        <v>349</v>
      </c>
      <c r="N859" t="s">
        <v>33</v>
      </c>
      <c r="O859" t="s">
        <v>116</v>
      </c>
      <c r="P859" t="s">
        <v>350</v>
      </c>
      <c r="Q859" s="8">
        <v>24.99</v>
      </c>
      <c r="R859">
        <v>2</v>
      </c>
      <c r="S859" s="8">
        <f t="shared" si="52"/>
        <v>49.98</v>
      </c>
      <c r="T859" s="8">
        <f>SUM(S859*0.3)</f>
        <v>14.993999999999998</v>
      </c>
      <c r="U859" s="9">
        <f>SUM((Q859*0.07)*R859+2)</f>
        <v>5.4985999999999997</v>
      </c>
    </row>
    <row r="860" spans="1:21" ht="15" customHeight="1" x14ac:dyDescent="0.25">
      <c r="A860">
        <v>16502</v>
      </c>
      <c r="B860" t="s">
        <v>1422</v>
      </c>
      <c r="C860" s="5">
        <v>42835</v>
      </c>
      <c r="D860" s="6">
        <v>42840</v>
      </c>
      <c r="E860" t="s">
        <v>21</v>
      </c>
      <c r="F860" t="s">
        <v>904</v>
      </c>
      <c r="G860" t="s">
        <v>801</v>
      </c>
      <c r="H860" t="s">
        <v>628</v>
      </c>
      <c r="I860" t="s">
        <v>274</v>
      </c>
      <c r="J860" s="7">
        <v>33614</v>
      </c>
      <c r="K860" t="s">
        <v>26</v>
      </c>
      <c r="L860" t="s">
        <v>49</v>
      </c>
      <c r="M860" t="s">
        <v>68</v>
      </c>
      <c r="N860" t="s">
        <v>29</v>
      </c>
      <c r="O860" t="s">
        <v>37</v>
      </c>
      <c r="P860" t="s">
        <v>37</v>
      </c>
      <c r="Q860" s="8">
        <v>15.99</v>
      </c>
      <c r="R860">
        <v>2</v>
      </c>
      <c r="S860" s="8">
        <f t="shared" si="52"/>
        <v>31.98</v>
      </c>
      <c r="T860" s="8">
        <f>SUM(S860*0.4)</f>
        <v>12.792000000000002</v>
      </c>
      <c r="U860" s="9">
        <f>SUM((Q860*0.07)*R860+2)</f>
        <v>4.2385999999999999</v>
      </c>
    </row>
    <row r="861" spans="1:21" ht="15" customHeight="1" x14ac:dyDescent="0.25">
      <c r="A861">
        <v>16503</v>
      </c>
      <c r="B861" t="s">
        <v>1423</v>
      </c>
      <c r="C861" s="5">
        <v>42836</v>
      </c>
      <c r="D861" s="6">
        <v>42843</v>
      </c>
      <c r="E861" t="s">
        <v>69</v>
      </c>
      <c r="F861" t="s">
        <v>673</v>
      </c>
      <c r="G861" t="s">
        <v>674</v>
      </c>
      <c r="H861" t="s">
        <v>624</v>
      </c>
      <c r="I861" t="s">
        <v>274</v>
      </c>
      <c r="J861" s="7">
        <v>33311</v>
      </c>
      <c r="K861" t="s">
        <v>26</v>
      </c>
      <c r="L861" t="s">
        <v>49</v>
      </c>
      <c r="M861" t="s">
        <v>573</v>
      </c>
      <c r="N861" t="s">
        <v>29</v>
      </c>
      <c r="O861" t="s">
        <v>30</v>
      </c>
      <c r="P861" t="s">
        <v>574</v>
      </c>
      <c r="Q861" s="8">
        <v>23.99</v>
      </c>
      <c r="R861">
        <v>3</v>
      </c>
      <c r="S861" s="8">
        <f t="shared" si="52"/>
        <v>71.97</v>
      </c>
      <c r="T861" s="8">
        <f>SUM(S861*0.2)</f>
        <v>14.394</v>
      </c>
      <c r="U861" s="9">
        <f>SUM((Q861*0.04)*R861+2)</f>
        <v>4.8788</v>
      </c>
    </row>
    <row r="862" spans="1:21" ht="15" customHeight="1" x14ac:dyDescent="0.25">
      <c r="A862">
        <v>16504</v>
      </c>
      <c r="B862" t="s">
        <v>1423</v>
      </c>
      <c r="C862" s="5">
        <v>42836</v>
      </c>
      <c r="D862" s="6">
        <v>42843</v>
      </c>
      <c r="E862" t="s">
        <v>69</v>
      </c>
      <c r="F862" t="s">
        <v>673</v>
      </c>
      <c r="G862" t="s">
        <v>674</v>
      </c>
      <c r="H862" t="s">
        <v>624</v>
      </c>
      <c r="I862" t="s">
        <v>274</v>
      </c>
      <c r="J862" s="7">
        <v>33311</v>
      </c>
      <c r="K862" t="s">
        <v>26</v>
      </c>
      <c r="L862" t="s">
        <v>49</v>
      </c>
      <c r="M862" t="s">
        <v>321</v>
      </c>
      <c r="N862" t="s">
        <v>29</v>
      </c>
      <c r="O862" t="s">
        <v>30</v>
      </c>
      <c r="P862" t="s">
        <v>322</v>
      </c>
      <c r="Q862" s="8">
        <v>35.99</v>
      </c>
      <c r="R862">
        <v>9</v>
      </c>
      <c r="S862" s="8">
        <f t="shared" si="52"/>
        <v>323.91000000000003</v>
      </c>
      <c r="T862" s="8">
        <f>SUM(S862*0.2)</f>
        <v>64.782000000000011</v>
      </c>
      <c r="U862" s="9">
        <f>SUM((Q862*0.04)*R862+2)</f>
        <v>14.956400000000002</v>
      </c>
    </row>
    <row r="863" spans="1:21" ht="15" customHeight="1" x14ac:dyDescent="0.25">
      <c r="A863">
        <v>16505</v>
      </c>
      <c r="B863" t="s">
        <v>1423</v>
      </c>
      <c r="C863" s="5">
        <v>42836</v>
      </c>
      <c r="D863" s="6">
        <v>42843</v>
      </c>
      <c r="E863" t="s">
        <v>69</v>
      </c>
      <c r="F863" t="s">
        <v>673</v>
      </c>
      <c r="G863" t="s">
        <v>674</v>
      </c>
      <c r="H863" t="s">
        <v>624</v>
      </c>
      <c r="I863" t="s">
        <v>274</v>
      </c>
      <c r="J863" s="7">
        <v>33311</v>
      </c>
      <c r="K863" t="s">
        <v>26</v>
      </c>
      <c r="L863" t="s">
        <v>49</v>
      </c>
      <c r="M863" t="s">
        <v>767</v>
      </c>
      <c r="N863" t="s">
        <v>29</v>
      </c>
      <c r="O863" t="s">
        <v>59</v>
      </c>
      <c r="P863" t="s">
        <v>768</v>
      </c>
      <c r="Q863" s="8">
        <v>25.99</v>
      </c>
      <c r="R863">
        <v>3</v>
      </c>
      <c r="S863" s="8">
        <f t="shared" si="52"/>
        <v>77.97</v>
      </c>
      <c r="T863" s="8">
        <f>SUM(S863*0.25)</f>
        <v>19.4925</v>
      </c>
      <c r="U863" s="9">
        <f>SUM((Q863*0.04)*R863+2)</f>
        <v>5.1187999999999994</v>
      </c>
    </row>
    <row r="864" spans="1:21" ht="15" customHeight="1" x14ac:dyDescent="0.25">
      <c r="A864">
        <v>16506</v>
      </c>
      <c r="B864" t="s">
        <v>1423</v>
      </c>
      <c r="C864" s="5">
        <v>42836</v>
      </c>
      <c r="D864" s="6">
        <v>42843</v>
      </c>
      <c r="E864" t="s">
        <v>69</v>
      </c>
      <c r="F864" t="s">
        <v>673</v>
      </c>
      <c r="G864" t="s">
        <v>674</v>
      </c>
      <c r="H864" t="s">
        <v>624</v>
      </c>
      <c r="I864" t="s">
        <v>274</v>
      </c>
      <c r="J864" s="7">
        <v>33311</v>
      </c>
      <c r="K864" t="s">
        <v>26</v>
      </c>
      <c r="L864" t="s">
        <v>49</v>
      </c>
      <c r="M864" t="s">
        <v>127</v>
      </c>
      <c r="N864" t="s">
        <v>29</v>
      </c>
      <c r="O864" t="s">
        <v>37</v>
      </c>
      <c r="P864" t="s">
        <v>128</v>
      </c>
      <c r="Q864" s="8">
        <v>24.99</v>
      </c>
      <c r="R864">
        <v>4</v>
      </c>
      <c r="S864" s="8">
        <f t="shared" si="52"/>
        <v>99.96</v>
      </c>
      <c r="T864" s="8">
        <f>SUM(S864*0.4)</f>
        <v>39.984000000000002</v>
      </c>
      <c r="U864" s="9">
        <f>SUM((Q864*0.04)*R864+2)</f>
        <v>5.9984000000000002</v>
      </c>
    </row>
    <row r="865" spans="1:21" ht="15" customHeight="1" x14ac:dyDescent="0.25">
      <c r="A865">
        <v>16509</v>
      </c>
      <c r="B865" t="s">
        <v>1423</v>
      </c>
      <c r="C865" s="5">
        <v>42836</v>
      </c>
      <c r="D865" s="6">
        <v>42838</v>
      </c>
      <c r="E865" t="s">
        <v>44</v>
      </c>
      <c r="F865" t="s">
        <v>857</v>
      </c>
      <c r="G865" t="s">
        <v>858</v>
      </c>
      <c r="H865" t="s">
        <v>859</v>
      </c>
      <c r="I865" t="s">
        <v>84</v>
      </c>
      <c r="J865" s="7">
        <v>97477</v>
      </c>
      <c r="K865" t="s">
        <v>26</v>
      </c>
      <c r="L865" t="s">
        <v>57</v>
      </c>
      <c r="M865" t="s">
        <v>68</v>
      </c>
      <c r="N865" t="s">
        <v>29</v>
      </c>
      <c r="O865" t="s">
        <v>37</v>
      </c>
      <c r="P865" t="s">
        <v>37</v>
      </c>
      <c r="Q865" s="8">
        <v>15.99</v>
      </c>
      <c r="R865">
        <v>2</v>
      </c>
      <c r="S865" s="8">
        <f t="shared" si="52"/>
        <v>31.98</v>
      </c>
      <c r="T865" s="8">
        <f>SUM(S865*0.4)</f>
        <v>12.792000000000002</v>
      </c>
      <c r="U865" s="9">
        <f>SUM((Q865*0.05)*R865+2)</f>
        <v>3.5990000000000002</v>
      </c>
    </row>
    <row r="866" spans="1:21" ht="15" customHeight="1" x14ac:dyDescent="0.25">
      <c r="A866">
        <v>16511</v>
      </c>
      <c r="B866" t="s">
        <v>1424</v>
      </c>
      <c r="C866" s="5">
        <v>42838</v>
      </c>
      <c r="D866" s="6">
        <v>42842</v>
      </c>
      <c r="E866" t="s">
        <v>69</v>
      </c>
      <c r="F866" t="s">
        <v>595</v>
      </c>
      <c r="G866" t="s">
        <v>211</v>
      </c>
      <c r="H866" t="s">
        <v>212</v>
      </c>
      <c r="I866" t="s">
        <v>213</v>
      </c>
      <c r="J866" s="7">
        <v>28027</v>
      </c>
      <c r="K866" t="s">
        <v>26</v>
      </c>
      <c r="L866" t="s">
        <v>49</v>
      </c>
      <c r="M866" t="s">
        <v>600</v>
      </c>
      <c r="N866" t="s">
        <v>988</v>
      </c>
      <c r="O866" t="s">
        <v>89</v>
      </c>
      <c r="P866" t="s">
        <v>601</v>
      </c>
      <c r="Q866" s="8">
        <v>17.989999999999998</v>
      </c>
      <c r="R866">
        <v>7</v>
      </c>
      <c r="S866" s="8">
        <f t="shared" si="52"/>
        <v>125.92999999999999</v>
      </c>
      <c r="T866" s="8">
        <f>SUM(S866*0.5)</f>
        <v>62.964999999999996</v>
      </c>
      <c r="U866" s="9">
        <f t="shared" ref="U866:U877" si="53">SUM((Q866*0.04)*R866+2)</f>
        <v>7.0371999999999995</v>
      </c>
    </row>
    <row r="867" spans="1:21" ht="15" customHeight="1" x14ac:dyDescent="0.25">
      <c r="A867">
        <v>16512</v>
      </c>
      <c r="B867" t="s">
        <v>1424</v>
      </c>
      <c r="C867" s="5">
        <v>42838</v>
      </c>
      <c r="D867" s="6">
        <v>42842</v>
      </c>
      <c r="E867" t="s">
        <v>69</v>
      </c>
      <c r="F867" t="s">
        <v>595</v>
      </c>
      <c r="G867" t="s">
        <v>211</v>
      </c>
      <c r="H867" t="s">
        <v>212</v>
      </c>
      <c r="I867" t="s">
        <v>213</v>
      </c>
      <c r="J867" s="7">
        <v>28027</v>
      </c>
      <c r="K867" t="s">
        <v>26</v>
      </c>
      <c r="L867" t="s">
        <v>49</v>
      </c>
      <c r="M867" t="s">
        <v>147</v>
      </c>
      <c r="N867" t="s">
        <v>29</v>
      </c>
      <c r="O867" t="s">
        <v>37</v>
      </c>
      <c r="P867" t="s">
        <v>148</v>
      </c>
      <c r="Q867" s="8">
        <v>23.99</v>
      </c>
      <c r="R867">
        <v>1</v>
      </c>
      <c r="S867" s="8">
        <f t="shared" si="52"/>
        <v>23.99</v>
      </c>
      <c r="T867" s="8">
        <f>SUM(S867*0.4)</f>
        <v>9.5960000000000001</v>
      </c>
      <c r="U867" s="9">
        <f t="shared" si="53"/>
        <v>2.9596</v>
      </c>
    </row>
    <row r="868" spans="1:21" ht="15" customHeight="1" x14ac:dyDescent="0.25">
      <c r="A868">
        <v>16536</v>
      </c>
      <c r="B868" t="s">
        <v>1425</v>
      </c>
      <c r="C868" s="5">
        <v>42842</v>
      </c>
      <c r="D868" s="6">
        <v>42849</v>
      </c>
      <c r="E868" t="s">
        <v>69</v>
      </c>
      <c r="F868" t="s">
        <v>491</v>
      </c>
      <c r="G868" t="s">
        <v>492</v>
      </c>
      <c r="H868" t="s">
        <v>203</v>
      </c>
      <c r="I868" t="s">
        <v>56</v>
      </c>
      <c r="J868" s="7">
        <v>90045</v>
      </c>
      <c r="K868" t="s">
        <v>26</v>
      </c>
      <c r="L868" t="s">
        <v>57</v>
      </c>
      <c r="M868" t="s">
        <v>295</v>
      </c>
      <c r="N868" t="s">
        <v>29</v>
      </c>
      <c r="O868" t="s">
        <v>59</v>
      </c>
      <c r="P868" t="s">
        <v>59</v>
      </c>
      <c r="Q868" s="8">
        <v>2.99</v>
      </c>
      <c r="R868">
        <v>3</v>
      </c>
      <c r="S868" s="8">
        <f t="shared" si="52"/>
        <v>8.9700000000000006</v>
      </c>
      <c r="T868" s="8">
        <f>SUM(S868*0.25)</f>
        <v>2.2425000000000002</v>
      </c>
      <c r="U868" s="9">
        <f t="shared" si="53"/>
        <v>2.3588</v>
      </c>
    </row>
    <row r="869" spans="1:21" ht="15" customHeight="1" x14ac:dyDescent="0.25">
      <c r="A869">
        <v>16537</v>
      </c>
      <c r="B869" t="s">
        <v>1425</v>
      </c>
      <c r="C869" s="5">
        <v>42842</v>
      </c>
      <c r="D869" s="6">
        <v>42846</v>
      </c>
      <c r="E869" t="s">
        <v>69</v>
      </c>
      <c r="F869" t="s">
        <v>251</v>
      </c>
      <c r="G869" t="s">
        <v>252</v>
      </c>
      <c r="H869" t="s">
        <v>97</v>
      </c>
      <c r="I869" t="s">
        <v>98</v>
      </c>
      <c r="J869" s="7">
        <v>73120</v>
      </c>
      <c r="K869" t="s">
        <v>26</v>
      </c>
      <c r="L869" t="s">
        <v>27</v>
      </c>
      <c r="M869" t="s">
        <v>905</v>
      </c>
      <c r="N869" t="s">
        <v>33</v>
      </c>
      <c r="O869" t="s">
        <v>86</v>
      </c>
      <c r="P869" t="s">
        <v>906</v>
      </c>
      <c r="Q869" s="8">
        <v>8.99</v>
      </c>
      <c r="R869">
        <v>7</v>
      </c>
      <c r="S869" s="8">
        <f t="shared" si="52"/>
        <v>62.93</v>
      </c>
      <c r="T869" s="8">
        <f>SUM(S869*0.5)</f>
        <v>31.465</v>
      </c>
      <c r="U869" s="9">
        <f t="shared" si="53"/>
        <v>4.5172000000000008</v>
      </c>
    </row>
    <row r="870" spans="1:21" ht="15" customHeight="1" x14ac:dyDescent="0.25">
      <c r="A870">
        <v>16538</v>
      </c>
      <c r="B870" t="s">
        <v>1425</v>
      </c>
      <c r="C870" s="5">
        <v>42842</v>
      </c>
      <c r="D870" s="6">
        <v>42846</v>
      </c>
      <c r="E870" t="s">
        <v>69</v>
      </c>
      <c r="F870" t="s">
        <v>251</v>
      </c>
      <c r="G870" t="s">
        <v>252</v>
      </c>
      <c r="H870" t="s">
        <v>97</v>
      </c>
      <c r="I870" t="s">
        <v>98</v>
      </c>
      <c r="J870" s="7">
        <v>73120</v>
      </c>
      <c r="K870" t="s">
        <v>26</v>
      </c>
      <c r="L870" t="s">
        <v>27</v>
      </c>
      <c r="M870" t="s">
        <v>818</v>
      </c>
      <c r="N870" t="s">
        <v>988</v>
      </c>
      <c r="O870" t="s">
        <v>86</v>
      </c>
      <c r="P870" t="s">
        <v>819</v>
      </c>
      <c r="Q870" s="8">
        <v>8.99</v>
      </c>
      <c r="R870">
        <v>2</v>
      </c>
      <c r="S870" s="8">
        <f t="shared" si="52"/>
        <v>17.98</v>
      </c>
      <c r="T870" s="8">
        <f>SUM(S870*0.6)</f>
        <v>10.788</v>
      </c>
      <c r="U870" s="9">
        <f t="shared" si="53"/>
        <v>2.7191999999999998</v>
      </c>
    </row>
    <row r="871" spans="1:21" ht="15" customHeight="1" x14ac:dyDescent="0.25">
      <c r="A871">
        <v>16539</v>
      </c>
      <c r="B871" t="s">
        <v>1425</v>
      </c>
      <c r="C871" s="5">
        <v>42842</v>
      </c>
      <c r="D871" s="6">
        <v>42846</v>
      </c>
      <c r="E871" t="s">
        <v>69</v>
      </c>
      <c r="F871" t="s">
        <v>251</v>
      </c>
      <c r="G871" t="s">
        <v>252</v>
      </c>
      <c r="H871" t="s">
        <v>97</v>
      </c>
      <c r="I871" t="s">
        <v>98</v>
      </c>
      <c r="J871" s="7">
        <v>73120</v>
      </c>
      <c r="K871" t="s">
        <v>26</v>
      </c>
      <c r="L871" t="s">
        <v>27</v>
      </c>
      <c r="M871" t="s">
        <v>68</v>
      </c>
      <c r="N871" t="s">
        <v>29</v>
      </c>
      <c r="O871" t="s">
        <v>37</v>
      </c>
      <c r="P871" t="s">
        <v>37</v>
      </c>
      <c r="Q871" s="8">
        <v>15.99</v>
      </c>
      <c r="R871">
        <v>5</v>
      </c>
      <c r="S871" s="8">
        <f t="shared" si="52"/>
        <v>79.95</v>
      </c>
      <c r="T871" s="8">
        <f>SUM(S871*0.4)</f>
        <v>31.980000000000004</v>
      </c>
      <c r="U871" s="9">
        <f t="shared" si="53"/>
        <v>5.1980000000000004</v>
      </c>
    </row>
    <row r="872" spans="1:21" ht="15" customHeight="1" x14ac:dyDescent="0.25">
      <c r="A872">
        <v>16545</v>
      </c>
      <c r="B872" t="s">
        <v>1426</v>
      </c>
      <c r="C872" s="5">
        <v>42843</v>
      </c>
      <c r="D872" s="6">
        <v>42848</v>
      </c>
      <c r="E872" t="s">
        <v>69</v>
      </c>
      <c r="F872" t="s">
        <v>474</v>
      </c>
      <c r="G872" t="s">
        <v>475</v>
      </c>
      <c r="H872" t="s">
        <v>476</v>
      </c>
      <c r="I872" t="s">
        <v>477</v>
      </c>
      <c r="J872" s="7">
        <v>52240</v>
      </c>
      <c r="K872" t="s">
        <v>26</v>
      </c>
      <c r="L872" t="s">
        <v>27</v>
      </c>
      <c r="M872" t="s">
        <v>327</v>
      </c>
      <c r="N872" t="s">
        <v>988</v>
      </c>
      <c r="O872" t="s">
        <v>86</v>
      </c>
      <c r="P872" t="s">
        <v>328</v>
      </c>
      <c r="Q872" s="8">
        <v>8.99</v>
      </c>
      <c r="R872">
        <v>5</v>
      </c>
      <c r="S872" s="8">
        <f t="shared" si="52"/>
        <v>44.95</v>
      </c>
      <c r="T872" s="8">
        <f>SUM(S872*0.6)</f>
        <v>26.970000000000002</v>
      </c>
      <c r="U872" s="9">
        <f t="shared" si="53"/>
        <v>3.798</v>
      </c>
    </row>
    <row r="873" spans="1:21" ht="15" customHeight="1" x14ac:dyDescent="0.25">
      <c r="A873">
        <v>16547</v>
      </c>
      <c r="B873" t="s">
        <v>1426</v>
      </c>
      <c r="C873" s="5">
        <v>42843</v>
      </c>
      <c r="D873" s="6">
        <v>42847</v>
      </c>
      <c r="E873" t="s">
        <v>69</v>
      </c>
      <c r="F873" t="s">
        <v>904</v>
      </c>
      <c r="G873" t="s">
        <v>801</v>
      </c>
      <c r="H873" t="s">
        <v>628</v>
      </c>
      <c r="I873" t="s">
        <v>274</v>
      </c>
      <c r="J873" s="7">
        <v>33614</v>
      </c>
      <c r="K873" t="s">
        <v>26</v>
      </c>
      <c r="L873" t="s">
        <v>49</v>
      </c>
      <c r="M873" t="s">
        <v>886</v>
      </c>
      <c r="N873" t="s">
        <v>29</v>
      </c>
      <c r="O873" t="s">
        <v>40</v>
      </c>
      <c r="P873" t="s">
        <v>887</v>
      </c>
      <c r="Q873" s="8">
        <v>28.99</v>
      </c>
      <c r="R873">
        <v>5</v>
      </c>
      <c r="S873" s="8">
        <f t="shared" si="52"/>
        <v>144.94999999999999</v>
      </c>
      <c r="T873" s="8">
        <f>SUM(S873*0.3)</f>
        <v>43.484999999999992</v>
      </c>
      <c r="U873" s="9">
        <f t="shared" si="53"/>
        <v>7.798</v>
      </c>
    </row>
    <row r="874" spans="1:21" ht="15" customHeight="1" x14ac:dyDescent="0.25">
      <c r="A874">
        <v>16548</v>
      </c>
      <c r="B874" t="s">
        <v>1427</v>
      </c>
      <c r="C874" s="5">
        <v>42844</v>
      </c>
      <c r="D874" s="6">
        <v>42849</v>
      </c>
      <c r="E874" t="s">
        <v>69</v>
      </c>
      <c r="F874" t="s">
        <v>727</v>
      </c>
      <c r="G874" t="s">
        <v>728</v>
      </c>
      <c r="H874" t="s">
        <v>448</v>
      </c>
      <c r="I874" t="s">
        <v>64</v>
      </c>
      <c r="J874" s="7">
        <v>43615</v>
      </c>
      <c r="K874" t="s">
        <v>26</v>
      </c>
      <c r="L874" t="s">
        <v>65</v>
      </c>
      <c r="M874" t="s">
        <v>129</v>
      </c>
      <c r="N874" t="s">
        <v>29</v>
      </c>
      <c r="O874" t="s">
        <v>40</v>
      </c>
      <c r="P874" t="s">
        <v>130</v>
      </c>
      <c r="Q874" s="8">
        <v>19.989999999999998</v>
      </c>
      <c r="R874">
        <v>1</v>
      </c>
      <c r="S874" s="8">
        <f t="shared" si="52"/>
        <v>19.989999999999998</v>
      </c>
      <c r="T874" s="8">
        <f>SUM(S874*0.3)</f>
        <v>5.996999999999999</v>
      </c>
      <c r="U874" s="9">
        <f t="shared" si="53"/>
        <v>2.7995999999999999</v>
      </c>
    </row>
    <row r="875" spans="1:21" ht="15" customHeight="1" x14ac:dyDescent="0.25">
      <c r="A875">
        <v>16549</v>
      </c>
      <c r="B875" t="s">
        <v>1427</v>
      </c>
      <c r="C875" s="5">
        <v>42844</v>
      </c>
      <c r="D875" s="6">
        <v>42849</v>
      </c>
      <c r="E875" t="s">
        <v>69</v>
      </c>
      <c r="F875" t="s">
        <v>727</v>
      </c>
      <c r="G875" t="s">
        <v>728</v>
      </c>
      <c r="H875" t="s">
        <v>448</v>
      </c>
      <c r="I875" t="s">
        <v>64</v>
      </c>
      <c r="J875" s="7">
        <v>43615</v>
      </c>
      <c r="K875" t="s">
        <v>26</v>
      </c>
      <c r="L875" t="s">
        <v>65</v>
      </c>
      <c r="M875" t="s">
        <v>288</v>
      </c>
      <c r="N875" t="s">
        <v>29</v>
      </c>
      <c r="O875" t="s">
        <v>59</v>
      </c>
      <c r="P875" t="s">
        <v>289</v>
      </c>
      <c r="Q875" s="8">
        <v>25.99</v>
      </c>
      <c r="R875">
        <v>3</v>
      </c>
      <c r="S875" s="8">
        <f t="shared" si="52"/>
        <v>77.97</v>
      </c>
      <c r="T875" s="8">
        <f>SUM(S875*0.25)</f>
        <v>19.4925</v>
      </c>
      <c r="U875" s="9">
        <f t="shared" si="53"/>
        <v>5.1187999999999994</v>
      </c>
    </row>
    <row r="876" spans="1:21" ht="15" customHeight="1" x14ac:dyDescent="0.25">
      <c r="A876">
        <v>16550</v>
      </c>
      <c r="B876" t="s">
        <v>1427</v>
      </c>
      <c r="C876" s="5">
        <v>42844</v>
      </c>
      <c r="D876" s="6">
        <v>42849</v>
      </c>
      <c r="E876" t="s">
        <v>69</v>
      </c>
      <c r="F876" t="s">
        <v>907</v>
      </c>
      <c r="G876" t="s">
        <v>314</v>
      </c>
      <c r="H876" t="s">
        <v>315</v>
      </c>
      <c r="I876" t="s">
        <v>250</v>
      </c>
      <c r="J876" s="7">
        <v>49505</v>
      </c>
      <c r="K876" t="s">
        <v>26</v>
      </c>
      <c r="L876" t="s">
        <v>27</v>
      </c>
      <c r="M876" t="s">
        <v>321</v>
      </c>
      <c r="N876" t="s">
        <v>29</v>
      </c>
      <c r="O876" t="s">
        <v>30</v>
      </c>
      <c r="P876" t="s">
        <v>322</v>
      </c>
      <c r="Q876" s="8">
        <v>35.99</v>
      </c>
      <c r="R876">
        <v>3</v>
      </c>
      <c r="S876" s="8">
        <f t="shared" si="52"/>
        <v>107.97</v>
      </c>
      <c r="T876" s="8">
        <f>SUM(S876*0.2)</f>
        <v>21.594000000000001</v>
      </c>
      <c r="U876" s="9">
        <f t="shared" si="53"/>
        <v>6.3188000000000004</v>
      </c>
    </row>
    <row r="877" spans="1:21" ht="15" customHeight="1" x14ac:dyDescent="0.25">
      <c r="A877">
        <v>16551</v>
      </c>
      <c r="B877" t="s">
        <v>1427</v>
      </c>
      <c r="C877" s="5">
        <v>42844</v>
      </c>
      <c r="D877" s="6">
        <v>42849</v>
      </c>
      <c r="E877" t="s">
        <v>69</v>
      </c>
      <c r="F877" t="s">
        <v>907</v>
      </c>
      <c r="G877" t="s">
        <v>314</v>
      </c>
      <c r="H877" t="s">
        <v>315</v>
      </c>
      <c r="I877" t="s">
        <v>250</v>
      </c>
      <c r="J877" s="7">
        <v>49505</v>
      </c>
      <c r="K877" t="s">
        <v>26</v>
      </c>
      <c r="L877" t="s">
        <v>27</v>
      </c>
      <c r="M877" t="s">
        <v>129</v>
      </c>
      <c r="N877" t="s">
        <v>29</v>
      </c>
      <c r="O877" t="s">
        <v>40</v>
      </c>
      <c r="P877" t="s">
        <v>130</v>
      </c>
      <c r="Q877" s="8">
        <v>19.989999999999998</v>
      </c>
      <c r="R877">
        <v>2</v>
      </c>
      <c r="S877" s="8">
        <f t="shared" si="52"/>
        <v>39.979999999999997</v>
      </c>
      <c r="T877" s="8">
        <f>SUM(S877*0.3)</f>
        <v>11.993999999999998</v>
      </c>
      <c r="U877" s="9">
        <f t="shared" si="53"/>
        <v>3.5991999999999997</v>
      </c>
    </row>
    <row r="878" spans="1:21" ht="15" customHeight="1" x14ac:dyDescent="0.25">
      <c r="A878">
        <v>16572</v>
      </c>
      <c r="B878" t="s">
        <v>1428</v>
      </c>
      <c r="C878" s="5">
        <v>42847</v>
      </c>
      <c r="D878" s="6">
        <v>42847</v>
      </c>
      <c r="E878" t="s">
        <v>985</v>
      </c>
      <c r="F878" t="s">
        <v>673</v>
      </c>
      <c r="G878" t="s">
        <v>674</v>
      </c>
      <c r="H878" t="s">
        <v>624</v>
      </c>
      <c r="I878" t="s">
        <v>274</v>
      </c>
      <c r="J878" s="7">
        <v>33311</v>
      </c>
      <c r="K878" t="s">
        <v>26</v>
      </c>
      <c r="L878" t="s">
        <v>49</v>
      </c>
      <c r="M878" t="s">
        <v>105</v>
      </c>
      <c r="N878" t="s">
        <v>29</v>
      </c>
      <c r="O878" t="s">
        <v>75</v>
      </c>
      <c r="P878" t="s">
        <v>106</v>
      </c>
      <c r="Q878" s="8">
        <v>16.989999999999998</v>
      </c>
      <c r="R878">
        <v>8</v>
      </c>
      <c r="S878" s="8">
        <f t="shared" si="52"/>
        <v>135.91999999999999</v>
      </c>
      <c r="T878" s="8">
        <f>SUM(S878*0.5)</f>
        <v>67.959999999999994</v>
      </c>
      <c r="U878" s="9">
        <f>SUM((Q878*0.09)*R878+2)</f>
        <v>14.232799999999999</v>
      </c>
    </row>
    <row r="879" spans="1:21" ht="15" customHeight="1" x14ac:dyDescent="0.25">
      <c r="A879">
        <v>16573</v>
      </c>
      <c r="B879" t="s">
        <v>1428</v>
      </c>
      <c r="C879" s="5">
        <v>42847</v>
      </c>
      <c r="D879" s="6">
        <v>42847</v>
      </c>
      <c r="E879" t="s">
        <v>985</v>
      </c>
      <c r="F879" t="s">
        <v>673</v>
      </c>
      <c r="G879" t="s">
        <v>674</v>
      </c>
      <c r="H879" t="s">
        <v>624</v>
      </c>
      <c r="I879" t="s">
        <v>274</v>
      </c>
      <c r="J879" s="7">
        <v>33311</v>
      </c>
      <c r="K879" t="s">
        <v>26</v>
      </c>
      <c r="L879" t="s">
        <v>49</v>
      </c>
      <c r="M879" t="s">
        <v>395</v>
      </c>
      <c r="N879" t="s">
        <v>29</v>
      </c>
      <c r="O879" t="s">
        <v>59</v>
      </c>
      <c r="P879" t="s">
        <v>396</v>
      </c>
      <c r="Q879" s="8">
        <v>27.99</v>
      </c>
      <c r="R879">
        <v>3</v>
      </c>
      <c r="S879" s="8">
        <f t="shared" si="52"/>
        <v>83.97</v>
      </c>
      <c r="T879" s="8">
        <f>SUM(S879*0.25)</f>
        <v>20.9925</v>
      </c>
      <c r="U879" s="9">
        <f>SUM((Q879*0.09)*R879+2)</f>
        <v>9.5572999999999997</v>
      </c>
    </row>
    <row r="880" spans="1:21" ht="15" customHeight="1" x14ac:dyDescent="0.25">
      <c r="A880">
        <v>16596</v>
      </c>
      <c r="B880" t="s">
        <v>1429</v>
      </c>
      <c r="C880" s="5">
        <v>42850</v>
      </c>
      <c r="D880" s="6">
        <v>42853</v>
      </c>
      <c r="E880" t="s">
        <v>21</v>
      </c>
      <c r="F880" t="s">
        <v>841</v>
      </c>
      <c r="G880" t="s">
        <v>842</v>
      </c>
      <c r="H880" t="s">
        <v>419</v>
      </c>
      <c r="I880" t="s">
        <v>73</v>
      </c>
      <c r="J880" s="7">
        <v>77036</v>
      </c>
      <c r="K880" t="s">
        <v>26</v>
      </c>
      <c r="L880" t="s">
        <v>27</v>
      </c>
      <c r="M880" t="s">
        <v>234</v>
      </c>
      <c r="N880" t="s">
        <v>33</v>
      </c>
      <c r="O880" t="s">
        <v>34</v>
      </c>
      <c r="P880" t="s">
        <v>235</v>
      </c>
      <c r="Q880" s="8">
        <v>11.99</v>
      </c>
      <c r="R880">
        <v>3</v>
      </c>
      <c r="S880" s="8">
        <f t="shared" si="52"/>
        <v>35.97</v>
      </c>
      <c r="T880" s="8">
        <f>SUM(S880*0.4)</f>
        <v>14.388</v>
      </c>
      <c r="U880" s="9">
        <f>SUM((Q880*0.07)*R880+2)</f>
        <v>4.5179</v>
      </c>
    </row>
    <row r="881" spans="1:21" ht="15" customHeight="1" x14ac:dyDescent="0.25">
      <c r="A881">
        <v>16604</v>
      </c>
      <c r="B881" t="s">
        <v>1430</v>
      </c>
      <c r="C881" s="5">
        <v>42852</v>
      </c>
      <c r="D881" s="6">
        <v>42857</v>
      </c>
      <c r="E881" t="s">
        <v>69</v>
      </c>
      <c r="F881" t="s">
        <v>658</v>
      </c>
      <c r="G881" t="s">
        <v>659</v>
      </c>
      <c r="H881" t="s">
        <v>660</v>
      </c>
      <c r="I881" t="s">
        <v>167</v>
      </c>
      <c r="J881" s="7">
        <v>84106</v>
      </c>
      <c r="K881" t="s">
        <v>26</v>
      </c>
      <c r="L881" t="s">
        <v>57</v>
      </c>
      <c r="M881" t="s">
        <v>908</v>
      </c>
      <c r="N881" t="s">
        <v>988</v>
      </c>
      <c r="O881" t="s">
        <v>89</v>
      </c>
      <c r="P881" t="s">
        <v>909</v>
      </c>
      <c r="Q881" s="8">
        <v>15.99</v>
      </c>
      <c r="R881">
        <v>3</v>
      </c>
      <c r="S881" s="8">
        <f t="shared" si="52"/>
        <v>47.97</v>
      </c>
      <c r="T881" s="8">
        <f>SUM(S881*0.5)</f>
        <v>23.984999999999999</v>
      </c>
      <c r="U881" s="9">
        <f>SUM((Q881*0.04)*R881+2)</f>
        <v>3.9188000000000001</v>
      </c>
    </row>
    <row r="882" spans="1:21" ht="15" customHeight="1" x14ac:dyDescent="0.25">
      <c r="A882">
        <v>16605</v>
      </c>
      <c r="B882" t="s">
        <v>1431</v>
      </c>
      <c r="C882" s="5">
        <v>42854</v>
      </c>
      <c r="D882" s="6">
        <v>42861</v>
      </c>
      <c r="E882" t="s">
        <v>69</v>
      </c>
      <c r="F882" t="s">
        <v>895</v>
      </c>
      <c r="G882" t="s">
        <v>354</v>
      </c>
      <c r="H882" t="s">
        <v>335</v>
      </c>
      <c r="I882" t="s">
        <v>336</v>
      </c>
      <c r="J882" s="7">
        <v>19134</v>
      </c>
      <c r="K882" t="s">
        <v>26</v>
      </c>
      <c r="L882" t="s">
        <v>65</v>
      </c>
      <c r="M882" t="s">
        <v>739</v>
      </c>
      <c r="N882" t="s">
        <v>988</v>
      </c>
      <c r="O882" t="s">
        <v>89</v>
      </c>
      <c r="P882" t="s">
        <v>740</v>
      </c>
      <c r="Q882" s="8">
        <v>13.99</v>
      </c>
      <c r="R882">
        <v>2</v>
      </c>
      <c r="S882" s="8">
        <f t="shared" si="52"/>
        <v>27.98</v>
      </c>
      <c r="T882" s="8">
        <f>SUM(S882*0.5)</f>
        <v>13.99</v>
      </c>
      <c r="U882" s="9">
        <f>SUM((Q882*0.04)*R882+2)</f>
        <v>3.1192000000000002</v>
      </c>
    </row>
    <row r="883" spans="1:21" ht="15" customHeight="1" x14ac:dyDescent="0.25">
      <c r="A883">
        <v>16619</v>
      </c>
      <c r="B883" t="s">
        <v>1432</v>
      </c>
      <c r="C883" s="5">
        <v>42858</v>
      </c>
      <c r="D883" s="6">
        <v>42862</v>
      </c>
      <c r="E883" t="s">
        <v>69</v>
      </c>
      <c r="F883" t="s">
        <v>563</v>
      </c>
      <c r="G883" t="s">
        <v>564</v>
      </c>
      <c r="H883" t="s">
        <v>268</v>
      </c>
      <c r="I883" t="s">
        <v>120</v>
      </c>
      <c r="J883" s="7">
        <v>10035</v>
      </c>
      <c r="K883" t="s">
        <v>26</v>
      </c>
      <c r="L883" t="s">
        <v>65</v>
      </c>
      <c r="M883" t="s">
        <v>99</v>
      </c>
      <c r="N883" t="s">
        <v>29</v>
      </c>
      <c r="O883" t="s">
        <v>30</v>
      </c>
      <c r="P883" t="s">
        <v>100</v>
      </c>
      <c r="Q883" s="8">
        <v>24.99</v>
      </c>
      <c r="R883">
        <v>3</v>
      </c>
      <c r="S883" s="8">
        <f t="shared" si="52"/>
        <v>74.97</v>
      </c>
      <c r="T883" s="8">
        <f>SUM(S883*0.2)</f>
        <v>14.994</v>
      </c>
      <c r="U883" s="9">
        <f>SUM((Q883*0.04)*R883+2)</f>
        <v>4.9987999999999992</v>
      </c>
    </row>
    <row r="884" spans="1:21" ht="15" customHeight="1" x14ac:dyDescent="0.25">
      <c r="A884">
        <v>16620</v>
      </c>
      <c r="B884" t="s">
        <v>1432</v>
      </c>
      <c r="C884" s="5">
        <v>42858</v>
      </c>
      <c r="D884" s="6">
        <v>42862</v>
      </c>
      <c r="E884" t="s">
        <v>69</v>
      </c>
      <c r="F884" t="s">
        <v>563</v>
      </c>
      <c r="G884" t="s">
        <v>564</v>
      </c>
      <c r="H884" t="s">
        <v>268</v>
      </c>
      <c r="I884" t="s">
        <v>120</v>
      </c>
      <c r="J884" s="7">
        <v>10035</v>
      </c>
      <c r="K884" t="s">
        <v>26</v>
      </c>
      <c r="L884" t="s">
        <v>65</v>
      </c>
      <c r="M884" t="s">
        <v>710</v>
      </c>
      <c r="N884" t="s">
        <v>29</v>
      </c>
      <c r="O884" t="s">
        <v>30</v>
      </c>
      <c r="P884" t="s">
        <v>711</v>
      </c>
      <c r="Q884" s="8">
        <v>19.989999999999998</v>
      </c>
      <c r="R884">
        <v>3</v>
      </c>
      <c r="S884" s="8">
        <f t="shared" si="52"/>
        <v>59.97</v>
      </c>
      <c r="T884" s="8">
        <f>SUM(S884*0.2)</f>
        <v>11.994</v>
      </c>
      <c r="U884" s="9">
        <f>SUM((Q884*0.04)*R884+2)</f>
        <v>4.3987999999999996</v>
      </c>
    </row>
    <row r="885" spans="1:21" ht="15" customHeight="1" x14ac:dyDescent="0.25">
      <c r="A885">
        <v>16621</v>
      </c>
      <c r="B885" t="s">
        <v>1432</v>
      </c>
      <c r="C885" s="5">
        <v>42858</v>
      </c>
      <c r="D885" s="6">
        <v>42862</v>
      </c>
      <c r="E885" t="s">
        <v>69</v>
      </c>
      <c r="F885" t="s">
        <v>563</v>
      </c>
      <c r="G885" t="s">
        <v>564</v>
      </c>
      <c r="H885" t="s">
        <v>268</v>
      </c>
      <c r="I885" t="s">
        <v>120</v>
      </c>
      <c r="J885" s="7">
        <v>10035</v>
      </c>
      <c r="K885" t="s">
        <v>26</v>
      </c>
      <c r="L885" t="s">
        <v>65</v>
      </c>
      <c r="M885" t="s">
        <v>788</v>
      </c>
      <c r="N885" t="s">
        <v>29</v>
      </c>
      <c r="O885" t="s">
        <v>40</v>
      </c>
      <c r="P885" t="s">
        <v>789</v>
      </c>
      <c r="Q885" s="8">
        <v>28.99</v>
      </c>
      <c r="R885">
        <v>2</v>
      </c>
      <c r="S885" s="8">
        <f t="shared" si="52"/>
        <v>57.98</v>
      </c>
      <c r="T885" s="8">
        <f>SUM(S885*0.3)</f>
        <v>17.393999999999998</v>
      </c>
      <c r="U885" s="9">
        <f>SUM((Q885*0.04)*R885+2)</f>
        <v>4.3192000000000004</v>
      </c>
    </row>
    <row r="886" spans="1:21" ht="15" customHeight="1" x14ac:dyDescent="0.25">
      <c r="A886">
        <v>16623</v>
      </c>
      <c r="B886" t="s">
        <v>1432</v>
      </c>
      <c r="C886" s="5">
        <v>42858</v>
      </c>
      <c r="D886" s="6">
        <v>42858</v>
      </c>
      <c r="E886" t="s">
        <v>985</v>
      </c>
      <c r="F886" t="s">
        <v>266</v>
      </c>
      <c r="G886" t="s">
        <v>267</v>
      </c>
      <c r="H886" t="s">
        <v>268</v>
      </c>
      <c r="I886" t="s">
        <v>120</v>
      </c>
      <c r="J886" s="7">
        <v>10024</v>
      </c>
      <c r="K886" t="s">
        <v>26</v>
      </c>
      <c r="L886" t="s">
        <v>65</v>
      </c>
      <c r="M886" t="s">
        <v>486</v>
      </c>
      <c r="N886" t="s">
        <v>29</v>
      </c>
      <c r="O886" t="s">
        <v>30</v>
      </c>
      <c r="P886" t="s">
        <v>487</v>
      </c>
      <c r="Q886" s="8">
        <v>49.99</v>
      </c>
      <c r="R886">
        <v>3</v>
      </c>
      <c r="S886" s="8">
        <f t="shared" si="52"/>
        <v>149.97</v>
      </c>
      <c r="T886" s="8">
        <f>SUM(S886*0.2)</f>
        <v>29.994</v>
      </c>
      <c r="U886" s="9">
        <f>SUM((Q886*0.09)*R886+2)</f>
        <v>15.497300000000001</v>
      </c>
    </row>
    <row r="887" spans="1:21" ht="15" customHeight="1" x14ac:dyDescent="0.25">
      <c r="A887">
        <v>16624</v>
      </c>
      <c r="B887" t="s">
        <v>1432</v>
      </c>
      <c r="C887" s="5">
        <v>42858</v>
      </c>
      <c r="D887" s="6">
        <v>42858</v>
      </c>
      <c r="E887" t="s">
        <v>985</v>
      </c>
      <c r="F887" t="s">
        <v>266</v>
      </c>
      <c r="G887" t="s">
        <v>267</v>
      </c>
      <c r="H887" t="s">
        <v>268</v>
      </c>
      <c r="I887" t="s">
        <v>120</v>
      </c>
      <c r="J887" s="7">
        <v>10024</v>
      </c>
      <c r="K887" t="s">
        <v>26</v>
      </c>
      <c r="L887" t="s">
        <v>65</v>
      </c>
      <c r="M887" t="s">
        <v>36</v>
      </c>
      <c r="N887" t="s">
        <v>29</v>
      </c>
      <c r="O887" t="s">
        <v>37</v>
      </c>
      <c r="P887" t="s">
        <v>38</v>
      </c>
      <c r="Q887" s="8">
        <v>24.99</v>
      </c>
      <c r="R887">
        <v>3</v>
      </c>
      <c r="S887" s="8">
        <f t="shared" si="52"/>
        <v>74.97</v>
      </c>
      <c r="T887" s="8">
        <f>SUM(S887*0.4)</f>
        <v>29.988</v>
      </c>
      <c r="U887" s="9">
        <f>SUM((Q887*0.09)*R887+2)</f>
        <v>8.7472999999999992</v>
      </c>
    </row>
    <row r="888" spans="1:21" ht="15" customHeight="1" x14ac:dyDescent="0.25">
      <c r="A888">
        <v>16630</v>
      </c>
      <c r="B888" t="s">
        <v>1432</v>
      </c>
      <c r="C888" s="5">
        <v>42858</v>
      </c>
      <c r="D888" s="6">
        <v>42862</v>
      </c>
      <c r="E888" t="s">
        <v>69</v>
      </c>
      <c r="F888" t="s">
        <v>333</v>
      </c>
      <c r="G888" t="s">
        <v>334</v>
      </c>
      <c r="H888" t="s">
        <v>335</v>
      </c>
      <c r="I888" t="s">
        <v>336</v>
      </c>
      <c r="J888" s="7">
        <v>19140</v>
      </c>
      <c r="K888" t="s">
        <v>26</v>
      </c>
      <c r="L888" t="s">
        <v>65</v>
      </c>
      <c r="M888" t="s">
        <v>600</v>
      </c>
      <c r="N888" t="s">
        <v>988</v>
      </c>
      <c r="O888" t="s">
        <v>89</v>
      </c>
      <c r="P888" t="s">
        <v>601</v>
      </c>
      <c r="Q888" s="8">
        <v>17.989999999999998</v>
      </c>
      <c r="R888">
        <v>4</v>
      </c>
      <c r="S888" s="8">
        <f t="shared" si="52"/>
        <v>71.959999999999994</v>
      </c>
      <c r="T888" s="8">
        <f>SUM(S888*0.5)</f>
        <v>35.979999999999997</v>
      </c>
      <c r="U888" s="9">
        <f>SUM((Q888*0.04)*R888+2)</f>
        <v>4.8783999999999992</v>
      </c>
    </row>
    <row r="889" spans="1:21" ht="15" customHeight="1" x14ac:dyDescent="0.25">
      <c r="A889">
        <v>16631</v>
      </c>
      <c r="B889" t="s">
        <v>1433</v>
      </c>
      <c r="C889" s="5">
        <v>42859</v>
      </c>
      <c r="D889" s="6">
        <v>42864</v>
      </c>
      <c r="E889" t="s">
        <v>69</v>
      </c>
      <c r="F889" t="s">
        <v>872</v>
      </c>
      <c r="G889" t="s">
        <v>873</v>
      </c>
      <c r="H889" t="s">
        <v>606</v>
      </c>
      <c r="I889" t="s">
        <v>607</v>
      </c>
      <c r="J889" s="7">
        <v>60653</v>
      </c>
      <c r="K889" t="s">
        <v>26</v>
      </c>
      <c r="L889" t="s">
        <v>27</v>
      </c>
      <c r="M889" t="s">
        <v>636</v>
      </c>
      <c r="N889" t="s">
        <v>29</v>
      </c>
      <c r="O889" t="s">
        <v>59</v>
      </c>
      <c r="P889" t="s">
        <v>637</v>
      </c>
      <c r="Q889" s="8">
        <v>21.99</v>
      </c>
      <c r="R889">
        <v>7</v>
      </c>
      <c r="S889" s="8">
        <f t="shared" si="52"/>
        <v>153.92999999999998</v>
      </c>
      <c r="T889" s="8">
        <f>SUM(S889*0.25)</f>
        <v>38.482499999999995</v>
      </c>
      <c r="U889" s="9">
        <f>SUM((Q889*0.04)*R889+2)</f>
        <v>8.1571999999999996</v>
      </c>
    </row>
    <row r="890" spans="1:21" ht="15" customHeight="1" x14ac:dyDescent="0.25">
      <c r="A890">
        <v>16632</v>
      </c>
      <c r="B890" t="s">
        <v>1433</v>
      </c>
      <c r="C890" s="5">
        <v>42859</v>
      </c>
      <c r="D890" s="6">
        <v>42864</v>
      </c>
      <c r="E890" t="s">
        <v>69</v>
      </c>
      <c r="F890" t="s">
        <v>872</v>
      </c>
      <c r="G890" t="s">
        <v>873</v>
      </c>
      <c r="H890" t="s">
        <v>606</v>
      </c>
      <c r="I890" t="s">
        <v>607</v>
      </c>
      <c r="J890" s="7">
        <v>60653</v>
      </c>
      <c r="K890" t="s">
        <v>26</v>
      </c>
      <c r="L890" t="s">
        <v>27</v>
      </c>
      <c r="M890" t="s">
        <v>147</v>
      </c>
      <c r="N890" t="s">
        <v>29</v>
      </c>
      <c r="O890" t="s">
        <v>37</v>
      </c>
      <c r="P890" t="s">
        <v>148</v>
      </c>
      <c r="Q890" s="8">
        <v>23.99</v>
      </c>
      <c r="R890">
        <v>1</v>
      </c>
      <c r="S890" s="8">
        <f t="shared" si="52"/>
        <v>23.99</v>
      </c>
      <c r="T890" s="8">
        <f>SUM(S890*0.4)</f>
        <v>9.5960000000000001</v>
      </c>
      <c r="U890" s="9">
        <f>SUM((Q890*0.04)*R890+2)</f>
        <v>2.9596</v>
      </c>
    </row>
    <row r="891" spans="1:21" ht="15" customHeight="1" x14ac:dyDescent="0.25">
      <c r="A891">
        <v>16633</v>
      </c>
      <c r="B891" t="s">
        <v>1433</v>
      </c>
      <c r="C891" s="5">
        <v>42859</v>
      </c>
      <c r="D891" s="6">
        <v>42864</v>
      </c>
      <c r="E891" t="s">
        <v>69</v>
      </c>
      <c r="F891" t="s">
        <v>872</v>
      </c>
      <c r="G891" t="s">
        <v>873</v>
      </c>
      <c r="H891" t="s">
        <v>606</v>
      </c>
      <c r="I891" t="s">
        <v>607</v>
      </c>
      <c r="J891" s="7">
        <v>60653</v>
      </c>
      <c r="K891" t="s">
        <v>26</v>
      </c>
      <c r="L891" t="s">
        <v>27</v>
      </c>
      <c r="M891" t="s">
        <v>767</v>
      </c>
      <c r="N891" t="s">
        <v>29</v>
      </c>
      <c r="O891" t="s">
        <v>59</v>
      </c>
      <c r="P891" t="s">
        <v>768</v>
      </c>
      <c r="Q891" s="8">
        <v>25.99</v>
      </c>
      <c r="R891">
        <v>3</v>
      </c>
      <c r="S891" s="8">
        <f t="shared" si="52"/>
        <v>77.97</v>
      </c>
      <c r="T891" s="8">
        <f>SUM(S891*0.25)</f>
        <v>19.4925</v>
      </c>
      <c r="U891" s="9">
        <f>SUM((Q891*0.04)*R891+2)</f>
        <v>5.1187999999999994</v>
      </c>
    </row>
    <row r="892" spans="1:21" ht="15" customHeight="1" x14ac:dyDescent="0.25">
      <c r="A892">
        <v>16645</v>
      </c>
      <c r="B892" t="s">
        <v>1434</v>
      </c>
      <c r="C892" s="5">
        <v>42861</v>
      </c>
      <c r="D892" s="6">
        <v>42862</v>
      </c>
      <c r="E892" t="s">
        <v>44</v>
      </c>
      <c r="F892" t="s">
        <v>910</v>
      </c>
      <c r="G892" t="s">
        <v>529</v>
      </c>
      <c r="H892" t="s">
        <v>530</v>
      </c>
      <c r="I892" t="s">
        <v>156</v>
      </c>
      <c r="J892" s="7">
        <v>23464</v>
      </c>
      <c r="K892" t="s">
        <v>26</v>
      </c>
      <c r="L892" t="s">
        <v>49</v>
      </c>
      <c r="M892" t="s">
        <v>262</v>
      </c>
      <c r="N892" t="s">
        <v>988</v>
      </c>
      <c r="O892" t="s">
        <v>185</v>
      </c>
      <c r="P892" t="s">
        <v>263</v>
      </c>
      <c r="Q892" s="8">
        <v>76.989999999999995</v>
      </c>
      <c r="R892">
        <v>6</v>
      </c>
      <c r="S892" s="8">
        <f t="shared" si="52"/>
        <v>461.93999999999994</v>
      </c>
      <c r="T892" s="8">
        <f>SUM(S892*0.4)</f>
        <v>184.77599999999998</v>
      </c>
      <c r="U892" s="9">
        <f>SUM((Q892*0.05)*R892+2)</f>
        <v>25.097000000000001</v>
      </c>
    </row>
    <row r="893" spans="1:21" ht="15" customHeight="1" x14ac:dyDescent="0.25">
      <c r="A893">
        <v>16646</v>
      </c>
      <c r="B893" t="s">
        <v>1434</v>
      </c>
      <c r="C893" s="5">
        <v>42861</v>
      </c>
      <c r="D893" s="6">
        <v>42862</v>
      </c>
      <c r="E893" t="s">
        <v>44</v>
      </c>
      <c r="F893" t="s">
        <v>910</v>
      </c>
      <c r="G893" t="s">
        <v>529</v>
      </c>
      <c r="H893" t="s">
        <v>530</v>
      </c>
      <c r="I893" t="s">
        <v>156</v>
      </c>
      <c r="J893" s="7">
        <v>23464</v>
      </c>
      <c r="K893" t="s">
        <v>26</v>
      </c>
      <c r="L893" t="s">
        <v>49</v>
      </c>
      <c r="M893" t="s">
        <v>147</v>
      </c>
      <c r="N893" t="s">
        <v>29</v>
      </c>
      <c r="O893" t="s">
        <v>37</v>
      </c>
      <c r="P893" t="s">
        <v>148</v>
      </c>
      <c r="Q893" s="8">
        <v>23.99</v>
      </c>
      <c r="R893">
        <v>2</v>
      </c>
      <c r="S893" s="8">
        <f t="shared" si="52"/>
        <v>47.98</v>
      </c>
      <c r="T893" s="8">
        <f>SUM(S893*0.4)</f>
        <v>19.192</v>
      </c>
      <c r="U893" s="9">
        <f>SUM((Q893*0.05)*R893+2)</f>
        <v>4.399</v>
      </c>
    </row>
    <row r="894" spans="1:21" ht="15" customHeight="1" x14ac:dyDescent="0.25">
      <c r="A894">
        <v>16677</v>
      </c>
      <c r="B894" t="s">
        <v>1435</v>
      </c>
      <c r="C894" s="5">
        <v>42865</v>
      </c>
      <c r="D894" s="6">
        <v>42871</v>
      </c>
      <c r="E894" t="s">
        <v>69</v>
      </c>
      <c r="F894" t="s">
        <v>752</v>
      </c>
      <c r="G894" t="s">
        <v>753</v>
      </c>
      <c r="H894" t="s">
        <v>300</v>
      </c>
      <c r="I894" t="s">
        <v>213</v>
      </c>
      <c r="J894" s="7">
        <v>27604</v>
      </c>
      <c r="K894" t="s">
        <v>26</v>
      </c>
      <c r="L894" t="s">
        <v>49</v>
      </c>
      <c r="M894" t="s">
        <v>125</v>
      </c>
      <c r="N894" t="s">
        <v>29</v>
      </c>
      <c r="O894" t="s">
        <v>59</v>
      </c>
      <c r="P894" t="s">
        <v>126</v>
      </c>
      <c r="Q894" s="8">
        <v>16.989999999999998</v>
      </c>
      <c r="R894">
        <v>5</v>
      </c>
      <c r="S894" s="8">
        <f t="shared" si="52"/>
        <v>84.949999999999989</v>
      </c>
      <c r="T894" s="8">
        <f>SUM(S894*0.25)</f>
        <v>21.237499999999997</v>
      </c>
      <c r="U894" s="9">
        <f>SUM((Q894*0.04)*R894+2)</f>
        <v>5.3979999999999997</v>
      </c>
    </row>
    <row r="895" spans="1:21" ht="15" customHeight="1" x14ac:dyDescent="0.25">
      <c r="A895">
        <v>16678</v>
      </c>
      <c r="B895" t="s">
        <v>1435</v>
      </c>
      <c r="C895" s="5">
        <v>42865</v>
      </c>
      <c r="D895" s="6">
        <v>42871</v>
      </c>
      <c r="E895" t="s">
        <v>69</v>
      </c>
      <c r="F895" t="s">
        <v>752</v>
      </c>
      <c r="G895" t="s">
        <v>753</v>
      </c>
      <c r="H895" t="s">
        <v>300</v>
      </c>
      <c r="I895" t="s">
        <v>213</v>
      </c>
      <c r="J895" s="7">
        <v>27604</v>
      </c>
      <c r="K895" t="s">
        <v>26</v>
      </c>
      <c r="L895" t="s">
        <v>49</v>
      </c>
      <c r="M895" t="s">
        <v>788</v>
      </c>
      <c r="N895" t="s">
        <v>29</v>
      </c>
      <c r="O895" t="s">
        <v>40</v>
      </c>
      <c r="P895" t="s">
        <v>789</v>
      </c>
      <c r="Q895" s="8">
        <v>28.99</v>
      </c>
      <c r="R895">
        <v>1</v>
      </c>
      <c r="S895" s="8">
        <f t="shared" si="52"/>
        <v>28.99</v>
      </c>
      <c r="T895" s="8">
        <f>SUM(S895*0.3)</f>
        <v>8.6969999999999992</v>
      </c>
      <c r="U895" s="9">
        <f>SUM((Q895*0.04)*R895+2)</f>
        <v>3.1596000000000002</v>
      </c>
    </row>
    <row r="896" spans="1:21" ht="15" customHeight="1" x14ac:dyDescent="0.25">
      <c r="A896">
        <v>16684</v>
      </c>
      <c r="B896" t="s">
        <v>1436</v>
      </c>
      <c r="C896" s="5">
        <v>42866</v>
      </c>
      <c r="D896" s="6">
        <v>42869</v>
      </c>
      <c r="E896" t="s">
        <v>21</v>
      </c>
      <c r="F896" t="s">
        <v>569</v>
      </c>
      <c r="G896" t="s">
        <v>570</v>
      </c>
      <c r="H896" t="s">
        <v>571</v>
      </c>
      <c r="I896" t="s">
        <v>572</v>
      </c>
      <c r="J896" s="7">
        <v>58103</v>
      </c>
      <c r="K896" t="s">
        <v>26</v>
      </c>
      <c r="L896" t="s">
        <v>27</v>
      </c>
      <c r="M896" t="s">
        <v>876</v>
      </c>
      <c r="N896" t="s">
        <v>33</v>
      </c>
      <c r="O896" t="s">
        <v>116</v>
      </c>
      <c r="P896" t="s">
        <v>877</v>
      </c>
      <c r="Q896" s="8">
        <v>24.99</v>
      </c>
      <c r="R896">
        <v>2</v>
      </c>
      <c r="S896" s="8">
        <f t="shared" si="52"/>
        <v>49.98</v>
      </c>
      <c r="T896" s="8">
        <f>SUM(S896*0.3)</f>
        <v>14.993999999999998</v>
      </c>
      <c r="U896" s="9">
        <f>SUM((Q896*0.07)*R896+2)</f>
        <v>5.4985999999999997</v>
      </c>
    </row>
    <row r="897" spans="1:21" ht="15" customHeight="1" x14ac:dyDescent="0.25">
      <c r="A897">
        <v>16710</v>
      </c>
      <c r="B897" t="s">
        <v>1437</v>
      </c>
      <c r="C897" s="5">
        <v>42872</v>
      </c>
      <c r="D897" s="6">
        <v>42877</v>
      </c>
      <c r="E897" t="s">
        <v>21</v>
      </c>
      <c r="F897" t="s">
        <v>596</v>
      </c>
      <c r="G897" t="s">
        <v>597</v>
      </c>
      <c r="H897" t="s">
        <v>292</v>
      </c>
      <c r="I897" t="s">
        <v>227</v>
      </c>
      <c r="J897" s="7">
        <v>98105</v>
      </c>
      <c r="K897" t="s">
        <v>26</v>
      </c>
      <c r="L897" t="s">
        <v>57</v>
      </c>
      <c r="M897" t="s">
        <v>123</v>
      </c>
      <c r="N897" t="s">
        <v>29</v>
      </c>
      <c r="O897" t="s">
        <v>75</v>
      </c>
      <c r="P897" t="s">
        <v>124</v>
      </c>
      <c r="Q897" s="8">
        <v>25.99</v>
      </c>
      <c r="R897">
        <v>3</v>
      </c>
      <c r="S897" s="8">
        <f t="shared" si="52"/>
        <v>77.97</v>
      </c>
      <c r="T897" s="8">
        <f>SUM(S897*0.5)</f>
        <v>38.984999999999999</v>
      </c>
      <c r="U897" s="9">
        <f>SUM((Q897*0.07)*R897+2)</f>
        <v>7.4579000000000004</v>
      </c>
    </row>
    <row r="898" spans="1:21" ht="15" customHeight="1" x14ac:dyDescent="0.25">
      <c r="A898">
        <v>16711</v>
      </c>
      <c r="B898" t="s">
        <v>1437</v>
      </c>
      <c r="C898" s="5">
        <v>42872</v>
      </c>
      <c r="D898" s="6">
        <v>42879</v>
      </c>
      <c r="E898" t="s">
        <v>69</v>
      </c>
      <c r="F898" t="s">
        <v>891</v>
      </c>
      <c r="G898" t="s">
        <v>671</v>
      </c>
      <c r="H898" t="s">
        <v>292</v>
      </c>
      <c r="I898" t="s">
        <v>227</v>
      </c>
      <c r="J898" s="7">
        <v>98103</v>
      </c>
      <c r="K898" t="s">
        <v>26</v>
      </c>
      <c r="L898" t="s">
        <v>57</v>
      </c>
      <c r="M898" t="s">
        <v>321</v>
      </c>
      <c r="N898" t="s">
        <v>29</v>
      </c>
      <c r="O898" t="s">
        <v>30</v>
      </c>
      <c r="P898" t="s">
        <v>322</v>
      </c>
      <c r="Q898" s="8">
        <v>35.99</v>
      </c>
      <c r="R898">
        <v>4</v>
      </c>
      <c r="S898" s="8">
        <f t="shared" ref="S898:S961" si="54">SUM(Q898*R898)</f>
        <v>143.96</v>
      </c>
      <c r="T898" s="8">
        <f>SUM(S898*0.2)</f>
        <v>28.792000000000002</v>
      </c>
      <c r="U898" s="9">
        <f>SUM((Q898*0.04)*R898+2)</f>
        <v>7.7584000000000009</v>
      </c>
    </row>
    <row r="899" spans="1:21" ht="15" customHeight="1" x14ac:dyDescent="0.25">
      <c r="A899">
        <v>16717</v>
      </c>
      <c r="B899" t="s">
        <v>1438</v>
      </c>
      <c r="C899" s="5">
        <v>42873</v>
      </c>
      <c r="D899" s="6">
        <v>42876</v>
      </c>
      <c r="E899" t="s">
        <v>44</v>
      </c>
      <c r="F899" t="s">
        <v>533</v>
      </c>
      <c r="G899" t="s">
        <v>534</v>
      </c>
      <c r="H899" t="s">
        <v>535</v>
      </c>
      <c r="I899" t="s">
        <v>120</v>
      </c>
      <c r="J899" s="7">
        <v>14609</v>
      </c>
      <c r="K899" t="s">
        <v>26</v>
      </c>
      <c r="L899" t="s">
        <v>65</v>
      </c>
      <c r="M899" t="s">
        <v>484</v>
      </c>
      <c r="N899" t="s">
        <v>29</v>
      </c>
      <c r="O899" t="s">
        <v>75</v>
      </c>
      <c r="P899" t="s">
        <v>485</v>
      </c>
      <c r="Q899" s="8">
        <v>23.99</v>
      </c>
      <c r="R899">
        <v>8</v>
      </c>
      <c r="S899" s="8">
        <f t="shared" si="54"/>
        <v>191.92</v>
      </c>
      <c r="T899" s="8">
        <f>SUM(S899*0.5)</f>
        <v>95.96</v>
      </c>
      <c r="U899" s="9">
        <f>SUM((Q899*0.05)*R899+2)</f>
        <v>11.596</v>
      </c>
    </row>
    <row r="900" spans="1:21" ht="15" customHeight="1" x14ac:dyDescent="0.25">
      <c r="A900">
        <v>16718</v>
      </c>
      <c r="B900" t="s">
        <v>1438</v>
      </c>
      <c r="C900" s="5">
        <v>42873</v>
      </c>
      <c r="D900" s="6">
        <v>42876</v>
      </c>
      <c r="E900" t="s">
        <v>44</v>
      </c>
      <c r="F900" t="s">
        <v>533</v>
      </c>
      <c r="G900" t="s">
        <v>534</v>
      </c>
      <c r="H900" t="s">
        <v>535</v>
      </c>
      <c r="I900" t="s">
        <v>120</v>
      </c>
      <c r="J900" s="7">
        <v>14609</v>
      </c>
      <c r="K900" t="s">
        <v>26</v>
      </c>
      <c r="L900" t="s">
        <v>65</v>
      </c>
      <c r="M900" t="s">
        <v>764</v>
      </c>
      <c r="N900" t="s">
        <v>988</v>
      </c>
      <c r="O900" t="s">
        <v>86</v>
      </c>
      <c r="P900" t="s">
        <v>765</v>
      </c>
      <c r="Q900" s="8">
        <v>32.99</v>
      </c>
      <c r="R900">
        <v>3</v>
      </c>
      <c r="S900" s="8">
        <f t="shared" si="54"/>
        <v>98.97</v>
      </c>
      <c r="T900" s="8">
        <f>SUM(S900*0.6)</f>
        <v>59.381999999999998</v>
      </c>
      <c r="U900" s="9">
        <f>SUM((Q900*0.05)*R900+2)</f>
        <v>6.948500000000001</v>
      </c>
    </row>
    <row r="901" spans="1:21" ht="15" customHeight="1" x14ac:dyDescent="0.25">
      <c r="A901">
        <v>16719</v>
      </c>
      <c r="B901" t="s">
        <v>1438</v>
      </c>
      <c r="C901" s="5">
        <v>42873</v>
      </c>
      <c r="D901" s="6">
        <v>42876</v>
      </c>
      <c r="E901" t="s">
        <v>44</v>
      </c>
      <c r="F901" t="s">
        <v>533</v>
      </c>
      <c r="G901" t="s">
        <v>534</v>
      </c>
      <c r="H901" t="s">
        <v>535</v>
      </c>
      <c r="I901" t="s">
        <v>120</v>
      </c>
      <c r="J901" s="7">
        <v>14609</v>
      </c>
      <c r="K901" t="s">
        <v>26</v>
      </c>
      <c r="L901" t="s">
        <v>65</v>
      </c>
      <c r="M901" t="s">
        <v>786</v>
      </c>
      <c r="N901" t="s">
        <v>29</v>
      </c>
      <c r="O901" t="s">
        <v>40</v>
      </c>
      <c r="P901" t="s">
        <v>787</v>
      </c>
      <c r="Q901" s="8">
        <v>27.99</v>
      </c>
      <c r="R901">
        <v>3</v>
      </c>
      <c r="S901" s="8">
        <f t="shared" si="54"/>
        <v>83.97</v>
      </c>
      <c r="T901" s="8">
        <f>SUM(S901*0.3)</f>
        <v>25.190999999999999</v>
      </c>
      <c r="U901" s="9">
        <f>SUM((Q901*0.05)*R901+2)</f>
        <v>6.1985000000000001</v>
      </c>
    </row>
    <row r="902" spans="1:21" ht="15" customHeight="1" x14ac:dyDescent="0.25">
      <c r="A902">
        <v>16720</v>
      </c>
      <c r="B902" t="s">
        <v>1438</v>
      </c>
      <c r="C902" s="5">
        <v>42873</v>
      </c>
      <c r="D902" s="6">
        <v>42876</v>
      </c>
      <c r="E902" t="s">
        <v>44</v>
      </c>
      <c r="F902" t="s">
        <v>533</v>
      </c>
      <c r="G902" t="s">
        <v>534</v>
      </c>
      <c r="H902" t="s">
        <v>535</v>
      </c>
      <c r="I902" t="s">
        <v>120</v>
      </c>
      <c r="J902" s="7">
        <v>14609</v>
      </c>
      <c r="K902" t="s">
        <v>26</v>
      </c>
      <c r="L902" t="s">
        <v>65</v>
      </c>
      <c r="M902" t="s">
        <v>311</v>
      </c>
      <c r="N902" t="s">
        <v>29</v>
      </c>
      <c r="O902" t="s">
        <v>37</v>
      </c>
      <c r="P902" t="s">
        <v>312</v>
      </c>
      <c r="Q902" s="8">
        <v>24.99</v>
      </c>
      <c r="R902">
        <v>1</v>
      </c>
      <c r="S902" s="8">
        <f t="shared" si="54"/>
        <v>24.99</v>
      </c>
      <c r="T902" s="8">
        <f>SUM(S902*0.4)</f>
        <v>9.9960000000000004</v>
      </c>
      <c r="U902" s="9">
        <f>SUM((Q902*0.05)*R902+2)</f>
        <v>3.2495000000000003</v>
      </c>
    </row>
    <row r="903" spans="1:21" ht="15" customHeight="1" x14ac:dyDescent="0.25">
      <c r="A903">
        <v>16726</v>
      </c>
      <c r="B903" t="s">
        <v>1439</v>
      </c>
      <c r="C903" s="5">
        <v>42875</v>
      </c>
      <c r="D903" s="6">
        <v>42880</v>
      </c>
      <c r="E903" t="s">
        <v>69</v>
      </c>
      <c r="F903" t="s">
        <v>625</v>
      </c>
      <c r="G903" t="s">
        <v>324</v>
      </c>
      <c r="H903" t="s">
        <v>268</v>
      </c>
      <c r="I903" t="s">
        <v>120</v>
      </c>
      <c r="J903" s="7">
        <v>10035</v>
      </c>
      <c r="K903" t="s">
        <v>26</v>
      </c>
      <c r="L903" t="s">
        <v>65</v>
      </c>
      <c r="M903" t="s">
        <v>415</v>
      </c>
      <c r="N903" t="s">
        <v>29</v>
      </c>
      <c r="O903" t="s">
        <v>37</v>
      </c>
      <c r="P903" t="s">
        <v>416</v>
      </c>
      <c r="Q903" s="8">
        <v>24.99</v>
      </c>
      <c r="R903">
        <v>1</v>
      </c>
      <c r="S903" s="8">
        <f t="shared" si="54"/>
        <v>24.99</v>
      </c>
      <c r="T903" s="8">
        <f>SUM(S903*0.4)</f>
        <v>9.9960000000000004</v>
      </c>
      <c r="U903" s="9">
        <f t="shared" ref="U903:U914" si="55">SUM((Q903*0.04)*R903+2)</f>
        <v>2.9996</v>
      </c>
    </row>
    <row r="904" spans="1:21" ht="15" customHeight="1" x14ac:dyDescent="0.25">
      <c r="A904">
        <v>16734</v>
      </c>
      <c r="B904" t="s">
        <v>1440</v>
      </c>
      <c r="C904" s="5">
        <v>42876</v>
      </c>
      <c r="D904" s="6">
        <v>42880</v>
      </c>
      <c r="E904" t="s">
        <v>69</v>
      </c>
      <c r="F904" t="s">
        <v>754</v>
      </c>
      <c r="G904" t="s">
        <v>755</v>
      </c>
      <c r="H904" t="s">
        <v>335</v>
      </c>
      <c r="I904" t="s">
        <v>336</v>
      </c>
      <c r="J904" s="7">
        <v>19134</v>
      </c>
      <c r="K904" t="s">
        <v>26</v>
      </c>
      <c r="L904" t="s">
        <v>65</v>
      </c>
      <c r="M904" t="s">
        <v>151</v>
      </c>
      <c r="N904" t="s">
        <v>29</v>
      </c>
      <c r="O904" t="s">
        <v>37</v>
      </c>
      <c r="P904" t="s">
        <v>152</v>
      </c>
      <c r="Q904" s="8">
        <v>23.99</v>
      </c>
      <c r="R904">
        <v>2</v>
      </c>
      <c r="S904" s="8">
        <f t="shared" si="54"/>
        <v>47.98</v>
      </c>
      <c r="T904" s="8">
        <f>SUM(S904*0.4)</f>
        <v>19.192</v>
      </c>
      <c r="U904" s="9">
        <f t="shared" si="55"/>
        <v>3.9192</v>
      </c>
    </row>
    <row r="905" spans="1:21" ht="15" customHeight="1" x14ac:dyDescent="0.25">
      <c r="A905">
        <v>16739</v>
      </c>
      <c r="B905" t="s">
        <v>1441</v>
      </c>
      <c r="C905" s="5">
        <v>42877</v>
      </c>
      <c r="D905" s="6">
        <v>42882</v>
      </c>
      <c r="E905" t="s">
        <v>69</v>
      </c>
      <c r="F905" t="s">
        <v>911</v>
      </c>
      <c r="G905" t="s">
        <v>452</v>
      </c>
      <c r="H905" t="s">
        <v>388</v>
      </c>
      <c r="I905" t="s">
        <v>73</v>
      </c>
      <c r="J905" s="7">
        <v>75081</v>
      </c>
      <c r="K905" t="s">
        <v>26</v>
      </c>
      <c r="L905" t="s">
        <v>27</v>
      </c>
      <c r="M905" t="s">
        <v>413</v>
      </c>
      <c r="N905" t="s">
        <v>29</v>
      </c>
      <c r="O905" t="s">
        <v>75</v>
      </c>
      <c r="P905" t="s">
        <v>414</v>
      </c>
      <c r="Q905" s="8">
        <v>23.99</v>
      </c>
      <c r="R905">
        <v>9</v>
      </c>
      <c r="S905" s="8">
        <f t="shared" si="54"/>
        <v>215.91</v>
      </c>
      <c r="T905" s="8">
        <f>SUM(S905*0.5)</f>
        <v>107.955</v>
      </c>
      <c r="U905" s="9">
        <f t="shared" si="55"/>
        <v>10.6364</v>
      </c>
    </row>
    <row r="906" spans="1:21" ht="15" customHeight="1" x14ac:dyDescent="0.25">
      <c r="A906">
        <v>16740</v>
      </c>
      <c r="B906" t="s">
        <v>1441</v>
      </c>
      <c r="C906" s="5">
        <v>42877</v>
      </c>
      <c r="D906" s="6">
        <v>42882</v>
      </c>
      <c r="E906" t="s">
        <v>69</v>
      </c>
      <c r="F906" t="s">
        <v>911</v>
      </c>
      <c r="G906" t="s">
        <v>452</v>
      </c>
      <c r="H906" t="s">
        <v>388</v>
      </c>
      <c r="I906" t="s">
        <v>73</v>
      </c>
      <c r="J906" s="7">
        <v>75081</v>
      </c>
      <c r="K906" t="s">
        <v>26</v>
      </c>
      <c r="L906" t="s">
        <v>27</v>
      </c>
      <c r="M906" t="s">
        <v>147</v>
      </c>
      <c r="N906" t="s">
        <v>29</v>
      </c>
      <c r="O906" t="s">
        <v>37</v>
      </c>
      <c r="P906" t="s">
        <v>148</v>
      </c>
      <c r="Q906" s="8">
        <v>23.99</v>
      </c>
      <c r="R906">
        <v>2</v>
      </c>
      <c r="S906" s="8">
        <f t="shared" si="54"/>
        <v>47.98</v>
      </c>
      <c r="T906" s="8">
        <f>SUM(S906*0.4)</f>
        <v>19.192</v>
      </c>
      <c r="U906" s="9">
        <f t="shared" si="55"/>
        <v>3.9192</v>
      </c>
    </row>
    <row r="907" spans="1:21" ht="15" customHeight="1" x14ac:dyDescent="0.25">
      <c r="A907">
        <v>16754</v>
      </c>
      <c r="B907" t="s">
        <v>1442</v>
      </c>
      <c r="C907" s="5">
        <v>42879</v>
      </c>
      <c r="D907" s="6">
        <v>42883</v>
      </c>
      <c r="E907" t="s">
        <v>69</v>
      </c>
      <c r="F907" t="s">
        <v>107</v>
      </c>
      <c r="G907" t="s">
        <v>108</v>
      </c>
      <c r="H907" t="s">
        <v>109</v>
      </c>
      <c r="I907" t="s">
        <v>110</v>
      </c>
      <c r="J907" s="7">
        <v>35630</v>
      </c>
      <c r="K907" t="s">
        <v>26</v>
      </c>
      <c r="L907" t="s">
        <v>49</v>
      </c>
      <c r="M907" t="s">
        <v>431</v>
      </c>
      <c r="N907" t="s">
        <v>29</v>
      </c>
      <c r="O907" t="s">
        <v>75</v>
      </c>
      <c r="P907" t="s">
        <v>432</v>
      </c>
      <c r="Q907" s="8">
        <v>25.99</v>
      </c>
      <c r="R907">
        <v>1</v>
      </c>
      <c r="S907" s="8">
        <f t="shared" si="54"/>
        <v>25.99</v>
      </c>
      <c r="T907" s="8">
        <f>SUM(S907*0.5)</f>
        <v>12.994999999999999</v>
      </c>
      <c r="U907" s="9">
        <f t="shared" si="55"/>
        <v>3.0396000000000001</v>
      </c>
    </row>
    <row r="908" spans="1:21" ht="15" customHeight="1" x14ac:dyDescent="0.25">
      <c r="A908">
        <v>16755</v>
      </c>
      <c r="B908" t="s">
        <v>1442</v>
      </c>
      <c r="C908" s="5">
        <v>42879</v>
      </c>
      <c r="D908" s="6">
        <v>42883</v>
      </c>
      <c r="E908" t="s">
        <v>69</v>
      </c>
      <c r="F908" t="s">
        <v>912</v>
      </c>
      <c r="G908" t="s">
        <v>913</v>
      </c>
      <c r="H908" t="s">
        <v>268</v>
      </c>
      <c r="I908" t="s">
        <v>120</v>
      </c>
      <c r="J908" s="7">
        <v>10011</v>
      </c>
      <c r="K908" t="s">
        <v>26</v>
      </c>
      <c r="L908" t="s">
        <v>65</v>
      </c>
      <c r="M908" t="s">
        <v>245</v>
      </c>
      <c r="N908" t="s">
        <v>33</v>
      </c>
      <c r="O908" t="s">
        <v>34</v>
      </c>
      <c r="P908" t="s">
        <v>246</v>
      </c>
      <c r="Q908" s="8">
        <v>25.99</v>
      </c>
      <c r="R908">
        <v>4</v>
      </c>
      <c r="S908" s="8">
        <f t="shared" si="54"/>
        <v>103.96</v>
      </c>
      <c r="T908" s="8">
        <f>SUM(S908*0.4)</f>
        <v>41.584000000000003</v>
      </c>
      <c r="U908" s="9">
        <f t="shared" si="55"/>
        <v>6.1583999999999994</v>
      </c>
    </row>
    <row r="909" spans="1:21" ht="15" customHeight="1" x14ac:dyDescent="0.25">
      <c r="A909">
        <v>16756</v>
      </c>
      <c r="B909" t="s">
        <v>1442</v>
      </c>
      <c r="C909" s="5">
        <v>42879</v>
      </c>
      <c r="D909" s="6">
        <v>42883</v>
      </c>
      <c r="E909" t="s">
        <v>69</v>
      </c>
      <c r="F909" t="s">
        <v>912</v>
      </c>
      <c r="G909" t="s">
        <v>913</v>
      </c>
      <c r="H909" t="s">
        <v>268</v>
      </c>
      <c r="I909" t="s">
        <v>120</v>
      </c>
      <c r="J909" s="7">
        <v>10011</v>
      </c>
      <c r="K909" t="s">
        <v>26</v>
      </c>
      <c r="L909" t="s">
        <v>65</v>
      </c>
      <c r="M909" t="s">
        <v>729</v>
      </c>
      <c r="N909" t="s">
        <v>33</v>
      </c>
      <c r="O909" t="s">
        <v>116</v>
      </c>
      <c r="P909" t="s">
        <v>306</v>
      </c>
      <c r="Q909" s="8">
        <v>34.99</v>
      </c>
      <c r="R909">
        <v>3</v>
      </c>
      <c r="S909" s="8">
        <f t="shared" si="54"/>
        <v>104.97</v>
      </c>
      <c r="T909" s="8">
        <f>SUM(S909*0.3)</f>
        <v>31.491</v>
      </c>
      <c r="U909" s="9">
        <f t="shared" si="55"/>
        <v>6.1988000000000003</v>
      </c>
    </row>
    <row r="910" spans="1:21" ht="15" customHeight="1" x14ac:dyDescent="0.25">
      <c r="A910">
        <v>16757</v>
      </c>
      <c r="B910" t="s">
        <v>1442</v>
      </c>
      <c r="C910" s="5">
        <v>42879</v>
      </c>
      <c r="D910" s="6">
        <v>42883</v>
      </c>
      <c r="E910" t="s">
        <v>69</v>
      </c>
      <c r="F910" t="s">
        <v>912</v>
      </c>
      <c r="G910" t="s">
        <v>913</v>
      </c>
      <c r="H910" t="s">
        <v>268</v>
      </c>
      <c r="I910" t="s">
        <v>120</v>
      </c>
      <c r="J910" s="7">
        <v>10011</v>
      </c>
      <c r="K910" t="s">
        <v>26</v>
      </c>
      <c r="L910" t="s">
        <v>65</v>
      </c>
      <c r="M910" t="s">
        <v>105</v>
      </c>
      <c r="N910" t="s">
        <v>29</v>
      </c>
      <c r="O910" t="s">
        <v>75</v>
      </c>
      <c r="P910" t="s">
        <v>106</v>
      </c>
      <c r="Q910" s="8">
        <v>16.989999999999998</v>
      </c>
      <c r="R910">
        <v>2</v>
      </c>
      <c r="S910" s="8">
        <f t="shared" si="54"/>
        <v>33.979999999999997</v>
      </c>
      <c r="T910" s="8">
        <f>SUM(S910*0.5)</f>
        <v>16.989999999999998</v>
      </c>
      <c r="U910" s="9">
        <f t="shared" si="55"/>
        <v>3.3592</v>
      </c>
    </row>
    <row r="911" spans="1:21" ht="15" customHeight="1" x14ac:dyDescent="0.25">
      <c r="A911">
        <v>16758</v>
      </c>
      <c r="B911" t="s">
        <v>1442</v>
      </c>
      <c r="C911" s="5">
        <v>42879</v>
      </c>
      <c r="D911" s="6">
        <v>42883</v>
      </c>
      <c r="E911" t="s">
        <v>69</v>
      </c>
      <c r="F911" t="s">
        <v>912</v>
      </c>
      <c r="G911" t="s">
        <v>913</v>
      </c>
      <c r="H911" t="s">
        <v>268</v>
      </c>
      <c r="I911" t="s">
        <v>120</v>
      </c>
      <c r="J911" s="7">
        <v>10011</v>
      </c>
      <c r="K911" t="s">
        <v>26</v>
      </c>
      <c r="L911" t="s">
        <v>65</v>
      </c>
      <c r="M911" t="s">
        <v>111</v>
      </c>
      <c r="N911" t="s">
        <v>29</v>
      </c>
      <c r="O911" t="s">
        <v>37</v>
      </c>
      <c r="P911" t="s">
        <v>112</v>
      </c>
      <c r="Q911" s="8">
        <v>24.99</v>
      </c>
      <c r="R911">
        <v>1</v>
      </c>
      <c r="S911" s="8">
        <f t="shared" si="54"/>
        <v>24.99</v>
      </c>
      <c r="T911" s="8">
        <f>SUM(S911*0.4)</f>
        <v>9.9960000000000004</v>
      </c>
      <c r="U911" s="9">
        <f t="shared" si="55"/>
        <v>2.9996</v>
      </c>
    </row>
    <row r="912" spans="1:21" ht="15" customHeight="1" x14ac:dyDescent="0.25">
      <c r="A912">
        <v>16785</v>
      </c>
      <c r="B912" t="s">
        <v>1443</v>
      </c>
      <c r="C912" s="5">
        <v>42883</v>
      </c>
      <c r="D912" s="6">
        <v>42887</v>
      </c>
      <c r="E912" t="s">
        <v>69</v>
      </c>
      <c r="F912" t="s">
        <v>379</v>
      </c>
      <c r="G912" t="s">
        <v>278</v>
      </c>
      <c r="H912" t="s">
        <v>279</v>
      </c>
      <c r="I912" t="s">
        <v>56</v>
      </c>
      <c r="J912" s="7">
        <v>92105</v>
      </c>
      <c r="K912" t="s">
        <v>26</v>
      </c>
      <c r="L912" t="s">
        <v>57</v>
      </c>
      <c r="M912" t="s">
        <v>710</v>
      </c>
      <c r="N912" t="s">
        <v>29</v>
      </c>
      <c r="O912" t="s">
        <v>30</v>
      </c>
      <c r="P912" t="s">
        <v>711</v>
      </c>
      <c r="Q912" s="8">
        <v>19.989999999999998</v>
      </c>
      <c r="R912">
        <v>9</v>
      </c>
      <c r="S912" s="8">
        <f t="shared" si="54"/>
        <v>179.91</v>
      </c>
      <c r="T912" s="8">
        <f>SUM(S912*0.2)</f>
        <v>35.981999999999999</v>
      </c>
      <c r="U912" s="9">
        <f t="shared" si="55"/>
        <v>9.1964000000000006</v>
      </c>
    </row>
    <row r="913" spans="1:21" ht="15" customHeight="1" x14ac:dyDescent="0.25">
      <c r="A913">
        <v>16786</v>
      </c>
      <c r="B913" t="s">
        <v>1443</v>
      </c>
      <c r="C913" s="5">
        <v>42883</v>
      </c>
      <c r="D913" s="6">
        <v>42887</v>
      </c>
      <c r="E913" t="s">
        <v>69</v>
      </c>
      <c r="F913" t="s">
        <v>379</v>
      </c>
      <c r="G913" t="s">
        <v>278</v>
      </c>
      <c r="H913" t="s">
        <v>279</v>
      </c>
      <c r="I913" t="s">
        <v>56</v>
      </c>
      <c r="J913" s="7">
        <v>92105</v>
      </c>
      <c r="K913" t="s">
        <v>26</v>
      </c>
      <c r="L913" t="s">
        <v>57</v>
      </c>
      <c r="M913" t="s">
        <v>567</v>
      </c>
      <c r="N913" t="s">
        <v>988</v>
      </c>
      <c r="O913" t="s">
        <v>86</v>
      </c>
      <c r="P913" t="s">
        <v>568</v>
      </c>
      <c r="Q913" s="8">
        <v>35.99</v>
      </c>
      <c r="R913">
        <v>3</v>
      </c>
      <c r="S913" s="8">
        <f t="shared" si="54"/>
        <v>107.97</v>
      </c>
      <c r="T913" s="8">
        <f>SUM(S913*0.6)</f>
        <v>64.781999999999996</v>
      </c>
      <c r="U913" s="9">
        <f t="shared" si="55"/>
        <v>6.3188000000000004</v>
      </c>
    </row>
    <row r="914" spans="1:21" ht="15" customHeight="1" x14ac:dyDescent="0.25">
      <c r="A914">
        <v>16787</v>
      </c>
      <c r="B914" t="s">
        <v>1443</v>
      </c>
      <c r="C914" s="5">
        <v>42883</v>
      </c>
      <c r="D914" s="6">
        <v>42887</v>
      </c>
      <c r="E914" t="s">
        <v>69</v>
      </c>
      <c r="F914" t="s">
        <v>379</v>
      </c>
      <c r="G914" t="s">
        <v>278</v>
      </c>
      <c r="H914" t="s">
        <v>279</v>
      </c>
      <c r="I914" t="s">
        <v>56</v>
      </c>
      <c r="J914" s="7">
        <v>92105</v>
      </c>
      <c r="K914" t="s">
        <v>26</v>
      </c>
      <c r="L914" t="s">
        <v>57</v>
      </c>
      <c r="M914" t="s">
        <v>684</v>
      </c>
      <c r="N914" t="s">
        <v>988</v>
      </c>
      <c r="O914" t="s">
        <v>86</v>
      </c>
      <c r="P914" t="s">
        <v>685</v>
      </c>
      <c r="Q914" s="8">
        <v>32.99</v>
      </c>
      <c r="R914">
        <v>2</v>
      </c>
      <c r="S914" s="8">
        <f t="shared" si="54"/>
        <v>65.98</v>
      </c>
      <c r="T914" s="8">
        <f>SUM(S914*0.6)</f>
        <v>39.588000000000001</v>
      </c>
      <c r="U914" s="9">
        <f t="shared" si="55"/>
        <v>4.6392000000000007</v>
      </c>
    </row>
    <row r="915" spans="1:21" ht="15" customHeight="1" x14ac:dyDescent="0.25">
      <c r="A915">
        <v>16810</v>
      </c>
      <c r="B915" t="s">
        <v>1444</v>
      </c>
      <c r="C915" s="5">
        <v>42886</v>
      </c>
      <c r="D915" s="6">
        <v>42887</v>
      </c>
      <c r="E915" t="s">
        <v>985</v>
      </c>
      <c r="F915" t="s">
        <v>507</v>
      </c>
      <c r="G915" t="s">
        <v>508</v>
      </c>
      <c r="H915" t="s">
        <v>419</v>
      </c>
      <c r="I915" t="s">
        <v>73</v>
      </c>
      <c r="J915" s="7">
        <v>77041</v>
      </c>
      <c r="K915" t="s">
        <v>26</v>
      </c>
      <c r="L915" t="s">
        <v>27</v>
      </c>
      <c r="M915" t="s">
        <v>914</v>
      </c>
      <c r="N915" t="s">
        <v>33</v>
      </c>
      <c r="O915" t="s">
        <v>34</v>
      </c>
      <c r="P915" t="s">
        <v>915</v>
      </c>
      <c r="Q915" s="8">
        <v>35.99</v>
      </c>
      <c r="R915">
        <v>5</v>
      </c>
      <c r="S915" s="8">
        <f t="shared" si="54"/>
        <v>179.95000000000002</v>
      </c>
      <c r="T915" s="8">
        <f>SUM(S915*0.4)</f>
        <v>71.98</v>
      </c>
      <c r="U915" s="9">
        <f>SUM((Q915*0.09)*R915+2)</f>
        <v>18.195499999999999</v>
      </c>
    </row>
    <row r="916" spans="1:21" ht="15" customHeight="1" x14ac:dyDescent="0.25">
      <c r="A916">
        <v>16811</v>
      </c>
      <c r="B916" t="s">
        <v>1444</v>
      </c>
      <c r="C916" s="5">
        <v>42886</v>
      </c>
      <c r="D916" s="6">
        <v>42887</v>
      </c>
      <c r="E916" t="s">
        <v>985</v>
      </c>
      <c r="F916" t="s">
        <v>507</v>
      </c>
      <c r="G916" t="s">
        <v>508</v>
      </c>
      <c r="H916" t="s">
        <v>419</v>
      </c>
      <c r="I916" t="s">
        <v>73</v>
      </c>
      <c r="J916" s="7">
        <v>77041</v>
      </c>
      <c r="K916" t="s">
        <v>26</v>
      </c>
      <c r="L916" t="s">
        <v>27</v>
      </c>
      <c r="M916" t="s">
        <v>802</v>
      </c>
      <c r="N916" t="s">
        <v>33</v>
      </c>
      <c r="O916" t="s">
        <v>116</v>
      </c>
      <c r="P916" t="s">
        <v>803</v>
      </c>
      <c r="Q916" s="8">
        <v>10.99</v>
      </c>
      <c r="R916">
        <v>5</v>
      </c>
      <c r="S916" s="8">
        <f t="shared" si="54"/>
        <v>54.95</v>
      </c>
      <c r="T916" s="8">
        <f>SUM(S916*0.3)</f>
        <v>16.484999999999999</v>
      </c>
      <c r="U916" s="9">
        <f>SUM((Q916*0.09)*R916+2)</f>
        <v>6.9455</v>
      </c>
    </row>
    <row r="917" spans="1:21" ht="15" customHeight="1" x14ac:dyDescent="0.25">
      <c r="A917">
        <v>16831</v>
      </c>
      <c r="B917" t="s">
        <v>1444</v>
      </c>
      <c r="C917" s="5">
        <v>42886</v>
      </c>
      <c r="D917" s="6">
        <v>42887</v>
      </c>
      <c r="E917" t="s">
        <v>44</v>
      </c>
      <c r="F917" t="s">
        <v>916</v>
      </c>
      <c r="G917" t="s">
        <v>917</v>
      </c>
      <c r="H917" t="s">
        <v>654</v>
      </c>
      <c r="I917" t="s">
        <v>213</v>
      </c>
      <c r="J917" s="7">
        <v>28403</v>
      </c>
      <c r="K917" t="s">
        <v>26</v>
      </c>
      <c r="L917" t="s">
        <v>49</v>
      </c>
      <c r="M917" t="s">
        <v>36</v>
      </c>
      <c r="N917" t="s">
        <v>29</v>
      </c>
      <c r="O917" t="s">
        <v>37</v>
      </c>
      <c r="P917" t="s">
        <v>38</v>
      </c>
      <c r="Q917" s="8">
        <v>24.99</v>
      </c>
      <c r="R917">
        <v>2</v>
      </c>
      <c r="S917" s="8">
        <f t="shared" si="54"/>
        <v>49.98</v>
      </c>
      <c r="T917" s="8">
        <f>SUM(S917*0.4)</f>
        <v>19.992000000000001</v>
      </c>
      <c r="U917" s="9">
        <f>SUM((Q917*0.05)*R917+2)</f>
        <v>4.4990000000000006</v>
      </c>
    </row>
    <row r="918" spans="1:21" ht="15" customHeight="1" x14ac:dyDescent="0.25">
      <c r="A918">
        <v>16832</v>
      </c>
      <c r="B918" t="s">
        <v>1445</v>
      </c>
      <c r="C918" s="5">
        <v>42887</v>
      </c>
      <c r="D918" s="6">
        <v>42891</v>
      </c>
      <c r="E918" t="s">
        <v>69</v>
      </c>
      <c r="F918" t="s">
        <v>595</v>
      </c>
      <c r="G918" t="s">
        <v>211</v>
      </c>
      <c r="H918" t="s">
        <v>212</v>
      </c>
      <c r="I918" t="s">
        <v>213</v>
      </c>
      <c r="J918" s="7">
        <v>28027</v>
      </c>
      <c r="K918" t="s">
        <v>26</v>
      </c>
      <c r="L918" t="s">
        <v>49</v>
      </c>
      <c r="M918" t="s">
        <v>88</v>
      </c>
      <c r="N918" t="s">
        <v>988</v>
      </c>
      <c r="O918" t="s">
        <v>89</v>
      </c>
      <c r="P918" t="s">
        <v>90</v>
      </c>
      <c r="Q918" s="8">
        <v>13.99</v>
      </c>
      <c r="R918">
        <v>3</v>
      </c>
      <c r="S918" s="8">
        <f t="shared" si="54"/>
        <v>41.97</v>
      </c>
      <c r="T918" s="8">
        <f>SUM(S918*0.5)</f>
        <v>20.984999999999999</v>
      </c>
      <c r="U918" s="9">
        <f>SUM((Q918*0.04)*R918+2)</f>
        <v>3.6787999999999998</v>
      </c>
    </row>
    <row r="919" spans="1:21" ht="15" customHeight="1" x14ac:dyDescent="0.25">
      <c r="A919">
        <v>16833</v>
      </c>
      <c r="B919" t="s">
        <v>1445</v>
      </c>
      <c r="C919" s="5">
        <v>42887</v>
      </c>
      <c r="D919" s="6">
        <v>42891</v>
      </c>
      <c r="E919" t="s">
        <v>69</v>
      </c>
      <c r="F919" t="s">
        <v>595</v>
      </c>
      <c r="G919" t="s">
        <v>211</v>
      </c>
      <c r="H919" t="s">
        <v>212</v>
      </c>
      <c r="I919" t="s">
        <v>213</v>
      </c>
      <c r="J919" s="7">
        <v>28027</v>
      </c>
      <c r="K919" t="s">
        <v>26</v>
      </c>
      <c r="L919" t="s">
        <v>49</v>
      </c>
      <c r="M919" t="s">
        <v>579</v>
      </c>
      <c r="N919" t="s">
        <v>988</v>
      </c>
      <c r="O919" t="s">
        <v>86</v>
      </c>
      <c r="P919" t="s">
        <v>580</v>
      </c>
      <c r="Q919" s="8">
        <v>32.99</v>
      </c>
      <c r="R919">
        <v>3</v>
      </c>
      <c r="S919" s="8">
        <f t="shared" si="54"/>
        <v>98.97</v>
      </c>
      <c r="T919" s="8">
        <f>SUM(S919*0.6)</f>
        <v>59.381999999999998</v>
      </c>
      <c r="U919" s="9">
        <f>SUM((Q919*0.04)*R919+2)</f>
        <v>5.9588000000000001</v>
      </c>
    </row>
    <row r="920" spans="1:21" ht="15" customHeight="1" x14ac:dyDescent="0.25">
      <c r="A920">
        <v>16834</v>
      </c>
      <c r="B920" t="s">
        <v>1445</v>
      </c>
      <c r="C920" s="5">
        <v>42887</v>
      </c>
      <c r="D920" s="6">
        <v>42891</v>
      </c>
      <c r="E920" t="s">
        <v>69</v>
      </c>
      <c r="F920" t="s">
        <v>595</v>
      </c>
      <c r="G920" t="s">
        <v>211</v>
      </c>
      <c r="H920" t="s">
        <v>212</v>
      </c>
      <c r="I920" t="s">
        <v>213</v>
      </c>
      <c r="J920" s="7">
        <v>28027</v>
      </c>
      <c r="K920" t="s">
        <v>26</v>
      </c>
      <c r="L920" t="s">
        <v>49</v>
      </c>
      <c r="M920" t="s">
        <v>143</v>
      </c>
      <c r="N920" t="s">
        <v>29</v>
      </c>
      <c r="O920" t="s">
        <v>75</v>
      </c>
      <c r="P920" t="s">
        <v>144</v>
      </c>
      <c r="Q920" s="8">
        <v>23.99</v>
      </c>
      <c r="R920">
        <v>4</v>
      </c>
      <c r="S920" s="8">
        <f t="shared" si="54"/>
        <v>95.96</v>
      </c>
      <c r="T920" s="8">
        <f>SUM(S920*0.5)</f>
        <v>47.98</v>
      </c>
      <c r="U920" s="9">
        <f>SUM((Q920*0.04)*R920+2)</f>
        <v>5.8384</v>
      </c>
    </row>
    <row r="921" spans="1:21" ht="15" customHeight="1" x14ac:dyDescent="0.25">
      <c r="A921">
        <v>16835</v>
      </c>
      <c r="B921" t="s">
        <v>1445</v>
      </c>
      <c r="C921" s="5">
        <v>42887</v>
      </c>
      <c r="D921" s="6">
        <v>42891</v>
      </c>
      <c r="E921" t="s">
        <v>69</v>
      </c>
      <c r="F921" t="s">
        <v>595</v>
      </c>
      <c r="G921" t="s">
        <v>211</v>
      </c>
      <c r="H921" t="s">
        <v>212</v>
      </c>
      <c r="I921" t="s">
        <v>213</v>
      </c>
      <c r="J921" s="7">
        <v>28027</v>
      </c>
      <c r="K921" t="s">
        <v>26</v>
      </c>
      <c r="L921" t="s">
        <v>49</v>
      </c>
      <c r="M921" t="s">
        <v>105</v>
      </c>
      <c r="N921" t="s">
        <v>29</v>
      </c>
      <c r="O921" t="s">
        <v>75</v>
      </c>
      <c r="P921" t="s">
        <v>106</v>
      </c>
      <c r="Q921" s="8">
        <v>16.989999999999998</v>
      </c>
      <c r="R921">
        <v>2</v>
      </c>
      <c r="S921" s="8">
        <f t="shared" si="54"/>
        <v>33.979999999999997</v>
      </c>
      <c r="T921" s="8">
        <f>SUM(S921*0.5)</f>
        <v>16.989999999999998</v>
      </c>
      <c r="U921" s="9">
        <f>SUM((Q921*0.04)*R921+2)</f>
        <v>3.3592</v>
      </c>
    </row>
    <row r="922" spans="1:21" ht="15" customHeight="1" x14ac:dyDescent="0.25">
      <c r="A922">
        <v>16870</v>
      </c>
      <c r="B922" t="s">
        <v>1446</v>
      </c>
      <c r="C922" s="5">
        <v>42893</v>
      </c>
      <c r="D922" s="6">
        <v>42894</v>
      </c>
      <c r="E922" t="s">
        <v>44</v>
      </c>
      <c r="F922" t="s">
        <v>357</v>
      </c>
      <c r="G922" t="s">
        <v>358</v>
      </c>
      <c r="H922" t="s">
        <v>292</v>
      </c>
      <c r="I922" t="s">
        <v>227</v>
      </c>
      <c r="J922" s="7">
        <v>98115</v>
      </c>
      <c r="K922" t="s">
        <v>26</v>
      </c>
      <c r="L922" t="s">
        <v>57</v>
      </c>
      <c r="M922" t="s">
        <v>321</v>
      </c>
      <c r="N922" t="s">
        <v>29</v>
      </c>
      <c r="O922" t="s">
        <v>30</v>
      </c>
      <c r="P922" t="s">
        <v>322</v>
      </c>
      <c r="Q922" s="8">
        <v>35.99</v>
      </c>
      <c r="R922">
        <v>5</v>
      </c>
      <c r="S922" s="8">
        <f t="shared" si="54"/>
        <v>179.95000000000002</v>
      </c>
      <c r="T922" s="8">
        <f>SUM(S922*0.2)</f>
        <v>35.99</v>
      </c>
      <c r="U922" s="9">
        <f>SUM((Q922*0.05)*R922+2)</f>
        <v>10.9975</v>
      </c>
    </row>
    <row r="923" spans="1:21" ht="15" customHeight="1" x14ac:dyDescent="0.25">
      <c r="A923">
        <v>16885</v>
      </c>
      <c r="B923" t="s">
        <v>1447</v>
      </c>
      <c r="C923" s="5">
        <v>42896</v>
      </c>
      <c r="D923" s="6">
        <v>42901</v>
      </c>
      <c r="E923" t="s">
        <v>69</v>
      </c>
      <c r="F923" t="s">
        <v>754</v>
      </c>
      <c r="G923" t="s">
        <v>755</v>
      </c>
      <c r="H923" t="s">
        <v>335</v>
      </c>
      <c r="I923" t="s">
        <v>336</v>
      </c>
      <c r="J923" s="7">
        <v>19134</v>
      </c>
      <c r="K923" t="s">
        <v>26</v>
      </c>
      <c r="L923" t="s">
        <v>65</v>
      </c>
      <c r="M923" t="s">
        <v>593</v>
      </c>
      <c r="N923" t="s">
        <v>988</v>
      </c>
      <c r="O923" t="s">
        <v>89</v>
      </c>
      <c r="P923" t="s">
        <v>594</v>
      </c>
      <c r="Q923" s="8">
        <v>42.99</v>
      </c>
      <c r="R923">
        <v>3</v>
      </c>
      <c r="S923" s="8">
        <f t="shared" si="54"/>
        <v>128.97</v>
      </c>
      <c r="T923" s="8">
        <f>SUM(S923*0.5)</f>
        <v>64.484999999999999</v>
      </c>
      <c r="U923" s="9">
        <f>SUM((Q923*0.04)*R923+2)</f>
        <v>7.1588000000000003</v>
      </c>
    </row>
    <row r="924" spans="1:21" ht="15" customHeight="1" x14ac:dyDescent="0.25">
      <c r="A924">
        <v>16892</v>
      </c>
      <c r="B924" t="s">
        <v>1448</v>
      </c>
      <c r="C924" s="5">
        <v>42898</v>
      </c>
      <c r="D924" s="6">
        <v>42900</v>
      </c>
      <c r="E924" t="s">
        <v>21</v>
      </c>
      <c r="F924" t="s">
        <v>551</v>
      </c>
      <c r="G924" t="s">
        <v>552</v>
      </c>
      <c r="H924" t="s">
        <v>203</v>
      </c>
      <c r="I924" t="s">
        <v>56</v>
      </c>
      <c r="J924" s="7">
        <v>90049</v>
      </c>
      <c r="K924" t="s">
        <v>26</v>
      </c>
      <c r="L924" t="s">
        <v>57</v>
      </c>
      <c r="M924" t="s">
        <v>884</v>
      </c>
      <c r="N924" t="s">
        <v>33</v>
      </c>
      <c r="O924" t="s">
        <v>34</v>
      </c>
      <c r="P924" t="s">
        <v>885</v>
      </c>
      <c r="Q924" s="8">
        <v>11.99</v>
      </c>
      <c r="R924">
        <v>3</v>
      </c>
      <c r="S924" s="8">
        <f t="shared" si="54"/>
        <v>35.97</v>
      </c>
      <c r="T924" s="8">
        <f>SUM(S924*0.4)</f>
        <v>14.388</v>
      </c>
      <c r="U924" s="9">
        <f t="shared" ref="U924:U931" si="56">SUM((Q924*0.07)*R924+2)</f>
        <v>4.5179</v>
      </c>
    </row>
    <row r="925" spans="1:21" ht="15" customHeight="1" x14ac:dyDescent="0.25">
      <c r="A925">
        <v>16900</v>
      </c>
      <c r="B925" t="s">
        <v>1449</v>
      </c>
      <c r="C925" s="5">
        <v>42899</v>
      </c>
      <c r="D925" s="6">
        <v>42903</v>
      </c>
      <c r="E925" t="s">
        <v>21</v>
      </c>
      <c r="F925" t="s">
        <v>420</v>
      </c>
      <c r="G925" t="s">
        <v>421</v>
      </c>
      <c r="H925" t="s">
        <v>422</v>
      </c>
      <c r="I925" t="s">
        <v>56</v>
      </c>
      <c r="J925" s="7">
        <v>93309</v>
      </c>
      <c r="K925" t="s">
        <v>26</v>
      </c>
      <c r="L925" t="s">
        <v>57</v>
      </c>
      <c r="M925" t="s">
        <v>918</v>
      </c>
      <c r="N925" t="s">
        <v>988</v>
      </c>
      <c r="O925" t="s">
        <v>89</v>
      </c>
      <c r="P925" t="s">
        <v>919</v>
      </c>
      <c r="Q925" s="8">
        <v>40.99</v>
      </c>
      <c r="R925">
        <v>2</v>
      </c>
      <c r="S925" s="8">
        <f t="shared" si="54"/>
        <v>81.98</v>
      </c>
      <c r="T925" s="8">
        <f>SUM(S925*0.5)</f>
        <v>40.99</v>
      </c>
      <c r="U925" s="9">
        <f t="shared" si="56"/>
        <v>7.7386000000000008</v>
      </c>
    </row>
    <row r="926" spans="1:21" ht="15" customHeight="1" x14ac:dyDescent="0.25">
      <c r="A926">
        <v>16901</v>
      </c>
      <c r="B926" t="s">
        <v>1449</v>
      </c>
      <c r="C926" s="5">
        <v>42899</v>
      </c>
      <c r="D926" s="6">
        <v>42903</v>
      </c>
      <c r="E926" t="s">
        <v>21</v>
      </c>
      <c r="F926" t="s">
        <v>420</v>
      </c>
      <c r="G926" t="s">
        <v>421</v>
      </c>
      <c r="H926" t="s">
        <v>422</v>
      </c>
      <c r="I926" t="s">
        <v>56</v>
      </c>
      <c r="J926" s="7">
        <v>93309</v>
      </c>
      <c r="K926" t="s">
        <v>26</v>
      </c>
      <c r="L926" t="s">
        <v>57</v>
      </c>
      <c r="M926" t="s">
        <v>168</v>
      </c>
      <c r="N926" t="s">
        <v>29</v>
      </c>
      <c r="O926" t="s">
        <v>59</v>
      </c>
      <c r="P926" t="s">
        <v>169</v>
      </c>
      <c r="Q926" s="8">
        <v>25.99</v>
      </c>
      <c r="R926">
        <v>4</v>
      </c>
      <c r="S926" s="8">
        <f t="shared" si="54"/>
        <v>103.96</v>
      </c>
      <c r="T926" s="8">
        <f>SUM(S926*0.25)</f>
        <v>25.99</v>
      </c>
      <c r="U926" s="9">
        <f t="shared" si="56"/>
        <v>9.2772000000000006</v>
      </c>
    </row>
    <row r="927" spans="1:21" ht="15" customHeight="1" x14ac:dyDescent="0.25">
      <c r="A927">
        <v>16902</v>
      </c>
      <c r="B927" t="s">
        <v>1449</v>
      </c>
      <c r="C927" s="5">
        <v>42899</v>
      </c>
      <c r="D927" s="6">
        <v>42903</v>
      </c>
      <c r="E927" t="s">
        <v>21</v>
      </c>
      <c r="F927" t="s">
        <v>420</v>
      </c>
      <c r="G927" t="s">
        <v>421</v>
      </c>
      <c r="H927" t="s">
        <v>422</v>
      </c>
      <c r="I927" t="s">
        <v>56</v>
      </c>
      <c r="J927" s="7">
        <v>93309</v>
      </c>
      <c r="K927" t="s">
        <v>26</v>
      </c>
      <c r="L927" t="s">
        <v>57</v>
      </c>
      <c r="M927" t="s">
        <v>39</v>
      </c>
      <c r="N927" t="s">
        <v>29</v>
      </c>
      <c r="O927" t="s">
        <v>40</v>
      </c>
      <c r="P927" t="s">
        <v>41</v>
      </c>
      <c r="Q927" s="8">
        <v>28.99</v>
      </c>
      <c r="R927">
        <v>9</v>
      </c>
      <c r="S927" s="8">
        <f t="shared" si="54"/>
        <v>260.90999999999997</v>
      </c>
      <c r="T927" s="8">
        <f>SUM(S927*0.3)</f>
        <v>78.272999999999982</v>
      </c>
      <c r="U927" s="9">
        <f t="shared" si="56"/>
        <v>20.2637</v>
      </c>
    </row>
    <row r="928" spans="1:21" ht="15" customHeight="1" x14ac:dyDescent="0.25">
      <c r="A928">
        <v>16903</v>
      </c>
      <c r="B928" t="s">
        <v>1449</v>
      </c>
      <c r="C928" s="5">
        <v>42899</v>
      </c>
      <c r="D928" s="6">
        <v>42903</v>
      </c>
      <c r="E928" t="s">
        <v>21</v>
      </c>
      <c r="F928" t="s">
        <v>420</v>
      </c>
      <c r="G928" t="s">
        <v>421</v>
      </c>
      <c r="H928" t="s">
        <v>422</v>
      </c>
      <c r="I928" t="s">
        <v>56</v>
      </c>
      <c r="J928" s="7">
        <v>93309</v>
      </c>
      <c r="K928" t="s">
        <v>26</v>
      </c>
      <c r="L928" t="s">
        <v>57</v>
      </c>
      <c r="M928" t="s">
        <v>464</v>
      </c>
      <c r="N928" t="s">
        <v>29</v>
      </c>
      <c r="O928" t="s">
        <v>75</v>
      </c>
      <c r="P928" t="s">
        <v>465</v>
      </c>
      <c r="Q928" s="8">
        <v>25.99</v>
      </c>
      <c r="R928">
        <v>3</v>
      </c>
      <c r="S928" s="8">
        <f t="shared" si="54"/>
        <v>77.97</v>
      </c>
      <c r="T928" s="8">
        <f>SUM(S928*0.5)</f>
        <v>38.984999999999999</v>
      </c>
      <c r="U928" s="9">
        <f t="shared" si="56"/>
        <v>7.4579000000000004</v>
      </c>
    </row>
    <row r="929" spans="1:21" ht="15" customHeight="1" x14ac:dyDescent="0.25">
      <c r="A929">
        <v>16904</v>
      </c>
      <c r="B929" t="s">
        <v>1449</v>
      </c>
      <c r="C929" s="5">
        <v>42899</v>
      </c>
      <c r="D929" s="6">
        <v>42903</v>
      </c>
      <c r="E929" t="s">
        <v>21</v>
      </c>
      <c r="F929" t="s">
        <v>420</v>
      </c>
      <c r="G929" t="s">
        <v>421</v>
      </c>
      <c r="H929" t="s">
        <v>422</v>
      </c>
      <c r="I929" t="s">
        <v>56</v>
      </c>
      <c r="J929" s="7">
        <v>93309</v>
      </c>
      <c r="K929" t="s">
        <v>26</v>
      </c>
      <c r="L929" t="s">
        <v>57</v>
      </c>
      <c r="M929" t="s">
        <v>151</v>
      </c>
      <c r="N929" t="s">
        <v>29</v>
      </c>
      <c r="O929" t="s">
        <v>37</v>
      </c>
      <c r="P929" t="s">
        <v>152</v>
      </c>
      <c r="Q929" s="8">
        <v>23.99</v>
      </c>
      <c r="R929">
        <v>2</v>
      </c>
      <c r="S929" s="8">
        <f t="shared" si="54"/>
        <v>47.98</v>
      </c>
      <c r="T929" s="8">
        <f>SUM(S929*0.4)</f>
        <v>19.192</v>
      </c>
      <c r="U929" s="9">
        <f t="shared" si="56"/>
        <v>5.3586</v>
      </c>
    </row>
    <row r="930" spans="1:21" ht="15" customHeight="1" x14ac:dyDescent="0.25">
      <c r="A930">
        <v>16905</v>
      </c>
      <c r="B930" t="s">
        <v>1449</v>
      </c>
      <c r="C930" s="5">
        <v>42899</v>
      </c>
      <c r="D930" s="6">
        <v>42903</v>
      </c>
      <c r="E930" t="s">
        <v>21</v>
      </c>
      <c r="F930" t="s">
        <v>420</v>
      </c>
      <c r="G930" t="s">
        <v>421</v>
      </c>
      <c r="H930" t="s">
        <v>422</v>
      </c>
      <c r="I930" t="s">
        <v>56</v>
      </c>
      <c r="J930" s="7">
        <v>93309</v>
      </c>
      <c r="K930" t="s">
        <v>26</v>
      </c>
      <c r="L930" t="s">
        <v>57</v>
      </c>
      <c r="M930" t="s">
        <v>172</v>
      </c>
      <c r="N930" t="s">
        <v>29</v>
      </c>
      <c r="O930" t="s">
        <v>59</v>
      </c>
      <c r="P930" t="s">
        <v>173</v>
      </c>
      <c r="Q930" s="8">
        <v>62.99</v>
      </c>
      <c r="R930">
        <v>8</v>
      </c>
      <c r="S930" s="8">
        <f t="shared" si="54"/>
        <v>503.92</v>
      </c>
      <c r="T930" s="8">
        <f>SUM(S930*0.25)</f>
        <v>125.98</v>
      </c>
      <c r="U930" s="9">
        <f t="shared" si="56"/>
        <v>37.274400000000007</v>
      </c>
    </row>
    <row r="931" spans="1:21" ht="15" customHeight="1" x14ac:dyDescent="0.25">
      <c r="A931">
        <v>16906</v>
      </c>
      <c r="B931" t="s">
        <v>1449</v>
      </c>
      <c r="C931" s="5">
        <v>42899</v>
      </c>
      <c r="D931" s="6">
        <v>42903</v>
      </c>
      <c r="E931" t="s">
        <v>21</v>
      </c>
      <c r="F931" t="s">
        <v>420</v>
      </c>
      <c r="G931" t="s">
        <v>421</v>
      </c>
      <c r="H931" t="s">
        <v>422</v>
      </c>
      <c r="I931" t="s">
        <v>56</v>
      </c>
      <c r="J931" s="7">
        <v>93309</v>
      </c>
      <c r="K931" t="s">
        <v>26</v>
      </c>
      <c r="L931" t="s">
        <v>57</v>
      </c>
      <c r="M931" t="s">
        <v>677</v>
      </c>
      <c r="N931" t="s">
        <v>988</v>
      </c>
      <c r="O931" t="s">
        <v>86</v>
      </c>
      <c r="P931" t="s">
        <v>678</v>
      </c>
      <c r="Q931" s="8">
        <v>44.99</v>
      </c>
      <c r="R931">
        <v>2</v>
      </c>
      <c r="S931" s="8">
        <f t="shared" si="54"/>
        <v>89.98</v>
      </c>
      <c r="T931" s="8">
        <f>SUM(S931*0.6)</f>
        <v>53.988</v>
      </c>
      <c r="U931" s="9">
        <f t="shared" si="56"/>
        <v>8.2986000000000004</v>
      </c>
    </row>
    <row r="932" spans="1:21" ht="15" customHeight="1" x14ac:dyDescent="0.25">
      <c r="A932">
        <v>16907</v>
      </c>
      <c r="B932" t="s">
        <v>1449</v>
      </c>
      <c r="C932" s="5">
        <v>42899</v>
      </c>
      <c r="D932" s="6">
        <v>42904</v>
      </c>
      <c r="E932" t="s">
        <v>69</v>
      </c>
      <c r="F932" t="s">
        <v>872</v>
      </c>
      <c r="G932" t="s">
        <v>873</v>
      </c>
      <c r="H932" t="s">
        <v>606</v>
      </c>
      <c r="I932" t="s">
        <v>607</v>
      </c>
      <c r="J932" s="7">
        <v>60653</v>
      </c>
      <c r="K932" t="s">
        <v>26</v>
      </c>
      <c r="L932" t="s">
        <v>27</v>
      </c>
      <c r="M932" t="s">
        <v>143</v>
      </c>
      <c r="N932" t="s">
        <v>29</v>
      </c>
      <c r="O932" t="s">
        <v>75</v>
      </c>
      <c r="P932" t="s">
        <v>144</v>
      </c>
      <c r="Q932" s="8">
        <v>23.99</v>
      </c>
      <c r="R932">
        <v>3</v>
      </c>
      <c r="S932" s="8">
        <f t="shared" si="54"/>
        <v>71.97</v>
      </c>
      <c r="T932" s="8">
        <f>SUM(S932*0.5)</f>
        <v>35.984999999999999</v>
      </c>
      <c r="U932" s="9">
        <f t="shared" ref="U932:U937" si="57">SUM((Q932*0.04)*R932+2)</f>
        <v>4.8788</v>
      </c>
    </row>
    <row r="933" spans="1:21" ht="15" customHeight="1" x14ac:dyDescent="0.25">
      <c r="A933">
        <v>16908</v>
      </c>
      <c r="B933" t="s">
        <v>1449</v>
      </c>
      <c r="C933" s="5">
        <v>42899</v>
      </c>
      <c r="D933" s="6">
        <v>42904</v>
      </c>
      <c r="E933" t="s">
        <v>69</v>
      </c>
      <c r="F933" t="s">
        <v>872</v>
      </c>
      <c r="G933" t="s">
        <v>873</v>
      </c>
      <c r="H933" t="s">
        <v>606</v>
      </c>
      <c r="I933" t="s">
        <v>607</v>
      </c>
      <c r="J933" s="7">
        <v>60653</v>
      </c>
      <c r="K933" t="s">
        <v>26</v>
      </c>
      <c r="L933" t="s">
        <v>27</v>
      </c>
      <c r="M933" t="s">
        <v>316</v>
      </c>
      <c r="N933" t="s">
        <v>29</v>
      </c>
      <c r="O933" t="s">
        <v>59</v>
      </c>
      <c r="P933" t="s">
        <v>317</v>
      </c>
      <c r="Q933" s="8">
        <v>27.99</v>
      </c>
      <c r="R933">
        <v>3</v>
      </c>
      <c r="S933" s="8">
        <f t="shared" si="54"/>
        <v>83.97</v>
      </c>
      <c r="T933" s="8">
        <f>SUM(S933*0.25)</f>
        <v>20.9925</v>
      </c>
      <c r="U933" s="9">
        <f t="shared" si="57"/>
        <v>5.3587999999999996</v>
      </c>
    </row>
    <row r="934" spans="1:21" ht="15" customHeight="1" x14ac:dyDescent="0.25">
      <c r="A934">
        <v>16909</v>
      </c>
      <c r="B934" t="s">
        <v>1449</v>
      </c>
      <c r="C934" s="5">
        <v>42899</v>
      </c>
      <c r="D934" s="6">
        <v>42904</v>
      </c>
      <c r="E934" t="s">
        <v>69</v>
      </c>
      <c r="F934" t="s">
        <v>490</v>
      </c>
      <c r="G934" t="s">
        <v>314</v>
      </c>
      <c r="H934" t="s">
        <v>315</v>
      </c>
      <c r="I934" t="s">
        <v>250</v>
      </c>
      <c r="J934" s="7">
        <v>49505</v>
      </c>
      <c r="K934" t="s">
        <v>26</v>
      </c>
      <c r="L934" t="s">
        <v>27</v>
      </c>
      <c r="M934" t="s">
        <v>105</v>
      </c>
      <c r="N934" t="s">
        <v>29</v>
      </c>
      <c r="O934" t="s">
        <v>75</v>
      </c>
      <c r="P934" t="s">
        <v>106</v>
      </c>
      <c r="Q934" s="8">
        <v>16.989999999999998</v>
      </c>
      <c r="R934">
        <v>5</v>
      </c>
      <c r="S934" s="8">
        <f t="shared" si="54"/>
        <v>84.949999999999989</v>
      </c>
      <c r="T934" s="8">
        <f>SUM(S934*0.5)</f>
        <v>42.474999999999994</v>
      </c>
      <c r="U934" s="9">
        <f t="shared" si="57"/>
        <v>5.3979999999999997</v>
      </c>
    </row>
    <row r="935" spans="1:21" ht="15" customHeight="1" x14ac:dyDescent="0.25">
      <c r="A935">
        <v>16911</v>
      </c>
      <c r="B935" t="s">
        <v>1449</v>
      </c>
      <c r="C935" s="5">
        <v>42899</v>
      </c>
      <c r="D935" s="6">
        <v>42903</v>
      </c>
      <c r="E935" t="s">
        <v>69</v>
      </c>
      <c r="F935" t="s">
        <v>541</v>
      </c>
      <c r="G935" t="s">
        <v>542</v>
      </c>
      <c r="H935" t="s">
        <v>393</v>
      </c>
      <c r="I935" t="s">
        <v>64</v>
      </c>
      <c r="J935" s="7">
        <v>43229</v>
      </c>
      <c r="K935" t="s">
        <v>26</v>
      </c>
      <c r="L935" t="s">
        <v>65</v>
      </c>
      <c r="M935" t="s">
        <v>431</v>
      </c>
      <c r="N935" t="s">
        <v>29</v>
      </c>
      <c r="O935" t="s">
        <v>75</v>
      </c>
      <c r="P935" t="s">
        <v>432</v>
      </c>
      <c r="Q935" s="8">
        <v>25.99</v>
      </c>
      <c r="R935">
        <v>6</v>
      </c>
      <c r="S935" s="8">
        <f t="shared" si="54"/>
        <v>155.94</v>
      </c>
      <c r="T935" s="8">
        <f>SUM(S935*0.5)</f>
        <v>77.97</v>
      </c>
      <c r="U935" s="9">
        <f t="shared" si="57"/>
        <v>8.2375999999999987</v>
      </c>
    </row>
    <row r="936" spans="1:21" ht="15" customHeight="1" x14ac:dyDescent="0.25">
      <c r="A936">
        <v>16912</v>
      </c>
      <c r="B936" t="s">
        <v>1449</v>
      </c>
      <c r="C936" s="5">
        <v>42899</v>
      </c>
      <c r="D936" s="6">
        <v>42903</v>
      </c>
      <c r="E936" t="s">
        <v>69</v>
      </c>
      <c r="F936" t="s">
        <v>541</v>
      </c>
      <c r="G936" t="s">
        <v>542</v>
      </c>
      <c r="H936" t="s">
        <v>393</v>
      </c>
      <c r="I936" t="s">
        <v>64</v>
      </c>
      <c r="J936" s="7">
        <v>43229</v>
      </c>
      <c r="K936" t="s">
        <v>26</v>
      </c>
      <c r="L936" t="s">
        <v>65</v>
      </c>
      <c r="M936" t="s">
        <v>105</v>
      </c>
      <c r="N936" t="s">
        <v>29</v>
      </c>
      <c r="O936" t="s">
        <v>75</v>
      </c>
      <c r="P936" t="s">
        <v>106</v>
      </c>
      <c r="Q936" s="8">
        <v>16.989999999999998</v>
      </c>
      <c r="R936">
        <v>2</v>
      </c>
      <c r="S936" s="8">
        <f t="shared" si="54"/>
        <v>33.979999999999997</v>
      </c>
      <c r="T936" s="8">
        <f>SUM(S936*0.5)</f>
        <v>16.989999999999998</v>
      </c>
      <c r="U936" s="9">
        <f t="shared" si="57"/>
        <v>3.3592</v>
      </c>
    </row>
    <row r="937" spans="1:21" ht="15" customHeight="1" x14ac:dyDescent="0.25">
      <c r="A937">
        <v>16925</v>
      </c>
      <c r="B937" t="s">
        <v>1450</v>
      </c>
      <c r="C937" s="5">
        <v>42901</v>
      </c>
      <c r="D937" s="6">
        <v>42905</v>
      </c>
      <c r="E937" t="s">
        <v>69</v>
      </c>
      <c r="F937" t="s">
        <v>391</v>
      </c>
      <c r="G937" t="s">
        <v>392</v>
      </c>
      <c r="H937" t="s">
        <v>393</v>
      </c>
      <c r="I937" t="s">
        <v>394</v>
      </c>
      <c r="J937" s="7">
        <v>31907</v>
      </c>
      <c r="K937" t="s">
        <v>26</v>
      </c>
      <c r="L937" t="s">
        <v>49</v>
      </c>
      <c r="M937" t="s">
        <v>820</v>
      </c>
      <c r="N937" t="s">
        <v>988</v>
      </c>
      <c r="O937" t="s">
        <v>185</v>
      </c>
      <c r="P937" t="s">
        <v>821</v>
      </c>
      <c r="Q937" s="8">
        <v>76.989999999999995</v>
      </c>
      <c r="R937">
        <v>7</v>
      </c>
      <c r="S937" s="8">
        <f t="shared" si="54"/>
        <v>538.92999999999995</v>
      </c>
      <c r="T937" s="8">
        <f>SUM(S937*0.4)</f>
        <v>215.572</v>
      </c>
      <c r="U937" s="9">
        <f t="shared" si="57"/>
        <v>23.557199999999998</v>
      </c>
    </row>
    <row r="938" spans="1:21" ht="15" customHeight="1" x14ac:dyDescent="0.25">
      <c r="A938">
        <v>16957</v>
      </c>
      <c r="B938" t="s">
        <v>1451</v>
      </c>
      <c r="C938" s="5">
        <v>42905</v>
      </c>
      <c r="D938" s="6">
        <v>42908</v>
      </c>
      <c r="E938" t="s">
        <v>44</v>
      </c>
      <c r="F938" t="s">
        <v>323</v>
      </c>
      <c r="G938" t="s">
        <v>324</v>
      </c>
      <c r="H938" t="s">
        <v>268</v>
      </c>
      <c r="I938" t="s">
        <v>120</v>
      </c>
      <c r="J938" s="7">
        <v>10035</v>
      </c>
      <c r="K938" t="s">
        <v>26</v>
      </c>
      <c r="L938" t="s">
        <v>65</v>
      </c>
      <c r="M938" t="s">
        <v>493</v>
      </c>
      <c r="N938" t="s">
        <v>29</v>
      </c>
      <c r="O938" t="s">
        <v>75</v>
      </c>
      <c r="P938" t="s">
        <v>494</v>
      </c>
      <c r="Q938" s="8">
        <v>25.99</v>
      </c>
      <c r="R938">
        <v>2</v>
      </c>
      <c r="S938" s="8">
        <f t="shared" si="54"/>
        <v>51.98</v>
      </c>
      <c r="T938" s="8">
        <f>SUM(S938*0.5)</f>
        <v>25.99</v>
      </c>
      <c r="U938" s="9">
        <f>SUM((Q938*0.05)*R938+2)</f>
        <v>4.5990000000000002</v>
      </c>
    </row>
    <row r="939" spans="1:21" ht="15" customHeight="1" x14ac:dyDescent="0.25">
      <c r="A939">
        <v>16962</v>
      </c>
      <c r="B939" t="s">
        <v>1452</v>
      </c>
      <c r="C939" s="5">
        <v>42907</v>
      </c>
      <c r="D939" s="6">
        <v>42912</v>
      </c>
      <c r="E939" t="s">
        <v>69</v>
      </c>
      <c r="F939" t="s">
        <v>251</v>
      </c>
      <c r="G939" t="s">
        <v>252</v>
      </c>
      <c r="H939" t="s">
        <v>97</v>
      </c>
      <c r="I939" t="s">
        <v>98</v>
      </c>
      <c r="J939" s="7">
        <v>73120</v>
      </c>
      <c r="K939" t="s">
        <v>26</v>
      </c>
      <c r="L939" t="s">
        <v>27</v>
      </c>
      <c r="M939" t="s">
        <v>253</v>
      </c>
      <c r="N939" t="s">
        <v>988</v>
      </c>
      <c r="O939" t="s">
        <v>86</v>
      </c>
      <c r="P939" t="s">
        <v>254</v>
      </c>
      <c r="Q939" s="8">
        <v>44.99</v>
      </c>
      <c r="R939">
        <v>3</v>
      </c>
      <c r="S939" s="8">
        <f t="shared" si="54"/>
        <v>134.97</v>
      </c>
      <c r="T939" s="8">
        <f>SUM(S939*0.6)</f>
        <v>80.981999999999999</v>
      </c>
      <c r="U939" s="9">
        <f t="shared" ref="U939:U946" si="58">SUM((Q939*0.04)*R939+2)</f>
        <v>7.3988000000000005</v>
      </c>
    </row>
    <row r="940" spans="1:21" ht="15" customHeight="1" x14ac:dyDescent="0.25">
      <c r="A940">
        <v>16963</v>
      </c>
      <c r="B940" t="s">
        <v>1452</v>
      </c>
      <c r="C940" s="5">
        <v>42907</v>
      </c>
      <c r="D940" s="6">
        <v>42912</v>
      </c>
      <c r="E940" t="s">
        <v>69</v>
      </c>
      <c r="F940" t="s">
        <v>251</v>
      </c>
      <c r="G940" t="s">
        <v>252</v>
      </c>
      <c r="H940" t="s">
        <v>97</v>
      </c>
      <c r="I940" t="s">
        <v>98</v>
      </c>
      <c r="J940" s="7">
        <v>73120</v>
      </c>
      <c r="K940" t="s">
        <v>26</v>
      </c>
      <c r="L940" t="s">
        <v>27</v>
      </c>
      <c r="M940" t="s">
        <v>882</v>
      </c>
      <c r="N940" t="s">
        <v>33</v>
      </c>
      <c r="O940" t="s">
        <v>34</v>
      </c>
      <c r="P940" t="s">
        <v>883</v>
      </c>
      <c r="Q940" s="8">
        <v>15.99</v>
      </c>
      <c r="R940">
        <v>1</v>
      </c>
      <c r="S940" s="8">
        <f t="shared" si="54"/>
        <v>15.99</v>
      </c>
      <c r="T940" s="8">
        <f>SUM(S940*0.4)</f>
        <v>6.3960000000000008</v>
      </c>
      <c r="U940" s="9">
        <f t="shared" si="58"/>
        <v>2.6396000000000002</v>
      </c>
    </row>
    <row r="941" spans="1:21" ht="15" customHeight="1" x14ac:dyDescent="0.25">
      <c r="A941">
        <v>16970</v>
      </c>
      <c r="B941" t="s">
        <v>1452</v>
      </c>
      <c r="C941" s="5">
        <v>42907</v>
      </c>
      <c r="D941" s="6">
        <v>42913</v>
      </c>
      <c r="E941" t="s">
        <v>69</v>
      </c>
      <c r="F941" t="s">
        <v>541</v>
      </c>
      <c r="G941" t="s">
        <v>542</v>
      </c>
      <c r="H941" t="s">
        <v>393</v>
      </c>
      <c r="I941" t="s">
        <v>64</v>
      </c>
      <c r="J941" s="7">
        <v>43229</v>
      </c>
      <c r="K941" t="s">
        <v>26</v>
      </c>
      <c r="L941" t="s">
        <v>65</v>
      </c>
      <c r="M941" t="s">
        <v>121</v>
      </c>
      <c r="N941" t="s">
        <v>33</v>
      </c>
      <c r="O941" t="s">
        <v>34</v>
      </c>
      <c r="P941" t="s">
        <v>122</v>
      </c>
      <c r="Q941" s="8">
        <v>15.99</v>
      </c>
      <c r="R941">
        <v>4</v>
      </c>
      <c r="S941" s="8">
        <f t="shared" si="54"/>
        <v>63.96</v>
      </c>
      <c r="T941" s="8">
        <f>SUM(S941*0.4)</f>
        <v>25.584000000000003</v>
      </c>
      <c r="U941" s="9">
        <f t="shared" si="58"/>
        <v>4.5584000000000007</v>
      </c>
    </row>
    <row r="942" spans="1:21" ht="15" customHeight="1" x14ac:dyDescent="0.25">
      <c r="A942">
        <v>16971</v>
      </c>
      <c r="B942" t="s">
        <v>1452</v>
      </c>
      <c r="C942" s="5">
        <v>42907</v>
      </c>
      <c r="D942" s="6">
        <v>42913</v>
      </c>
      <c r="E942" t="s">
        <v>69</v>
      </c>
      <c r="F942" t="s">
        <v>541</v>
      </c>
      <c r="G942" t="s">
        <v>542</v>
      </c>
      <c r="H942" t="s">
        <v>393</v>
      </c>
      <c r="I942" t="s">
        <v>64</v>
      </c>
      <c r="J942" s="7">
        <v>43229</v>
      </c>
      <c r="K942" t="s">
        <v>26</v>
      </c>
      <c r="L942" t="s">
        <v>65</v>
      </c>
      <c r="M942" t="s">
        <v>105</v>
      </c>
      <c r="N942" t="s">
        <v>29</v>
      </c>
      <c r="O942" t="s">
        <v>75</v>
      </c>
      <c r="P942" t="s">
        <v>106</v>
      </c>
      <c r="Q942" s="8">
        <v>16.989999999999998</v>
      </c>
      <c r="R942">
        <v>2</v>
      </c>
      <c r="S942" s="8">
        <f t="shared" si="54"/>
        <v>33.979999999999997</v>
      </c>
      <c r="T942" s="8">
        <f>SUM(S942*0.5)</f>
        <v>16.989999999999998</v>
      </c>
      <c r="U942" s="9">
        <f t="shared" si="58"/>
        <v>3.3592</v>
      </c>
    </row>
    <row r="943" spans="1:21" ht="15" customHeight="1" x14ac:dyDescent="0.25">
      <c r="A943">
        <v>16979</v>
      </c>
      <c r="B943" t="s">
        <v>1453</v>
      </c>
      <c r="C943" s="5">
        <v>42908</v>
      </c>
      <c r="D943" s="6">
        <v>42913</v>
      </c>
      <c r="E943" t="s">
        <v>69</v>
      </c>
      <c r="F943" t="s">
        <v>563</v>
      </c>
      <c r="G943" t="s">
        <v>564</v>
      </c>
      <c r="H943" t="s">
        <v>268</v>
      </c>
      <c r="I943" t="s">
        <v>120</v>
      </c>
      <c r="J943" s="7">
        <v>10035</v>
      </c>
      <c r="K943" t="s">
        <v>26</v>
      </c>
      <c r="L943" t="s">
        <v>65</v>
      </c>
      <c r="M943" t="s">
        <v>824</v>
      </c>
      <c r="N943" t="s">
        <v>988</v>
      </c>
      <c r="O943" t="s">
        <v>51</v>
      </c>
      <c r="P943" t="s">
        <v>825</v>
      </c>
      <c r="Q943" s="8">
        <v>42.99</v>
      </c>
      <c r="R943">
        <v>2</v>
      </c>
      <c r="S943" s="8">
        <f t="shared" si="54"/>
        <v>85.98</v>
      </c>
      <c r="T943" s="8">
        <f>SUM(S943*0.3)</f>
        <v>25.794</v>
      </c>
      <c r="U943" s="9">
        <f t="shared" si="58"/>
        <v>5.4391999999999996</v>
      </c>
    </row>
    <row r="944" spans="1:21" ht="15" customHeight="1" x14ac:dyDescent="0.25">
      <c r="A944">
        <v>16980</v>
      </c>
      <c r="B944" t="s">
        <v>1453</v>
      </c>
      <c r="C944" s="5">
        <v>42908</v>
      </c>
      <c r="D944" s="6">
        <v>42913</v>
      </c>
      <c r="E944" t="s">
        <v>69</v>
      </c>
      <c r="F944" t="s">
        <v>563</v>
      </c>
      <c r="G944" t="s">
        <v>564</v>
      </c>
      <c r="H944" t="s">
        <v>268</v>
      </c>
      <c r="I944" t="s">
        <v>120</v>
      </c>
      <c r="J944" s="7">
        <v>10035</v>
      </c>
      <c r="K944" t="s">
        <v>26</v>
      </c>
      <c r="L944" t="s">
        <v>65</v>
      </c>
      <c r="M944" t="s">
        <v>384</v>
      </c>
      <c r="N944" t="s">
        <v>29</v>
      </c>
      <c r="O944" t="s">
        <v>37</v>
      </c>
      <c r="P944" t="s">
        <v>385</v>
      </c>
      <c r="Q944" s="8">
        <v>23.99</v>
      </c>
      <c r="R944">
        <v>6</v>
      </c>
      <c r="S944" s="8">
        <f t="shared" si="54"/>
        <v>143.94</v>
      </c>
      <c r="T944" s="8">
        <f>SUM(S944*0.4)</f>
        <v>57.576000000000001</v>
      </c>
      <c r="U944" s="9">
        <f t="shared" si="58"/>
        <v>7.7576000000000001</v>
      </c>
    </row>
    <row r="945" spans="1:21" ht="15" customHeight="1" x14ac:dyDescent="0.25">
      <c r="A945">
        <v>16981</v>
      </c>
      <c r="B945" t="s">
        <v>1453</v>
      </c>
      <c r="C945" s="5">
        <v>42908</v>
      </c>
      <c r="D945" s="6">
        <v>42913</v>
      </c>
      <c r="E945" t="s">
        <v>69</v>
      </c>
      <c r="F945" t="s">
        <v>563</v>
      </c>
      <c r="G945" t="s">
        <v>564</v>
      </c>
      <c r="H945" t="s">
        <v>268</v>
      </c>
      <c r="I945" t="s">
        <v>120</v>
      </c>
      <c r="J945" s="7">
        <v>10035</v>
      </c>
      <c r="K945" t="s">
        <v>26</v>
      </c>
      <c r="L945" t="s">
        <v>65</v>
      </c>
      <c r="M945" t="s">
        <v>415</v>
      </c>
      <c r="N945" t="s">
        <v>29</v>
      </c>
      <c r="O945" t="s">
        <v>37</v>
      </c>
      <c r="P945" t="s">
        <v>416</v>
      </c>
      <c r="Q945" s="8">
        <v>24.99</v>
      </c>
      <c r="R945">
        <v>5</v>
      </c>
      <c r="S945" s="8">
        <f t="shared" si="54"/>
        <v>124.94999999999999</v>
      </c>
      <c r="T945" s="8">
        <f>SUM(S945*0.4)</f>
        <v>49.98</v>
      </c>
      <c r="U945" s="9">
        <f t="shared" si="58"/>
        <v>6.9979999999999993</v>
      </c>
    </row>
    <row r="946" spans="1:21" ht="15" customHeight="1" x14ac:dyDescent="0.25">
      <c r="A946">
        <v>17000</v>
      </c>
      <c r="B946" t="s">
        <v>1454</v>
      </c>
      <c r="C946" s="5">
        <v>42912</v>
      </c>
      <c r="D946" s="6">
        <v>42916</v>
      </c>
      <c r="E946" t="s">
        <v>69</v>
      </c>
      <c r="F946" t="s">
        <v>140</v>
      </c>
      <c r="G946" t="s">
        <v>141</v>
      </c>
      <c r="H946" t="s">
        <v>142</v>
      </c>
      <c r="I946" t="s">
        <v>64</v>
      </c>
      <c r="J946" s="7">
        <v>44105</v>
      </c>
      <c r="K946" t="s">
        <v>26</v>
      </c>
      <c r="L946" t="s">
        <v>65</v>
      </c>
      <c r="M946" t="s">
        <v>199</v>
      </c>
      <c r="N946" t="s">
        <v>29</v>
      </c>
      <c r="O946" t="s">
        <v>59</v>
      </c>
      <c r="P946" t="s">
        <v>200</v>
      </c>
      <c r="Q946" s="8">
        <v>20.99</v>
      </c>
      <c r="R946">
        <v>3</v>
      </c>
      <c r="S946" s="8">
        <f t="shared" si="54"/>
        <v>62.97</v>
      </c>
      <c r="T946" s="8">
        <f>SUM(S946*0.25)</f>
        <v>15.7425</v>
      </c>
      <c r="U946" s="9">
        <f t="shared" si="58"/>
        <v>4.5187999999999997</v>
      </c>
    </row>
    <row r="947" spans="1:21" ht="15" customHeight="1" x14ac:dyDescent="0.25">
      <c r="A947">
        <v>17009</v>
      </c>
      <c r="B947" t="s">
        <v>1455</v>
      </c>
      <c r="C947" s="5">
        <v>42913</v>
      </c>
      <c r="D947" s="6">
        <v>42916</v>
      </c>
      <c r="E947" t="s">
        <v>21</v>
      </c>
      <c r="F947" t="s">
        <v>438</v>
      </c>
      <c r="G947" t="s">
        <v>439</v>
      </c>
      <c r="H947" t="s">
        <v>440</v>
      </c>
      <c r="I947" t="s">
        <v>441</v>
      </c>
      <c r="J947" s="7">
        <v>39212</v>
      </c>
      <c r="K947" t="s">
        <v>26</v>
      </c>
      <c r="L947" t="s">
        <v>49</v>
      </c>
      <c r="M947" t="s">
        <v>833</v>
      </c>
      <c r="N947" t="s">
        <v>33</v>
      </c>
      <c r="O947" t="s">
        <v>34</v>
      </c>
      <c r="P947" t="s">
        <v>834</v>
      </c>
      <c r="Q947" s="8">
        <v>25.99</v>
      </c>
      <c r="R947">
        <v>2</v>
      </c>
      <c r="S947" s="8">
        <f t="shared" si="54"/>
        <v>51.98</v>
      </c>
      <c r="T947" s="8">
        <f>SUM(S947*0.4)</f>
        <v>20.792000000000002</v>
      </c>
      <c r="U947" s="9">
        <f t="shared" ref="U947:U953" si="59">SUM((Q947*0.07)*R947+2)</f>
        <v>5.6386000000000003</v>
      </c>
    </row>
    <row r="948" spans="1:21" ht="15" customHeight="1" x14ac:dyDescent="0.25">
      <c r="A948">
        <v>17022</v>
      </c>
      <c r="B948" t="s">
        <v>1456</v>
      </c>
      <c r="C948" s="5">
        <v>42914</v>
      </c>
      <c r="D948" s="6">
        <v>42916</v>
      </c>
      <c r="E948" t="s">
        <v>21</v>
      </c>
      <c r="F948" t="s">
        <v>611</v>
      </c>
      <c r="G948" t="s">
        <v>612</v>
      </c>
      <c r="H948" t="s">
        <v>178</v>
      </c>
      <c r="I948" t="s">
        <v>56</v>
      </c>
      <c r="J948" s="7">
        <v>94109</v>
      </c>
      <c r="K948" t="s">
        <v>26</v>
      </c>
      <c r="L948" t="s">
        <v>57</v>
      </c>
      <c r="M948" t="s">
        <v>876</v>
      </c>
      <c r="N948" t="s">
        <v>33</v>
      </c>
      <c r="O948" t="s">
        <v>116</v>
      </c>
      <c r="P948" t="s">
        <v>877</v>
      </c>
      <c r="Q948" s="8">
        <v>24.99</v>
      </c>
      <c r="R948">
        <v>2</v>
      </c>
      <c r="S948" s="8">
        <f t="shared" si="54"/>
        <v>49.98</v>
      </c>
      <c r="T948" s="8">
        <f>SUM(S948*0.3)</f>
        <v>14.993999999999998</v>
      </c>
      <c r="U948" s="9">
        <f t="shared" si="59"/>
        <v>5.4985999999999997</v>
      </c>
    </row>
    <row r="949" spans="1:21" ht="15" customHeight="1" x14ac:dyDescent="0.25">
      <c r="A949">
        <v>17025</v>
      </c>
      <c r="B949" t="s">
        <v>1457</v>
      </c>
      <c r="C949" s="5">
        <v>42915</v>
      </c>
      <c r="D949" s="6">
        <v>42917</v>
      </c>
      <c r="E949" t="s">
        <v>21</v>
      </c>
      <c r="F949" t="s">
        <v>790</v>
      </c>
      <c r="G949" t="s">
        <v>791</v>
      </c>
      <c r="H949" t="s">
        <v>792</v>
      </c>
      <c r="I949" t="s">
        <v>332</v>
      </c>
      <c r="J949" s="7">
        <v>7501</v>
      </c>
      <c r="K949" t="s">
        <v>26</v>
      </c>
      <c r="L949" t="s">
        <v>65</v>
      </c>
      <c r="M949" t="s">
        <v>307</v>
      </c>
      <c r="N949" t="s">
        <v>29</v>
      </c>
      <c r="O949" t="s">
        <v>59</v>
      </c>
      <c r="P949" t="s">
        <v>308</v>
      </c>
      <c r="Q949" s="8">
        <v>20.99</v>
      </c>
      <c r="R949">
        <v>4</v>
      </c>
      <c r="S949" s="8">
        <f t="shared" si="54"/>
        <v>83.96</v>
      </c>
      <c r="T949" s="8">
        <f>SUM(S949*0.25)</f>
        <v>20.99</v>
      </c>
      <c r="U949" s="9">
        <f t="shared" si="59"/>
        <v>7.8772000000000002</v>
      </c>
    </row>
    <row r="950" spans="1:21" ht="15" customHeight="1" x14ac:dyDescent="0.25">
      <c r="A950">
        <v>17026</v>
      </c>
      <c r="B950" t="s">
        <v>1457</v>
      </c>
      <c r="C950" s="5">
        <v>42915</v>
      </c>
      <c r="D950" s="6">
        <v>42917</v>
      </c>
      <c r="E950" t="s">
        <v>21</v>
      </c>
      <c r="F950" t="s">
        <v>790</v>
      </c>
      <c r="G950" t="s">
        <v>791</v>
      </c>
      <c r="H950" t="s">
        <v>792</v>
      </c>
      <c r="I950" t="s">
        <v>332</v>
      </c>
      <c r="J950" s="7">
        <v>7501</v>
      </c>
      <c r="K950" t="s">
        <v>26</v>
      </c>
      <c r="L950" t="s">
        <v>65</v>
      </c>
      <c r="M950" t="s">
        <v>593</v>
      </c>
      <c r="N950" t="s">
        <v>988</v>
      </c>
      <c r="O950" t="s">
        <v>89</v>
      </c>
      <c r="P950" t="s">
        <v>594</v>
      </c>
      <c r="Q950" s="8">
        <v>42.99</v>
      </c>
      <c r="R950">
        <v>2</v>
      </c>
      <c r="S950" s="8">
        <f t="shared" si="54"/>
        <v>85.98</v>
      </c>
      <c r="T950" s="8">
        <f>SUM(S950*0.5)</f>
        <v>42.99</v>
      </c>
      <c r="U950" s="9">
        <f t="shared" si="59"/>
        <v>8.0186000000000011</v>
      </c>
    </row>
    <row r="951" spans="1:21" ht="15" customHeight="1" x14ac:dyDescent="0.25">
      <c r="A951">
        <v>17027</v>
      </c>
      <c r="B951" t="s">
        <v>1457</v>
      </c>
      <c r="C951" s="5">
        <v>42915</v>
      </c>
      <c r="D951" s="6">
        <v>42917</v>
      </c>
      <c r="E951" t="s">
        <v>21</v>
      </c>
      <c r="F951" t="s">
        <v>790</v>
      </c>
      <c r="G951" t="s">
        <v>791</v>
      </c>
      <c r="H951" t="s">
        <v>792</v>
      </c>
      <c r="I951" t="s">
        <v>332</v>
      </c>
      <c r="J951" s="7">
        <v>7501</v>
      </c>
      <c r="K951" t="s">
        <v>26</v>
      </c>
      <c r="L951" t="s">
        <v>65</v>
      </c>
      <c r="M951" t="s">
        <v>493</v>
      </c>
      <c r="N951" t="s">
        <v>29</v>
      </c>
      <c r="O951" t="s">
        <v>75</v>
      </c>
      <c r="P951" t="s">
        <v>494</v>
      </c>
      <c r="Q951" s="8">
        <v>25.99</v>
      </c>
      <c r="R951">
        <v>2</v>
      </c>
      <c r="S951" s="8">
        <f t="shared" si="54"/>
        <v>51.98</v>
      </c>
      <c r="T951" s="8">
        <f>SUM(S951*0.5)</f>
        <v>25.99</v>
      </c>
      <c r="U951" s="9">
        <f t="shared" si="59"/>
        <v>5.6386000000000003</v>
      </c>
    </row>
    <row r="952" spans="1:21" ht="15" customHeight="1" x14ac:dyDescent="0.25">
      <c r="A952">
        <v>17028</v>
      </c>
      <c r="B952" t="s">
        <v>1457</v>
      </c>
      <c r="C952" s="5">
        <v>42915</v>
      </c>
      <c r="D952" s="6">
        <v>42917</v>
      </c>
      <c r="E952" t="s">
        <v>21</v>
      </c>
      <c r="F952" t="s">
        <v>790</v>
      </c>
      <c r="G952" t="s">
        <v>791</v>
      </c>
      <c r="H952" t="s">
        <v>792</v>
      </c>
      <c r="I952" t="s">
        <v>332</v>
      </c>
      <c r="J952" s="7">
        <v>7501</v>
      </c>
      <c r="K952" t="s">
        <v>26</v>
      </c>
      <c r="L952" t="s">
        <v>65</v>
      </c>
      <c r="M952" t="s">
        <v>311</v>
      </c>
      <c r="N952" t="s">
        <v>29</v>
      </c>
      <c r="O952" t="s">
        <v>37</v>
      </c>
      <c r="P952" t="s">
        <v>312</v>
      </c>
      <c r="Q952" s="8">
        <v>24.99</v>
      </c>
      <c r="R952">
        <v>2</v>
      </c>
      <c r="S952" s="8">
        <f t="shared" si="54"/>
        <v>49.98</v>
      </c>
      <c r="T952" s="8">
        <f>SUM(S952*0.4)</f>
        <v>19.992000000000001</v>
      </c>
      <c r="U952" s="9">
        <f t="shared" si="59"/>
        <v>5.4985999999999997</v>
      </c>
    </row>
    <row r="953" spans="1:21" ht="15" customHeight="1" x14ac:dyDescent="0.25">
      <c r="A953">
        <v>17029</v>
      </c>
      <c r="B953" t="s">
        <v>1457</v>
      </c>
      <c r="C953" s="5">
        <v>42915</v>
      </c>
      <c r="D953" s="6">
        <v>42917</v>
      </c>
      <c r="E953" t="s">
        <v>21</v>
      </c>
      <c r="F953" t="s">
        <v>790</v>
      </c>
      <c r="G953" t="s">
        <v>791</v>
      </c>
      <c r="H953" t="s">
        <v>792</v>
      </c>
      <c r="I953" t="s">
        <v>332</v>
      </c>
      <c r="J953" s="7">
        <v>7501</v>
      </c>
      <c r="K953" t="s">
        <v>26</v>
      </c>
      <c r="L953" t="s">
        <v>65</v>
      </c>
      <c r="M953" t="s">
        <v>157</v>
      </c>
      <c r="N953" t="s">
        <v>29</v>
      </c>
      <c r="O953" t="s">
        <v>59</v>
      </c>
      <c r="P953" t="s">
        <v>158</v>
      </c>
      <c r="Q953" s="8">
        <v>27.99</v>
      </c>
      <c r="R953">
        <v>2</v>
      </c>
      <c r="S953" s="8">
        <f t="shared" si="54"/>
        <v>55.98</v>
      </c>
      <c r="T953" s="8">
        <f>SUM(S953*0.25)</f>
        <v>13.994999999999999</v>
      </c>
      <c r="U953" s="9">
        <f t="shared" si="59"/>
        <v>5.9185999999999996</v>
      </c>
    </row>
    <row r="954" spans="1:21" ht="15" customHeight="1" x14ac:dyDescent="0.25">
      <c r="A954">
        <v>17030</v>
      </c>
      <c r="B954" t="s">
        <v>1457</v>
      </c>
      <c r="C954" s="5">
        <v>42915</v>
      </c>
      <c r="D954" s="6">
        <v>42915</v>
      </c>
      <c r="E954" t="s">
        <v>985</v>
      </c>
      <c r="F954" t="s">
        <v>22</v>
      </c>
      <c r="G954" t="s">
        <v>23</v>
      </c>
      <c r="H954" t="s">
        <v>24</v>
      </c>
      <c r="I954" t="s">
        <v>25</v>
      </c>
      <c r="J954" s="7">
        <v>54302</v>
      </c>
      <c r="K954" t="s">
        <v>26</v>
      </c>
      <c r="L954" t="s">
        <v>27</v>
      </c>
      <c r="M954" t="s">
        <v>478</v>
      </c>
      <c r="N954" t="s">
        <v>29</v>
      </c>
      <c r="O954" t="s">
        <v>37</v>
      </c>
      <c r="P954" t="s">
        <v>479</v>
      </c>
      <c r="Q954" s="8">
        <v>23.99</v>
      </c>
      <c r="R954">
        <v>2</v>
      </c>
      <c r="S954" s="8">
        <f t="shared" si="54"/>
        <v>47.98</v>
      </c>
      <c r="T954" s="8">
        <f>SUM(S954*0.4)</f>
        <v>19.192</v>
      </c>
      <c r="U954" s="9">
        <f>SUM((Q954*0.09)*R954+2)</f>
        <v>6.3181999999999992</v>
      </c>
    </row>
    <row r="955" spans="1:21" ht="15" customHeight="1" x14ac:dyDescent="0.25">
      <c r="A955">
        <v>17031</v>
      </c>
      <c r="B955" t="s">
        <v>1457</v>
      </c>
      <c r="C955" s="5">
        <v>42915</v>
      </c>
      <c r="D955" s="6">
        <v>42915</v>
      </c>
      <c r="E955" t="s">
        <v>985</v>
      </c>
      <c r="F955" t="s">
        <v>22</v>
      </c>
      <c r="G955" t="s">
        <v>23</v>
      </c>
      <c r="H955" t="s">
        <v>24</v>
      </c>
      <c r="I955" t="s">
        <v>25</v>
      </c>
      <c r="J955" s="7">
        <v>54302</v>
      </c>
      <c r="K955" t="s">
        <v>26</v>
      </c>
      <c r="L955" t="s">
        <v>27</v>
      </c>
      <c r="M955" t="s">
        <v>369</v>
      </c>
      <c r="N955" t="s">
        <v>29</v>
      </c>
      <c r="O955" t="s">
        <v>37</v>
      </c>
      <c r="P955" t="s">
        <v>370</v>
      </c>
      <c r="Q955" s="8">
        <v>24.99</v>
      </c>
      <c r="R955">
        <v>3</v>
      </c>
      <c r="S955" s="8">
        <f t="shared" si="54"/>
        <v>74.97</v>
      </c>
      <c r="T955" s="8">
        <f>SUM(S955*0.4)</f>
        <v>29.988</v>
      </c>
      <c r="U955" s="9">
        <f>SUM((Q955*0.09)*R955+2)</f>
        <v>8.7472999999999992</v>
      </c>
    </row>
    <row r="956" spans="1:21" ht="15" customHeight="1" x14ac:dyDescent="0.25">
      <c r="A956">
        <v>17033</v>
      </c>
      <c r="B956" t="s">
        <v>1458</v>
      </c>
      <c r="C956" s="5">
        <v>42916</v>
      </c>
      <c r="D956" s="6">
        <v>42920</v>
      </c>
      <c r="E956" t="s">
        <v>21</v>
      </c>
      <c r="F956" t="s">
        <v>353</v>
      </c>
      <c r="G956" t="s">
        <v>597</v>
      </c>
      <c r="H956" t="s">
        <v>292</v>
      </c>
      <c r="I956" t="s">
        <v>227</v>
      </c>
      <c r="J956" s="7">
        <v>98105</v>
      </c>
      <c r="K956" t="s">
        <v>26</v>
      </c>
      <c r="L956" t="s">
        <v>57</v>
      </c>
      <c r="M956" t="s">
        <v>79</v>
      </c>
      <c r="N956" t="s">
        <v>29</v>
      </c>
      <c r="O956" t="s">
        <v>30</v>
      </c>
      <c r="P956" t="s">
        <v>80</v>
      </c>
      <c r="Q956" s="8">
        <v>23.99</v>
      </c>
      <c r="R956">
        <v>6</v>
      </c>
      <c r="S956" s="8">
        <f t="shared" si="54"/>
        <v>143.94</v>
      </c>
      <c r="T956" s="8">
        <f>SUM(S956*0.2)</f>
        <v>28.788</v>
      </c>
      <c r="U956" s="9">
        <f>SUM((Q956*0.07)*R956+2)</f>
        <v>12.075800000000001</v>
      </c>
    </row>
    <row r="957" spans="1:21" ht="15" customHeight="1" x14ac:dyDescent="0.25">
      <c r="A957">
        <v>17045</v>
      </c>
      <c r="B957" t="s">
        <v>1459</v>
      </c>
      <c r="C957" s="5">
        <v>42919</v>
      </c>
      <c r="D957" s="6">
        <v>42920</v>
      </c>
      <c r="E957" t="s">
        <v>44</v>
      </c>
      <c r="F957" t="s">
        <v>541</v>
      </c>
      <c r="G957" t="s">
        <v>542</v>
      </c>
      <c r="H957" t="s">
        <v>393</v>
      </c>
      <c r="I957" t="s">
        <v>64</v>
      </c>
      <c r="J957" s="7">
        <v>43229</v>
      </c>
      <c r="K957" t="s">
        <v>26</v>
      </c>
      <c r="L957" t="s">
        <v>65</v>
      </c>
      <c r="M957" t="s">
        <v>845</v>
      </c>
      <c r="N957" t="s">
        <v>988</v>
      </c>
      <c r="O957" t="s">
        <v>89</v>
      </c>
      <c r="P957" t="s">
        <v>846</v>
      </c>
      <c r="Q957" s="8">
        <v>42.99</v>
      </c>
      <c r="R957">
        <v>5</v>
      </c>
      <c r="S957" s="8">
        <f t="shared" si="54"/>
        <v>214.95000000000002</v>
      </c>
      <c r="T957" s="8">
        <f>SUM(S957*0.5)</f>
        <v>107.47500000000001</v>
      </c>
      <c r="U957" s="9">
        <f t="shared" ref="U957:U962" si="60">SUM((Q957*0.05)*R957+2)</f>
        <v>12.7475</v>
      </c>
    </row>
    <row r="958" spans="1:21" ht="15" customHeight="1" x14ac:dyDescent="0.25">
      <c r="A958">
        <v>17046</v>
      </c>
      <c r="B958" t="s">
        <v>1459</v>
      </c>
      <c r="C958" s="5">
        <v>42919</v>
      </c>
      <c r="D958" s="6">
        <v>42920</v>
      </c>
      <c r="E958" t="s">
        <v>44</v>
      </c>
      <c r="F958" t="s">
        <v>541</v>
      </c>
      <c r="G958" t="s">
        <v>542</v>
      </c>
      <c r="H958" t="s">
        <v>393</v>
      </c>
      <c r="I958" t="s">
        <v>64</v>
      </c>
      <c r="J958" s="7">
        <v>43229</v>
      </c>
      <c r="K958" t="s">
        <v>26</v>
      </c>
      <c r="L958" t="s">
        <v>65</v>
      </c>
      <c r="M958" t="s">
        <v>105</v>
      </c>
      <c r="N958" t="s">
        <v>29</v>
      </c>
      <c r="O958" t="s">
        <v>75</v>
      </c>
      <c r="P958" t="s">
        <v>106</v>
      </c>
      <c r="Q958" s="8">
        <v>16.989999999999998</v>
      </c>
      <c r="R958">
        <v>8</v>
      </c>
      <c r="S958" s="8">
        <f t="shared" si="54"/>
        <v>135.91999999999999</v>
      </c>
      <c r="T958" s="8">
        <f>SUM(S958*0.5)</f>
        <v>67.959999999999994</v>
      </c>
      <c r="U958" s="9">
        <f t="shared" si="60"/>
        <v>8.7959999999999994</v>
      </c>
    </row>
    <row r="959" spans="1:21" ht="15" customHeight="1" x14ac:dyDescent="0.25">
      <c r="A959">
        <v>17053</v>
      </c>
      <c r="B959" t="s">
        <v>1460</v>
      </c>
      <c r="C959" s="5">
        <v>42921</v>
      </c>
      <c r="D959" s="6">
        <v>42923</v>
      </c>
      <c r="E959" t="s">
        <v>44</v>
      </c>
      <c r="F959" t="s">
        <v>371</v>
      </c>
      <c r="G959" t="s">
        <v>372</v>
      </c>
      <c r="H959" t="s">
        <v>373</v>
      </c>
      <c r="I959" t="s">
        <v>374</v>
      </c>
      <c r="J959" s="7">
        <v>1852</v>
      </c>
      <c r="K959" t="s">
        <v>26</v>
      </c>
      <c r="L959" t="s">
        <v>65</v>
      </c>
      <c r="M959" t="s">
        <v>50</v>
      </c>
      <c r="N959" t="s">
        <v>988</v>
      </c>
      <c r="O959" t="s">
        <v>51</v>
      </c>
      <c r="P959" t="s">
        <v>52</v>
      </c>
      <c r="Q959" s="8">
        <v>45.99</v>
      </c>
      <c r="R959">
        <v>5</v>
      </c>
      <c r="S959" s="8">
        <f t="shared" si="54"/>
        <v>229.95000000000002</v>
      </c>
      <c r="T959" s="8">
        <f>SUM(S959*0.3)</f>
        <v>68.984999999999999</v>
      </c>
      <c r="U959" s="9">
        <f t="shared" si="60"/>
        <v>13.4975</v>
      </c>
    </row>
    <row r="960" spans="1:21" ht="15" customHeight="1" x14ac:dyDescent="0.25">
      <c r="A960">
        <v>17054</v>
      </c>
      <c r="B960" t="s">
        <v>1460</v>
      </c>
      <c r="C960" s="5">
        <v>42921</v>
      </c>
      <c r="D960" s="6">
        <v>42923</v>
      </c>
      <c r="E960" t="s">
        <v>44</v>
      </c>
      <c r="F960" t="s">
        <v>371</v>
      </c>
      <c r="G960" t="s">
        <v>372</v>
      </c>
      <c r="H960" t="s">
        <v>373</v>
      </c>
      <c r="I960" t="s">
        <v>374</v>
      </c>
      <c r="J960" s="7">
        <v>1852</v>
      </c>
      <c r="K960" t="s">
        <v>26</v>
      </c>
      <c r="L960" t="s">
        <v>65</v>
      </c>
      <c r="M960" t="s">
        <v>400</v>
      </c>
      <c r="N960" t="s">
        <v>29</v>
      </c>
      <c r="O960" t="s">
        <v>30</v>
      </c>
      <c r="P960" t="s">
        <v>401</v>
      </c>
      <c r="Q960" s="8">
        <v>24.99</v>
      </c>
      <c r="R960">
        <v>4</v>
      </c>
      <c r="S960" s="8">
        <f t="shared" si="54"/>
        <v>99.96</v>
      </c>
      <c r="T960" s="8">
        <f>SUM(S960*0.2)</f>
        <v>19.992000000000001</v>
      </c>
      <c r="U960" s="9">
        <f t="shared" si="60"/>
        <v>6.9980000000000002</v>
      </c>
    </row>
    <row r="961" spans="1:21" ht="15" customHeight="1" x14ac:dyDescent="0.25">
      <c r="A961">
        <v>17055</v>
      </c>
      <c r="B961" t="s">
        <v>1460</v>
      </c>
      <c r="C961" s="5">
        <v>42921</v>
      </c>
      <c r="D961" s="6">
        <v>42923</v>
      </c>
      <c r="E961" t="s">
        <v>44</v>
      </c>
      <c r="F961" t="s">
        <v>371</v>
      </c>
      <c r="G961" t="s">
        <v>372</v>
      </c>
      <c r="H961" t="s">
        <v>373</v>
      </c>
      <c r="I961" t="s">
        <v>374</v>
      </c>
      <c r="J961" s="7">
        <v>1852</v>
      </c>
      <c r="K961" t="s">
        <v>26</v>
      </c>
      <c r="L961" t="s">
        <v>65</v>
      </c>
      <c r="M961" t="s">
        <v>478</v>
      </c>
      <c r="N961" t="s">
        <v>29</v>
      </c>
      <c r="O961" t="s">
        <v>37</v>
      </c>
      <c r="P961" t="s">
        <v>479</v>
      </c>
      <c r="Q961" s="8">
        <v>23.99</v>
      </c>
      <c r="R961">
        <v>2</v>
      </c>
      <c r="S961" s="8">
        <f t="shared" si="54"/>
        <v>47.98</v>
      </c>
      <c r="T961" s="8">
        <f>SUM(S961*0.4)</f>
        <v>19.192</v>
      </c>
      <c r="U961" s="9">
        <f t="shared" si="60"/>
        <v>4.399</v>
      </c>
    </row>
    <row r="962" spans="1:21" ht="15" customHeight="1" x14ac:dyDescent="0.25">
      <c r="A962">
        <v>17056</v>
      </c>
      <c r="B962" t="s">
        <v>1460</v>
      </c>
      <c r="C962" s="5">
        <v>42921</v>
      </c>
      <c r="D962" s="6">
        <v>42923</v>
      </c>
      <c r="E962" t="s">
        <v>44</v>
      </c>
      <c r="F962" t="s">
        <v>371</v>
      </c>
      <c r="G962" t="s">
        <v>372</v>
      </c>
      <c r="H962" t="s">
        <v>373</v>
      </c>
      <c r="I962" t="s">
        <v>374</v>
      </c>
      <c r="J962" s="7">
        <v>1852</v>
      </c>
      <c r="K962" t="s">
        <v>26</v>
      </c>
      <c r="L962" t="s">
        <v>65</v>
      </c>
      <c r="M962" t="s">
        <v>85</v>
      </c>
      <c r="N962" t="s">
        <v>988</v>
      </c>
      <c r="O962" t="s">
        <v>86</v>
      </c>
      <c r="P962" t="s">
        <v>87</v>
      </c>
      <c r="Q962" s="8">
        <v>8.99</v>
      </c>
      <c r="R962">
        <v>5</v>
      </c>
      <c r="S962" s="8">
        <f t="shared" ref="S962:S1025" si="61">SUM(Q962*R962)</f>
        <v>44.95</v>
      </c>
      <c r="T962" s="8">
        <f>SUM(S962*0.6)</f>
        <v>26.970000000000002</v>
      </c>
      <c r="U962" s="9">
        <f t="shared" si="60"/>
        <v>4.2475000000000005</v>
      </c>
    </row>
    <row r="963" spans="1:21" ht="15" customHeight="1" x14ac:dyDescent="0.25">
      <c r="A963">
        <v>17064</v>
      </c>
      <c r="B963" t="s">
        <v>1461</v>
      </c>
      <c r="C963" s="5">
        <v>42924</v>
      </c>
      <c r="D963" s="6">
        <v>42930</v>
      </c>
      <c r="E963" t="s">
        <v>69</v>
      </c>
      <c r="F963" t="s">
        <v>690</v>
      </c>
      <c r="G963" t="s">
        <v>691</v>
      </c>
      <c r="H963" t="s">
        <v>249</v>
      </c>
      <c r="I963" t="s">
        <v>250</v>
      </c>
      <c r="J963" s="7">
        <v>48234</v>
      </c>
      <c r="K963" t="s">
        <v>26</v>
      </c>
      <c r="L963" t="s">
        <v>27</v>
      </c>
      <c r="M963" t="s">
        <v>349</v>
      </c>
      <c r="N963" t="s">
        <v>33</v>
      </c>
      <c r="O963" t="s">
        <v>116</v>
      </c>
      <c r="P963" t="s">
        <v>350</v>
      </c>
      <c r="Q963" s="8">
        <v>24.99</v>
      </c>
      <c r="R963">
        <v>1</v>
      </c>
      <c r="S963" s="8">
        <f t="shared" si="61"/>
        <v>24.99</v>
      </c>
      <c r="T963" s="8">
        <f>SUM(S963*0.3)</f>
        <v>7.496999999999999</v>
      </c>
      <c r="U963" s="9">
        <f>SUM((Q963*0.04)*R963+2)</f>
        <v>2.9996</v>
      </c>
    </row>
    <row r="964" spans="1:21" ht="15" customHeight="1" x14ac:dyDescent="0.25">
      <c r="A964">
        <v>17065</v>
      </c>
      <c r="B964" t="s">
        <v>1461</v>
      </c>
      <c r="C964" s="5">
        <v>42924</v>
      </c>
      <c r="D964" s="6">
        <v>42930</v>
      </c>
      <c r="E964" t="s">
        <v>69</v>
      </c>
      <c r="F964" t="s">
        <v>690</v>
      </c>
      <c r="G964" t="s">
        <v>691</v>
      </c>
      <c r="H964" t="s">
        <v>249</v>
      </c>
      <c r="I964" t="s">
        <v>250</v>
      </c>
      <c r="J964" s="7">
        <v>48234</v>
      </c>
      <c r="K964" t="s">
        <v>26</v>
      </c>
      <c r="L964" t="s">
        <v>27</v>
      </c>
      <c r="M964" t="s">
        <v>453</v>
      </c>
      <c r="N964" t="s">
        <v>29</v>
      </c>
      <c r="O964" t="s">
        <v>40</v>
      </c>
      <c r="P964" t="s">
        <v>454</v>
      </c>
      <c r="Q964" s="8">
        <v>27.99</v>
      </c>
      <c r="R964">
        <v>2</v>
      </c>
      <c r="S964" s="8">
        <f t="shared" si="61"/>
        <v>55.98</v>
      </c>
      <c r="T964" s="8">
        <f>SUM(S964*0.3)</f>
        <v>16.793999999999997</v>
      </c>
      <c r="U964" s="9">
        <f>SUM((Q964*0.04)*R964+2)</f>
        <v>4.2392000000000003</v>
      </c>
    </row>
    <row r="965" spans="1:21" ht="15" customHeight="1" x14ac:dyDescent="0.25">
      <c r="A965">
        <v>17066</v>
      </c>
      <c r="B965" t="s">
        <v>1461</v>
      </c>
      <c r="C965" s="5">
        <v>42924</v>
      </c>
      <c r="D965" s="6">
        <v>42930</v>
      </c>
      <c r="E965" t="s">
        <v>69</v>
      </c>
      <c r="F965" t="s">
        <v>690</v>
      </c>
      <c r="G965" t="s">
        <v>691</v>
      </c>
      <c r="H965" t="s">
        <v>249</v>
      </c>
      <c r="I965" t="s">
        <v>250</v>
      </c>
      <c r="J965" s="7">
        <v>48234</v>
      </c>
      <c r="K965" t="s">
        <v>26</v>
      </c>
      <c r="L965" t="s">
        <v>27</v>
      </c>
      <c r="M965" t="s">
        <v>77</v>
      </c>
      <c r="N965" t="s">
        <v>29</v>
      </c>
      <c r="O965" t="s">
        <v>37</v>
      </c>
      <c r="P965" t="s">
        <v>78</v>
      </c>
      <c r="Q965" s="8">
        <v>23.99</v>
      </c>
      <c r="R965">
        <v>5</v>
      </c>
      <c r="S965" s="8">
        <f t="shared" si="61"/>
        <v>119.94999999999999</v>
      </c>
      <c r="T965" s="8">
        <f>SUM(S965*0.4)</f>
        <v>47.98</v>
      </c>
      <c r="U965" s="9">
        <f>SUM((Q965*0.04)*R965+2)</f>
        <v>6.798</v>
      </c>
    </row>
    <row r="966" spans="1:21" ht="15" customHeight="1" x14ac:dyDescent="0.25">
      <c r="A966">
        <v>17067</v>
      </c>
      <c r="B966" t="s">
        <v>1461</v>
      </c>
      <c r="C966" s="5">
        <v>42924</v>
      </c>
      <c r="D966" s="6">
        <v>42930</v>
      </c>
      <c r="E966" t="s">
        <v>69</v>
      </c>
      <c r="F966" t="s">
        <v>690</v>
      </c>
      <c r="G966" t="s">
        <v>691</v>
      </c>
      <c r="H966" t="s">
        <v>249</v>
      </c>
      <c r="I966" t="s">
        <v>250</v>
      </c>
      <c r="J966" s="7">
        <v>48234</v>
      </c>
      <c r="K966" t="s">
        <v>26</v>
      </c>
      <c r="L966" t="s">
        <v>27</v>
      </c>
      <c r="M966" t="s">
        <v>311</v>
      </c>
      <c r="N966" t="s">
        <v>29</v>
      </c>
      <c r="O966" t="s">
        <v>37</v>
      </c>
      <c r="P966" t="s">
        <v>312</v>
      </c>
      <c r="Q966" s="8">
        <v>24.99</v>
      </c>
      <c r="R966">
        <v>5</v>
      </c>
      <c r="S966" s="8">
        <f t="shared" si="61"/>
        <v>124.94999999999999</v>
      </c>
      <c r="T966" s="8">
        <f>SUM(S966*0.4)</f>
        <v>49.98</v>
      </c>
      <c r="U966" s="9">
        <f>SUM((Q966*0.04)*R966+2)</f>
        <v>6.9979999999999993</v>
      </c>
    </row>
    <row r="967" spans="1:21" ht="15" customHeight="1" x14ac:dyDescent="0.25">
      <c r="A967">
        <v>17068</v>
      </c>
      <c r="B967" t="s">
        <v>1461</v>
      </c>
      <c r="C967" s="5">
        <v>42924</v>
      </c>
      <c r="D967" s="6">
        <v>42926</v>
      </c>
      <c r="E967" t="s">
        <v>21</v>
      </c>
      <c r="F967" t="s">
        <v>912</v>
      </c>
      <c r="G967" t="s">
        <v>913</v>
      </c>
      <c r="H967" t="s">
        <v>268</v>
      </c>
      <c r="I967" t="s">
        <v>120</v>
      </c>
      <c r="J967" s="7">
        <v>10011</v>
      </c>
      <c r="K967" t="s">
        <v>26</v>
      </c>
      <c r="L967" t="s">
        <v>65</v>
      </c>
      <c r="M967" t="s">
        <v>771</v>
      </c>
      <c r="N967" t="s">
        <v>988</v>
      </c>
      <c r="O967" t="s">
        <v>89</v>
      </c>
      <c r="P967" t="s">
        <v>772</v>
      </c>
      <c r="Q967" s="8">
        <v>11.99</v>
      </c>
      <c r="R967">
        <v>4</v>
      </c>
      <c r="S967" s="8">
        <f t="shared" si="61"/>
        <v>47.96</v>
      </c>
      <c r="T967" s="8">
        <f>SUM(S967*0.5)</f>
        <v>23.98</v>
      </c>
      <c r="U967" s="9">
        <f>SUM((Q967*0.07)*R967+2)</f>
        <v>5.3572000000000006</v>
      </c>
    </row>
    <row r="968" spans="1:21" ht="15" customHeight="1" x14ac:dyDescent="0.25">
      <c r="A968">
        <v>17069</v>
      </c>
      <c r="B968" t="s">
        <v>1461</v>
      </c>
      <c r="C968" s="5">
        <v>42924</v>
      </c>
      <c r="D968" s="6">
        <v>42926</v>
      </c>
      <c r="E968" t="s">
        <v>21</v>
      </c>
      <c r="F968" t="s">
        <v>912</v>
      </c>
      <c r="G968" t="s">
        <v>913</v>
      </c>
      <c r="H968" t="s">
        <v>268</v>
      </c>
      <c r="I968" t="s">
        <v>120</v>
      </c>
      <c r="J968" s="7">
        <v>10011</v>
      </c>
      <c r="K968" t="s">
        <v>26</v>
      </c>
      <c r="L968" t="s">
        <v>65</v>
      </c>
      <c r="M968" t="s">
        <v>833</v>
      </c>
      <c r="N968" t="s">
        <v>33</v>
      </c>
      <c r="O968" t="s">
        <v>34</v>
      </c>
      <c r="P968" t="s">
        <v>834</v>
      </c>
      <c r="Q968" s="8">
        <v>25.99</v>
      </c>
      <c r="R968">
        <v>5</v>
      </c>
      <c r="S968" s="8">
        <f t="shared" si="61"/>
        <v>129.94999999999999</v>
      </c>
      <c r="T968" s="8">
        <f>SUM(S968*0.4)</f>
        <v>51.98</v>
      </c>
      <c r="U968" s="9">
        <f>SUM((Q968*0.07)*R968+2)</f>
        <v>11.096500000000001</v>
      </c>
    </row>
    <row r="969" spans="1:21" ht="15" customHeight="1" x14ac:dyDescent="0.25">
      <c r="A969">
        <v>17070</v>
      </c>
      <c r="B969" t="s">
        <v>1461</v>
      </c>
      <c r="C969" s="5">
        <v>42924</v>
      </c>
      <c r="D969" s="6">
        <v>42926</v>
      </c>
      <c r="E969" t="s">
        <v>21</v>
      </c>
      <c r="F969" t="s">
        <v>912</v>
      </c>
      <c r="G969" t="s">
        <v>913</v>
      </c>
      <c r="H969" t="s">
        <v>268</v>
      </c>
      <c r="I969" t="s">
        <v>120</v>
      </c>
      <c r="J969" s="7">
        <v>10011</v>
      </c>
      <c r="K969" t="s">
        <v>26</v>
      </c>
      <c r="L969" t="s">
        <v>65</v>
      </c>
      <c r="M969" t="s">
        <v>435</v>
      </c>
      <c r="N969" t="s">
        <v>29</v>
      </c>
      <c r="O969" t="s">
        <v>75</v>
      </c>
      <c r="P969" t="s">
        <v>436</v>
      </c>
      <c r="Q969" s="8">
        <v>23.99</v>
      </c>
      <c r="R969">
        <v>1</v>
      </c>
      <c r="S969" s="8">
        <f t="shared" si="61"/>
        <v>23.99</v>
      </c>
      <c r="T969" s="8">
        <f>SUM(S969*0.5)</f>
        <v>11.994999999999999</v>
      </c>
      <c r="U969" s="9">
        <f>SUM((Q969*0.07)*R969+2)</f>
        <v>3.6793</v>
      </c>
    </row>
    <row r="970" spans="1:21" ht="15" customHeight="1" x14ac:dyDescent="0.25">
      <c r="A970">
        <v>17075</v>
      </c>
      <c r="B970" t="s">
        <v>1462</v>
      </c>
      <c r="C970" s="5">
        <v>42925</v>
      </c>
      <c r="D970" s="6">
        <v>42931</v>
      </c>
      <c r="E970" t="s">
        <v>69</v>
      </c>
      <c r="F970" t="s">
        <v>516</v>
      </c>
      <c r="G970" t="s">
        <v>517</v>
      </c>
      <c r="H970" t="s">
        <v>518</v>
      </c>
      <c r="I970" t="s">
        <v>519</v>
      </c>
      <c r="J970" s="7">
        <v>6824</v>
      </c>
      <c r="K970" t="s">
        <v>26</v>
      </c>
      <c r="L970" t="s">
        <v>65</v>
      </c>
      <c r="M970" t="s">
        <v>920</v>
      </c>
      <c r="N970" t="s">
        <v>33</v>
      </c>
      <c r="O970" t="s">
        <v>116</v>
      </c>
      <c r="P970" t="s">
        <v>921</v>
      </c>
      <c r="Q970" s="8">
        <v>14.99</v>
      </c>
      <c r="R970">
        <v>1</v>
      </c>
      <c r="S970" s="8">
        <f t="shared" si="61"/>
        <v>14.99</v>
      </c>
      <c r="T970" s="8">
        <f>SUM(S970*0.3)</f>
        <v>4.4969999999999999</v>
      </c>
      <c r="U970" s="9">
        <f>SUM((Q970*0.04)*R970+2)</f>
        <v>2.5996000000000001</v>
      </c>
    </row>
    <row r="971" spans="1:21" ht="15" customHeight="1" x14ac:dyDescent="0.25">
      <c r="A971">
        <v>17076</v>
      </c>
      <c r="B971" t="s">
        <v>1462</v>
      </c>
      <c r="C971" s="5">
        <v>42925</v>
      </c>
      <c r="D971" s="6">
        <v>42931</v>
      </c>
      <c r="E971" t="s">
        <v>69</v>
      </c>
      <c r="F971" t="s">
        <v>516</v>
      </c>
      <c r="G971" t="s">
        <v>517</v>
      </c>
      <c r="H971" t="s">
        <v>518</v>
      </c>
      <c r="I971" t="s">
        <v>519</v>
      </c>
      <c r="J971" s="7">
        <v>6824</v>
      </c>
      <c r="K971" t="s">
        <v>26</v>
      </c>
      <c r="L971" t="s">
        <v>65</v>
      </c>
      <c r="M971" t="s">
        <v>147</v>
      </c>
      <c r="N971" t="s">
        <v>29</v>
      </c>
      <c r="O971" t="s">
        <v>37</v>
      </c>
      <c r="P971" t="s">
        <v>148</v>
      </c>
      <c r="Q971" s="8">
        <v>23.99</v>
      </c>
      <c r="R971">
        <v>3</v>
      </c>
      <c r="S971" s="8">
        <f t="shared" si="61"/>
        <v>71.97</v>
      </c>
      <c r="T971" s="8">
        <f>SUM(S971*0.4)</f>
        <v>28.788</v>
      </c>
      <c r="U971" s="9">
        <f>SUM((Q971*0.04)*R971+2)</f>
        <v>4.8788</v>
      </c>
    </row>
    <row r="972" spans="1:21" ht="15" customHeight="1" x14ac:dyDescent="0.25">
      <c r="A972">
        <v>17088</v>
      </c>
      <c r="B972" t="s">
        <v>1463</v>
      </c>
      <c r="C972" s="5">
        <v>42927</v>
      </c>
      <c r="D972" s="6">
        <v>42933</v>
      </c>
      <c r="E972" t="s">
        <v>69</v>
      </c>
      <c r="F972" t="s">
        <v>216</v>
      </c>
      <c r="G972" t="s">
        <v>217</v>
      </c>
      <c r="H972" t="s">
        <v>203</v>
      </c>
      <c r="I972" t="s">
        <v>56</v>
      </c>
      <c r="J972" s="7">
        <v>90008</v>
      </c>
      <c r="K972" t="s">
        <v>26</v>
      </c>
      <c r="L972" t="s">
        <v>57</v>
      </c>
      <c r="M972" t="s">
        <v>526</v>
      </c>
      <c r="N972" t="s">
        <v>29</v>
      </c>
      <c r="O972" t="s">
        <v>30</v>
      </c>
      <c r="P972" t="s">
        <v>527</v>
      </c>
      <c r="Q972" s="8">
        <v>6.99</v>
      </c>
      <c r="R972">
        <v>2</v>
      </c>
      <c r="S972" s="8">
        <f t="shared" si="61"/>
        <v>13.98</v>
      </c>
      <c r="T972" s="8">
        <f>SUM(S972*0.2)</f>
        <v>2.7960000000000003</v>
      </c>
      <c r="U972" s="9">
        <f>SUM((Q972*0.04)*R972+2)</f>
        <v>2.5592000000000001</v>
      </c>
    </row>
    <row r="973" spans="1:21" ht="15" customHeight="1" x14ac:dyDescent="0.25">
      <c r="A973">
        <v>17089</v>
      </c>
      <c r="B973" t="s">
        <v>1463</v>
      </c>
      <c r="C973" s="5">
        <v>42927</v>
      </c>
      <c r="D973" s="6">
        <v>42927</v>
      </c>
      <c r="E973" t="s">
        <v>985</v>
      </c>
      <c r="F973" t="s">
        <v>541</v>
      </c>
      <c r="G973" t="s">
        <v>542</v>
      </c>
      <c r="H973" t="s">
        <v>393</v>
      </c>
      <c r="I973" t="s">
        <v>64</v>
      </c>
      <c r="J973" s="7">
        <v>43229</v>
      </c>
      <c r="K973" t="s">
        <v>26</v>
      </c>
      <c r="L973" t="s">
        <v>65</v>
      </c>
      <c r="M973" t="s">
        <v>922</v>
      </c>
      <c r="N973" t="s">
        <v>33</v>
      </c>
      <c r="O973" t="s">
        <v>86</v>
      </c>
      <c r="P973" t="s">
        <v>923</v>
      </c>
      <c r="Q973" s="8">
        <v>8.99</v>
      </c>
      <c r="R973">
        <v>3</v>
      </c>
      <c r="S973" s="8">
        <f t="shared" si="61"/>
        <v>26.97</v>
      </c>
      <c r="T973" s="8">
        <f>SUM(S973*0.5)</f>
        <v>13.484999999999999</v>
      </c>
      <c r="U973" s="9">
        <f>SUM((Q973*0.09)*R973+2)</f>
        <v>4.4273000000000007</v>
      </c>
    </row>
    <row r="974" spans="1:21" ht="15" customHeight="1" x14ac:dyDescent="0.25">
      <c r="A974">
        <v>17094</v>
      </c>
      <c r="B974" t="s">
        <v>1464</v>
      </c>
      <c r="C974" s="5">
        <v>42931</v>
      </c>
      <c r="D974" s="6">
        <v>42936</v>
      </c>
      <c r="E974" t="s">
        <v>69</v>
      </c>
      <c r="F974" t="s">
        <v>924</v>
      </c>
      <c r="G974" t="s">
        <v>392</v>
      </c>
      <c r="H974" t="s">
        <v>393</v>
      </c>
      <c r="I974" t="s">
        <v>394</v>
      </c>
      <c r="J974" s="7">
        <v>31907</v>
      </c>
      <c r="K974" t="s">
        <v>26</v>
      </c>
      <c r="L974" t="s">
        <v>49</v>
      </c>
      <c r="M974" t="s">
        <v>684</v>
      </c>
      <c r="N974" t="s">
        <v>988</v>
      </c>
      <c r="O974" t="s">
        <v>86</v>
      </c>
      <c r="P974" t="s">
        <v>685</v>
      </c>
      <c r="Q974" s="8">
        <v>32.99</v>
      </c>
      <c r="R974">
        <v>1</v>
      </c>
      <c r="S974" s="8">
        <f t="shared" si="61"/>
        <v>32.99</v>
      </c>
      <c r="T974" s="8">
        <f>SUM(S974*0.6)</f>
        <v>19.794</v>
      </c>
      <c r="U974" s="9">
        <f>SUM((Q974*0.04)*R974+2)</f>
        <v>3.3196000000000003</v>
      </c>
    </row>
    <row r="975" spans="1:21" ht="15" customHeight="1" x14ac:dyDescent="0.25">
      <c r="A975">
        <v>17095</v>
      </c>
      <c r="B975" t="s">
        <v>1464</v>
      </c>
      <c r="C975" s="5">
        <v>42931</v>
      </c>
      <c r="D975" s="6">
        <v>42936</v>
      </c>
      <c r="E975" t="s">
        <v>69</v>
      </c>
      <c r="F975" t="s">
        <v>924</v>
      </c>
      <c r="G975" t="s">
        <v>392</v>
      </c>
      <c r="H975" t="s">
        <v>393</v>
      </c>
      <c r="I975" t="s">
        <v>394</v>
      </c>
      <c r="J975" s="7">
        <v>31907</v>
      </c>
      <c r="K975" t="s">
        <v>26</v>
      </c>
      <c r="L975" t="s">
        <v>49</v>
      </c>
      <c r="M975" t="s">
        <v>36</v>
      </c>
      <c r="N975" t="s">
        <v>29</v>
      </c>
      <c r="O975" t="s">
        <v>37</v>
      </c>
      <c r="P975" t="s">
        <v>38</v>
      </c>
      <c r="Q975" s="8">
        <v>24.99</v>
      </c>
      <c r="R975">
        <v>5</v>
      </c>
      <c r="S975" s="8">
        <f t="shared" si="61"/>
        <v>124.94999999999999</v>
      </c>
      <c r="T975" s="8">
        <f>SUM(S975*0.4)</f>
        <v>49.98</v>
      </c>
      <c r="U975" s="9">
        <f>SUM((Q975*0.04)*R975+2)</f>
        <v>6.9979999999999993</v>
      </c>
    </row>
    <row r="976" spans="1:21" ht="15" customHeight="1" x14ac:dyDescent="0.25">
      <c r="A976">
        <v>17097</v>
      </c>
      <c r="B976" t="s">
        <v>1464</v>
      </c>
      <c r="C976" s="5">
        <v>42931</v>
      </c>
      <c r="D976" s="6">
        <v>42935</v>
      </c>
      <c r="E976" t="s">
        <v>69</v>
      </c>
      <c r="F976" t="s">
        <v>860</v>
      </c>
      <c r="G976" t="s">
        <v>861</v>
      </c>
      <c r="H976" t="s">
        <v>862</v>
      </c>
      <c r="I976" t="s">
        <v>274</v>
      </c>
      <c r="J976" s="7">
        <v>33180</v>
      </c>
      <c r="K976" t="s">
        <v>26</v>
      </c>
      <c r="L976" t="s">
        <v>49</v>
      </c>
      <c r="M976" t="s">
        <v>296</v>
      </c>
      <c r="N976" t="s">
        <v>29</v>
      </c>
      <c r="O976" t="s">
        <v>37</v>
      </c>
      <c r="P976" t="s">
        <v>297</v>
      </c>
      <c r="Q976" s="8">
        <v>23.99</v>
      </c>
      <c r="R976">
        <v>2</v>
      </c>
      <c r="S976" s="8">
        <f t="shared" si="61"/>
        <v>47.98</v>
      </c>
      <c r="T976" s="8">
        <f>SUM(S976*0.4)</f>
        <v>19.192</v>
      </c>
      <c r="U976" s="9">
        <f>SUM((Q976*0.04)*R976+2)</f>
        <v>3.9192</v>
      </c>
    </row>
    <row r="977" spans="1:21" ht="15" customHeight="1" x14ac:dyDescent="0.25">
      <c r="A977">
        <v>17098</v>
      </c>
      <c r="B977" t="s">
        <v>1464</v>
      </c>
      <c r="C977" s="5">
        <v>42931</v>
      </c>
      <c r="D977" s="6">
        <v>42934</v>
      </c>
      <c r="E977" t="s">
        <v>44</v>
      </c>
      <c r="F977" t="s">
        <v>551</v>
      </c>
      <c r="G977" t="s">
        <v>552</v>
      </c>
      <c r="H977" t="s">
        <v>203</v>
      </c>
      <c r="I977" t="s">
        <v>56</v>
      </c>
      <c r="J977" s="7">
        <v>90049</v>
      </c>
      <c r="K977" t="s">
        <v>26</v>
      </c>
      <c r="L977" t="s">
        <v>57</v>
      </c>
      <c r="M977" t="s">
        <v>427</v>
      </c>
      <c r="N977" t="s">
        <v>33</v>
      </c>
      <c r="O977" t="s">
        <v>116</v>
      </c>
      <c r="P977" t="s">
        <v>428</v>
      </c>
      <c r="Q977" s="8">
        <v>14.99</v>
      </c>
      <c r="R977">
        <v>8</v>
      </c>
      <c r="S977" s="8">
        <f t="shared" si="61"/>
        <v>119.92</v>
      </c>
      <c r="T977" s="8">
        <f>SUM(S977*0.3)</f>
        <v>35.975999999999999</v>
      </c>
      <c r="U977" s="9">
        <f>SUM((Q977*0.05)*R977+2)</f>
        <v>7.9960000000000004</v>
      </c>
    </row>
    <row r="978" spans="1:21" ht="15" customHeight="1" x14ac:dyDescent="0.25">
      <c r="A978">
        <v>17115</v>
      </c>
      <c r="B978" t="s">
        <v>1465</v>
      </c>
      <c r="C978" s="5">
        <v>42933</v>
      </c>
      <c r="D978" s="6">
        <v>42939</v>
      </c>
      <c r="E978" t="s">
        <v>69</v>
      </c>
      <c r="F978" t="s">
        <v>602</v>
      </c>
      <c r="G978" t="s">
        <v>603</v>
      </c>
      <c r="H978" t="s">
        <v>363</v>
      </c>
      <c r="I978" t="s">
        <v>364</v>
      </c>
      <c r="J978" s="7">
        <v>89115</v>
      </c>
      <c r="K978" t="s">
        <v>26</v>
      </c>
      <c r="L978" t="s">
        <v>57</v>
      </c>
      <c r="M978" t="s">
        <v>321</v>
      </c>
      <c r="N978" t="s">
        <v>29</v>
      </c>
      <c r="O978" t="s">
        <v>30</v>
      </c>
      <c r="P978" t="s">
        <v>322</v>
      </c>
      <c r="Q978" s="8">
        <v>35.99</v>
      </c>
      <c r="R978">
        <v>3</v>
      </c>
      <c r="S978" s="8">
        <f t="shared" si="61"/>
        <v>107.97</v>
      </c>
      <c r="T978" s="8">
        <f>SUM(S978*0.2)</f>
        <v>21.594000000000001</v>
      </c>
      <c r="U978" s="9">
        <f t="shared" ref="U978:U987" si="62">SUM((Q978*0.04)*R978+2)</f>
        <v>6.3188000000000004</v>
      </c>
    </row>
    <row r="979" spans="1:21" ht="15" customHeight="1" x14ac:dyDescent="0.25">
      <c r="A979">
        <v>17116</v>
      </c>
      <c r="B979" t="s">
        <v>1465</v>
      </c>
      <c r="C979" s="5">
        <v>42933</v>
      </c>
      <c r="D979" s="6">
        <v>42939</v>
      </c>
      <c r="E979" t="s">
        <v>69</v>
      </c>
      <c r="F979" t="s">
        <v>602</v>
      </c>
      <c r="G979" t="s">
        <v>603</v>
      </c>
      <c r="H979" t="s">
        <v>363</v>
      </c>
      <c r="I979" t="s">
        <v>364</v>
      </c>
      <c r="J979" s="7">
        <v>89115</v>
      </c>
      <c r="K979" t="s">
        <v>26</v>
      </c>
      <c r="L979" t="s">
        <v>57</v>
      </c>
      <c r="M979" t="s">
        <v>309</v>
      </c>
      <c r="N979" t="s">
        <v>29</v>
      </c>
      <c r="O979" t="s">
        <v>75</v>
      </c>
      <c r="P979" t="s">
        <v>310</v>
      </c>
      <c r="Q979" s="8">
        <v>23.99</v>
      </c>
      <c r="R979">
        <v>3</v>
      </c>
      <c r="S979" s="8">
        <f t="shared" si="61"/>
        <v>71.97</v>
      </c>
      <c r="T979" s="8">
        <f>SUM(S979*0.5)</f>
        <v>35.984999999999999</v>
      </c>
      <c r="U979" s="9">
        <f t="shared" si="62"/>
        <v>4.8788</v>
      </c>
    </row>
    <row r="980" spans="1:21" ht="15" customHeight="1" x14ac:dyDescent="0.25">
      <c r="A980">
        <v>17127</v>
      </c>
      <c r="B980" t="s">
        <v>1466</v>
      </c>
      <c r="C980" s="5">
        <v>42934</v>
      </c>
      <c r="D980" s="6">
        <v>42939</v>
      </c>
      <c r="E980" t="s">
        <v>69</v>
      </c>
      <c r="F980" t="s">
        <v>247</v>
      </c>
      <c r="G980" t="s">
        <v>248</v>
      </c>
      <c r="H980" t="s">
        <v>249</v>
      </c>
      <c r="I980" t="s">
        <v>250</v>
      </c>
      <c r="J980" s="7">
        <v>48234</v>
      </c>
      <c r="K980" t="s">
        <v>26</v>
      </c>
      <c r="L980" t="s">
        <v>27</v>
      </c>
      <c r="M980" t="s">
        <v>486</v>
      </c>
      <c r="N980" t="s">
        <v>29</v>
      </c>
      <c r="O980" t="s">
        <v>30</v>
      </c>
      <c r="P980" t="s">
        <v>487</v>
      </c>
      <c r="Q980" s="8">
        <v>49.99</v>
      </c>
      <c r="R980">
        <v>1</v>
      </c>
      <c r="S980" s="8">
        <f t="shared" si="61"/>
        <v>49.99</v>
      </c>
      <c r="T980" s="8">
        <f>SUM(S980*0.2)</f>
        <v>9.9980000000000011</v>
      </c>
      <c r="U980" s="9">
        <f t="shared" si="62"/>
        <v>3.9996</v>
      </c>
    </row>
    <row r="981" spans="1:21" ht="15" customHeight="1" x14ac:dyDescent="0.25">
      <c r="A981">
        <v>17128</v>
      </c>
      <c r="B981" t="s">
        <v>1466</v>
      </c>
      <c r="C981" s="5">
        <v>42934</v>
      </c>
      <c r="D981" s="6">
        <v>42939</v>
      </c>
      <c r="E981" t="s">
        <v>69</v>
      </c>
      <c r="F981" t="s">
        <v>247</v>
      </c>
      <c r="G981" t="s">
        <v>248</v>
      </c>
      <c r="H981" t="s">
        <v>249</v>
      </c>
      <c r="I981" t="s">
        <v>250</v>
      </c>
      <c r="J981" s="7">
        <v>48234</v>
      </c>
      <c r="K981" t="s">
        <v>26</v>
      </c>
      <c r="L981" t="s">
        <v>27</v>
      </c>
      <c r="M981" t="s">
        <v>133</v>
      </c>
      <c r="N981" t="s">
        <v>29</v>
      </c>
      <c r="O981" t="s">
        <v>30</v>
      </c>
      <c r="P981" t="s">
        <v>134</v>
      </c>
      <c r="Q981" s="8">
        <v>24.99</v>
      </c>
      <c r="R981">
        <v>3</v>
      </c>
      <c r="S981" s="8">
        <f t="shared" si="61"/>
        <v>74.97</v>
      </c>
      <c r="T981" s="8">
        <f>SUM(S981*0.2)</f>
        <v>14.994</v>
      </c>
      <c r="U981" s="9">
        <f t="shared" si="62"/>
        <v>4.9987999999999992</v>
      </c>
    </row>
    <row r="982" spans="1:21" ht="15" customHeight="1" x14ac:dyDescent="0.25">
      <c r="A982">
        <v>17129</v>
      </c>
      <c r="B982" t="s">
        <v>1466</v>
      </c>
      <c r="C982" s="5">
        <v>42934</v>
      </c>
      <c r="D982" s="6">
        <v>42939</v>
      </c>
      <c r="E982" t="s">
        <v>69</v>
      </c>
      <c r="F982" t="s">
        <v>247</v>
      </c>
      <c r="G982" t="s">
        <v>248</v>
      </c>
      <c r="H982" t="s">
        <v>249</v>
      </c>
      <c r="I982" t="s">
        <v>250</v>
      </c>
      <c r="J982" s="7">
        <v>48234</v>
      </c>
      <c r="K982" t="s">
        <v>26</v>
      </c>
      <c r="L982" t="s">
        <v>27</v>
      </c>
      <c r="M982" t="s">
        <v>105</v>
      </c>
      <c r="N982" t="s">
        <v>29</v>
      </c>
      <c r="O982" t="s">
        <v>75</v>
      </c>
      <c r="P982" t="s">
        <v>106</v>
      </c>
      <c r="Q982" s="8">
        <v>16.989999999999998</v>
      </c>
      <c r="R982">
        <v>8</v>
      </c>
      <c r="S982" s="8">
        <f t="shared" si="61"/>
        <v>135.91999999999999</v>
      </c>
      <c r="T982" s="8">
        <f>SUM(S982*0.5)</f>
        <v>67.959999999999994</v>
      </c>
      <c r="U982" s="9">
        <f t="shared" si="62"/>
        <v>7.4367999999999999</v>
      </c>
    </row>
    <row r="983" spans="1:21" ht="15" customHeight="1" x14ac:dyDescent="0.25">
      <c r="A983">
        <v>17130</v>
      </c>
      <c r="B983" t="s">
        <v>1466</v>
      </c>
      <c r="C983" s="5">
        <v>42934</v>
      </c>
      <c r="D983" s="6">
        <v>42939</v>
      </c>
      <c r="E983" t="s">
        <v>69</v>
      </c>
      <c r="F983" t="s">
        <v>247</v>
      </c>
      <c r="G983" t="s">
        <v>248</v>
      </c>
      <c r="H983" t="s">
        <v>249</v>
      </c>
      <c r="I983" t="s">
        <v>250</v>
      </c>
      <c r="J983" s="7">
        <v>48234</v>
      </c>
      <c r="K983" t="s">
        <v>26</v>
      </c>
      <c r="L983" t="s">
        <v>27</v>
      </c>
      <c r="M983" t="s">
        <v>208</v>
      </c>
      <c r="N983" t="s">
        <v>29</v>
      </c>
      <c r="O983" t="s">
        <v>75</v>
      </c>
      <c r="P983" t="s">
        <v>209</v>
      </c>
      <c r="Q983" s="8">
        <v>25.99</v>
      </c>
      <c r="R983">
        <v>3</v>
      </c>
      <c r="S983" s="8">
        <f t="shared" si="61"/>
        <v>77.97</v>
      </c>
      <c r="T983" s="8">
        <f>SUM(S983*0.5)</f>
        <v>38.984999999999999</v>
      </c>
      <c r="U983" s="9">
        <f t="shared" si="62"/>
        <v>5.1187999999999994</v>
      </c>
    </row>
    <row r="984" spans="1:21" ht="15" customHeight="1" x14ac:dyDescent="0.25">
      <c r="A984">
        <v>17131</v>
      </c>
      <c r="B984" t="s">
        <v>1466</v>
      </c>
      <c r="C984" s="5">
        <v>42934</v>
      </c>
      <c r="D984" s="6">
        <v>42939</v>
      </c>
      <c r="E984" t="s">
        <v>69</v>
      </c>
      <c r="F984" t="s">
        <v>247</v>
      </c>
      <c r="G984" t="s">
        <v>248</v>
      </c>
      <c r="H984" t="s">
        <v>249</v>
      </c>
      <c r="I984" t="s">
        <v>250</v>
      </c>
      <c r="J984" s="7">
        <v>48234</v>
      </c>
      <c r="K984" t="s">
        <v>26</v>
      </c>
      <c r="L984" t="s">
        <v>27</v>
      </c>
      <c r="M984" t="s">
        <v>138</v>
      </c>
      <c r="N984" t="s">
        <v>29</v>
      </c>
      <c r="O984" t="s">
        <v>75</v>
      </c>
      <c r="P984" t="s">
        <v>139</v>
      </c>
      <c r="Q984" s="8">
        <v>25.99</v>
      </c>
      <c r="R984">
        <v>1</v>
      </c>
      <c r="S984" s="8">
        <f t="shared" si="61"/>
        <v>25.99</v>
      </c>
      <c r="T984" s="8">
        <f>SUM(S984*0.5)</f>
        <v>12.994999999999999</v>
      </c>
      <c r="U984" s="9">
        <f t="shared" si="62"/>
        <v>3.0396000000000001</v>
      </c>
    </row>
    <row r="985" spans="1:21" ht="15" customHeight="1" x14ac:dyDescent="0.25">
      <c r="A985">
        <v>17132</v>
      </c>
      <c r="B985" t="s">
        <v>1466</v>
      </c>
      <c r="C985" s="5">
        <v>42934</v>
      </c>
      <c r="D985" s="6">
        <v>42939</v>
      </c>
      <c r="E985" t="s">
        <v>69</v>
      </c>
      <c r="F985" t="s">
        <v>507</v>
      </c>
      <c r="G985" t="s">
        <v>508</v>
      </c>
      <c r="H985" t="s">
        <v>419</v>
      </c>
      <c r="I985" t="s">
        <v>73</v>
      </c>
      <c r="J985" s="7">
        <v>77041</v>
      </c>
      <c r="K985" t="s">
        <v>26</v>
      </c>
      <c r="L985" t="s">
        <v>27</v>
      </c>
      <c r="M985" t="s">
        <v>288</v>
      </c>
      <c r="N985" t="s">
        <v>29</v>
      </c>
      <c r="O985" t="s">
        <v>59</v>
      </c>
      <c r="P985" t="s">
        <v>289</v>
      </c>
      <c r="Q985" s="8">
        <v>25.99</v>
      </c>
      <c r="R985">
        <v>2</v>
      </c>
      <c r="S985" s="8">
        <f t="shared" si="61"/>
        <v>51.98</v>
      </c>
      <c r="T985" s="8">
        <f>SUM(S985*0.25)</f>
        <v>12.994999999999999</v>
      </c>
      <c r="U985" s="9">
        <f t="shared" si="62"/>
        <v>4.0792000000000002</v>
      </c>
    </row>
    <row r="986" spans="1:21" ht="15" customHeight="1" x14ac:dyDescent="0.25">
      <c r="A986">
        <v>17165</v>
      </c>
      <c r="B986" t="s">
        <v>1467</v>
      </c>
      <c r="C986" s="5">
        <v>42938</v>
      </c>
      <c r="D986" s="6">
        <v>42943</v>
      </c>
      <c r="E986" t="s">
        <v>69</v>
      </c>
      <c r="F986" t="s">
        <v>595</v>
      </c>
      <c r="G986" t="s">
        <v>211</v>
      </c>
      <c r="H986" t="s">
        <v>212</v>
      </c>
      <c r="I986" t="s">
        <v>213</v>
      </c>
      <c r="J986" s="7">
        <v>28027</v>
      </c>
      <c r="K986" t="s">
        <v>26</v>
      </c>
      <c r="L986" t="s">
        <v>49</v>
      </c>
      <c r="M986" t="s">
        <v>712</v>
      </c>
      <c r="N986" t="s">
        <v>988</v>
      </c>
      <c r="O986" t="s">
        <v>89</v>
      </c>
      <c r="P986" t="s">
        <v>713</v>
      </c>
      <c r="Q986" s="8">
        <v>15.99</v>
      </c>
      <c r="R986">
        <v>5</v>
      </c>
      <c r="S986" s="8">
        <f t="shared" si="61"/>
        <v>79.95</v>
      </c>
      <c r="T986" s="8">
        <f>SUM(S986*0.5)</f>
        <v>39.975000000000001</v>
      </c>
      <c r="U986" s="9">
        <f t="shared" si="62"/>
        <v>5.1980000000000004</v>
      </c>
    </row>
    <row r="987" spans="1:21" ht="15" customHeight="1" x14ac:dyDescent="0.25">
      <c r="A987">
        <v>17166</v>
      </c>
      <c r="B987" t="s">
        <v>1467</v>
      </c>
      <c r="C987" s="5">
        <v>42938</v>
      </c>
      <c r="D987" s="6">
        <v>42943</v>
      </c>
      <c r="E987" t="s">
        <v>69</v>
      </c>
      <c r="F987" t="s">
        <v>595</v>
      </c>
      <c r="G987" t="s">
        <v>211</v>
      </c>
      <c r="H987" t="s">
        <v>212</v>
      </c>
      <c r="I987" t="s">
        <v>213</v>
      </c>
      <c r="J987" s="7">
        <v>28027</v>
      </c>
      <c r="K987" t="s">
        <v>26</v>
      </c>
      <c r="L987" t="s">
        <v>49</v>
      </c>
      <c r="M987" t="s">
        <v>786</v>
      </c>
      <c r="N987" t="s">
        <v>29</v>
      </c>
      <c r="O987" t="s">
        <v>40</v>
      </c>
      <c r="P987" t="s">
        <v>787</v>
      </c>
      <c r="Q987" s="8">
        <v>27.99</v>
      </c>
      <c r="R987">
        <v>3</v>
      </c>
      <c r="S987" s="8">
        <f t="shared" si="61"/>
        <v>83.97</v>
      </c>
      <c r="T987" s="8">
        <f>SUM(S987*0.3)</f>
        <v>25.190999999999999</v>
      </c>
      <c r="U987" s="9">
        <f t="shared" si="62"/>
        <v>5.3587999999999996</v>
      </c>
    </row>
    <row r="988" spans="1:21" ht="15" customHeight="1" x14ac:dyDescent="0.25">
      <c r="A988">
        <v>17167</v>
      </c>
      <c r="B988" t="s">
        <v>1467</v>
      </c>
      <c r="C988" s="5">
        <v>42938</v>
      </c>
      <c r="D988" s="6">
        <v>42940</v>
      </c>
      <c r="E988" t="s">
        <v>21</v>
      </c>
      <c r="F988" t="s">
        <v>500</v>
      </c>
      <c r="G988" t="s">
        <v>501</v>
      </c>
      <c r="H988" t="s">
        <v>502</v>
      </c>
      <c r="I988" t="s">
        <v>412</v>
      </c>
      <c r="J988" s="7">
        <v>80219</v>
      </c>
      <c r="K988" t="s">
        <v>26</v>
      </c>
      <c r="L988" t="s">
        <v>57</v>
      </c>
      <c r="M988" t="s">
        <v>264</v>
      </c>
      <c r="N988" t="s">
        <v>29</v>
      </c>
      <c r="O988" t="s">
        <v>37</v>
      </c>
      <c r="P988" t="s">
        <v>265</v>
      </c>
      <c r="Q988" s="8">
        <v>23.99</v>
      </c>
      <c r="R988">
        <v>1</v>
      </c>
      <c r="S988" s="8">
        <f t="shared" si="61"/>
        <v>23.99</v>
      </c>
      <c r="T988" s="8">
        <f>SUM(S988*0.4)</f>
        <v>9.5960000000000001</v>
      </c>
      <c r="U988" s="9">
        <f>SUM((Q988*0.07)*R988+2)</f>
        <v>3.6793</v>
      </c>
    </row>
    <row r="989" spans="1:21" ht="15" customHeight="1" x14ac:dyDescent="0.25">
      <c r="A989">
        <v>17196</v>
      </c>
      <c r="B989" t="s">
        <v>1468</v>
      </c>
      <c r="C989" s="5">
        <v>42941</v>
      </c>
      <c r="D989" s="6">
        <v>42943</v>
      </c>
      <c r="E989" t="s">
        <v>21</v>
      </c>
      <c r="F989" t="s">
        <v>640</v>
      </c>
      <c r="G989" t="s">
        <v>641</v>
      </c>
      <c r="H989" t="s">
        <v>203</v>
      </c>
      <c r="I989" t="s">
        <v>56</v>
      </c>
      <c r="J989" s="7">
        <v>90045</v>
      </c>
      <c r="K989" t="s">
        <v>26</v>
      </c>
      <c r="L989" t="s">
        <v>57</v>
      </c>
      <c r="M989" t="s">
        <v>600</v>
      </c>
      <c r="N989" t="s">
        <v>988</v>
      </c>
      <c r="O989" t="s">
        <v>89</v>
      </c>
      <c r="P989" t="s">
        <v>601</v>
      </c>
      <c r="Q989" s="8">
        <v>17.989999999999998</v>
      </c>
      <c r="R989">
        <v>2</v>
      </c>
      <c r="S989" s="8">
        <f t="shared" si="61"/>
        <v>35.979999999999997</v>
      </c>
      <c r="T989" s="8">
        <f>SUM(S989*0.5)</f>
        <v>17.989999999999998</v>
      </c>
      <c r="U989" s="9">
        <f>SUM((Q989*0.07)*R989+2)</f>
        <v>4.5186000000000002</v>
      </c>
    </row>
    <row r="990" spans="1:21" ht="15" customHeight="1" x14ac:dyDescent="0.25">
      <c r="A990">
        <v>17198</v>
      </c>
      <c r="B990" t="s">
        <v>1469</v>
      </c>
      <c r="C990" s="5">
        <v>42942</v>
      </c>
      <c r="D990" s="6">
        <v>42942</v>
      </c>
      <c r="E990" t="s">
        <v>985</v>
      </c>
      <c r="F990" t="s">
        <v>404</v>
      </c>
      <c r="G990" t="s">
        <v>405</v>
      </c>
      <c r="H990" t="s">
        <v>406</v>
      </c>
      <c r="I990" t="s">
        <v>304</v>
      </c>
      <c r="J990" s="7">
        <v>85345</v>
      </c>
      <c r="K990" t="s">
        <v>26</v>
      </c>
      <c r="L990" t="s">
        <v>57</v>
      </c>
      <c r="M990" t="s">
        <v>172</v>
      </c>
      <c r="N990" t="s">
        <v>29</v>
      </c>
      <c r="O990" t="s">
        <v>59</v>
      </c>
      <c r="P990" t="s">
        <v>173</v>
      </c>
      <c r="Q990" s="8">
        <v>62.99</v>
      </c>
      <c r="R990">
        <v>9</v>
      </c>
      <c r="S990" s="8">
        <f t="shared" si="61"/>
        <v>566.91</v>
      </c>
      <c r="T990" s="8">
        <f>SUM(S990*0.25)</f>
        <v>141.72749999999999</v>
      </c>
      <c r="U990" s="9">
        <f>SUM((Q990*0.09)*R990+2)</f>
        <v>53.021900000000002</v>
      </c>
    </row>
    <row r="991" spans="1:21" ht="15" customHeight="1" x14ac:dyDescent="0.25">
      <c r="A991">
        <v>17200</v>
      </c>
      <c r="B991" t="s">
        <v>1469</v>
      </c>
      <c r="C991" s="5">
        <v>42942</v>
      </c>
      <c r="D991" s="6">
        <v>42944</v>
      </c>
      <c r="E991" t="s">
        <v>44</v>
      </c>
      <c r="F991" t="s">
        <v>872</v>
      </c>
      <c r="G991" t="s">
        <v>873</v>
      </c>
      <c r="H991" t="s">
        <v>606</v>
      </c>
      <c r="I991" t="s">
        <v>607</v>
      </c>
      <c r="J991" s="7">
        <v>60653</v>
      </c>
      <c r="K991" t="s">
        <v>26</v>
      </c>
      <c r="L991" t="s">
        <v>27</v>
      </c>
      <c r="M991" t="s">
        <v>121</v>
      </c>
      <c r="N991" t="s">
        <v>33</v>
      </c>
      <c r="O991" t="s">
        <v>34</v>
      </c>
      <c r="P991" t="s">
        <v>122</v>
      </c>
      <c r="Q991" s="8">
        <v>15.99</v>
      </c>
      <c r="R991">
        <v>4</v>
      </c>
      <c r="S991" s="8">
        <f t="shared" si="61"/>
        <v>63.96</v>
      </c>
      <c r="T991" s="8">
        <f>SUM(S991*0.4)</f>
        <v>25.584000000000003</v>
      </c>
      <c r="U991" s="9">
        <f>SUM((Q991*0.05)*R991+2)</f>
        <v>5.1980000000000004</v>
      </c>
    </row>
    <row r="992" spans="1:21" ht="15" customHeight="1" x14ac:dyDescent="0.25">
      <c r="A992">
        <v>17207</v>
      </c>
      <c r="B992" t="s">
        <v>1469</v>
      </c>
      <c r="C992" s="5">
        <v>42942</v>
      </c>
      <c r="D992" s="6">
        <v>42946</v>
      </c>
      <c r="E992" t="s">
        <v>69</v>
      </c>
      <c r="F992" t="s">
        <v>520</v>
      </c>
      <c r="G992" t="s">
        <v>521</v>
      </c>
      <c r="H992" t="s">
        <v>522</v>
      </c>
      <c r="I992" t="s">
        <v>523</v>
      </c>
      <c r="J992" s="7">
        <v>66212</v>
      </c>
      <c r="K992" t="s">
        <v>26</v>
      </c>
      <c r="L992" t="s">
        <v>27</v>
      </c>
      <c r="M992" t="s">
        <v>295</v>
      </c>
      <c r="N992" t="s">
        <v>29</v>
      </c>
      <c r="O992" t="s">
        <v>59</v>
      </c>
      <c r="P992" t="s">
        <v>59</v>
      </c>
      <c r="Q992" s="8">
        <v>2.99</v>
      </c>
      <c r="R992">
        <v>5</v>
      </c>
      <c r="S992" s="8">
        <f t="shared" si="61"/>
        <v>14.950000000000001</v>
      </c>
      <c r="T992" s="8">
        <f>SUM(S992*0.25)</f>
        <v>3.7375000000000003</v>
      </c>
      <c r="U992" s="9">
        <f>SUM((Q992*0.04)*R992+2)</f>
        <v>2.5979999999999999</v>
      </c>
    </row>
    <row r="993" spans="1:21" ht="15" customHeight="1" x14ac:dyDescent="0.25">
      <c r="A993">
        <v>17226</v>
      </c>
      <c r="B993" t="s">
        <v>1470</v>
      </c>
      <c r="C993" s="5">
        <v>42946</v>
      </c>
      <c r="D993" s="6">
        <v>42948</v>
      </c>
      <c r="E993" t="s">
        <v>44</v>
      </c>
      <c r="F993" t="s">
        <v>652</v>
      </c>
      <c r="G993" t="s">
        <v>653</v>
      </c>
      <c r="H993" t="s">
        <v>654</v>
      </c>
      <c r="I993" t="s">
        <v>655</v>
      </c>
      <c r="J993" s="7">
        <v>19805</v>
      </c>
      <c r="K993" t="s">
        <v>26</v>
      </c>
      <c r="L993" t="s">
        <v>65</v>
      </c>
      <c r="M993" t="s">
        <v>147</v>
      </c>
      <c r="N993" t="s">
        <v>29</v>
      </c>
      <c r="O993" t="s">
        <v>37</v>
      </c>
      <c r="P993" t="s">
        <v>148</v>
      </c>
      <c r="Q993" s="8">
        <v>23.99</v>
      </c>
      <c r="R993">
        <v>3</v>
      </c>
      <c r="S993" s="8">
        <f t="shared" si="61"/>
        <v>71.97</v>
      </c>
      <c r="T993" s="8">
        <f>SUM(S993*0.4)</f>
        <v>28.788</v>
      </c>
      <c r="U993" s="9">
        <f>SUM((Q993*0.05)*R993+2)</f>
        <v>5.5984999999999996</v>
      </c>
    </row>
    <row r="994" spans="1:21" ht="15" customHeight="1" x14ac:dyDescent="0.25">
      <c r="A994">
        <v>17232</v>
      </c>
      <c r="B994" t="s">
        <v>1471</v>
      </c>
      <c r="C994" s="5">
        <v>42947</v>
      </c>
      <c r="D994" s="6">
        <v>42950</v>
      </c>
      <c r="E994" t="s">
        <v>44</v>
      </c>
      <c r="F994" t="s">
        <v>386</v>
      </c>
      <c r="G994" t="s">
        <v>387</v>
      </c>
      <c r="H994" t="s">
        <v>388</v>
      </c>
      <c r="I994" t="s">
        <v>73</v>
      </c>
      <c r="J994" s="7">
        <v>75220</v>
      </c>
      <c r="K994" t="s">
        <v>26</v>
      </c>
      <c r="L994" t="s">
        <v>27</v>
      </c>
      <c r="M994" t="s">
        <v>636</v>
      </c>
      <c r="N994" t="s">
        <v>29</v>
      </c>
      <c r="O994" t="s">
        <v>59</v>
      </c>
      <c r="P994" t="s">
        <v>637</v>
      </c>
      <c r="Q994" s="8">
        <v>21.99</v>
      </c>
      <c r="R994">
        <v>2</v>
      </c>
      <c r="S994" s="8">
        <f t="shared" si="61"/>
        <v>43.98</v>
      </c>
      <c r="T994" s="8">
        <f>SUM(S994*0.25)</f>
        <v>10.994999999999999</v>
      </c>
      <c r="U994" s="9">
        <f>SUM((Q994*0.05)*R994+2)</f>
        <v>4.1989999999999998</v>
      </c>
    </row>
    <row r="995" spans="1:21" ht="15" customHeight="1" x14ac:dyDescent="0.25">
      <c r="A995">
        <v>17259</v>
      </c>
      <c r="B995" t="s">
        <v>1472</v>
      </c>
      <c r="C995" s="5">
        <v>42955</v>
      </c>
      <c r="D995" s="6">
        <v>42959</v>
      </c>
      <c r="E995" t="s">
        <v>69</v>
      </c>
      <c r="F995" t="s">
        <v>497</v>
      </c>
      <c r="G995" t="s">
        <v>498</v>
      </c>
      <c r="H995" t="s">
        <v>268</v>
      </c>
      <c r="I995" t="s">
        <v>120</v>
      </c>
      <c r="J995" s="7">
        <v>10024</v>
      </c>
      <c r="K995" t="s">
        <v>26</v>
      </c>
      <c r="L995" t="s">
        <v>65</v>
      </c>
      <c r="M995" t="s">
        <v>269</v>
      </c>
      <c r="N995" t="s">
        <v>33</v>
      </c>
      <c r="O995" t="s">
        <v>34</v>
      </c>
      <c r="P995" t="s">
        <v>270</v>
      </c>
      <c r="Q995" s="8">
        <v>35.99</v>
      </c>
      <c r="R995">
        <v>3</v>
      </c>
      <c r="S995" s="8">
        <f t="shared" si="61"/>
        <v>107.97</v>
      </c>
      <c r="T995" s="8">
        <f>SUM(S995*0.4)</f>
        <v>43.188000000000002</v>
      </c>
      <c r="U995" s="9">
        <f t="shared" ref="U995:U1001" si="63">SUM((Q995*0.04)*R995+2)</f>
        <v>6.3188000000000004</v>
      </c>
    </row>
    <row r="996" spans="1:21" ht="15" customHeight="1" x14ac:dyDescent="0.25">
      <c r="A996">
        <v>17260</v>
      </c>
      <c r="B996" t="s">
        <v>1473</v>
      </c>
      <c r="C996" s="5">
        <v>42956</v>
      </c>
      <c r="D996" s="6">
        <v>42963</v>
      </c>
      <c r="E996" t="s">
        <v>69</v>
      </c>
      <c r="F996" t="s">
        <v>841</v>
      </c>
      <c r="G996" t="s">
        <v>842</v>
      </c>
      <c r="H996" t="s">
        <v>419</v>
      </c>
      <c r="I996" t="s">
        <v>73</v>
      </c>
      <c r="J996" s="7">
        <v>77036</v>
      </c>
      <c r="K996" t="s">
        <v>26</v>
      </c>
      <c r="L996" t="s">
        <v>27</v>
      </c>
      <c r="M996" t="s">
        <v>656</v>
      </c>
      <c r="N996" t="s">
        <v>988</v>
      </c>
      <c r="O996" t="s">
        <v>185</v>
      </c>
      <c r="P996" t="s">
        <v>657</v>
      </c>
      <c r="Q996" s="8">
        <v>76.989999999999995</v>
      </c>
      <c r="R996">
        <v>2</v>
      </c>
      <c r="S996" s="8">
        <f t="shared" si="61"/>
        <v>153.97999999999999</v>
      </c>
      <c r="T996" s="8">
        <f>SUM(S996*0.4)</f>
        <v>61.591999999999999</v>
      </c>
      <c r="U996" s="9">
        <f t="shared" si="63"/>
        <v>8.1591999999999985</v>
      </c>
    </row>
    <row r="997" spans="1:21" ht="15" customHeight="1" x14ac:dyDescent="0.25">
      <c r="A997">
        <v>17261</v>
      </c>
      <c r="B997" t="s">
        <v>1473</v>
      </c>
      <c r="C997" s="5">
        <v>42956</v>
      </c>
      <c r="D997" s="6">
        <v>42963</v>
      </c>
      <c r="E997" t="s">
        <v>69</v>
      </c>
      <c r="F997" t="s">
        <v>841</v>
      </c>
      <c r="G997" t="s">
        <v>842</v>
      </c>
      <c r="H997" t="s">
        <v>419</v>
      </c>
      <c r="I997" t="s">
        <v>73</v>
      </c>
      <c r="J997" s="7">
        <v>77036</v>
      </c>
      <c r="K997" t="s">
        <v>26</v>
      </c>
      <c r="L997" t="s">
        <v>27</v>
      </c>
      <c r="M997" t="s">
        <v>223</v>
      </c>
      <c r="N997" t="s">
        <v>29</v>
      </c>
      <c r="O997" t="s">
        <v>59</v>
      </c>
      <c r="P997" t="s">
        <v>224</v>
      </c>
      <c r="Q997" s="8">
        <v>17.989999999999998</v>
      </c>
      <c r="R997">
        <v>6</v>
      </c>
      <c r="S997" s="8">
        <f t="shared" si="61"/>
        <v>107.94</v>
      </c>
      <c r="T997" s="8">
        <f>SUM(S997*0.25)</f>
        <v>26.984999999999999</v>
      </c>
      <c r="U997" s="9">
        <f t="shared" si="63"/>
        <v>6.3175999999999997</v>
      </c>
    </row>
    <row r="998" spans="1:21" ht="15" customHeight="1" x14ac:dyDescent="0.25">
      <c r="A998">
        <v>17262</v>
      </c>
      <c r="B998" t="s">
        <v>1473</v>
      </c>
      <c r="C998" s="5">
        <v>42956</v>
      </c>
      <c r="D998" s="6">
        <v>42963</v>
      </c>
      <c r="E998" t="s">
        <v>69</v>
      </c>
      <c r="F998" t="s">
        <v>841</v>
      </c>
      <c r="G998" t="s">
        <v>842</v>
      </c>
      <c r="H998" t="s">
        <v>419</v>
      </c>
      <c r="I998" t="s">
        <v>73</v>
      </c>
      <c r="J998" s="7">
        <v>77036</v>
      </c>
      <c r="K998" t="s">
        <v>26</v>
      </c>
      <c r="L998" t="s">
        <v>27</v>
      </c>
      <c r="M998" t="s">
        <v>127</v>
      </c>
      <c r="N998" t="s">
        <v>29</v>
      </c>
      <c r="O998" t="s">
        <v>37</v>
      </c>
      <c r="P998" t="s">
        <v>128</v>
      </c>
      <c r="Q998" s="8">
        <v>24.99</v>
      </c>
      <c r="R998">
        <v>5</v>
      </c>
      <c r="S998" s="8">
        <f t="shared" si="61"/>
        <v>124.94999999999999</v>
      </c>
      <c r="T998" s="8">
        <f>SUM(S998*0.4)</f>
        <v>49.98</v>
      </c>
      <c r="U998" s="9">
        <f t="shared" si="63"/>
        <v>6.9979999999999993</v>
      </c>
    </row>
    <row r="999" spans="1:21" ht="15" customHeight="1" x14ac:dyDescent="0.25">
      <c r="A999">
        <v>17263</v>
      </c>
      <c r="B999" t="s">
        <v>1473</v>
      </c>
      <c r="C999" s="5">
        <v>42956</v>
      </c>
      <c r="D999" s="6">
        <v>42962</v>
      </c>
      <c r="E999" t="s">
        <v>69</v>
      </c>
      <c r="F999" t="s">
        <v>429</v>
      </c>
      <c r="G999" t="s">
        <v>430</v>
      </c>
      <c r="H999" t="s">
        <v>97</v>
      </c>
      <c r="I999" t="s">
        <v>98</v>
      </c>
      <c r="J999" s="7">
        <v>73120</v>
      </c>
      <c r="K999" t="s">
        <v>26</v>
      </c>
      <c r="L999" t="s">
        <v>27</v>
      </c>
      <c r="M999" t="s">
        <v>413</v>
      </c>
      <c r="N999" t="s">
        <v>29</v>
      </c>
      <c r="O999" t="s">
        <v>75</v>
      </c>
      <c r="P999" t="s">
        <v>414</v>
      </c>
      <c r="Q999" s="8">
        <v>23.99</v>
      </c>
      <c r="R999">
        <v>2</v>
      </c>
      <c r="S999" s="8">
        <f t="shared" si="61"/>
        <v>47.98</v>
      </c>
      <c r="T999" s="8">
        <f>SUM(S999*0.5)</f>
        <v>23.99</v>
      </c>
      <c r="U999" s="9">
        <f t="shared" si="63"/>
        <v>3.9192</v>
      </c>
    </row>
    <row r="1000" spans="1:21" ht="15" customHeight="1" x14ac:dyDescent="0.25">
      <c r="A1000">
        <v>17275</v>
      </c>
      <c r="B1000" t="s">
        <v>1474</v>
      </c>
      <c r="C1000" s="5">
        <v>42960</v>
      </c>
      <c r="D1000" s="6">
        <v>42964</v>
      </c>
      <c r="E1000" t="s">
        <v>69</v>
      </c>
      <c r="F1000" t="s">
        <v>404</v>
      </c>
      <c r="G1000" t="s">
        <v>405</v>
      </c>
      <c r="H1000" t="s">
        <v>406</v>
      </c>
      <c r="I1000" t="s">
        <v>304</v>
      </c>
      <c r="J1000" s="7">
        <v>85345</v>
      </c>
      <c r="K1000" t="s">
        <v>26</v>
      </c>
      <c r="L1000" t="s">
        <v>57</v>
      </c>
      <c r="M1000" t="s">
        <v>925</v>
      </c>
      <c r="N1000" t="s">
        <v>988</v>
      </c>
      <c r="O1000" t="s">
        <v>89</v>
      </c>
      <c r="P1000" t="s">
        <v>926</v>
      </c>
      <c r="Q1000" s="8">
        <v>13.99</v>
      </c>
      <c r="R1000">
        <v>2</v>
      </c>
      <c r="S1000" s="8">
        <f t="shared" si="61"/>
        <v>27.98</v>
      </c>
      <c r="T1000" s="8">
        <f>SUM(S1000*0.5)</f>
        <v>13.99</v>
      </c>
      <c r="U1000" s="9">
        <f t="shared" si="63"/>
        <v>3.1192000000000002</v>
      </c>
    </row>
    <row r="1001" spans="1:21" ht="15" customHeight="1" x14ac:dyDescent="0.25">
      <c r="A1001">
        <v>17277</v>
      </c>
      <c r="B1001" t="s">
        <v>1474</v>
      </c>
      <c r="C1001" s="5">
        <v>42960</v>
      </c>
      <c r="D1001" s="6">
        <v>42964</v>
      </c>
      <c r="E1001" t="s">
        <v>69</v>
      </c>
      <c r="F1001" t="s">
        <v>727</v>
      </c>
      <c r="G1001" t="s">
        <v>728</v>
      </c>
      <c r="H1001" t="s">
        <v>448</v>
      </c>
      <c r="I1001" t="s">
        <v>64</v>
      </c>
      <c r="J1001" s="7">
        <v>43615</v>
      </c>
      <c r="K1001" t="s">
        <v>26</v>
      </c>
      <c r="L1001" t="s">
        <v>65</v>
      </c>
      <c r="M1001" t="s">
        <v>927</v>
      </c>
      <c r="N1001" t="s">
        <v>988</v>
      </c>
      <c r="O1001" t="s">
        <v>185</v>
      </c>
      <c r="P1001" t="s">
        <v>928</v>
      </c>
      <c r="Q1001" s="8">
        <v>74.989999999999995</v>
      </c>
      <c r="R1001">
        <v>7</v>
      </c>
      <c r="S1001" s="8">
        <f t="shared" si="61"/>
        <v>524.92999999999995</v>
      </c>
      <c r="T1001" s="8">
        <f>SUM(S1001*0.4)</f>
        <v>209.97199999999998</v>
      </c>
      <c r="U1001" s="9">
        <f t="shared" si="63"/>
        <v>22.997199999999999</v>
      </c>
    </row>
    <row r="1002" spans="1:21" ht="15" customHeight="1" x14ac:dyDescent="0.25">
      <c r="A1002">
        <v>17278</v>
      </c>
      <c r="B1002" t="s">
        <v>1474</v>
      </c>
      <c r="C1002" s="5">
        <v>42960</v>
      </c>
      <c r="D1002" s="6">
        <v>42962</v>
      </c>
      <c r="E1002" t="s">
        <v>21</v>
      </c>
      <c r="F1002" t="s">
        <v>70</v>
      </c>
      <c r="G1002" t="s">
        <v>71</v>
      </c>
      <c r="H1002" t="s">
        <v>72</v>
      </c>
      <c r="I1002" t="s">
        <v>73</v>
      </c>
      <c r="J1002" s="7">
        <v>78745</v>
      </c>
      <c r="K1002" t="s">
        <v>26</v>
      </c>
      <c r="L1002" t="s">
        <v>27</v>
      </c>
      <c r="M1002" t="s">
        <v>679</v>
      </c>
      <c r="N1002" t="s">
        <v>29</v>
      </c>
      <c r="O1002" t="s">
        <v>59</v>
      </c>
      <c r="P1002" t="s">
        <v>680</v>
      </c>
      <c r="Q1002" s="8">
        <v>27.99</v>
      </c>
      <c r="R1002">
        <v>4</v>
      </c>
      <c r="S1002" s="8">
        <f t="shared" si="61"/>
        <v>111.96</v>
      </c>
      <c r="T1002" s="8">
        <f>SUM(S1002*0.25)</f>
        <v>27.99</v>
      </c>
      <c r="U1002" s="9">
        <f>SUM((Q1002*0.07)*R1002+2)</f>
        <v>9.8371999999999993</v>
      </c>
    </row>
    <row r="1003" spans="1:21" ht="15" customHeight="1" x14ac:dyDescent="0.25">
      <c r="A1003">
        <v>17282</v>
      </c>
      <c r="B1003" t="s">
        <v>1475</v>
      </c>
      <c r="C1003" s="5">
        <v>42961</v>
      </c>
      <c r="D1003" s="6">
        <v>42967</v>
      </c>
      <c r="E1003" t="s">
        <v>69</v>
      </c>
      <c r="F1003" t="s">
        <v>257</v>
      </c>
      <c r="G1003" t="s">
        <v>258</v>
      </c>
      <c r="H1003" t="s">
        <v>259</v>
      </c>
      <c r="I1003" t="s">
        <v>104</v>
      </c>
      <c r="J1003" s="7">
        <v>46203</v>
      </c>
      <c r="K1003" t="s">
        <v>26</v>
      </c>
      <c r="L1003" t="s">
        <v>27</v>
      </c>
      <c r="M1003" t="s">
        <v>123</v>
      </c>
      <c r="N1003" t="s">
        <v>29</v>
      </c>
      <c r="O1003" t="s">
        <v>75</v>
      </c>
      <c r="P1003" t="s">
        <v>124</v>
      </c>
      <c r="Q1003" s="8">
        <v>25.99</v>
      </c>
      <c r="R1003">
        <v>2</v>
      </c>
      <c r="S1003" s="8">
        <f t="shared" si="61"/>
        <v>51.98</v>
      </c>
      <c r="T1003" s="8">
        <f>SUM(S1003*0.5)</f>
        <v>25.99</v>
      </c>
      <c r="U1003" s="9">
        <f>SUM((Q1003*0.04)*R1003+2)</f>
        <v>4.0792000000000002</v>
      </c>
    </row>
    <row r="1004" spans="1:21" ht="15" customHeight="1" x14ac:dyDescent="0.25">
      <c r="A1004">
        <v>17283</v>
      </c>
      <c r="B1004" t="s">
        <v>1475</v>
      </c>
      <c r="C1004" s="5">
        <v>42961</v>
      </c>
      <c r="D1004" s="6">
        <v>42967</v>
      </c>
      <c r="E1004" t="s">
        <v>69</v>
      </c>
      <c r="F1004" t="s">
        <v>257</v>
      </c>
      <c r="G1004" t="s">
        <v>258</v>
      </c>
      <c r="H1004" t="s">
        <v>259</v>
      </c>
      <c r="I1004" t="s">
        <v>104</v>
      </c>
      <c r="J1004" s="7">
        <v>46203</v>
      </c>
      <c r="K1004" t="s">
        <v>26</v>
      </c>
      <c r="L1004" t="s">
        <v>27</v>
      </c>
      <c r="M1004" t="s">
        <v>240</v>
      </c>
      <c r="N1004" t="s">
        <v>29</v>
      </c>
      <c r="O1004" t="s">
        <v>59</v>
      </c>
      <c r="P1004" t="s">
        <v>241</v>
      </c>
      <c r="Q1004" s="8">
        <v>25.99</v>
      </c>
      <c r="R1004">
        <v>1</v>
      </c>
      <c r="S1004" s="8">
        <f t="shared" si="61"/>
        <v>25.99</v>
      </c>
      <c r="T1004" s="8">
        <f>SUM(S1004*0.25)</f>
        <v>6.4974999999999996</v>
      </c>
      <c r="U1004" s="9">
        <f>SUM((Q1004*0.04)*R1004+2)</f>
        <v>3.0396000000000001</v>
      </c>
    </row>
    <row r="1005" spans="1:21" ht="15" customHeight="1" x14ac:dyDescent="0.25">
      <c r="A1005">
        <v>17297</v>
      </c>
      <c r="B1005" t="s">
        <v>1476</v>
      </c>
      <c r="C1005" s="5">
        <v>42962</v>
      </c>
      <c r="D1005" s="6">
        <v>42964</v>
      </c>
      <c r="E1005" t="s">
        <v>44</v>
      </c>
      <c r="F1005" t="s">
        <v>442</v>
      </c>
      <c r="G1005" t="s">
        <v>443</v>
      </c>
      <c r="H1005" t="s">
        <v>444</v>
      </c>
      <c r="I1005" t="s">
        <v>445</v>
      </c>
      <c r="J1005" s="7">
        <v>37211</v>
      </c>
      <c r="K1005" t="s">
        <v>26</v>
      </c>
      <c r="L1005" t="s">
        <v>49</v>
      </c>
      <c r="M1005" t="s">
        <v>105</v>
      </c>
      <c r="N1005" t="s">
        <v>29</v>
      </c>
      <c r="O1005" t="s">
        <v>75</v>
      </c>
      <c r="P1005" t="s">
        <v>106</v>
      </c>
      <c r="Q1005" s="8">
        <v>16.989999999999998</v>
      </c>
      <c r="R1005">
        <v>3</v>
      </c>
      <c r="S1005" s="8">
        <f t="shared" si="61"/>
        <v>50.97</v>
      </c>
      <c r="T1005" s="8">
        <f>SUM(S1005*0.5)</f>
        <v>25.484999999999999</v>
      </c>
      <c r="U1005" s="9">
        <f>SUM((Q1005*0.05)*R1005+2)</f>
        <v>4.5484999999999998</v>
      </c>
    </row>
    <row r="1006" spans="1:21" ht="15" customHeight="1" x14ac:dyDescent="0.25">
      <c r="A1006">
        <v>17302</v>
      </c>
      <c r="B1006" t="s">
        <v>1477</v>
      </c>
      <c r="C1006" s="5">
        <v>42963</v>
      </c>
      <c r="D1006" s="6">
        <v>42965</v>
      </c>
      <c r="E1006" t="s">
        <v>21</v>
      </c>
      <c r="F1006" t="s">
        <v>912</v>
      </c>
      <c r="G1006" t="s">
        <v>913</v>
      </c>
      <c r="H1006" t="s">
        <v>268</v>
      </c>
      <c r="I1006" t="s">
        <v>120</v>
      </c>
      <c r="J1006" s="7">
        <v>10011</v>
      </c>
      <c r="K1006" t="s">
        <v>26</v>
      </c>
      <c r="L1006" t="s">
        <v>65</v>
      </c>
      <c r="M1006" t="s">
        <v>545</v>
      </c>
      <c r="N1006" t="s">
        <v>988</v>
      </c>
      <c r="O1006" t="s">
        <v>89</v>
      </c>
      <c r="P1006" t="s">
        <v>546</v>
      </c>
      <c r="Q1006" s="8">
        <v>15.99</v>
      </c>
      <c r="R1006">
        <v>2</v>
      </c>
      <c r="S1006" s="8">
        <f t="shared" si="61"/>
        <v>31.98</v>
      </c>
      <c r="T1006" s="8">
        <f>SUM(S1006*0.5)</f>
        <v>15.99</v>
      </c>
      <c r="U1006" s="9">
        <f>SUM((Q1006*0.07)*R1006+2)</f>
        <v>4.2385999999999999</v>
      </c>
    </row>
    <row r="1007" spans="1:21" ht="15" customHeight="1" x14ac:dyDescent="0.25">
      <c r="A1007">
        <v>17303</v>
      </c>
      <c r="B1007" t="s">
        <v>1477</v>
      </c>
      <c r="C1007" s="5">
        <v>42963</v>
      </c>
      <c r="D1007" s="6">
        <v>42968</v>
      </c>
      <c r="E1007" t="s">
        <v>21</v>
      </c>
      <c r="F1007" t="s">
        <v>686</v>
      </c>
      <c r="G1007" t="s">
        <v>687</v>
      </c>
      <c r="H1007" t="s">
        <v>55</v>
      </c>
      <c r="I1007" t="s">
        <v>56</v>
      </c>
      <c r="J1007" s="7">
        <v>94601</v>
      </c>
      <c r="K1007" t="s">
        <v>26</v>
      </c>
      <c r="L1007" t="s">
        <v>57</v>
      </c>
      <c r="M1007" t="s">
        <v>423</v>
      </c>
      <c r="N1007" t="s">
        <v>33</v>
      </c>
      <c r="O1007" t="s">
        <v>116</v>
      </c>
      <c r="P1007" t="s">
        <v>424</v>
      </c>
      <c r="Q1007" s="8">
        <v>34.99</v>
      </c>
      <c r="R1007">
        <v>3</v>
      </c>
      <c r="S1007" s="8">
        <f t="shared" si="61"/>
        <v>104.97</v>
      </c>
      <c r="T1007" s="8">
        <f>SUM(S1007*0.3)</f>
        <v>31.491</v>
      </c>
      <c r="U1007" s="9">
        <f>SUM((Q1007*0.07)*R1007+2)</f>
        <v>9.347900000000001</v>
      </c>
    </row>
    <row r="1008" spans="1:21" ht="15" customHeight="1" x14ac:dyDescent="0.25">
      <c r="A1008">
        <v>17304</v>
      </c>
      <c r="B1008" t="s">
        <v>1477</v>
      </c>
      <c r="C1008" s="5">
        <v>42963</v>
      </c>
      <c r="D1008" s="6">
        <v>42968</v>
      </c>
      <c r="E1008" t="s">
        <v>21</v>
      </c>
      <c r="F1008" t="s">
        <v>686</v>
      </c>
      <c r="G1008" t="s">
        <v>687</v>
      </c>
      <c r="H1008" t="s">
        <v>55</v>
      </c>
      <c r="I1008" t="s">
        <v>56</v>
      </c>
      <c r="J1008" s="7">
        <v>94601</v>
      </c>
      <c r="K1008" t="s">
        <v>26</v>
      </c>
      <c r="L1008" t="s">
        <v>57</v>
      </c>
      <c r="M1008" t="s">
        <v>453</v>
      </c>
      <c r="N1008" t="s">
        <v>29</v>
      </c>
      <c r="O1008" t="s">
        <v>40</v>
      </c>
      <c r="P1008" t="s">
        <v>454</v>
      </c>
      <c r="Q1008" s="8">
        <v>27.99</v>
      </c>
      <c r="R1008">
        <v>1</v>
      </c>
      <c r="S1008" s="8">
        <f t="shared" si="61"/>
        <v>27.99</v>
      </c>
      <c r="T1008" s="8">
        <f>SUM(S1008*0.3)</f>
        <v>8.3969999999999985</v>
      </c>
      <c r="U1008" s="9">
        <f>SUM((Q1008*0.07)*R1008+2)</f>
        <v>3.9592999999999998</v>
      </c>
    </row>
    <row r="1009" spans="1:21" ht="15" customHeight="1" x14ac:dyDescent="0.25">
      <c r="A1009">
        <v>17308</v>
      </c>
      <c r="B1009" t="s">
        <v>1478</v>
      </c>
      <c r="C1009" s="5">
        <v>42964</v>
      </c>
      <c r="D1009" s="6">
        <v>42967</v>
      </c>
      <c r="E1009" t="s">
        <v>44</v>
      </c>
      <c r="F1009" t="s">
        <v>929</v>
      </c>
      <c r="G1009" t="s">
        <v>354</v>
      </c>
      <c r="H1009" t="s">
        <v>335</v>
      </c>
      <c r="I1009" t="s">
        <v>336</v>
      </c>
      <c r="J1009" s="7">
        <v>19134</v>
      </c>
      <c r="K1009" t="s">
        <v>26</v>
      </c>
      <c r="L1009" t="s">
        <v>65</v>
      </c>
      <c r="M1009" t="s">
        <v>184</v>
      </c>
      <c r="N1009" t="s">
        <v>988</v>
      </c>
      <c r="O1009" t="s">
        <v>185</v>
      </c>
      <c r="P1009" t="s">
        <v>186</v>
      </c>
      <c r="Q1009" s="8">
        <v>76.989999999999995</v>
      </c>
      <c r="R1009">
        <v>2</v>
      </c>
      <c r="S1009" s="8">
        <f t="shared" si="61"/>
        <v>153.97999999999999</v>
      </c>
      <c r="T1009" s="8">
        <f>SUM(S1009*0.4)</f>
        <v>61.591999999999999</v>
      </c>
      <c r="U1009" s="9">
        <f>SUM((Q1009*0.05)*R1009+2)</f>
        <v>9.6989999999999998</v>
      </c>
    </row>
    <row r="1010" spans="1:21" ht="15" customHeight="1" x14ac:dyDescent="0.25">
      <c r="A1010">
        <v>17313</v>
      </c>
      <c r="B1010" t="s">
        <v>1479</v>
      </c>
      <c r="C1010" s="5">
        <v>42966</v>
      </c>
      <c r="D1010" s="6">
        <v>42971</v>
      </c>
      <c r="E1010" t="s">
        <v>21</v>
      </c>
      <c r="F1010" t="s">
        <v>864</v>
      </c>
      <c r="G1010" t="s">
        <v>865</v>
      </c>
      <c r="H1010" t="s">
        <v>259</v>
      </c>
      <c r="I1010" t="s">
        <v>104</v>
      </c>
      <c r="J1010" s="7">
        <v>46203</v>
      </c>
      <c r="K1010" t="s">
        <v>26</v>
      </c>
      <c r="L1010" t="s">
        <v>27</v>
      </c>
      <c r="M1010" t="s">
        <v>168</v>
      </c>
      <c r="N1010" t="s">
        <v>29</v>
      </c>
      <c r="O1010" t="s">
        <v>59</v>
      </c>
      <c r="P1010" t="s">
        <v>169</v>
      </c>
      <c r="Q1010" s="8">
        <v>25.99</v>
      </c>
      <c r="R1010">
        <v>9</v>
      </c>
      <c r="S1010" s="8">
        <f t="shared" si="61"/>
        <v>233.91</v>
      </c>
      <c r="T1010" s="8">
        <f>SUM(S1010*0.25)</f>
        <v>58.477499999999999</v>
      </c>
      <c r="U1010" s="9">
        <f>SUM((Q1010*0.07)*R1010+2)</f>
        <v>18.373699999999999</v>
      </c>
    </row>
    <row r="1011" spans="1:21" ht="15" customHeight="1" x14ac:dyDescent="0.25">
      <c r="A1011">
        <v>17321</v>
      </c>
      <c r="B1011" t="s">
        <v>1480</v>
      </c>
      <c r="C1011" s="5">
        <v>42968</v>
      </c>
      <c r="D1011" s="6">
        <v>42971</v>
      </c>
      <c r="E1011" t="s">
        <v>44</v>
      </c>
      <c r="F1011" t="s">
        <v>318</v>
      </c>
      <c r="G1011" t="s">
        <v>54</v>
      </c>
      <c r="H1011" t="s">
        <v>55</v>
      </c>
      <c r="I1011" t="s">
        <v>56</v>
      </c>
      <c r="J1011" s="7">
        <v>94601</v>
      </c>
      <c r="K1011" t="s">
        <v>26</v>
      </c>
      <c r="L1011" t="s">
        <v>57</v>
      </c>
      <c r="M1011" t="s">
        <v>423</v>
      </c>
      <c r="N1011" t="s">
        <v>33</v>
      </c>
      <c r="O1011" t="s">
        <v>116</v>
      </c>
      <c r="P1011" t="s">
        <v>424</v>
      </c>
      <c r="Q1011" s="8">
        <v>34.99</v>
      </c>
      <c r="R1011">
        <v>2</v>
      </c>
      <c r="S1011" s="8">
        <f t="shared" si="61"/>
        <v>69.98</v>
      </c>
      <c r="T1011" s="8">
        <f>SUM(S1011*0.3)</f>
        <v>20.994</v>
      </c>
      <c r="U1011" s="9">
        <f>SUM((Q1011*0.05)*R1011+2)</f>
        <v>5.4990000000000006</v>
      </c>
    </row>
    <row r="1012" spans="1:21" ht="15" customHeight="1" x14ac:dyDescent="0.25">
      <c r="A1012">
        <v>17334</v>
      </c>
      <c r="B1012" t="s">
        <v>1481</v>
      </c>
      <c r="C1012" s="5">
        <v>42970</v>
      </c>
      <c r="D1012" s="6">
        <v>42976</v>
      </c>
      <c r="E1012" t="s">
        <v>69</v>
      </c>
      <c r="F1012" t="s">
        <v>490</v>
      </c>
      <c r="G1012" t="s">
        <v>314</v>
      </c>
      <c r="H1012" t="s">
        <v>315</v>
      </c>
      <c r="I1012" t="s">
        <v>250</v>
      </c>
      <c r="J1012" s="7">
        <v>49505</v>
      </c>
      <c r="K1012" t="s">
        <v>26</v>
      </c>
      <c r="L1012" t="s">
        <v>27</v>
      </c>
      <c r="M1012" t="s">
        <v>478</v>
      </c>
      <c r="N1012" t="s">
        <v>29</v>
      </c>
      <c r="O1012" t="s">
        <v>37</v>
      </c>
      <c r="P1012" t="s">
        <v>479</v>
      </c>
      <c r="Q1012" s="8">
        <v>23.99</v>
      </c>
      <c r="R1012">
        <v>2</v>
      </c>
      <c r="S1012" s="8">
        <f t="shared" si="61"/>
        <v>47.98</v>
      </c>
      <c r="T1012" s="8">
        <f>SUM(S1012*0.4)</f>
        <v>19.192</v>
      </c>
      <c r="U1012" s="9">
        <f t="shared" ref="U1012:U1020" si="64">SUM((Q1012*0.04)*R1012+2)</f>
        <v>3.9192</v>
      </c>
    </row>
    <row r="1013" spans="1:21" ht="15" customHeight="1" x14ac:dyDescent="0.25">
      <c r="A1013">
        <v>17335</v>
      </c>
      <c r="B1013" t="s">
        <v>1481</v>
      </c>
      <c r="C1013" s="5">
        <v>42970</v>
      </c>
      <c r="D1013" s="6">
        <v>42976</v>
      </c>
      <c r="E1013" t="s">
        <v>69</v>
      </c>
      <c r="F1013" t="s">
        <v>490</v>
      </c>
      <c r="G1013" t="s">
        <v>314</v>
      </c>
      <c r="H1013" t="s">
        <v>315</v>
      </c>
      <c r="I1013" t="s">
        <v>250</v>
      </c>
      <c r="J1013" s="7">
        <v>49505</v>
      </c>
      <c r="K1013" t="s">
        <v>26</v>
      </c>
      <c r="L1013" t="s">
        <v>27</v>
      </c>
      <c r="M1013" t="s">
        <v>355</v>
      </c>
      <c r="N1013" t="s">
        <v>29</v>
      </c>
      <c r="O1013" t="s">
        <v>59</v>
      </c>
      <c r="P1013" t="s">
        <v>356</v>
      </c>
      <c r="Q1013" s="8">
        <v>32.99</v>
      </c>
      <c r="R1013">
        <v>2</v>
      </c>
      <c r="S1013" s="8">
        <f t="shared" si="61"/>
        <v>65.98</v>
      </c>
      <c r="T1013" s="8">
        <f>SUM(S1013*0.25)</f>
        <v>16.495000000000001</v>
      </c>
      <c r="U1013" s="9">
        <f t="shared" si="64"/>
        <v>4.6392000000000007</v>
      </c>
    </row>
    <row r="1014" spans="1:21" ht="15" customHeight="1" x14ac:dyDescent="0.25">
      <c r="A1014">
        <v>17336</v>
      </c>
      <c r="B1014" t="s">
        <v>1481</v>
      </c>
      <c r="C1014" s="5">
        <v>42970</v>
      </c>
      <c r="D1014" s="6">
        <v>42976</v>
      </c>
      <c r="E1014" t="s">
        <v>69</v>
      </c>
      <c r="F1014" t="s">
        <v>490</v>
      </c>
      <c r="G1014" t="s">
        <v>314</v>
      </c>
      <c r="H1014" t="s">
        <v>315</v>
      </c>
      <c r="I1014" t="s">
        <v>250</v>
      </c>
      <c r="J1014" s="7">
        <v>49505</v>
      </c>
      <c r="K1014" t="s">
        <v>26</v>
      </c>
      <c r="L1014" t="s">
        <v>27</v>
      </c>
      <c r="M1014" t="s">
        <v>147</v>
      </c>
      <c r="N1014" t="s">
        <v>29</v>
      </c>
      <c r="O1014" t="s">
        <v>37</v>
      </c>
      <c r="P1014" t="s">
        <v>148</v>
      </c>
      <c r="Q1014" s="8">
        <v>23.99</v>
      </c>
      <c r="R1014">
        <v>2</v>
      </c>
      <c r="S1014" s="8">
        <f t="shared" si="61"/>
        <v>47.98</v>
      </c>
      <c r="T1014" s="8">
        <f>SUM(S1014*0.4)</f>
        <v>19.192</v>
      </c>
      <c r="U1014" s="9">
        <f t="shared" si="64"/>
        <v>3.9192</v>
      </c>
    </row>
    <row r="1015" spans="1:21" ht="15" customHeight="1" x14ac:dyDescent="0.25">
      <c r="A1015">
        <v>17339</v>
      </c>
      <c r="B1015" t="s">
        <v>1481</v>
      </c>
      <c r="C1015" s="5">
        <v>42970</v>
      </c>
      <c r="D1015" s="6">
        <v>42977</v>
      </c>
      <c r="E1015" t="s">
        <v>69</v>
      </c>
      <c r="F1015" t="s">
        <v>271</v>
      </c>
      <c r="G1015" t="s">
        <v>272</v>
      </c>
      <c r="H1015" t="s">
        <v>273</v>
      </c>
      <c r="I1015" t="s">
        <v>274</v>
      </c>
      <c r="J1015" s="7">
        <v>33068</v>
      </c>
      <c r="K1015" t="s">
        <v>26</v>
      </c>
      <c r="L1015" t="s">
        <v>49</v>
      </c>
      <c r="M1015" t="s">
        <v>539</v>
      </c>
      <c r="N1015" t="s">
        <v>29</v>
      </c>
      <c r="O1015" t="s">
        <v>59</v>
      </c>
      <c r="P1015" t="s">
        <v>540</v>
      </c>
      <c r="Q1015" s="8">
        <v>8.99</v>
      </c>
      <c r="R1015">
        <v>2</v>
      </c>
      <c r="S1015" s="8">
        <f t="shared" si="61"/>
        <v>17.98</v>
      </c>
      <c r="T1015" s="8">
        <f>SUM(S1015*0.25)</f>
        <v>4.4950000000000001</v>
      </c>
      <c r="U1015" s="9">
        <f t="shared" si="64"/>
        <v>2.7191999999999998</v>
      </c>
    </row>
    <row r="1016" spans="1:21" ht="15" customHeight="1" x14ac:dyDescent="0.25">
      <c r="A1016">
        <v>17358</v>
      </c>
      <c r="B1016" t="s">
        <v>1482</v>
      </c>
      <c r="C1016" s="5">
        <v>42974</v>
      </c>
      <c r="D1016" s="6">
        <v>42981</v>
      </c>
      <c r="E1016" t="s">
        <v>69</v>
      </c>
      <c r="F1016" t="s">
        <v>247</v>
      </c>
      <c r="G1016" t="s">
        <v>248</v>
      </c>
      <c r="H1016" t="s">
        <v>249</v>
      </c>
      <c r="I1016" t="s">
        <v>250</v>
      </c>
      <c r="J1016" s="7">
        <v>48234</v>
      </c>
      <c r="K1016" t="s">
        <v>26</v>
      </c>
      <c r="L1016" t="s">
        <v>27</v>
      </c>
      <c r="M1016" t="s">
        <v>829</v>
      </c>
      <c r="N1016" t="s">
        <v>988</v>
      </c>
      <c r="O1016" t="s">
        <v>185</v>
      </c>
      <c r="P1016" t="s">
        <v>830</v>
      </c>
      <c r="Q1016" s="8">
        <v>74.989999999999995</v>
      </c>
      <c r="R1016">
        <v>4</v>
      </c>
      <c r="S1016" s="8">
        <f t="shared" si="61"/>
        <v>299.95999999999998</v>
      </c>
      <c r="T1016" s="8">
        <f>SUM(S1016*0.4)</f>
        <v>119.98399999999999</v>
      </c>
      <c r="U1016" s="9">
        <f t="shared" si="64"/>
        <v>13.9984</v>
      </c>
    </row>
    <row r="1017" spans="1:21" ht="15" customHeight="1" x14ac:dyDescent="0.25">
      <c r="A1017">
        <v>17359</v>
      </c>
      <c r="B1017" t="s">
        <v>1482</v>
      </c>
      <c r="C1017" s="5">
        <v>42974</v>
      </c>
      <c r="D1017" s="6">
        <v>42981</v>
      </c>
      <c r="E1017" t="s">
        <v>69</v>
      </c>
      <c r="F1017" t="s">
        <v>247</v>
      </c>
      <c r="G1017" t="s">
        <v>248</v>
      </c>
      <c r="H1017" t="s">
        <v>249</v>
      </c>
      <c r="I1017" t="s">
        <v>250</v>
      </c>
      <c r="J1017" s="7">
        <v>48234</v>
      </c>
      <c r="K1017" t="s">
        <v>26</v>
      </c>
      <c r="L1017" t="s">
        <v>27</v>
      </c>
      <c r="M1017" t="s">
        <v>837</v>
      </c>
      <c r="N1017" t="s">
        <v>33</v>
      </c>
      <c r="O1017" t="s">
        <v>34</v>
      </c>
      <c r="P1017" t="s">
        <v>838</v>
      </c>
      <c r="Q1017" s="8">
        <v>11.99</v>
      </c>
      <c r="R1017">
        <v>3</v>
      </c>
      <c r="S1017" s="8">
        <f t="shared" si="61"/>
        <v>35.97</v>
      </c>
      <c r="T1017" s="8">
        <f>SUM(S1017*0.4)</f>
        <v>14.388</v>
      </c>
      <c r="U1017" s="9">
        <f t="shared" si="64"/>
        <v>3.4388000000000001</v>
      </c>
    </row>
    <row r="1018" spans="1:21" ht="15" customHeight="1" x14ac:dyDescent="0.25">
      <c r="A1018">
        <v>17360</v>
      </c>
      <c r="B1018" t="s">
        <v>1482</v>
      </c>
      <c r="C1018" s="5">
        <v>42974</v>
      </c>
      <c r="D1018" s="6">
        <v>42981</v>
      </c>
      <c r="E1018" t="s">
        <v>69</v>
      </c>
      <c r="F1018" t="s">
        <v>247</v>
      </c>
      <c r="G1018" t="s">
        <v>248</v>
      </c>
      <c r="H1018" t="s">
        <v>249</v>
      </c>
      <c r="I1018" t="s">
        <v>250</v>
      </c>
      <c r="J1018" s="7">
        <v>48234</v>
      </c>
      <c r="K1018" t="s">
        <v>26</v>
      </c>
      <c r="L1018" t="s">
        <v>27</v>
      </c>
      <c r="M1018" t="s">
        <v>775</v>
      </c>
      <c r="N1018" t="s">
        <v>33</v>
      </c>
      <c r="O1018" t="s">
        <v>116</v>
      </c>
      <c r="P1018" t="s">
        <v>776</v>
      </c>
      <c r="Q1018" s="8">
        <v>24.99</v>
      </c>
      <c r="R1018">
        <v>3</v>
      </c>
      <c r="S1018" s="8">
        <f t="shared" si="61"/>
        <v>74.97</v>
      </c>
      <c r="T1018" s="8">
        <f>SUM(S1018*0.3)</f>
        <v>22.491</v>
      </c>
      <c r="U1018" s="9">
        <f t="shared" si="64"/>
        <v>4.9987999999999992</v>
      </c>
    </row>
    <row r="1019" spans="1:21" ht="15" customHeight="1" x14ac:dyDescent="0.25">
      <c r="A1019">
        <v>17361</v>
      </c>
      <c r="B1019" t="s">
        <v>1482</v>
      </c>
      <c r="C1019" s="5">
        <v>42974</v>
      </c>
      <c r="D1019" s="6">
        <v>42981</v>
      </c>
      <c r="E1019" t="s">
        <v>69</v>
      </c>
      <c r="F1019" t="s">
        <v>247</v>
      </c>
      <c r="G1019" t="s">
        <v>248</v>
      </c>
      <c r="H1019" t="s">
        <v>249</v>
      </c>
      <c r="I1019" t="s">
        <v>250</v>
      </c>
      <c r="J1019" s="7">
        <v>48234</v>
      </c>
      <c r="K1019" t="s">
        <v>26</v>
      </c>
      <c r="L1019" t="s">
        <v>27</v>
      </c>
      <c r="M1019" t="s">
        <v>464</v>
      </c>
      <c r="N1019" t="s">
        <v>29</v>
      </c>
      <c r="O1019" t="s">
        <v>75</v>
      </c>
      <c r="P1019" t="s">
        <v>465</v>
      </c>
      <c r="Q1019" s="8">
        <v>25.99</v>
      </c>
      <c r="R1019">
        <v>2</v>
      </c>
      <c r="S1019" s="8">
        <f t="shared" si="61"/>
        <v>51.98</v>
      </c>
      <c r="T1019" s="8">
        <f>SUM(S1019*0.5)</f>
        <v>25.99</v>
      </c>
      <c r="U1019" s="9">
        <f t="shared" si="64"/>
        <v>4.0792000000000002</v>
      </c>
    </row>
    <row r="1020" spans="1:21" ht="15" customHeight="1" x14ac:dyDescent="0.25">
      <c r="A1020">
        <v>17362</v>
      </c>
      <c r="B1020" t="s">
        <v>1482</v>
      </c>
      <c r="C1020" s="5">
        <v>42974</v>
      </c>
      <c r="D1020" s="6">
        <v>42981</v>
      </c>
      <c r="E1020" t="s">
        <v>69</v>
      </c>
      <c r="F1020" t="s">
        <v>247</v>
      </c>
      <c r="G1020" t="s">
        <v>248</v>
      </c>
      <c r="H1020" t="s">
        <v>249</v>
      </c>
      <c r="I1020" t="s">
        <v>250</v>
      </c>
      <c r="J1020" s="7">
        <v>48234</v>
      </c>
      <c r="K1020" t="s">
        <v>26</v>
      </c>
      <c r="L1020" t="s">
        <v>27</v>
      </c>
      <c r="M1020" t="s">
        <v>295</v>
      </c>
      <c r="N1020" t="s">
        <v>29</v>
      </c>
      <c r="O1020" t="s">
        <v>59</v>
      </c>
      <c r="P1020" t="s">
        <v>59</v>
      </c>
      <c r="Q1020" s="8">
        <v>2.99</v>
      </c>
      <c r="R1020">
        <v>3</v>
      </c>
      <c r="S1020" s="8">
        <f t="shared" si="61"/>
        <v>8.9700000000000006</v>
      </c>
      <c r="T1020" s="8">
        <f>SUM(S1020*0.25)</f>
        <v>2.2425000000000002</v>
      </c>
      <c r="U1020" s="9">
        <f t="shared" si="64"/>
        <v>2.3588</v>
      </c>
    </row>
    <row r="1021" spans="1:21" ht="15" customHeight="1" x14ac:dyDescent="0.25">
      <c r="A1021">
        <v>17363</v>
      </c>
      <c r="B1021" t="s">
        <v>1482</v>
      </c>
      <c r="C1021" s="5">
        <v>42974</v>
      </c>
      <c r="D1021" s="6">
        <v>42977</v>
      </c>
      <c r="E1021" t="s">
        <v>21</v>
      </c>
      <c r="F1021" t="s">
        <v>429</v>
      </c>
      <c r="G1021" t="s">
        <v>430</v>
      </c>
      <c r="H1021" t="s">
        <v>97</v>
      </c>
      <c r="I1021" t="s">
        <v>98</v>
      </c>
      <c r="J1021" s="7">
        <v>73120</v>
      </c>
      <c r="K1021" t="s">
        <v>26</v>
      </c>
      <c r="L1021" t="s">
        <v>27</v>
      </c>
      <c r="M1021" t="s">
        <v>431</v>
      </c>
      <c r="N1021" t="s">
        <v>29</v>
      </c>
      <c r="O1021" t="s">
        <v>75</v>
      </c>
      <c r="P1021" t="s">
        <v>432</v>
      </c>
      <c r="Q1021" s="8">
        <v>25.99</v>
      </c>
      <c r="R1021">
        <v>1</v>
      </c>
      <c r="S1021" s="8">
        <f t="shared" si="61"/>
        <v>25.99</v>
      </c>
      <c r="T1021" s="8">
        <f>SUM(S1021*0.5)</f>
        <v>12.994999999999999</v>
      </c>
      <c r="U1021" s="9">
        <f>SUM((Q1021*0.07)*R1021+2)</f>
        <v>3.8193000000000001</v>
      </c>
    </row>
    <row r="1022" spans="1:21" ht="15" customHeight="1" x14ac:dyDescent="0.25">
      <c r="A1022">
        <v>17364</v>
      </c>
      <c r="B1022" t="s">
        <v>1482</v>
      </c>
      <c r="C1022" s="5">
        <v>42974</v>
      </c>
      <c r="D1022" s="6">
        <v>42979</v>
      </c>
      <c r="E1022" t="s">
        <v>69</v>
      </c>
      <c r="F1022" t="s">
        <v>860</v>
      </c>
      <c r="G1022" t="s">
        <v>861</v>
      </c>
      <c r="H1022" t="s">
        <v>862</v>
      </c>
      <c r="I1022" t="s">
        <v>274</v>
      </c>
      <c r="J1022" s="7">
        <v>33180</v>
      </c>
      <c r="K1022" t="s">
        <v>26</v>
      </c>
      <c r="L1022" t="s">
        <v>49</v>
      </c>
      <c r="M1022" t="s">
        <v>837</v>
      </c>
      <c r="N1022" t="s">
        <v>33</v>
      </c>
      <c r="O1022" t="s">
        <v>34</v>
      </c>
      <c r="P1022" t="s">
        <v>838</v>
      </c>
      <c r="Q1022" s="8">
        <v>11.99</v>
      </c>
      <c r="R1022">
        <v>5</v>
      </c>
      <c r="S1022" s="8">
        <f t="shared" si="61"/>
        <v>59.95</v>
      </c>
      <c r="T1022" s="8">
        <f>SUM(S1022*0.4)</f>
        <v>23.980000000000004</v>
      </c>
      <c r="U1022" s="9">
        <f>SUM((Q1022*0.04)*R1022+2)</f>
        <v>4.3979999999999997</v>
      </c>
    </row>
    <row r="1023" spans="1:21" ht="15" customHeight="1" x14ac:dyDescent="0.25">
      <c r="A1023">
        <v>17365</v>
      </c>
      <c r="B1023" t="s">
        <v>1482</v>
      </c>
      <c r="C1023" s="5">
        <v>42974</v>
      </c>
      <c r="D1023" s="6">
        <v>42979</v>
      </c>
      <c r="E1023" t="s">
        <v>69</v>
      </c>
      <c r="F1023" t="s">
        <v>860</v>
      </c>
      <c r="G1023" t="s">
        <v>861</v>
      </c>
      <c r="H1023" t="s">
        <v>862</v>
      </c>
      <c r="I1023" t="s">
        <v>274</v>
      </c>
      <c r="J1023" s="7">
        <v>33180</v>
      </c>
      <c r="K1023" t="s">
        <v>26</v>
      </c>
      <c r="L1023" t="s">
        <v>49</v>
      </c>
      <c r="M1023" t="s">
        <v>729</v>
      </c>
      <c r="N1023" t="s">
        <v>33</v>
      </c>
      <c r="O1023" t="s">
        <v>116</v>
      </c>
      <c r="P1023" t="s">
        <v>306</v>
      </c>
      <c r="Q1023" s="8">
        <v>34.99</v>
      </c>
      <c r="R1023">
        <v>6</v>
      </c>
      <c r="S1023" s="8">
        <f t="shared" si="61"/>
        <v>209.94</v>
      </c>
      <c r="T1023" s="8">
        <f>SUM(S1023*0.3)</f>
        <v>62.981999999999999</v>
      </c>
      <c r="U1023" s="9">
        <f>SUM((Q1023*0.04)*R1023+2)</f>
        <v>10.397600000000001</v>
      </c>
    </row>
    <row r="1024" spans="1:21" ht="15" customHeight="1" x14ac:dyDescent="0.25">
      <c r="A1024">
        <v>17391</v>
      </c>
      <c r="B1024" t="s">
        <v>1483</v>
      </c>
      <c r="C1024" s="5">
        <v>42976</v>
      </c>
      <c r="D1024" s="6">
        <v>42981</v>
      </c>
      <c r="E1024" t="s">
        <v>69</v>
      </c>
      <c r="F1024" t="s">
        <v>459</v>
      </c>
      <c r="G1024" t="s">
        <v>460</v>
      </c>
      <c r="H1024" t="s">
        <v>461</v>
      </c>
      <c r="I1024" t="s">
        <v>412</v>
      </c>
      <c r="J1024" s="7">
        <v>80112</v>
      </c>
      <c r="K1024" t="s">
        <v>26</v>
      </c>
      <c r="L1024" t="s">
        <v>57</v>
      </c>
      <c r="M1024" t="s">
        <v>585</v>
      </c>
      <c r="N1024" t="s">
        <v>33</v>
      </c>
      <c r="O1024" t="s">
        <v>116</v>
      </c>
      <c r="P1024" t="s">
        <v>586</v>
      </c>
      <c r="Q1024" s="8">
        <v>14.99</v>
      </c>
      <c r="R1024">
        <v>3</v>
      </c>
      <c r="S1024" s="8">
        <f t="shared" si="61"/>
        <v>44.97</v>
      </c>
      <c r="T1024" s="8">
        <f>SUM(S1024*0.3)</f>
        <v>13.491</v>
      </c>
      <c r="U1024" s="9">
        <f>SUM((Q1024*0.04)*R1024+2)</f>
        <v>3.7988</v>
      </c>
    </row>
    <row r="1025" spans="1:21" ht="15" customHeight="1" x14ac:dyDescent="0.25">
      <c r="A1025">
        <v>17392</v>
      </c>
      <c r="B1025" t="s">
        <v>1483</v>
      </c>
      <c r="C1025" s="5">
        <v>42976</v>
      </c>
      <c r="D1025" s="6">
        <v>42981</v>
      </c>
      <c r="E1025" t="s">
        <v>69</v>
      </c>
      <c r="F1025" t="s">
        <v>459</v>
      </c>
      <c r="G1025" t="s">
        <v>460</v>
      </c>
      <c r="H1025" t="s">
        <v>461</v>
      </c>
      <c r="I1025" t="s">
        <v>412</v>
      </c>
      <c r="J1025" s="7">
        <v>80112</v>
      </c>
      <c r="K1025" t="s">
        <v>26</v>
      </c>
      <c r="L1025" t="s">
        <v>57</v>
      </c>
      <c r="M1025" t="s">
        <v>435</v>
      </c>
      <c r="N1025" t="s">
        <v>29</v>
      </c>
      <c r="O1025" t="s">
        <v>75</v>
      </c>
      <c r="P1025" t="s">
        <v>436</v>
      </c>
      <c r="Q1025" s="8">
        <v>23.99</v>
      </c>
      <c r="R1025">
        <v>3</v>
      </c>
      <c r="S1025" s="8">
        <f t="shared" si="61"/>
        <v>71.97</v>
      </c>
      <c r="T1025" s="8">
        <f>SUM(S1025*0.5)</f>
        <v>35.984999999999999</v>
      </c>
      <c r="U1025" s="9">
        <f>SUM((Q1025*0.04)*R1025+2)</f>
        <v>4.8788</v>
      </c>
    </row>
    <row r="1026" spans="1:21" ht="15" customHeight="1" x14ac:dyDescent="0.25">
      <c r="A1026">
        <v>17397</v>
      </c>
      <c r="B1026" t="s">
        <v>1484</v>
      </c>
      <c r="C1026" s="5">
        <v>42977</v>
      </c>
      <c r="D1026" s="6">
        <v>42982</v>
      </c>
      <c r="E1026" t="s">
        <v>69</v>
      </c>
      <c r="F1026" t="s">
        <v>855</v>
      </c>
      <c r="G1026" t="s">
        <v>856</v>
      </c>
      <c r="H1026" t="s">
        <v>259</v>
      </c>
      <c r="I1026" t="s">
        <v>104</v>
      </c>
      <c r="J1026" s="7">
        <v>46203</v>
      </c>
      <c r="K1026" t="s">
        <v>26</v>
      </c>
      <c r="L1026" t="s">
        <v>27</v>
      </c>
      <c r="M1026" t="s">
        <v>129</v>
      </c>
      <c r="N1026" t="s">
        <v>29</v>
      </c>
      <c r="O1026" t="s">
        <v>40</v>
      </c>
      <c r="P1026" t="s">
        <v>130</v>
      </c>
      <c r="Q1026" s="8">
        <v>19.989999999999998</v>
      </c>
      <c r="R1026">
        <v>3</v>
      </c>
      <c r="S1026" s="8">
        <f t="shared" ref="S1026:S1089" si="65">SUM(Q1026*R1026)</f>
        <v>59.97</v>
      </c>
      <c r="T1026" s="8">
        <f>SUM(S1026*0.3)</f>
        <v>17.991</v>
      </c>
      <c r="U1026" s="9">
        <f>SUM((Q1026*0.04)*R1026+2)</f>
        <v>4.3987999999999996</v>
      </c>
    </row>
    <row r="1027" spans="1:21" ht="15" customHeight="1" x14ac:dyDescent="0.25">
      <c r="A1027">
        <v>17414</v>
      </c>
      <c r="B1027" t="s">
        <v>1485</v>
      </c>
      <c r="C1027" s="5">
        <v>42980</v>
      </c>
      <c r="D1027" s="6">
        <v>42982</v>
      </c>
      <c r="E1027" t="s">
        <v>44</v>
      </c>
      <c r="F1027" t="s">
        <v>855</v>
      </c>
      <c r="G1027" t="s">
        <v>856</v>
      </c>
      <c r="H1027" t="s">
        <v>259</v>
      </c>
      <c r="I1027" t="s">
        <v>104</v>
      </c>
      <c r="J1027" s="7">
        <v>46203</v>
      </c>
      <c r="K1027" t="s">
        <v>26</v>
      </c>
      <c r="L1027" t="s">
        <v>27</v>
      </c>
      <c r="M1027" t="s">
        <v>151</v>
      </c>
      <c r="N1027" t="s">
        <v>29</v>
      </c>
      <c r="O1027" t="s">
        <v>37</v>
      </c>
      <c r="P1027" t="s">
        <v>152</v>
      </c>
      <c r="Q1027" s="8">
        <v>23.99</v>
      </c>
      <c r="R1027">
        <v>4</v>
      </c>
      <c r="S1027" s="8">
        <f t="shared" si="65"/>
        <v>95.96</v>
      </c>
      <c r="T1027" s="8">
        <f>SUM(S1027*0.4)</f>
        <v>38.384</v>
      </c>
      <c r="U1027" s="9">
        <f>SUM((Q1027*0.05)*R1027+2)</f>
        <v>6.798</v>
      </c>
    </row>
    <row r="1028" spans="1:21" ht="15" customHeight="1" x14ac:dyDescent="0.25">
      <c r="A1028">
        <v>17415</v>
      </c>
      <c r="B1028" t="s">
        <v>1485</v>
      </c>
      <c r="C1028" s="5">
        <v>42980</v>
      </c>
      <c r="D1028" s="6">
        <v>42982</v>
      </c>
      <c r="E1028" t="s">
        <v>44</v>
      </c>
      <c r="F1028" t="s">
        <v>855</v>
      </c>
      <c r="G1028" t="s">
        <v>856</v>
      </c>
      <c r="H1028" t="s">
        <v>259</v>
      </c>
      <c r="I1028" t="s">
        <v>104</v>
      </c>
      <c r="J1028" s="7">
        <v>46203</v>
      </c>
      <c r="K1028" t="s">
        <v>26</v>
      </c>
      <c r="L1028" t="s">
        <v>27</v>
      </c>
      <c r="M1028" t="s">
        <v>493</v>
      </c>
      <c r="N1028" t="s">
        <v>29</v>
      </c>
      <c r="O1028" t="s">
        <v>75</v>
      </c>
      <c r="P1028" t="s">
        <v>494</v>
      </c>
      <c r="Q1028" s="8">
        <v>25.99</v>
      </c>
      <c r="R1028">
        <v>2</v>
      </c>
      <c r="S1028" s="8">
        <f t="shared" si="65"/>
        <v>51.98</v>
      </c>
      <c r="T1028" s="8">
        <f>SUM(S1028*0.5)</f>
        <v>25.99</v>
      </c>
      <c r="U1028" s="9">
        <f>SUM((Q1028*0.05)*R1028+2)</f>
        <v>4.5990000000000002</v>
      </c>
    </row>
    <row r="1029" spans="1:21" ht="15" customHeight="1" x14ac:dyDescent="0.25">
      <c r="A1029">
        <v>17416</v>
      </c>
      <c r="B1029" t="s">
        <v>1485</v>
      </c>
      <c r="C1029" s="5">
        <v>42980</v>
      </c>
      <c r="D1029" s="6">
        <v>42982</v>
      </c>
      <c r="E1029" t="s">
        <v>44</v>
      </c>
      <c r="F1029" t="s">
        <v>855</v>
      </c>
      <c r="G1029" t="s">
        <v>856</v>
      </c>
      <c r="H1029" t="s">
        <v>259</v>
      </c>
      <c r="I1029" t="s">
        <v>104</v>
      </c>
      <c r="J1029" s="7">
        <v>46203</v>
      </c>
      <c r="K1029" t="s">
        <v>26</v>
      </c>
      <c r="L1029" t="s">
        <v>27</v>
      </c>
      <c r="M1029" t="s">
        <v>138</v>
      </c>
      <c r="N1029" t="s">
        <v>29</v>
      </c>
      <c r="O1029" t="s">
        <v>75</v>
      </c>
      <c r="P1029" t="s">
        <v>139</v>
      </c>
      <c r="Q1029" s="8">
        <v>25.99</v>
      </c>
      <c r="R1029">
        <v>4</v>
      </c>
      <c r="S1029" s="8">
        <f t="shared" si="65"/>
        <v>103.96</v>
      </c>
      <c r="T1029" s="8">
        <f>SUM(S1029*0.5)</f>
        <v>51.98</v>
      </c>
      <c r="U1029" s="9">
        <f>SUM((Q1029*0.05)*R1029+2)</f>
        <v>7.1980000000000004</v>
      </c>
    </row>
    <row r="1030" spans="1:21" ht="15" customHeight="1" x14ac:dyDescent="0.25">
      <c r="A1030">
        <v>17417</v>
      </c>
      <c r="B1030" t="s">
        <v>1485</v>
      </c>
      <c r="C1030" s="5">
        <v>42980</v>
      </c>
      <c r="D1030" s="6">
        <v>42982</v>
      </c>
      <c r="E1030" t="s">
        <v>44</v>
      </c>
      <c r="F1030" t="s">
        <v>855</v>
      </c>
      <c r="G1030" t="s">
        <v>856</v>
      </c>
      <c r="H1030" t="s">
        <v>259</v>
      </c>
      <c r="I1030" t="s">
        <v>104</v>
      </c>
      <c r="J1030" s="7">
        <v>46203</v>
      </c>
      <c r="K1030" t="s">
        <v>26</v>
      </c>
      <c r="L1030" t="s">
        <v>27</v>
      </c>
      <c r="M1030" t="s">
        <v>127</v>
      </c>
      <c r="N1030" t="s">
        <v>29</v>
      </c>
      <c r="O1030" t="s">
        <v>37</v>
      </c>
      <c r="P1030" t="s">
        <v>128</v>
      </c>
      <c r="Q1030" s="8">
        <v>24.99</v>
      </c>
      <c r="R1030">
        <v>1</v>
      </c>
      <c r="S1030" s="8">
        <f t="shared" si="65"/>
        <v>24.99</v>
      </c>
      <c r="T1030" s="8">
        <f>SUM(S1030*0.4)</f>
        <v>9.9960000000000004</v>
      </c>
      <c r="U1030" s="9">
        <f>SUM((Q1030*0.05)*R1030+2)</f>
        <v>3.2495000000000003</v>
      </c>
    </row>
    <row r="1031" spans="1:21" ht="15" customHeight="1" x14ac:dyDescent="0.25">
      <c r="A1031">
        <v>17418</v>
      </c>
      <c r="B1031" t="s">
        <v>1485</v>
      </c>
      <c r="C1031" s="5">
        <v>42980</v>
      </c>
      <c r="D1031" s="6">
        <v>42982</v>
      </c>
      <c r="E1031" t="s">
        <v>44</v>
      </c>
      <c r="F1031" t="s">
        <v>855</v>
      </c>
      <c r="G1031" t="s">
        <v>856</v>
      </c>
      <c r="H1031" t="s">
        <v>259</v>
      </c>
      <c r="I1031" t="s">
        <v>104</v>
      </c>
      <c r="J1031" s="7">
        <v>46203</v>
      </c>
      <c r="K1031" t="s">
        <v>26</v>
      </c>
      <c r="L1031" t="s">
        <v>27</v>
      </c>
      <c r="M1031" t="s">
        <v>692</v>
      </c>
      <c r="N1031" t="s">
        <v>33</v>
      </c>
      <c r="O1031" t="s">
        <v>34</v>
      </c>
      <c r="P1031" t="s">
        <v>693</v>
      </c>
      <c r="Q1031" s="8">
        <v>15.99</v>
      </c>
      <c r="R1031">
        <v>1</v>
      </c>
      <c r="S1031" s="8">
        <f t="shared" si="65"/>
        <v>15.99</v>
      </c>
      <c r="T1031" s="8">
        <f>SUM(S1031*0.4)</f>
        <v>6.3960000000000008</v>
      </c>
      <c r="U1031" s="9">
        <f>SUM((Q1031*0.05)*R1031+2)</f>
        <v>2.7995000000000001</v>
      </c>
    </row>
    <row r="1032" spans="1:21" ht="15" customHeight="1" x14ac:dyDescent="0.25">
      <c r="A1032">
        <v>17444</v>
      </c>
      <c r="B1032" t="s">
        <v>1486</v>
      </c>
      <c r="C1032" s="5">
        <v>42981</v>
      </c>
      <c r="D1032" s="6">
        <v>42985</v>
      </c>
      <c r="E1032" t="s">
        <v>69</v>
      </c>
      <c r="F1032" t="s">
        <v>466</v>
      </c>
      <c r="G1032" t="s">
        <v>467</v>
      </c>
      <c r="H1032" t="s">
        <v>279</v>
      </c>
      <c r="I1032" t="s">
        <v>56</v>
      </c>
      <c r="J1032" s="7">
        <v>92024</v>
      </c>
      <c r="K1032" t="s">
        <v>26</v>
      </c>
      <c r="L1032" t="s">
        <v>57</v>
      </c>
      <c r="M1032" t="s">
        <v>349</v>
      </c>
      <c r="N1032" t="s">
        <v>33</v>
      </c>
      <c r="O1032" t="s">
        <v>116</v>
      </c>
      <c r="P1032" t="s">
        <v>350</v>
      </c>
      <c r="Q1032" s="8">
        <v>24.99</v>
      </c>
      <c r="R1032">
        <v>4</v>
      </c>
      <c r="S1032" s="8">
        <f t="shared" si="65"/>
        <v>99.96</v>
      </c>
      <c r="T1032" s="8">
        <f>SUM(S1032*0.3)</f>
        <v>29.987999999999996</v>
      </c>
      <c r="U1032" s="9">
        <f t="shared" ref="U1032:U1038" si="66">SUM((Q1032*0.04)*R1032+2)</f>
        <v>5.9984000000000002</v>
      </c>
    </row>
    <row r="1033" spans="1:21" ht="15" customHeight="1" x14ac:dyDescent="0.25">
      <c r="A1033">
        <v>17445</v>
      </c>
      <c r="B1033" t="s">
        <v>1486</v>
      </c>
      <c r="C1033" s="5">
        <v>42981</v>
      </c>
      <c r="D1033" s="6">
        <v>42985</v>
      </c>
      <c r="E1033" t="s">
        <v>69</v>
      </c>
      <c r="F1033" t="s">
        <v>466</v>
      </c>
      <c r="G1033" t="s">
        <v>467</v>
      </c>
      <c r="H1033" t="s">
        <v>279</v>
      </c>
      <c r="I1033" t="s">
        <v>56</v>
      </c>
      <c r="J1033" s="7">
        <v>92024</v>
      </c>
      <c r="K1033" t="s">
        <v>26</v>
      </c>
      <c r="L1033" t="s">
        <v>57</v>
      </c>
      <c r="M1033" t="s">
        <v>455</v>
      </c>
      <c r="N1033" t="s">
        <v>988</v>
      </c>
      <c r="O1033" t="s">
        <v>185</v>
      </c>
      <c r="P1033" t="s">
        <v>456</v>
      </c>
      <c r="Q1033" s="8">
        <v>74.989999999999995</v>
      </c>
      <c r="R1033">
        <v>3</v>
      </c>
      <c r="S1033" s="8">
        <f t="shared" si="65"/>
        <v>224.96999999999997</v>
      </c>
      <c r="T1033" s="8">
        <f>SUM(S1033*0.4)</f>
        <v>89.988</v>
      </c>
      <c r="U1033" s="9">
        <f t="shared" si="66"/>
        <v>10.998799999999999</v>
      </c>
    </row>
    <row r="1034" spans="1:21" ht="15" customHeight="1" x14ac:dyDescent="0.25">
      <c r="A1034">
        <v>17446</v>
      </c>
      <c r="B1034" t="s">
        <v>1486</v>
      </c>
      <c r="C1034" s="5">
        <v>42981</v>
      </c>
      <c r="D1034" s="6">
        <v>42985</v>
      </c>
      <c r="E1034" t="s">
        <v>69</v>
      </c>
      <c r="F1034" t="s">
        <v>466</v>
      </c>
      <c r="G1034" t="s">
        <v>467</v>
      </c>
      <c r="H1034" t="s">
        <v>279</v>
      </c>
      <c r="I1034" t="s">
        <v>56</v>
      </c>
      <c r="J1034" s="7">
        <v>92024</v>
      </c>
      <c r="K1034" t="s">
        <v>26</v>
      </c>
      <c r="L1034" t="s">
        <v>57</v>
      </c>
      <c r="M1034" t="s">
        <v>327</v>
      </c>
      <c r="N1034" t="s">
        <v>988</v>
      </c>
      <c r="O1034" t="s">
        <v>86</v>
      </c>
      <c r="P1034" t="s">
        <v>328</v>
      </c>
      <c r="Q1034" s="8">
        <v>8.99</v>
      </c>
      <c r="R1034">
        <v>9</v>
      </c>
      <c r="S1034" s="8">
        <f t="shared" si="65"/>
        <v>80.91</v>
      </c>
      <c r="T1034" s="8">
        <f>SUM(S1034*0.6)</f>
        <v>48.545999999999999</v>
      </c>
      <c r="U1034" s="9">
        <f t="shared" si="66"/>
        <v>5.2363999999999997</v>
      </c>
    </row>
    <row r="1035" spans="1:21" ht="15" customHeight="1" x14ac:dyDescent="0.25">
      <c r="A1035">
        <v>17447</v>
      </c>
      <c r="B1035" t="s">
        <v>1486</v>
      </c>
      <c r="C1035" s="5">
        <v>42981</v>
      </c>
      <c r="D1035" s="6">
        <v>42985</v>
      </c>
      <c r="E1035" t="s">
        <v>69</v>
      </c>
      <c r="F1035" t="s">
        <v>466</v>
      </c>
      <c r="G1035" t="s">
        <v>467</v>
      </c>
      <c r="H1035" t="s">
        <v>279</v>
      </c>
      <c r="I1035" t="s">
        <v>56</v>
      </c>
      <c r="J1035" s="7">
        <v>92024</v>
      </c>
      <c r="K1035" t="s">
        <v>26</v>
      </c>
      <c r="L1035" t="s">
        <v>57</v>
      </c>
      <c r="M1035" t="s">
        <v>395</v>
      </c>
      <c r="N1035" t="s">
        <v>29</v>
      </c>
      <c r="O1035" t="s">
        <v>59</v>
      </c>
      <c r="P1035" t="s">
        <v>396</v>
      </c>
      <c r="Q1035" s="8">
        <v>27.99</v>
      </c>
      <c r="R1035">
        <v>7</v>
      </c>
      <c r="S1035" s="8">
        <f t="shared" si="65"/>
        <v>195.92999999999998</v>
      </c>
      <c r="T1035" s="8">
        <f>SUM(S1035*0.25)</f>
        <v>48.982499999999995</v>
      </c>
      <c r="U1035" s="9">
        <f t="shared" si="66"/>
        <v>9.8371999999999993</v>
      </c>
    </row>
    <row r="1036" spans="1:21" ht="15" customHeight="1" x14ac:dyDescent="0.25">
      <c r="A1036">
        <v>17448</v>
      </c>
      <c r="B1036" t="s">
        <v>1486</v>
      </c>
      <c r="C1036" s="5">
        <v>42981</v>
      </c>
      <c r="D1036" s="6">
        <v>42985</v>
      </c>
      <c r="E1036" t="s">
        <v>69</v>
      </c>
      <c r="F1036" t="s">
        <v>466</v>
      </c>
      <c r="G1036" t="s">
        <v>467</v>
      </c>
      <c r="H1036" t="s">
        <v>279</v>
      </c>
      <c r="I1036" t="s">
        <v>56</v>
      </c>
      <c r="J1036" s="7">
        <v>92024</v>
      </c>
      <c r="K1036" t="s">
        <v>26</v>
      </c>
      <c r="L1036" t="s">
        <v>57</v>
      </c>
      <c r="M1036" t="s">
        <v>113</v>
      </c>
      <c r="N1036" t="s">
        <v>29</v>
      </c>
      <c r="O1036" t="s">
        <v>37</v>
      </c>
      <c r="P1036" t="s">
        <v>114</v>
      </c>
      <c r="Q1036" s="8">
        <v>24.99</v>
      </c>
      <c r="R1036">
        <v>1</v>
      </c>
      <c r="S1036" s="8">
        <f t="shared" si="65"/>
        <v>24.99</v>
      </c>
      <c r="T1036" s="8">
        <f>SUM(S1036*0.4)</f>
        <v>9.9960000000000004</v>
      </c>
      <c r="U1036" s="9">
        <f t="shared" si="66"/>
        <v>2.9996</v>
      </c>
    </row>
    <row r="1037" spans="1:21" ht="15" customHeight="1" x14ac:dyDescent="0.25">
      <c r="A1037">
        <v>17449</v>
      </c>
      <c r="B1037" t="s">
        <v>1486</v>
      </c>
      <c r="C1037" s="5">
        <v>42981</v>
      </c>
      <c r="D1037" s="6">
        <v>42985</v>
      </c>
      <c r="E1037" t="s">
        <v>69</v>
      </c>
      <c r="F1037" t="s">
        <v>466</v>
      </c>
      <c r="G1037" t="s">
        <v>467</v>
      </c>
      <c r="H1037" t="s">
        <v>279</v>
      </c>
      <c r="I1037" t="s">
        <v>56</v>
      </c>
      <c r="J1037" s="7">
        <v>92024</v>
      </c>
      <c r="K1037" t="s">
        <v>26</v>
      </c>
      <c r="L1037" t="s">
        <v>57</v>
      </c>
      <c r="M1037" t="s">
        <v>99</v>
      </c>
      <c r="N1037" t="s">
        <v>29</v>
      </c>
      <c r="O1037" t="s">
        <v>30</v>
      </c>
      <c r="P1037" t="s">
        <v>100</v>
      </c>
      <c r="Q1037" s="8">
        <v>24.99</v>
      </c>
      <c r="R1037">
        <v>3</v>
      </c>
      <c r="S1037" s="8">
        <f t="shared" si="65"/>
        <v>74.97</v>
      </c>
      <c r="T1037" s="8">
        <f>SUM(S1037*0.2)</f>
        <v>14.994</v>
      </c>
      <c r="U1037" s="9">
        <f t="shared" si="66"/>
        <v>4.9987999999999992</v>
      </c>
    </row>
    <row r="1038" spans="1:21" ht="15" customHeight="1" x14ac:dyDescent="0.25">
      <c r="A1038">
        <v>17460</v>
      </c>
      <c r="B1038" t="s">
        <v>1487</v>
      </c>
      <c r="C1038" s="5">
        <v>42982</v>
      </c>
      <c r="D1038" s="6">
        <v>42988</v>
      </c>
      <c r="E1038" t="s">
        <v>69</v>
      </c>
      <c r="F1038" t="s">
        <v>339</v>
      </c>
      <c r="G1038" t="s">
        <v>340</v>
      </c>
      <c r="H1038" t="s">
        <v>292</v>
      </c>
      <c r="I1038" t="s">
        <v>227</v>
      </c>
      <c r="J1038" s="7">
        <v>98115</v>
      </c>
      <c r="K1038" t="s">
        <v>26</v>
      </c>
      <c r="L1038" t="s">
        <v>57</v>
      </c>
      <c r="M1038" t="s">
        <v>68</v>
      </c>
      <c r="N1038" t="s">
        <v>29</v>
      </c>
      <c r="O1038" t="s">
        <v>37</v>
      </c>
      <c r="P1038" t="s">
        <v>37</v>
      </c>
      <c r="Q1038" s="8">
        <v>15.99</v>
      </c>
      <c r="R1038">
        <v>3</v>
      </c>
      <c r="S1038" s="8">
        <f t="shared" si="65"/>
        <v>47.97</v>
      </c>
      <c r="T1038" s="8">
        <f>SUM(S1038*0.4)</f>
        <v>19.188000000000002</v>
      </c>
      <c r="U1038" s="9">
        <f t="shared" si="66"/>
        <v>3.9188000000000001</v>
      </c>
    </row>
    <row r="1039" spans="1:21" ht="15" customHeight="1" x14ac:dyDescent="0.25">
      <c r="A1039">
        <v>17461</v>
      </c>
      <c r="B1039" t="s">
        <v>1487</v>
      </c>
      <c r="C1039" s="5">
        <v>42982</v>
      </c>
      <c r="D1039" s="6">
        <v>42985</v>
      </c>
      <c r="E1039" t="s">
        <v>44</v>
      </c>
      <c r="F1039" t="s">
        <v>686</v>
      </c>
      <c r="G1039" t="s">
        <v>687</v>
      </c>
      <c r="H1039" t="s">
        <v>55</v>
      </c>
      <c r="I1039" t="s">
        <v>56</v>
      </c>
      <c r="J1039" s="7">
        <v>94601</v>
      </c>
      <c r="K1039" t="s">
        <v>26</v>
      </c>
      <c r="L1039" t="s">
        <v>57</v>
      </c>
      <c r="M1039" t="s">
        <v>264</v>
      </c>
      <c r="N1039" t="s">
        <v>29</v>
      </c>
      <c r="O1039" t="s">
        <v>37</v>
      </c>
      <c r="P1039" t="s">
        <v>265</v>
      </c>
      <c r="Q1039" s="8">
        <v>23.99</v>
      </c>
      <c r="R1039">
        <v>8</v>
      </c>
      <c r="S1039" s="8">
        <f t="shared" si="65"/>
        <v>191.92</v>
      </c>
      <c r="T1039" s="8">
        <f>SUM(S1039*0.4)</f>
        <v>76.768000000000001</v>
      </c>
      <c r="U1039" s="9">
        <f>SUM((Q1039*0.05)*R1039+2)</f>
        <v>11.596</v>
      </c>
    </row>
    <row r="1040" spans="1:21" ht="15" customHeight="1" x14ac:dyDescent="0.25">
      <c r="A1040">
        <v>17473</v>
      </c>
      <c r="B1040" t="s">
        <v>1488</v>
      </c>
      <c r="C1040" s="5">
        <v>42983</v>
      </c>
      <c r="D1040" s="6">
        <v>42987</v>
      </c>
      <c r="E1040" t="s">
        <v>69</v>
      </c>
      <c r="F1040" t="s">
        <v>371</v>
      </c>
      <c r="G1040" t="s">
        <v>372</v>
      </c>
      <c r="H1040" t="s">
        <v>373</v>
      </c>
      <c r="I1040" t="s">
        <v>374</v>
      </c>
      <c r="J1040" s="7">
        <v>1852</v>
      </c>
      <c r="K1040" t="s">
        <v>26</v>
      </c>
      <c r="L1040" t="s">
        <v>65</v>
      </c>
      <c r="M1040" t="s">
        <v>415</v>
      </c>
      <c r="N1040" t="s">
        <v>29</v>
      </c>
      <c r="O1040" t="s">
        <v>37</v>
      </c>
      <c r="P1040" t="s">
        <v>416</v>
      </c>
      <c r="Q1040" s="8">
        <v>24.99</v>
      </c>
      <c r="R1040">
        <v>6</v>
      </c>
      <c r="S1040" s="8">
        <f t="shared" si="65"/>
        <v>149.94</v>
      </c>
      <c r="T1040" s="8">
        <f>SUM(S1040*0.4)</f>
        <v>59.975999999999999</v>
      </c>
      <c r="U1040" s="9">
        <f t="shared" ref="U1040:U1051" si="67">SUM((Q1040*0.04)*R1040+2)</f>
        <v>7.9975999999999994</v>
      </c>
    </row>
    <row r="1041" spans="1:21" ht="15" customHeight="1" x14ac:dyDescent="0.25">
      <c r="A1041">
        <v>17474</v>
      </c>
      <c r="B1041" t="s">
        <v>1488</v>
      </c>
      <c r="C1041" s="5">
        <v>42983</v>
      </c>
      <c r="D1041" s="6">
        <v>42987</v>
      </c>
      <c r="E1041" t="s">
        <v>69</v>
      </c>
      <c r="F1041" t="s">
        <v>371</v>
      </c>
      <c r="G1041" t="s">
        <v>372</v>
      </c>
      <c r="H1041" t="s">
        <v>373</v>
      </c>
      <c r="I1041" t="s">
        <v>374</v>
      </c>
      <c r="J1041" s="7">
        <v>1852</v>
      </c>
      <c r="K1041" t="s">
        <v>26</v>
      </c>
      <c r="L1041" t="s">
        <v>65</v>
      </c>
      <c r="M1041" t="s">
        <v>618</v>
      </c>
      <c r="N1041" t="s">
        <v>29</v>
      </c>
      <c r="O1041" t="s">
        <v>30</v>
      </c>
      <c r="P1041" t="s">
        <v>619</v>
      </c>
      <c r="Q1041" s="8">
        <v>23.99</v>
      </c>
      <c r="R1041">
        <v>4</v>
      </c>
      <c r="S1041" s="8">
        <f t="shared" si="65"/>
        <v>95.96</v>
      </c>
      <c r="T1041" s="8">
        <f>SUM(S1041*0.2)</f>
        <v>19.192</v>
      </c>
      <c r="U1041" s="9">
        <f t="shared" si="67"/>
        <v>5.8384</v>
      </c>
    </row>
    <row r="1042" spans="1:21" ht="15" customHeight="1" x14ac:dyDescent="0.25">
      <c r="A1042">
        <v>17475</v>
      </c>
      <c r="B1042" t="s">
        <v>1488</v>
      </c>
      <c r="C1042" s="5">
        <v>42983</v>
      </c>
      <c r="D1042" s="6">
        <v>42987</v>
      </c>
      <c r="E1042" t="s">
        <v>69</v>
      </c>
      <c r="F1042" t="s">
        <v>371</v>
      </c>
      <c r="G1042" t="s">
        <v>372</v>
      </c>
      <c r="H1042" t="s">
        <v>373</v>
      </c>
      <c r="I1042" t="s">
        <v>374</v>
      </c>
      <c r="J1042" s="7">
        <v>1852</v>
      </c>
      <c r="K1042" t="s">
        <v>26</v>
      </c>
      <c r="L1042" t="s">
        <v>65</v>
      </c>
      <c r="M1042" t="s">
        <v>204</v>
      </c>
      <c r="N1042" t="s">
        <v>988</v>
      </c>
      <c r="O1042" t="s">
        <v>86</v>
      </c>
      <c r="P1042" t="s">
        <v>205</v>
      </c>
      <c r="Q1042" s="8">
        <v>35.99</v>
      </c>
      <c r="R1042">
        <v>3</v>
      </c>
      <c r="S1042" s="8">
        <f t="shared" si="65"/>
        <v>107.97</v>
      </c>
      <c r="T1042" s="8">
        <f>SUM(S1042*0.6)</f>
        <v>64.781999999999996</v>
      </c>
      <c r="U1042" s="9">
        <f t="shared" si="67"/>
        <v>6.3188000000000004</v>
      </c>
    </row>
    <row r="1043" spans="1:21" ht="15" customHeight="1" x14ac:dyDescent="0.25">
      <c r="A1043">
        <v>17476</v>
      </c>
      <c r="B1043" t="s">
        <v>1488</v>
      </c>
      <c r="C1043" s="5">
        <v>42983</v>
      </c>
      <c r="D1043" s="6">
        <v>42987</v>
      </c>
      <c r="E1043" t="s">
        <v>69</v>
      </c>
      <c r="F1043" t="s">
        <v>371</v>
      </c>
      <c r="G1043" t="s">
        <v>372</v>
      </c>
      <c r="H1043" t="s">
        <v>373</v>
      </c>
      <c r="I1043" t="s">
        <v>374</v>
      </c>
      <c r="J1043" s="7">
        <v>1852</v>
      </c>
      <c r="K1043" t="s">
        <v>26</v>
      </c>
      <c r="L1043" t="s">
        <v>65</v>
      </c>
      <c r="M1043" t="s">
        <v>295</v>
      </c>
      <c r="N1043" t="s">
        <v>29</v>
      </c>
      <c r="O1043" t="s">
        <v>59</v>
      </c>
      <c r="P1043" t="s">
        <v>59</v>
      </c>
      <c r="Q1043" s="8">
        <v>2.99</v>
      </c>
      <c r="R1043">
        <v>3</v>
      </c>
      <c r="S1043" s="8">
        <f t="shared" si="65"/>
        <v>8.9700000000000006</v>
      </c>
      <c r="T1043" s="8">
        <f>SUM(S1043*0.25)</f>
        <v>2.2425000000000002</v>
      </c>
      <c r="U1043" s="9">
        <f t="shared" si="67"/>
        <v>2.3588</v>
      </c>
    </row>
    <row r="1044" spans="1:21" ht="15" customHeight="1" x14ac:dyDescent="0.25">
      <c r="A1044">
        <v>17477</v>
      </c>
      <c r="B1044" t="s">
        <v>1488</v>
      </c>
      <c r="C1044" s="5">
        <v>42983</v>
      </c>
      <c r="D1044" s="6">
        <v>42987</v>
      </c>
      <c r="E1044" t="s">
        <v>69</v>
      </c>
      <c r="F1044" t="s">
        <v>181</v>
      </c>
      <c r="G1044" t="s">
        <v>182</v>
      </c>
      <c r="H1044" t="s">
        <v>183</v>
      </c>
      <c r="I1044" t="s">
        <v>56</v>
      </c>
      <c r="J1044" s="7">
        <v>93727</v>
      </c>
      <c r="K1044" t="s">
        <v>26</v>
      </c>
      <c r="L1044" t="s">
        <v>57</v>
      </c>
      <c r="M1044" t="s">
        <v>684</v>
      </c>
      <c r="N1044" t="s">
        <v>988</v>
      </c>
      <c r="O1044" t="s">
        <v>86</v>
      </c>
      <c r="P1044" t="s">
        <v>685</v>
      </c>
      <c r="Q1044" s="8">
        <v>32.99</v>
      </c>
      <c r="R1044">
        <v>1</v>
      </c>
      <c r="S1044" s="8">
        <f t="shared" si="65"/>
        <v>32.99</v>
      </c>
      <c r="T1044" s="8">
        <f>SUM(S1044*0.6)</f>
        <v>19.794</v>
      </c>
      <c r="U1044" s="9">
        <f t="shared" si="67"/>
        <v>3.3196000000000003</v>
      </c>
    </row>
    <row r="1045" spans="1:21" ht="15" customHeight="1" x14ac:dyDescent="0.25">
      <c r="A1045">
        <v>17478</v>
      </c>
      <c r="B1045" t="s">
        <v>1488</v>
      </c>
      <c r="C1045" s="5">
        <v>42983</v>
      </c>
      <c r="D1045" s="6">
        <v>42987</v>
      </c>
      <c r="E1045" t="s">
        <v>69</v>
      </c>
      <c r="F1045" t="s">
        <v>181</v>
      </c>
      <c r="G1045" t="s">
        <v>182</v>
      </c>
      <c r="H1045" t="s">
        <v>183</v>
      </c>
      <c r="I1045" t="s">
        <v>56</v>
      </c>
      <c r="J1045" s="7">
        <v>93727</v>
      </c>
      <c r="K1045" t="s">
        <v>26</v>
      </c>
      <c r="L1045" t="s">
        <v>57</v>
      </c>
      <c r="M1045" t="s">
        <v>296</v>
      </c>
      <c r="N1045" t="s">
        <v>29</v>
      </c>
      <c r="O1045" t="s">
        <v>37</v>
      </c>
      <c r="P1045" t="s">
        <v>297</v>
      </c>
      <c r="Q1045" s="8">
        <v>23.99</v>
      </c>
      <c r="R1045">
        <v>5</v>
      </c>
      <c r="S1045" s="8">
        <f t="shared" si="65"/>
        <v>119.94999999999999</v>
      </c>
      <c r="T1045" s="8">
        <f>SUM(S1045*0.4)</f>
        <v>47.98</v>
      </c>
      <c r="U1045" s="9">
        <f t="shared" si="67"/>
        <v>6.798</v>
      </c>
    </row>
    <row r="1046" spans="1:21" ht="15" customHeight="1" x14ac:dyDescent="0.25">
      <c r="A1046">
        <v>17479</v>
      </c>
      <c r="B1046" t="s">
        <v>1488</v>
      </c>
      <c r="C1046" s="5">
        <v>42983</v>
      </c>
      <c r="D1046" s="6">
        <v>42987</v>
      </c>
      <c r="E1046" t="s">
        <v>69</v>
      </c>
      <c r="F1046" t="s">
        <v>181</v>
      </c>
      <c r="G1046" t="s">
        <v>182</v>
      </c>
      <c r="H1046" t="s">
        <v>183</v>
      </c>
      <c r="I1046" t="s">
        <v>56</v>
      </c>
      <c r="J1046" s="7">
        <v>93727</v>
      </c>
      <c r="K1046" t="s">
        <v>26</v>
      </c>
      <c r="L1046" t="s">
        <v>57</v>
      </c>
      <c r="M1046" t="s">
        <v>129</v>
      </c>
      <c r="N1046" t="s">
        <v>29</v>
      </c>
      <c r="O1046" t="s">
        <v>40</v>
      </c>
      <c r="P1046" t="s">
        <v>130</v>
      </c>
      <c r="Q1046" s="8">
        <v>19.989999999999998</v>
      </c>
      <c r="R1046">
        <v>4</v>
      </c>
      <c r="S1046" s="8">
        <f t="shared" si="65"/>
        <v>79.959999999999994</v>
      </c>
      <c r="T1046" s="8">
        <f>SUM(S1046*0.3)</f>
        <v>23.987999999999996</v>
      </c>
      <c r="U1046" s="9">
        <f t="shared" si="67"/>
        <v>5.1983999999999995</v>
      </c>
    </row>
    <row r="1047" spans="1:21" ht="15" customHeight="1" x14ac:dyDescent="0.25">
      <c r="A1047">
        <v>17491</v>
      </c>
      <c r="B1047" t="s">
        <v>1489</v>
      </c>
      <c r="C1047" s="5">
        <v>42984</v>
      </c>
      <c r="D1047" s="6">
        <v>42990</v>
      </c>
      <c r="E1047" t="s">
        <v>69</v>
      </c>
      <c r="F1047" t="s">
        <v>391</v>
      </c>
      <c r="G1047" t="s">
        <v>392</v>
      </c>
      <c r="H1047" t="s">
        <v>393</v>
      </c>
      <c r="I1047" t="s">
        <v>394</v>
      </c>
      <c r="J1047" s="7">
        <v>31907</v>
      </c>
      <c r="K1047" t="s">
        <v>26</v>
      </c>
      <c r="L1047" t="s">
        <v>49</v>
      </c>
      <c r="M1047" t="s">
        <v>375</v>
      </c>
      <c r="N1047" t="s">
        <v>988</v>
      </c>
      <c r="O1047" t="s">
        <v>89</v>
      </c>
      <c r="P1047" t="s">
        <v>376</v>
      </c>
      <c r="Q1047" s="8">
        <v>17.989999999999998</v>
      </c>
      <c r="R1047">
        <v>7</v>
      </c>
      <c r="S1047" s="8">
        <f t="shared" si="65"/>
        <v>125.92999999999999</v>
      </c>
      <c r="T1047" s="8">
        <f>SUM(S1047*0.5)</f>
        <v>62.964999999999996</v>
      </c>
      <c r="U1047" s="9">
        <f t="shared" si="67"/>
        <v>7.0371999999999995</v>
      </c>
    </row>
    <row r="1048" spans="1:21" ht="15" customHeight="1" x14ac:dyDescent="0.25">
      <c r="A1048">
        <v>17497</v>
      </c>
      <c r="B1048" t="s">
        <v>1489</v>
      </c>
      <c r="C1048" s="5">
        <v>42984</v>
      </c>
      <c r="D1048" s="6">
        <v>42988</v>
      </c>
      <c r="E1048" t="s">
        <v>69</v>
      </c>
      <c r="F1048" t="s">
        <v>754</v>
      </c>
      <c r="G1048" t="s">
        <v>755</v>
      </c>
      <c r="H1048" t="s">
        <v>335</v>
      </c>
      <c r="I1048" t="s">
        <v>336</v>
      </c>
      <c r="J1048" s="7">
        <v>19134</v>
      </c>
      <c r="K1048" t="s">
        <v>26</v>
      </c>
      <c r="L1048" t="s">
        <v>65</v>
      </c>
      <c r="M1048" t="s">
        <v>725</v>
      </c>
      <c r="N1048" t="s">
        <v>988</v>
      </c>
      <c r="O1048" t="s">
        <v>89</v>
      </c>
      <c r="P1048" t="s">
        <v>726</v>
      </c>
      <c r="Q1048" s="8">
        <v>40.99</v>
      </c>
      <c r="R1048">
        <v>3</v>
      </c>
      <c r="S1048" s="8">
        <f t="shared" si="65"/>
        <v>122.97</v>
      </c>
      <c r="T1048" s="8">
        <f>SUM(S1048*0.5)</f>
        <v>61.484999999999999</v>
      </c>
      <c r="U1048" s="9">
        <f t="shared" si="67"/>
        <v>6.9188000000000009</v>
      </c>
    </row>
    <row r="1049" spans="1:21" ht="15" customHeight="1" x14ac:dyDescent="0.25">
      <c r="A1049">
        <v>17498</v>
      </c>
      <c r="B1049" t="s">
        <v>1489</v>
      </c>
      <c r="C1049" s="5">
        <v>42984</v>
      </c>
      <c r="D1049" s="6">
        <v>42988</v>
      </c>
      <c r="E1049" t="s">
        <v>69</v>
      </c>
      <c r="F1049" t="s">
        <v>754</v>
      </c>
      <c r="G1049" t="s">
        <v>755</v>
      </c>
      <c r="H1049" t="s">
        <v>335</v>
      </c>
      <c r="I1049" t="s">
        <v>336</v>
      </c>
      <c r="J1049" s="7">
        <v>19134</v>
      </c>
      <c r="K1049" t="s">
        <v>26</v>
      </c>
      <c r="L1049" t="s">
        <v>65</v>
      </c>
      <c r="M1049" t="s">
        <v>567</v>
      </c>
      <c r="N1049" t="s">
        <v>988</v>
      </c>
      <c r="O1049" t="s">
        <v>86</v>
      </c>
      <c r="P1049" t="s">
        <v>568</v>
      </c>
      <c r="Q1049" s="8">
        <v>35.99</v>
      </c>
      <c r="R1049">
        <v>9</v>
      </c>
      <c r="S1049" s="8">
        <f t="shared" si="65"/>
        <v>323.91000000000003</v>
      </c>
      <c r="T1049" s="8">
        <f>SUM(S1049*0.6)</f>
        <v>194.346</v>
      </c>
      <c r="U1049" s="9">
        <f t="shared" si="67"/>
        <v>14.956400000000002</v>
      </c>
    </row>
    <row r="1050" spans="1:21" ht="15" customHeight="1" x14ac:dyDescent="0.25">
      <c r="A1050">
        <v>17499</v>
      </c>
      <c r="B1050" t="s">
        <v>1489</v>
      </c>
      <c r="C1050" s="5">
        <v>42984</v>
      </c>
      <c r="D1050" s="6">
        <v>42988</v>
      </c>
      <c r="E1050" t="s">
        <v>69</v>
      </c>
      <c r="F1050" t="s">
        <v>754</v>
      </c>
      <c r="G1050" t="s">
        <v>755</v>
      </c>
      <c r="H1050" t="s">
        <v>335</v>
      </c>
      <c r="I1050" t="s">
        <v>336</v>
      </c>
      <c r="J1050" s="7">
        <v>19134</v>
      </c>
      <c r="K1050" t="s">
        <v>26</v>
      </c>
      <c r="L1050" t="s">
        <v>65</v>
      </c>
      <c r="M1050" t="s">
        <v>739</v>
      </c>
      <c r="N1050" t="s">
        <v>988</v>
      </c>
      <c r="O1050" t="s">
        <v>89</v>
      </c>
      <c r="P1050" t="s">
        <v>740</v>
      </c>
      <c r="Q1050" s="8">
        <v>13.99</v>
      </c>
      <c r="R1050">
        <v>2</v>
      </c>
      <c r="S1050" s="8">
        <f t="shared" si="65"/>
        <v>27.98</v>
      </c>
      <c r="T1050" s="8">
        <f>SUM(S1050*0.5)</f>
        <v>13.99</v>
      </c>
      <c r="U1050" s="9">
        <f t="shared" si="67"/>
        <v>3.1192000000000002</v>
      </c>
    </row>
    <row r="1051" spans="1:21" ht="15" customHeight="1" x14ac:dyDescent="0.25">
      <c r="A1051">
        <v>17500</v>
      </c>
      <c r="B1051" t="s">
        <v>1489</v>
      </c>
      <c r="C1051" s="5">
        <v>42984</v>
      </c>
      <c r="D1051" s="6">
        <v>42988</v>
      </c>
      <c r="E1051" t="s">
        <v>69</v>
      </c>
      <c r="F1051" t="s">
        <v>754</v>
      </c>
      <c r="G1051" t="s">
        <v>755</v>
      </c>
      <c r="H1051" t="s">
        <v>335</v>
      </c>
      <c r="I1051" t="s">
        <v>336</v>
      </c>
      <c r="J1051" s="7">
        <v>19134</v>
      </c>
      <c r="K1051" t="s">
        <v>26</v>
      </c>
      <c r="L1051" t="s">
        <v>65</v>
      </c>
      <c r="M1051" t="s">
        <v>539</v>
      </c>
      <c r="N1051" t="s">
        <v>29</v>
      </c>
      <c r="O1051" t="s">
        <v>59</v>
      </c>
      <c r="P1051" t="s">
        <v>540</v>
      </c>
      <c r="Q1051" s="8">
        <v>8.99</v>
      </c>
      <c r="R1051">
        <v>3</v>
      </c>
      <c r="S1051" s="8">
        <f t="shared" si="65"/>
        <v>26.97</v>
      </c>
      <c r="T1051" s="8">
        <f>SUM(S1051*0.25)</f>
        <v>6.7424999999999997</v>
      </c>
      <c r="U1051" s="9">
        <f t="shared" si="67"/>
        <v>3.0788000000000002</v>
      </c>
    </row>
    <row r="1052" spans="1:21" ht="15" customHeight="1" x14ac:dyDescent="0.25">
      <c r="A1052">
        <v>17505</v>
      </c>
      <c r="B1052" t="s">
        <v>1489</v>
      </c>
      <c r="C1052" s="5">
        <v>42984</v>
      </c>
      <c r="D1052" s="6">
        <v>42986</v>
      </c>
      <c r="E1052" t="s">
        <v>44</v>
      </c>
      <c r="F1052" t="s">
        <v>758</v>
      </c>
      <c r="G1052" t="s">
        <v>450</v>
      </c>
      <c r="H1052" t="s">
        <v>335</v>
      </c>
      <c r="I1052" t="s">
        <v>336</v>
      </c>
      <c r="J1052" s="7">
        <v>19140</v>
      </c>
      <c r="K1052" t="s">
        <v>26</v>
      </c>
      <c r="L1052" t="s">
        <v>65</v>
      </c>
      <c r="M1052" t="s">
        <v>427</v>
      </c>
      <c r="N1052" t="s">
        <v>33</v>
      </c>
      <c r="O1052" t="s">
        <v>116</v>
      </c>
      <c r="P1052" t="s">
        <v>428</v>
      </c>
      <c r="Q1052" s="8">
        <v>14.99</v>
      </c>
      <c r="R1052">
        <v>4</v>
      </c>
      <c r="S1052" s="8">
        <f t="shared" si="65"/>
        <v>59.96</v>
      </c>
      <c r="T1052" s="8">
        <f>SUM(S1052*0.3)</f>
        <v>17.988</v>
      </c>
      <c r="U1052" s="9">
        <f>SUM((Q1052*0.05)*R1052+2)</f>
        <v>4.9980000000000002</v>
      </c>
    </row>
    <row r="1053" spans="1:21" ht="15" customHeight="1" x14ac:dyDescent="0.25">
      <c r="A1053">
        <v>17528</v>
      </c>
      <c r="B1053" t="s">
        <v>1489</v>
      </c>
      <c r="C1053" s="5">
        <v>42984</v>
      </c>
      <c r="D1053" s="6">
        <v>42985</v>
      </c>
      <c r="E1053" t="s">
        <v>44</v>
      </c>
      <c r="F1053" t="s">
        <v>442</v>
      </c>
      <c r="G1053" t="s">
        <v>443</v>
      </c>
      <c r="H1053" t="s">
        <v>444</v>
      </c>
      <c r="I1053" t="s">
        <v>445</v>
      </c>
      <c r="J1053" s="7">
        <v>37211</v>
      </c>
      <c r="K1053" t="s">
        <v>26</v>
      </c>
      <c r="L1053" t="s">
        <v>49</v>
      </c>
      <c r="M1053" t="s">
        <v>293</v>
      </c>
      <c r="N1053" t="s">
        <v>33</v>
      </c>
      <c r="O1053" t="s">
        <v>116</v>
      </c>
      <c r="P1053" t="s">
        <v>294</v>
      </c>
      <c r="Q1053" s="8">
        <v>34.99</v>
      </c>
      <c r="R1053">
        <v>3</v>
      </c>
      <c r="S1053" s="8">
        <f t="shared" si="65"/>
        <v>104.97</v>
      </c>
      <c r="T1053" s="8">
        <f>SUM(S1053*0.3)</f>
        <v>31.491</v>
      </c>
      <c r="U1053" s="9">
        <f>SUM((Q1053*0.05)*R1053+2)</f>
        <v>7.2485000000000008</v>
      </c>
    </row>
    <row r="1054" spans="1:21" ht="15" customHeight="1" x14ac:dyDescent="0.25">
      <c r="A1054">
        <v>17530</v>
      </c>
      <c r="B1054" t="s">
        <v>1490</v>
      </c>
      <c r="C1054" s="5">
        <v>42985</v>
      </c>
      <c r="D1054" s="6">
        <v>42990</v>
      </c>
      <c r="E1054" t="s">
        <v>69</v>
      </c>
      <c r="F1054" t="s">
        <v>890</v>
      </c>
      <c r="G1054" t="s">
        <v>188</v>
      </c>
      <c r="H1054" t="s">
        <v>189</v>
      </c>
      <c r="I1054" t="s">
        <v>190</v>
      </c>
      <c r="J1054" s="7">
        <v>87105</v>
      </c>
      <c r="K1054" t="s">
        <v>26</v>
      </c>
      <c r="L1054" t="s">
        <v>57</v>
      </c>
      <c r="M1054" t="s">
        <v>561</v>
      </c>
      <c r="N1054" t="s">
        <v>29</v>
      </c>
      <c r="O1054" t="s">
        <v>59</v>
      </c>
      <c r="P1054" t="s">
        <v>562</v>
      </c>
      <c r="Q1054" s="8">
        <v>20.99</v>
      </c>
      <c r="R1054">
        <v>6</v>
      </c>
      <c r="S1054" s="8">
        <f t="shared" si="65"/>
        <v>125.94</v>
      </c>
      <c r="T1054" s="8">
        <f>SUM(S1054*0.25)</f>
        <v>31.484999999999999</v>
      </c>
      <c r="U1054" s="9">
        <f>SUM((Q1054*0.04)*R1054+2)</f>
        <v>7.0375999999999994</v>
      </c>
    </row>
    <row r="1055" spans="1:21" ht="15" customHeight="1" x14ac:dyDescent="0.25">
      <c r="A1055">
        <v>17541</v>
      </c>
      <c r="B1055" t="s">
        <v>1491</v>
      </c>
      <c r="C1055" s="5">
        <v>42987</v>
      </c>
      <c r="D1055" s="6">
        <v>42993</v>
      </c>
      <c r="E1055" t="s">
        <v>69</v>
      </c>
      <c r="F1055" t="s">
        <v>107</v>
      </c>
      <c r="G1055" t="s">
        <v>108</v>
      </c>
      <c r="H1055" t="s">
        <v>109</v>
      </c>
      <c r="I1055" t="s">
        <v>110</v>
      </c>
      <c r="J1055" s="7">
        <v>35630</v>
      </c>
      <c r="K1055" t="s">
        <v>26</v>
      </c>
      <c r="L1055" t="s">
        <v>49</v>
      </c>
      <c r="M1055" t="s">
        <v>325</v>
      </c>
      <c r="N1055" t="s">
        <v>988</v>
      </c>
      <c r="O1055" t="s">
        <v>51</v>
      </c>
      <c r="P1055" t="s">
        <v>326</v>
      </c>
      <c r="Q1055" s="8">
        <v>42.99</v>
      </c>
      <c r="R1055">
        <v>3</v>
      </c>
      <c r="S1055" s="8">
        <f t="shared" si="65"/>
        <v>128.97</v>
      </c>
      <c r="T1055" s="8">
        <f>SUM(S1055*0.3)</f>
        <v>38.690999999999995</v>
      </c>
      <c r="U1055" s="9">
        <f>SUM((Q1055*0.04)*R1055+2)</f>
        <v>7.1588000000000003</v>
      </c>
    </row>
    <row r="1056" spans="1:21" ht="15" customHeight="1" x14ac:dyDescent="0.25">
      <c r="A1056">
        <v>17542</v>
      </c>
      <c r="B1056" t="s">
        <v>1491</v>
      </c>
      <c r="C1056" s="5">
        <v>42987</v>
      </c>
      <c r="D1056" s="6">
        <v>42993</v>
      </c>
      <c r="E1056" t="s">
        <v>69</v>
      </c>
      <c r="F1056" t="s">
        <v>107</v>
      </c>
      <c r="G1056" t="s">
        <v>108</v>
      </c>
      <c r="H1056" t="s">
        <v>109</v>
      </c>
      <c r="I1056" t="s">
        <v>110</v>
      </c>
      <c r="J1056" s="7">
        <v>35630</v>
      </c>
      <c r="K1056" t="s">
        <v>26</v>
      </c>
      <c r="L1056" t="s">
        <v>49</v>
      </c>
      <c r="M1056" t="s">
        <v>744</v>
      </c>
      <c r="N1056" t="s">
        <v>29</v>
      </c>
      <c r="O1056" t="s">
        <v>40</v>
      </c>
      <c r="P1056" t="s">
        <v>745</v>
      </c>
      <c r="Q1056" s="8">
        <v>27.99</v>
      </c>
      <c r="R1056">
        <v>4</v>
      </c>
      <c r="S1056" s="8">
        <f t="shared" si="65"/>
        <v>111.96</v>
      </c>
      <c r="T1056" s="8">
        <f>SUM(S1056*0.3)</f>
        <v>33.587999999999994</v>
      </c>
      <c r="U1056" s="9">
        <f>SUM((Q1056*0.04)*R1056+2)</f>
        <v>6.4783999999999997</v>
      </c>
    </row>
    <row r="1057" spans="1:21" ht="15" customHeight="1" x14ac:dyDescent="0.25">
      <c r="A1057">
        <v>17554</v>
      </c>
      <c r="B1057" t="s">
        <v>1491</v>
      </c>
      <c r="C1057" s="5">
        <v>42987</v>
      </c>
      <c r="D1057" s="6">
        <v>42992</v>
      </c>
      <c r="E1057" t="s">
        <v>69</v>
      </c>
      <c r="F1057" t="s">
        <v>442</v>
      </c>
      <c r="G1057" t="s">
        <v>443</v>
      </c>
      <c r="H1057" t="s">
        <v>444</v>
      </c>
      <c r="I1057" t="s">
        <v>445</v>
      </c>
      <c r="J1057" s="7">
        <v>37211</v>
      </c>
      <c r="K1057" t="s">
        <v>26</v>
      </c>
      <c r="L1057" t="s">
        <v>49</v>
      </c>
      <c r="M1057" t="s">
        <v>684</v>
      </c>
      <c r="N1057" t="s">
        <v>988</v>
      </c>
      <c r="O1057" t="s">
        <v>86</v>
      </c>
      <c r="P1057" t="s">
        <v>685</v>
      </c>
      <c r="Q1057" s="8">
        <v>32.99</v>
      </c>
      <c r="R1057">
        <v>1</v>
      </c>
      <c r="S1057" s="8">
        <f t="shared" si="65"/>
        <v>32.99</v>
      </c>
      <c r="T1057" s="8">
        <f>SUM(S1057*0.6)</f>
        <v>19.794</v>
      </c>
      <c r="U1057" s="9">
        <f>SUM((Q1057*0.04)*R1057+2)</f>
        <v>3.3196000000000003</v>
      </c>
    </row>
    <row r="1058" spans="1:21" ht="15" customHeight="1" x14ac:dyDescent="0.25">
      <c r="A1058">
        <v>17555</v>
      </c>
      <c r="B1058" t="s">
        <v>1491</v>
      </c>
      <c r="C1058" s="5">
        <v>42987</v>
      </c>
      <c r="D1058" s="6">
        <v>42992</v>
      </c>
      <c r="E1058" t="s">
        <v>69</v>
      </c>
      <c r="F1058" t="s">
        <v>442</v>
      </c>
      <c r="G1058" t="s">
        <v>443</v>
      </c>
      <c r="H1058" t="s">
        <v>444</v>
      </c>
      <c r="I1058" t="s">
        <v>445</v>
      </c>
      <c r="J1058" s="7">
        <v>37211</v>
      </c>
      <c r="K1058" t="s">
        <v>26</v>
      </c>
      <c r="L1058" t="s">
        <v>49</v>
      </c>
      <c r="M1058" t="s">
        <v>129</v>
      </c>
      <c r="N1058" t="s">
        <v>29</v>
      </c>
      <c r="O1058" t="s">
        <v>40</v>
      </c>
      <c r="P1058" t="s">
        <v>130</v>
      </c>
      <c r="Q1058" s="8">
        <v>19.989999999999998</v>
      </c>
      <c r="R1058">
        <v>7</v>
      </c>
      <c r="S1058" s="8">
        <f t="shared" si="65"/>
        <v>139.92999999999998</v>
      </c>
      <c r="T1058" s="8">
        <f>SUM(S1058*0.3)</f>
        <v>41.978999999999992</v>
      </c>
      <c r="U1058" s="9">
        <f>SUM((Q1058*0.04)*R1058+2)</f>
        <v>7.5972</v>
      </c>
    </row>
    <row r="1059" spans="1:21" ht="15" customHeight="1" x14ac:dyDescent="0.25">
      <c r="A1059">
        <v>17558</v>
      </c>
      <c r="B1059" t="s">
        <v>1492</v>
      </c>
      <c r="C1059" s="5">
        <v>42988</v>
      </c>
      <c r="D1059" s="6">
        <v>42992</v>
      </c>
      <c r="E1059" t="s">
        <v>21</v>
      </c>
      <c r="F1059" t="s">
        <v>507</v>
      </c>
      <c r="G1059" t="s">
        <v>508</v>
      </c>
      <c r="H1059" t="s">
        <v>419</v>
      </c>
      <c r="I1059" t="s">
        <v>73</v>
      </c>
      <c r="J1059" s="7">
        <v>77041</v>
      </c>
      <c r="K1059" t="s">
        <v>26</v>
      </c>
      <c r="L1059" t="s">
        <v>27</v>
      </c>
      <c r="M1059" t="s">
        <v>68</v>
      </c>
      <c r="N1059" t="s">
        <v>29</v>
      </c>
      <c r="O1059" t="s">
        <v>37</v>
      </c>
      <c r="P1059" t="s">
        <v>37</v>
      </c>
      <c r="Q1059" s="8">
        <v>15.99</v>
      </c>
      <c r="R1059">
        <v>4</v>
      </c>
      <c r="S1059" s="8">
        <f t="shared" si="65"/>
        <v>63.96</v>
      </c>
      <c r="T1059" s="8">
        <f>SUM(S1059*0.4)</f>
        <v>25.584000000000003</v>
      </c>
      <c r="U1059" s="9">
        <f>SUM((Q1059*0.07)*R1059+2)</f>
        <v>6.4772000000000007</v>
      </c>
    </row>
    <row r="1060" spans="1:21" ht="15" customHeight="1" x14ac:dyDescent="0.25">
      <c r="A1060">
        <v>17559</v>
      </c>
      <c r="B1060" t="s">
        <v>1492</v>
      </c>
      <c r="C1060" s="5">
        <v>42988</v>
      </c>
      <c r="D1060" s="6">
        <v>42993</v>
      </c>
      <c r="E1060" t="s">
        <v>21</v>
      </c>
      <c r="F1060" t="s">
        <v>622</v>
      </c>
      <c r="G1060" t="s">
        <v>623</v>
      </c>
      <c r="H1060" t="s">
        <v>624</v>
      </c>
      <c r="I1060" t="s">
        <v>274</v>
      </c>
      <c r="J1060" s="7">
        <v>33311</v>
      </c>
      <c r="K1060" t="s">
        <v>26</v>
      </c>
      <c r="L1060" t="s">
        <v>49</v>
      </c>
      <c r="M1060" t="s">
        <v>677</v>
      </c>
      <c r="N1060" t="s">
        <v>988</v>
      </c>
      <c r="O1060" t="s">
        <v>86</v>
      </c>
      <c r="P1060" t="s">
        <v>678</v>
      </c>
      <c r="Q1060" s="8">
        <v>44.99</v>
      </c>
      <c r="R1060">
        <v>4</v>
      </c>
      <c r="S1060" s="8">
        <f t="shared" si="65"/>
        <v>179.96</v>
      </c>
      <c r="T1060" s="8">
        <f>SUM(S1060*0.6)</f>
        <v>107.976</v>
      </c>
      <c r="U1060" s="9">
        <f>SUM((Q1060*0.07)*R1060+2)</f>
        <v>14.597200000000003</v>
      </c>
    </row>
    <row r="1061" spans="1:21" ht="15" customHeight="1" x14ac:dyDescent="0.25">
      <c r="A1061">
        <v>17572</v>
      </c>
      <c r="B1061" t="s">
        <v>1493</v>
      </c>
      <c r="C1061" s="5">
        <v>42990</v>
      </c>
      <c r="D1061" s="6">
        <v>42995</v>
      </c>
      <c r="E1061" t="s">
        <v>69</v>
      </c>
      <c r="F1061" t="s">
        <v>563</v>
      </c>
      <c r="G1061" t="s">
        <v>564</v>
      </c>
      <c r="H1061" t="s">
        <v>268</v>
      </c>
      <c r="I1061" t="s">
        <v>120</v>
      </c>
      <c r="J1061" s="7">
        <v>10035</v>
      </c>
      <c r="K1061" t="s">
        <v>26</v>
      </c>
      <c r="L1061" t="s">
        <v>65</v>
      </c>
      <c r="M1061" t="s">
        <v>886</v>
      </c>
      <c r="N1061" t="s">
        <v>29</v>
      </c>
      <c r="O1061" t="s">
        <v>40</v>
      </c>
      <c r="P1061" t="s">
        <v>887</v>
      </c>
      <c r="Q1061" s="8">
        <v>28.99</v>
      </c>
      <c r="R1061">
        <v>2</v>
      </c>
      <c r="S1061" s="8">
        <f t="shared" si="65"/>
        <v>57.98</v>
      </c>
      <c r="T1061" s="8">
        <f>SUM(S1061*0.3)</f>
        <v>17.393999999999998</v>
      </c>
      <c r="U1061" s="9">
        <f>SUM((Q1061*0.04)*R1061+2)</f>
        <v>4.3192000000000004</v>
      </c>
    </row>
    <row r="1062" spans="1:21" ht="15" customHeight="1" x14ac:dyDescent="0.25">
      <c r="A1062">
        <v>17573</v>
      </c>
      <c r="B1062" t="s">
        <v>1493</v>
      </c>
      <c r="C1062" s="5">
        <v>42990</v>
      </c>
      <c r="D1062" s="6">
        <v>42995</v>
      </c>
      <c r="E1062" t="s">
        <v>69</v>
      </c>
      <c r="F1062" t="s">
        <v>563</v>
      </c>
      <c r="G1062" t="s">
        <v>564</v>
      </c>
      <c r="H1062" t="s">
        <v>268</v>
      </c>
      <c r="I1062" t="s">
        <v>120</v>
      </c>
      <c r="J1062" s="7">
        <v>10035</v>
      </c>
      <c r="K1062" t="s">
        <v>26</v>
      </c>
      <c r="L1062" t="s">
        <v>65</v>
      </c>
      <c r="M1062" t="s">
        <v>111</v>
      </c>
      <c r="N1062" t="s">
        <v>29</v>
      </c>
      <c r="O1062" t="s">
        <v>37</v>
      </c>
      <c r="P1062" t="s">
        <v>112</v>
      </c>
      <c r="Q1062" s="8">
        <v>24.99</v>
      </c>
      <c r="R1062">
        <v>3</v>
      </c>
      <c r="S1062" s="8">
        <f t="shared" si="65"/>
        <v>74.97</v>
      </c>
      <c r="T1062" s="8">
        <f>SUM(S1062*0.4)</f>
        <v>29.988</v>
      </c>
      <c r="U1062" s="9">
        <f>SUM((Q1062*0.04)*R1062+2)</f>
        <v>4.9987999999999992</v>
      </c>
    </row>
    <row r="1063" spans="1:21" ht="15" customHeight="1" x14ac:dyDescent="0.25">
      <c r="A1063">
        <v>17593</v>
      </c>
      <c r="B1063" t="s">
        <v>1494</v>
      </c>
      <c r="C1063" s="5">
        <v>42991</v>
      </c>
      <c r="D1063" s="6">
        <v>42993</v>
      </c>
      <c r="E1063" t="s">
        <v>21</v>
      </c>
      <c r="F1063" t="s">
        <v>759</v>
      </c>
      <c r="G1063" t="s">
        <v>760</v>
      </c>
      <c r="H1063" t="s">
        <v>388</v>
      </c>
      <c r="I1063" t="s">
        <v>73</v>
      </c>
      <c r="J1063" s="7">
        <v>75081</v>
      </c>
      <c r="K1063" t="s">
        <v>26</v>
      </c>
      <c r="L1063" t="s">
        <v>27</v>
      </c>
      <c r="M1063" t="s">
        <v>131</v>
      </c>
      <c r="N1063" t="s">
        <v>988</v>
      </c>
      <c r="O1063" t="s">
        <v>89</v>
      </c>
      <c r="P1063" t="s">
        <v>132</v>
      </c>
      <c r="Q1063" s="8">
        <v>11.99</v>
      </c>
      <c r="R1063">
        <v>2</v>
      </c>
      <c r="S1063" s="8">
        <f t="shared" si="65"/>
        <v>23.98</v>
      </c>
      <c r="T1063" s="8">
        <f>SUM(S1063*0.5)</f>
        <v>11.99</v>
      </c>
      <c r="U1063" s="9">
        <f>SUM((Q1063*0.07)*R1063+2)</f>
        <v>3.6786000000000003</v>
      </c>
    </row>
    <row r="1064" spans="1:21" ht="15" customHeight="1" x14ac:dyDescent="0.25">
      <c r="A1064">
        <v>17594</v>
      </c>
      <c r="B1064" t="s">
        <v>1494</v>
      </c>
      <c r="C1064" s="5">
        <v>42991</v>
      </c>
      <c r="D1064" s="6">
        <v>42993</v>
      </c>
      <c r="E1064" t="s">
        <v>21</v>
      </c>
      <c r="F1064" t="s">
        <v>759</v>
      </c>
      <c r="G1064" t="s">
        <v>760</v>
      </c>
      <c r="H1064" t="s">
        <v>388</v>
      </c>
      <c r="I1064" t="s">
        <v>73</v>
      </c>
      <c r="J1064" s="7">
        <v>75081</v>
      </c>
      <c r="K1064" t="s">
        <v>26</v>
      </c>
      <c r="L1064" t="s">
        <v>27</v>
      </c>
      <c r="M1064" t="s">
        <v>567</v>
      </c>
      <c r="N1064" t="s">
        <v>988</v>
      </c>
      <c r="O1064" t="s">
        <v>86</v>
      </c>
      <c r="P1064" t="s">
        <v>568</v>
      </c>
      <c r="Q1064" s="8">
        <v>35.99</v>
      </c>
      <c r="R1064">
        <v>4</v>
      </c>
      <c r="S1064" s="8">
        <f t="shared" si="65"/>
        <v>143.96</v>
      </c>
      <c r="T1064" s="8">
        <f>SUM(S1064*0.6)</f>
        <v>86.376000000000005</v>
      </c>
      <c r="U1064" s="9">
        <f>SUM((Q1064*0.07)*R1064+2)</f>
        <v>12.077200000000001</v>
      </c>
    </row>
    <row r="1065" spans="1:21" ht="15" customHeight="1" x14ac:dyDescent="0.25">
      <c r="A1065">
        <v>17595</v>
      </c>
      <c r="B1065" t="s">
        <v>1494</v>
      </c>
      <c r="C1065" s="5">
        <v>42991</v>
      </c>
      <c r="D1065" s="6">
        <v>42993</v>
      </c>
      <c r="E1065" t="s">
        <v>21</v>
      </c>
      <c r="F1065" t="s">
        <v>759</v>
      </c>
      <c r="G1065" t="s">
        <v>760</v>
      </c>
      <c r="H1065" t="s">
        <v>388</v>
      </c>
      <c r="I1065" t="s">
        <v>73</v>
      </c>
      <c r="J1065" s="7">
        <v>75081</v>
      </c>
      <c r="K1065" t="s">
        <v>26</v>
      </c>
      <c r="L1065" t="s">
        <v>27</v>
      </c>
      <c r="M1065" t="s">
        <v>367</v>
      </c>
      <c r="N1065" t="s">
        <v>29</v>
      </c>
      <c r="O1065" t="s">
        <v>40</v>
      </c>
      <c r="P1065" t="s">
        <v>368</v>
      </c>
      <c r="Q1065" s="8">
        <v>30.99</v>
      </c>
      <c r="R1065">
        <v>3</v>
      </c>
      <c r="S1065" s="8">
        <f t="shared" si="65"/>
        <v>92.97</v>
      </c>
      <c r="T1065" s="8">
        <f>SUM(S1065*0.3)</f>
        <v>27.890999999999998</v>
      </c>
      <c r="U1065" s="9">
        <f>SUM((Q1065*0.07)*R1065+2)</f>
        <v>8.5079000000000011</v>
      </c>
    </row>
    <row r="1066" spans="1:21" ht="15" customHeight="1" x14ac:dyDescent="0.25">
      <c r="A1066">
        <v>17596</v>
      </c>
      <c r="B1066" t="s">
        <v>1494</v>
      </c>
      <c r="C1066" s="5">
        <v>42991</v>
      </c>
      <c r="D1066" s="6">
        <v>42993</v>
      </c>
      <c r="E1066" t="s">
        <v>21</v>
      </c>
      <c r="F1066" t="s">
        <v>759</v>
      </c>
      <c r="G1066" t="s">
        <v>760</v>
      </c>
      <c r="H1066" t="s">
        <v>388</v>
      </c>
      <c r="I1066" t="s">
        <v>73</v>
      </c>
      <c r="J1066" s="7">
        <v>75081</v>
      </c>
      <c r="K1066" t="s">
        <v>26</v>
      </c>
      <c r="L1066" t="s">
        <v>27</v>
      </c>
      <c r="M1066" t="s">
        <v>638</v>
      </c>
      <c r="N1066" t="s">
        <v>988</v>
      </c>
      <c r="O1066" t="s">
        <v>86</v>
      </c>
      <c r="P1066" t="s">
        <v>639</v>
      </c>
      <c r="Q1066" s="8">
        <v>44.99</v>
      </c>
      <c r="R1066">
        <v>1</v>
      </c>
      <c r="S1066" s="8">
        <f t="shared" si="65"/>
        <v>44.99</v>
      </c>
      <c r="T1066" s="8">
        <f>SUM(S1066*0.6)</f>
        <v>26.994</v>
      </c>
      <c r="U1066" s="9">
        <f>SUM((Q1066*0.07)*R1066+2)</f>
        <v>5.1493000000000002</v>
      </c>
    </row>
    <row r="1067" spans="1:21" ht="15" customHeight="1" x14ac:dyDescent="0.25">
      <c r="A1067">
        <v>17619</v>
      </c>
      <c r="B1067" t="s">
        <v>1495</v>
      </c>
      <c r="C1067" s="5">
        <v>42994</v>
      </c>
      <c r="D1067" s="6">
        <v>42998</v>
      </c>
      <c r="E1067" t="s">
        <v>69</v>
      </c>
      <c r="F1067" t="s">
        <v>754</v>
      </c>
      <c r="G1067" t="s">
        <v>755</v>
      </c>
      <c r="H1067" t="s">
        <v>335</v>
      </c>
      <c r="I1067" t="s">
        <v>336</v>
      </c>
      <c r="J1067" s="7">
        <v>19134</v>
      </c>
      <c r="K1067" t="s">
        <v>26</v>
      </c>
      <c r="L1067" t="s">
        <v>65</v>
      </c>
      <c r="M1067" t="s">
        <v>143</v>
      </c>
      <c r="N1067" t="s">
        <v>29</v>
      </c>
      <c r="O1067" t="s">
        <v>75</v>
      </c>
      <c r="P1067" t="s">
        <v>144</v>
      </c>
      <c r="Q1067" s="8">
        <v>23.99</v>
      </c>
      <c r="R1067">
        <v>1</v>
      </c>
      <c r="S1067" s="8">
        <f t="shared" si="65"/>
        <v>23.99</v>
      </c>
      <c r="T1067" s="8">
        <f>SUM(S1067*0.5)</f>
        <v>11.994999999999999</v>
      </c>
      <c r="U1067" s="9">
        <f>SUM((Q1067*0.04)*R1067+2)</f>
        <v>2.9596</v>
      </c>
    </row>
    <row r="1068" spans="1:21" ht="15" customHeight="1" x14ac:dyDescent="0.25">
      <c r="A1068">
        <v>17624</v>
      </c>
      <c r="B1068" t="s">
        <v>1496</v>
      </c>
      <c r="C1068" s="5">
        <v>42995</v>
      </c>
      <c r="D1068" s="6">
        <v>43001</v>
      </c>
      <c r="E1068" t="s">
        <v>69</v>
      </c>
      <c r="F1068" t="s">
        <v>404</v>
      </c>
      <c r="G1068" t="s">
        <v>405</v>
      </c>
      <c r="H1068" t="s">
        <v>406</v>
      </c>
      <c r="I1068" t="s">
        <v>304</v>
      </c>
      <c r="J1068" s="7">
        <v>85345</v>
      </c>
      <c r="K1068" t="s">
        <v>26</v>
      </c>
      <c r="L1068" t="s">
        <v>57</v>
      </c>
      <c r="M1068" t="s">
        <v>553</v>
      </c>
      <c r="N1068" t="s">
        <v>29</v>
      </c>
      <c r="O1068" t="s">
        <v>75</v>
      </c>
      <c r="P1068" t="s">
        <v>554</v>
      </c>
      <c r="Q1068" s="8">
        <v>23.99</v>
      </c>
      <c r="R1068">
        <v>2</v>
      </c>
      <c r="S1068" s="8">
        <f t="shared" si="65"/>
        <v>47.98</v>
      </c>
      <c r="T1068" s="8">
        <f>SUM(S1068*0.5)</f>
        <v>23.99</v>
      </c>
      <c r="U1068" s="9">
        <f>SUM((Q1068*0.04)*R1068+2)</f>
        <v>3.9192</v>
      </c>
    </row>
    <row r="1069" spans="1:21" ht="15" customHeight="1" x14ac:dyDescent="0.25">
      <c r="A1069">
        <v>17625</v>
      </c>
      <c r="B1069" t="s">
        <v>1496</v>
      </c>
      <c r="C1069" s="5">
        <v>42995</v>
      </c>
      <c r="D1069" s="6">
        <v>42997</v>
      </c>
      <c r="E1069" t="s">
        <v>44</v>
      </c>
      <c r="F1069" t="s">
        <v>313</v>
      </c>
      <c r="G1069" t="s">
        <v>314</v>
      </c>
      <c r="H1069" t="s">
        <v>315</v>
      </c>
      <c r="I1069" t="s">
        <v>250</v>
      </c>
      <c r="J1069" s="7">
        <v>49505</v>
      </c>
      <c r="K1069" t="s">
        <v>26</v>
      </c>
      <c r="L1069" t="s">
        <v>27</v>
      </c>
      <c r="M1069" t="s">
        <v>462</v>
      </c>
      <c r="N1069" t="s">
        <v>988</v>
      </c>
      <c r="O1069" t="s">
        <v>89</v>
      </c>
      <c r="P1069" t="s">
        <v>463</v>
      </c>
      <c r="Q1069" s="8">
        <v>13.99</v>
      </c>
      <c r="R1069">
        <v>2</v>
      </c>
      <c r="S1069" s="8">
        <f t="shared" si="65"/>
        <v>27.98</v>
      </c>
      <c r="T1069" s="8">
        <f>SUM(S1069*0.5)</f>
        <v>13.99</v>
      </c>
      <c r="U1069" s="9">
        <f>SUM((Q1069*0.05)*R1069+2)</f>
        <v>3.399</v>
      </c>
    </row>
    <row r="1070" spans="1:21" ht="15" customHeight="1" x14ac:dyDescent="0.25">
      <c r="A1070">
        <v>17628</v>
      </c>
      <c r="B1070" t="s">
        <v>1497</v>
      </c>
      <c r="C1070" s="5">
        <v>42996</v>
      </c>
      <c r="D1070" s="6">
        <v>43002</v>
      </c>
      <c r="E1070" t="s">
        <v>69</v>
      </c>
      <c r="F1070" t="s">
        <v>45</v>
      </c>
      <c r="G1070" t="s">
        <v>46</v>
      </c>
      <c r="H1070" t="s">
        <v>47</v>
      </c>
      <c r="I1070" t="s">
        <v>48</v>
      </c>
      <c r="J1070" s="7">
        <v>40214</v>
      </c>
      <c r="K1070" t="s">
        <v>26</v>
      </c>
      <c r="L1070" t="s">
        <v>49</v>
      </c>
      <c r="M1070" t="s">
        <v>125</v>
      </c>
      <c r="N1070" t="s">
        <v>29</v>
      </c>
      <c r="O1070" t="s">
        <v>59</v>
      </c>
      <c r="P1070" t="s">
        <v>126</v>
      </c>
      <c r="Q1070" s="8">
        <v>16.989999999999998</v>
      </c>
      <c r="R1070">
        <v>5</v>
      </c>
      <c r="S1070" s="8">
        <f t="shared" si="65"/>
        <v>84.949999999999989</v>
      </c>
      <c r="T1070" s="8">
        <f>SUM(S1070*0.25)</f>
        <v>21.237499999999997</v>
      </c>
      <c r="U1070" s="9">
        <f t="shared" ref="U1070:U1078" si="68">SUM((Q1070*0.04)*R1070+2)</f>
        <v>5.3979999999999997</v>
      </c>
    </row>
    <row r="1071" spans="1:21" ht="15" customHeight="1" x14ac:dyDescent="0.25">
      <c r="A1071">
        <v>17629</v>
      </c>
      <c r="B1071" t="s">
        <v>1497</v>
      </c>
      <c r="C1071" s="5">
        <v>42996</v>
      </c>
      <c r="D1071" s="6">
        <v>43002</v>
      </c>
      <c r="E1071" t="s">
        <v>69</v>
      </c>
      <c r="F1071" t="s">
        <v>843</v>
      </c>
      <c r="G1071" t="s">
        <v>844</v>
      </c>
      <c r="H1071" t="s">
        <v>197</v>
      </c>
      <c r="I1071" t="s">
        <v>198</v>
      </c>
      <c r="J1071" s="7">
        <v>55407</v>
      </c>
      <c r="K1071" t="s">
        <v>26</v>
      </c>
      <c r="L1071" t="s">
        <v>27</v>
      </c>
      <c r="M1071" t="s">
        <v>587</v>
      </c>
      <c r="N1071" t="s">
        <v>29</v>
      </c>
      <c r="O1071" t="s">
        <v>40</v>
      </c>
      <c r="P1071" t="s">
        <v>588</v>
      </c>
      <c r="Q1071" s="8">
        <v>30.99</v>
      </c>
      <c r="R1071">
        <v>4</v>
      </c>
      <c r="S1071" s="8">
        <f t="shared" si="65"/>
        <v>123.96</v>
      </c>
      <c r="T1071" s="8">
        <f>SUM(S1071*0.3)</f>
        <v>37.187999999999995</v>
      </c>
      <c r="U1071" s="9">
        <f t="shared" si="68"/>
        <v>6.9584000000000001</v>
      </c>
    </row>
    <row r="1072" spans="1:21" ht="15" customHeight="1" x14ac:dyDescent="0.25">
      <c r="A1072">
        <v>17630</v>
      </c>
      <c r="B1072" t="s">
        <v>1497</v>
      </c>
      <c r="C1072" s="5">
        <v>42996</v>
      </c>
      <c r="D1072" s="6">
        <v>43002</v>
      </c>
      <c r="E1072" t="s">
        <v>69</v>
      </c>
      <c r="F1072" t="s">
        <v>176</v>
      </c>
      <c r="G1072" t="s">
        <v>177</v>
      </c>
      <c r="H1072" t="s">
        <v>178</v>
      </c>
      <c r="I1072" t="s">
        <v>56</v>
      </c>
      <c r="J1072" s="7">
        <v>94122</v>
      </c>
      <c r="K1072" t="s">
        <v>26</v>
      </c>
      <c r="L1072" t="s">
        <v>57</v>
      </c>
      <c r="M1072" t="s">
        <v>930</v>
      </c>
      <c r="N1072" t="s">
        <v>33</v>
      </c>
      <c r="O1072" t="s">
        <v>86</v>
      </c>
      <c r="P1072" t="s">
        <v>931</v>
      </c>
      <c r="Q1072" s="8">
        <v>24.99</v>
      </c>
      <c r="R1072">
        <v>4</v>
      </c>
      <c r="S1072" s="8">
        <f t="shared" si="65"/>
        <v>99.96</v>
      </c>
      <c r="T1072" s="8">
        <f>SUM(S1072*0.5)</f>
        <v>49.98</v>
      </c>
      <c r="U1072" s="9">
        <f t="shared" si="68"/>
        <v>5.9984000000000002</v>
      </c>
    </row>
    <row r="1073" spans="1:21" ht="15" customHeight="1" x14ac:dyDescent="0.25">
      <c r="A1073">
        <v>17636</v>
      </c>
      <c r="B1073" t="s">
        <v>1497</v>
      </c>
      <c r="C1073" s="5">
        <v>42996</v>
      </c>
      <c r="D1073" s="6">
        <v>43001</v>
      </c>
      <c r="E1073" t="s">
        <v>69</v>
      </c>
      <c r="F1073" t="s">
        <v>533</v>
      </c>
      <c r="G1073" t="s">
        <v>534</v>
      </c>
      <c r="H1073" t="s">
        <v>535</v>
      </c>
      <c r="I1073" t="s">
        <v>120</v>
      </c>
      <c r="J1073" s="7">
        <v>14609</v>
      </c>
      <c r="K1073" t="s">
        <v>26</v>
      </c>
      <c r="L1073" t="s">
        <v>65</v>
      </c>
      <c r="M1073" t="s">
        <v>127</v>
      </c>
      <c r="N1073" t="s">
        <v>29</v>
      </c>
      <c r="O1073" t="s">
        <v>37</v>
      </c>
      <c r="P1073" t="s">
        <v>128</v>
      </c>
      <c r="Q1073" s="8">
        <v>24.99</v>
      </c>
      <c r="R1073">
        <v>5</v>
      </c>
      <c r="S1073" s="8">
        <f t="shared" si="65"/>
        <v>124.94999999999999</v>
      </c>
      <c r="T1073" s="8">
        <f>SUM(S1073*0.4)</f>
        <v>49.98</v>
      </c>
      <c r="U1073" s="9">
        <f t="shared" si="68"/>
        <v>6.9979999999999993</v>
      </c>
    </row>
    <row r="1074" spans="1:21" ht="15" customHeight="1" x14ac:dyDescent="0.25">
      <c r="A1074">
        <v>17642</v>
      </c>
      <c r="B1074" t="s">
        <v>1498</v>
      </c>
      <c r="C1074" s="5">
        <v>42997</v>
      </c>
      <c r="D1074" s="6">
        <v>43002</v>
      </c>
      <c r="E1074" t="s">
        <v>69</v>
      </c>
      <c r="F1074" t="s">
        <v>631</v>
      </c>
      <c r="G1074" t="s">
        <v>603</v>
      </c>
      <c r="H1074" t="s">
        <v>363</v>
      </c>
      <c r="I1074" t="s">
        <v>364</v>
      </c>
      <c r="J1074" s="7">
        <v>89115</v>
      </c>
      <c r="K1074" t="s">
        <v>26</v>
      </c>
      <c r="L1074" t="s">
        <v>57</v>
      </c>
      <c r="M1074" t="s">
        <v>526</v>
      </c>
      <c r="N1074" t="s">
        <v>29</v>
      </c>
      <c r="O1074" t="s">
        <v>30</v>
      </c>
      <c r="P1074" t="s">
        <v>527</v>
      </c>
      <c r="Q1074" s="8">
        <v>6.99</v>
      </c>
      <c r="R1074">
        <v>4</v>
      </c>
      <c r="S1074" s="8">
        <f t="shared" si="65"/>
        <v>27.96</v>
      </c>
      <c r="T1074" s="8">
        <f>SUM(S1074*0.2)</f>
        <v>5.5920000000000005</v>
      </c>
      <c r="U1074" s="9">
        <f t="shared" si="68"/>
        <v>3.1184000000000003</v>
      </c>
    </row>
    <row r="1075" spans="1:21" ht="15" customHeight="1" x14ac:dyDescent="0.25">
      <c r="A1075">
        <v>17643</v>
      </c>
      <c r="B1075" t="s">
        <v>1498</v>
      </c>
      <c r="C1075" s="5">
        <v>42997</v>
      </c>
      <c r="D1075" s="6">
        <v>43002</v>
      </c>
      <c r="E1075" t="s">
        <v>69</v>
      </c>
      <c r="F1075" t="s">
        <v>631</v>
      </c>
      <c r="G1075" t="s">
        <v>603</v>
      </c>
      <c r="H1075" t="s">
        <v>363</v>
      </c>
      <c r="I1075" t="s">
        <v>364</v>
      </c>
      <c r="J1075" s="7">
        <v>89115</v>
      </c>
      <c r="K1075" t="s">
        <v>26</v>
      </c>
      <c r="L1075" t="s">
        <v>57</v>
      </c>
      <c r="M1075" t="s">
        <v>878</v>
      </c>
      <c r="N1075" t="s">
        <v>988</v>
      </c>
      <c r="O1075" t="s">
        <v>89</v>
      </c>
      <c r="P1075" t="s">
        <v>879</v>
      </c>
      <c r="Q1075" s="8">
        <v>15.99</v>
      </c>
      <c r="R1075">
        <v>1</v>
      </c>
      <c r="S1075" s="8">
        <f t="shared" si="65"/>
        <v>15.99</v>
      </c>
      <c r="T1075" s="8">
        <f>SUM(S1075*0.5)</f>
        <v>7.9950000000000001</v>
      </c>
      <c r="U1075" s="9">
        <f t="shared" si="68"/>
        <v>2.6396000000000002</v>
      </c>
    </row>
    <row r="1076" spans="1:21" ht="15" customHeight="1" x14ac:dyDescent="0.25">
      <c r="A1076">
        <v>17647</v>
      </c>
      <c r="B1076" t="s">
        <v>1498</v>
      </c>
      <c r="C1076" s="5">
        <v>42997</v>
      </c>
      <c r="D1076" s="6">
        <v>43001</v>
      </c>
      <c r="E1076" t="s">
        <v>69</v>
      </c>
      <c r="F1076" t="s">
        <v>777</v>
      </c>
      <c r="G1076" t="s">
        <v>778</v>
      </c>
      <c r="H1076" t="s">
        <v>779</v>
      </c>
      <c r="I1076" t="s">
        <v>227</v>
      </c>
      <c r="J1076" s="7">
        <v>98661</v>
      </c>
      <c r="K1076" t="s">
        <v>26</v>
      </c>
      <c r="L1076" t="s">
        <v>57</v>
      </c>
      <c r="M1076" t="s">
        <v>462</v>
      </c>
      <c r="N1076" t="s">
        <v>988</v>
      </c>
      <c r="O1076" t="s">
        <v>89</v>
      </c>
      <c r="P1076" t="s">
        <v>463</v>
      </c>
      <c r="Q1076" s="8">
        <v>13.99</v>
      </c>
      <c r="R1076">
        <v>9</v>
      </c>
      <c r="S1076" s="8">
        <f t="shared" si="65"/>
        <v>125.91</v>
      </c>
      <c r="T1076" s="8">
        <f>SUM(S1076*0.5)</f>
        <v>62.954999999999998</v>
      </c>
      <c r="U1076" s="9">
        <f t="shared" si="68"/>
        <v>7.0363999999999995</v>
      </c>
    </row>
    <row r="1077" spans="1:21" ht="15" customHeight="1" x14ac:dyDescent="0.25">
      <c r="A1077">
        <v>17648</v>
      </c>
      <c r="B1077" t="s">
        <v>1498</v>
      </c>
      <c r="C1077" s="5">
        <v>42997</v>
      </c>
      <c r="D1077" s="6">
        <v>43001</v>
      </c>
      <c r="E1077" t="s">
        <v>69</v>
      </c>
      <c r="F1077" t="s">
        <v>777</v>
      </c>
      <c r="G1077" t="s">
        <v>778</v>
      </c>
      <c r="H1077" t="s">
        <v>779</v>
      </c>
      <c r="I1077" t="s">
        <v>227</v>
      </c>
      <c r="J1077" s="7">
        <v>98661</v>
      </c>
      <c r="K1077" t="s">
        <v>26</v>
      </c>
      <c r="L1077" t="s">
        <v>57</v>
      </c>
      <c r="M1077" t="s">
        <v>925</v>
      </c>
      <c r="N1077" t="s">
        <v>988</v>
      </c>
      <c r="O1077" t="s">
        <v>89</v>
      </c>
      <c r="P1077" t="s">
        <v>926</v>
      </c>
      <c r="Q1077" s="8">
        <v>13.99</v>
      </c>
      <c r="R1077">
        <v>2</v>
      </c>
      <c r="S1077" s="8">
        <f t="shared" si="65"/>
        <v>27.98</v>
      </c>
      <c r="T1077" s="8">
        <f>SUM(S1077*0.5)</f>
        <v>13.99</v>
      </c>
      <c r="U1077" s="9">
        <f t="shared" si="68"/>
        <v>3.1192000000000002</v>
      </c>
    </row>
    <row r="1078" spans="1:21" ht="15" customHeight="1" x14ac:dyDescent="0.25">
      <c r="A1078">
        <v>17649</v>
      </c>
      <c r="B1078" t="s">
        <v>1498</v>
      </c>
      <c r="C1078" s="5">
        <v>42997</v>
      </c>
      <c r="D1078" s="6">
        <v>43001</v>
      </c>
      <c r="E1078" t="s">
        <v>69</v>
      </c>
      <c r="F1078" t="s">
        <v>777</v>
      </c>
      <c r="G1078" t="s">
        <v>778</v>
      </c>
      <c r="H1078" t="s">
        <v>779</v>
      </c>
      <c r="I1078" t="s">
        <v>227</v>
      </c>
      <c r="J1078" s="7">
        <v>98661</v>
      </c>
      <c r="K1078" t="s">
        <v>26</v>
      </c>
      <c r="L1078" t="s">
        <v>57</v>
      </c>
      <c r="M1078" t="s">
        <v>413</v>
      </c>
      <c r="N1078" t="s">
        <v>29</v>
      </c>
      <c r="O1078" t="s">
        <v>75</v>
      </c>
      <c r="P1078" t="s">
        <v>414</v>
      </c>
      <c r="Q1078" s="8">
        <v>23.99</v>
      </c>
      <c r="R1078">
        <v>9</v>
      </c>
      <c r="S1078" s="8">
        <f t="shared" si="65"/>
        <v>215.91</v>
      </c>
      <c r="T1078" s="8">
        <f>SUM(S1078*0.5)</f>
        <v>107.955</v>
      </c>
      <c r="U1078" s="9">
        <f t="shared" si="68"/>
        <v>10.6364</v>
      </c>
    </row>
    <row r="1079" spans="1:21" ht="15" customHeight="1" x14ac:dyDescent="0.25">
      <c r="A1079">
        <v>17657</v>
      </c>
      <c r="B1079" t="s">
        <v>1499</v>
      </c>
      <c r="C1079" s="5">
        <v>42998</v>
      </c>
      <c r="D1079" s="6">
        <v>43001</v>
      </c>
      <c r="E1079" t="s">
        <v>44</v>
      </c>
      <c r="F1079" t="s">
        <v>107</v>
      </c>
      <c r="G1079" t="s">
        <v>108</v>
      </c>
      <c r="H1079" t="s">
        <v>109</v>
      </c>
      <c r="I1079" t="s">
        <v>110</v>
      </c>
      <c r="J1079" s="7">
        <v>35630</v>
      </c>
      <c r="K1079" t="s">
        <v>26</v>
      </c>
      <c r="L1079" t="s">
        <v>49</v>
      </c>
      <c r="M1079" t="s">
        <v>495</v>
      </c>
      <c r="N1079" t="s">
        <v>988</v>
      </c>
      <c r="O1079" t="s">
        <v>86</v>
      </c>
      <c r="P1079" t="s">
        <v>496</v>
      </c>
      <c r="Q1079" s="8">
        <v>8.99</v>
      </c>
      <c r="R1079">
        <v>3</v>
      </c>
      <c r="S1079" s="8">
        <f t="shared" si="65"/>
        <v>26.97</v>
      </c>
      <c r="T1079" s="8">
        <f>SUM(S1079*0.6)</f>
        <v>16.181999999999999</v>
      </c>
      <c r="U1079" s="9">
        <f>SUM((Q1079*0.05)*R1079+2)</f>
        <v>3.3485</v>
      </c>
    </row>
    <row r="1080" spans="1:21" ht="15" customHeight="1" x14ac:dyDescent="0.25">
      <c r="A1080">
        <v>17658</v>
      </c>
      <c r="B1080" t="s">
        <v>1499</v>
      </c>
      <c r="C1080" s="5">
        <v>42998</v>
      </c>
      <c r="D1080" s="6">
        <v>43003</v>
      </c>
      <c r="E1080" t="s">
        <v>21</v>
      </c>
      <c r="F1080" t="s">
        <v>843</v>
      </c>
      <c r="G1080" t="s">
        <v>844</v>
      </c>
      <c r="H1080" t="s">
        <v>197</v>
      </c>
      <c r="I1080" t="s">
        <v>198</v>
      </c>
      <c r="J1080" s="7">
        <v>55407</v>
      </c>
      <c r="K1080" t="s">
        <v>26</v>
      </c>
      <c r="L1080" t="s">
        <v>27</v>
      </c>
      <c r="M1080" t="s">
        <v>147</v>
      </c>
      <c r="N1080" t="s">
        <v>29</v>
      </c>
      <c r="O1080" t="s">
        <v>37</v>
      </c>
      <c r="P1080" t="s">
        <v>148</v>
      </c>
      <c r="Q1080" s="8">
        <v>23.99</v>
      </c>
      <c r="R1080">
        <v>3</v>
      </c>
      <c r="S1080" s="8">
        <f t="shared" si="65"/>
        <v>71.97</v>
      </c>
      <c r="T1080" s="8">
        <f>SUM(S1080*0.4)</f>
        <v>28.788</v>
      </c>
      <c r="U1080" s="9">
        <f>SUM((Q1080*0.07)*R1080+2)</f>
        <v>7.0379000000000005</v>
      </c>
    </row>
    <row r="1081" spans="1:21" ht="15" customHeight="1" x14ac:dyDescent="0.25">
      <c r="A1081">
        <v>17659</v>
      </c>
      <c r="B1081" t="s">
        <v>1499</v>
      </c>
      <c r="C1081" s="5">
        <v>42998</v>
      </c>
      <c r="D1081" s="6">
        <v>43003</v>
      </c>
      <c r="E1081" t="s">
        <v>21</v>
      </c>
      <c r="F1081" t="s">
        <v>843</v>
      </c>
      <c r="G1081" t="s">
        <v>844</v>
      </c>
      <c r="H1081" t="s">
        <v>197</v>
      </c>
      <c r="I1081" t="s">
        <v>198</v>
      </c>
      <c r="J1081" s="7">
        <v>55407</v>
      </c>
      <c r="K1081" t="s">
        <v>26</v>
      </c>
      <c r="L1081" t="s">
        <v>27</v>
      </c>
      <c r="M1081" t="s">
        <v>464</v>
      </c>
      <c r="N1081" t="s">
        <v>29</v>
      </c>
      <c r="O1081" t="s">
        <v>75</v>
      </c>
      <c r="P1081" t="s">
        <v>465</v>
      </c>
      <c r="Q1081" s="8">
        <v>25.99</v>
      </c>
      <c r="R1081">
        <v>3</v>
      </c>
      <c r="S1081" s="8">
        <f t="shared" si="65"/>
        <v>77.97</v>
      </c>
      <c r="T1081" s="8">
        <f>SUM(S1081*0.5)</f>
        <v>38.984999999999999</v>
      </c>
      <c r="U1081" s="9">
        <f>SUM((Q1081*0.07)*R1081+2)</f>
        <v>7.4579000000000004</v>
      </c>
    </row>
    <row r="1082" spans="1:21" ht="15" customHeight="1" x14ac:dyDescent="0.25">
      <c r="A1082">
        <v>17668</v>
      </c>
      <c r="B1082" t="s">
        <v>1499</v>
      </c>
      <c r="C1082" s="5">
        <v>42998</v>
      </c>
      <c r="D1082" s="6">
        <v>43002</v>
      </c>
      <c r="E1082" t="s">
        <v>69</v>
      </c>
      <c r="F1082" t="s">
        <v>437</v>
      </c>
      <c r="G1082" t="s">
        <v>136</v>
      </c>
      <c r="H1082" t="s">
        <v>137</v>
      </c>
      <c r="I1082" t="s">
        <v>120</v>
      </c>
      <c r="J1082" s="7">
        <v>12180</v>
      </c>
      <c r="K1082" t="s">
        <v>26</v>
      </c>
      <c r="L1082" t="s">
        <v>65</v>
      </c>
      <c r="M1082" t="s">
        <v>105</v>
      </c>
      <c r="N1082" t="s">
        <v>29</v>
      </c>
      <c r="O1082" t="s">
        <v>75</v>
      </c>
      <c r="P1082" t="s">
        <v>106</v>
      </c>
      <c r="Q1082" s="8">
        <v>16.989999999999998</v>
      </c>
      <c r="R1082">
        <v>7</v>
      </c>
      <c r="S1082" s="8">
        <f t="shared" si="65"/>
        <v>118.92999999999999</v>
      </c>
      <c r="T1082" s="8">
        <f>SUM(S1082*0.5)</f>
        <v>59.464999999999996</v>
      </c>
      <c r="U1082" s="9">
        <f t="shared" ref="U1082:U1088" si="69">SUM((Q1082*0.04)*R1082+2)</f>
        <v>6.7572000000000001</v>
      </c>
    </row>
    <row r="1083" spans="1:21" ht="15" customHeight="1" x14ac:dyDescent="0.25">
      <c r="A1083">
        <v>17683</v>
      </c>
      <c r="B1083" t="s">
        <v>1500</v>
      </c>
      <c r="C1083" s="5">
        <v>43001</v>
      </c>
      <c r="D1083" s="6">
        <v>43005</v>
      </c>
      <c r="E1083" t="s">
        <v>69</v>
      </c>
      <c r="F1083" t="s">
        <v>626</v>
      </c>
      <c r="G1083" t="s">
        <v>627</v>
      </c>
      <c r="H1083" t="s">
        <v>628</v>
      </c>
      <c r="I1083" t="s">
        <v>274</v>
      </c>
      <c r="J1083" s="7">
        <v>33614</v>
      </c>
      <c r="K1083" t="s">
        <v>26</v>
      </c>
      <c r="L1083" t="s">
        <v>49</v>
      </c>
      <c r="M1083" t="s">
        <v>555</v>
      </c>
      <c r="N1083" t="s">
        <v>29</v>
      </c>
      <c r="O1083" t="s">
        <v>40</v>
      </c>
      <c r="P1083" t="s">
        <v>556</v>
      </c>
      <c r="Q1083" s="8">
        <v>27.99</v>
      </c>
      <c r="R1083">
        <v>2</v>
      </c>
      <c r="S1083" s="8">
        <f t="shared" si="65"/>
        <v>55.98</v>
      </c>
      <c r="T1083" s="8">
        <f>SUM(S1083*0.3)</f>
        <v>16.793999999999997</v>
      </c>
      <c r="U1083" s="9">
        <f t="shared" si="69"/>
        <v>4.2392000000000003</v>
      </c>
    </row>
    <row r="1084" spans="1:21" ht="15" customHeight="1" x14ac:dyDescent="0.25">
      <c r="A1084">
        <v>17684</v>
      </c>
      <c r="B1084" t="s">
        <v>1500</v>
      </c>
      <c r="C1084" s="5">
        <v>43001</v>
      </c>
      <c r="D1084" s="6">
        <v>43005</v>
      </c>
      <c r="E1084" t="s">
        <v>69</v>
      </c>
      <c r="F1084" t="s">
        <v>626</v>
      </c>
      <c r="G1084" t="s">
        <v>627</v>
      </c>
      <c r="H1084" t="s">
        <v>628</v>
      </c>
      <c r="I1084" t="s">
        <v>274</v>
      </c>
      <c r="J1084" s="7">
        <v>33614</v>
      </c>
      <c r="K1084" t="s">
        <v>26</v>
      </c>
      <c r="L1084" t="s">
        <v>49</v>
      </c>
      <c r="M1084" t="s">
        <v>36</v>
      </c>
      <c r="N1084" t="s">
        <v>29</v>
      </c>
      <c r="O1084" t="s">
        <v>37</v>
      </c>
      <c r="P1084" t="s">
        <v>38</v>
      </c>
      <c r="Q1084" s="8">
        <v>24.99</v>
      </c>
      <c r="R1084">
        <v>9</v>
      </c>
      <c r="S1084" s="8">
        <f t="shared" si="65"/>
        <v>224.91</v>
      </c>
      <c r="T1084" s="8">
        <f>SUM(S1084*0.4)</f>
        <v>89.963999999999999</v>
      </c>
      <c r="U1084" s="9">
        <f t="shared" si="69"/>
        <v>10.9964</v>
      </c>
    </row>
    <row r="1085" spans="1:21" ht="15" customHeight="1" x14ac:dyDescent="0.25">
      <c r="A1085">
        <v>17685</v>
      </c>
      <c r="B1085" t="s">
        <v>1500</v>
      </c>
      <c r="C1085" s="5">
        <v>43001</v>
      </c>
      <c r="D1085" s="6">
        <v>43007</v>
      </c>
      <c r="E1085" t="s">
        <v>69</v>
      </c>
      <c r="F1085" t="s">
        <v>451</v>
      </c>
      <c r="G1085" t="s">
        <v>452</v>
      </c>
      <c r="H1085" t="s">
        <v>388</v>
      </c>
      <c r="I1085" t="s">
        <v>73</v>
      </c>
      <c r="J1085" s="7">
        <v>75081</v>
      </c>
      <c r="K1085" t="s">
        <v>26</v>
      </c>
      <c r="L1085" t="s">
        <v>27</v>
      </c>
      <c r="M1085" t="s">
        <v>579</v>
      </c>
      <c r="N1085" t="s">
        <v>988</v>
      </c>
      <c r="O1085" t="s">
        <v>86</v>
      </c>
      <c r="P1085" t="s">
        <v>580</v>
      </c>
      <c r="Q1085" s="8">
        <v>32.99</v>
      </c>
      <c r="R1085">
        <v>2</v>
      </c>
      <c r="S1085" s="8">
        <f t="shared" si="65"/>
        <v>65.98</v>
      </c>
      <c r="T1085" s="8">
        <f>SUM(S1085*0.6)</f>
        <v>39.588000000000001</v>
      </c>
      <c r="U1085" s="9">
        <f t="shared" si="69"/>
        <v>4.6392000000000007</v>
      </c>
    </row>
    <row r="1086" spans="1:21" ht="15" customHeight="1" x14ac:dyDescent="0.25">
      <c r="A1086">
        <v>17686</v>
      </c>
      <c r="B1086" t="s">
        <v>1500</v>
      </c>
      <c r="C1086" s="5">
        <v>43001</v>
      </c>
      <c r="D1086" s="6">
        <v>43007</v>
      </c>
      <c r="E1086" t="s">
        <v>69</v>
      </c>
      <c r="F1086" t="s">
        <v>611</v>
      </c>
      <c r="G1086" t="s">
        <v>612</v>
      </c>
      <c r="H1086" t="s">
        <v>178</v>
      </c>
      <c r="I1086" t="s">
        <v>56</v>
      </c>
      <c r="J1086" s="7">
        <v>94109</v>
      </c>
      <c r="K1086" t="s">
        <v>26</v>
      </c>
      <c r="L1086" t="s">
        <v>57</v>
      </c>
      <c r="M1086" t="s">
        <v>208</v>
      </c>
      <c r="N1086" t="s">
        <v>29</v>
      </c>
      <c r="O1086" t="s">
        <v>75</v>
      </c>
      <c r="P1086" t="s">
        <v>209</v>
      </c>
      <c r="Q1086" s="8">
        <v>25.99</v>
      </c>
      <c r="R1086">
        <v>6</v>
      </c>
      <c r="S1086" s="8">
        <f t="shared" si="65"/>
        <v>155.94</v>
      </c>
      <c r="T1086" s="8">
        <f>SUM(S1086*0.5)</f>
        <v>77.97</v>
      </c>
      <c r="U1086" s="9">
        <f t="shared" si="69"/>
        <v>8.2375999999999987</v>
      </c>
    </row>
    <row r="1087" spans="1:21" ht="15" customHeight="1" x14ac:dyDescent="0.25">
      <c r="A1087">
        <v>17687</v>
      </c>
      <c r="B1087" t="s">
        <v>1500</v>
      </c>
      <c r="C1087" s="5">
        <v>43001</v>
      </c>
      <c r="D1087" s="6">
        <v>43005</v>
      </c>
      <c r="E1087" t="s">
        <v>69</v>
      </c>
      <c r="F1087" t="s">
        <v>22</v>
      </c>
      <c r="G1087" t="s">
        <v>23</v>
      </c>
      <c r="H1087" t="s">
        <v>24</v>
      </c>
      <c r="I1087" t="s">
        <v>25</v>
      </c>
      <c r="J1087" s="7">
        <v>54302</v>
      </c>
      <c r="K1087" t="s">
        <v>26</v>
      </c>
      <c r="L1087" t="s">
        <v>27</v>
      </c>
      <c r="M1087" t="s">
        <v>677</v>
      </c>
      <c r="N1087" t="s">
        <v>988</v>
      </c>
      <c r="O1087" t="s">
        <v>86</v>
      </c>
      <c r="P1087" t="s">
        <v>678</v>
      </c>
      <c r="Q1087" s="8">
        <v>44.99</v>
      </c>
      <c r="R1087">
        <v>2</v>
      </c>
      <c r="S1087" s="8">
        <f t="shared" si="65"/>
        <v>89.98</v>
      </c>
      <c r="T1087" s="8">
        <f>SUM(S1087*0.6)</f>
        <v>53.988</v>
      </c>
      <c r="U1087" s="9">
        <f t="shared" si="69"/>
        <v>5.5991999999999997</v>
      </c>
    </row>
    <row r="1088" spans="1:21" ht="15" customHeight="1" x14ac:dyDescent="0.25">
      <c r="A1088">
        <v>17689</v>
      </c>
      <c r="B1088" t="s">
        <v>1500</v>
      </c>
      <c r="C1088" s="5">
        <v>43001</v>
      </c>
      <c r="D1088" s="6">
        <v>43007</v>
      </c>
      <c r="E1088" t="s">
        <v>69</v>
      </c>
      <c r="F1088" t="s">
        <v>652</v>
      </c>
      <c r="G1088" t="s">
        <v>653</v>
      </c>
      <c r="H1088" t="s">
        <v>654</v>
      </c>
      <c r="I1088" t="s">
        <v>655</v>
      </c>
      <c r="J1088" s="7">
        <v>19805</v>
      </c>
      <c r="K1088" t="s">
        <v>26</v>
      </c>
      <c r="L1088" t="s">
        <v>65</v>
      </c>
      <c r="M1088" t="s">
        <v>355</v>
      </c>
      <c r="N1088" t="s">
        <v>29</v>
      </c>
      <c r="O1088" t="s">
        <v>59</v>
      </c>
      <c r="P1088" t="s">
        <v>356</v>
      </c>
      <c r="Q1088" s="8">
        <v>32.99</v>
      </c>
      <c r="R1088">
        <v>3</v>
      </c>
      <c r="S1088" s="8">
        <f t="shared" si="65"/>
        <v>98.97</v>
      </c>
      <c r="T1088" s="8">
        <f>SUM(S1088*0.25)</f>
        <v>24.7425</v>
      </c>
      <c r="U1088" s="9">
        <f t="shared" si="69"/>
        <v>5.9588000000000001</v>
      </c>
    </row>
    <row r="1089" spans="1:21" ht="15" customHeight="1" x14ac:dyDescent="0.25">
      <c r="A1089">
        <v>17698</v>
      </c>
      <c r="B1089" t="s">
        <v>1501</v>
      </c>
      <c r="C1089" s="5">
        <v>43002</v>
      </c>
      <c r="D1089" s="6">
        <v>43007</v>
      </c>
      <c r="E1089" t="s">
        <v>21</v>
      </c>
      <c r="F1089" t="s">
        <v>907</v>
      </c>
      <c r="G1089" t="s">
        <v>314</v>
      </c>
      <c r="H1089" t="s">
        <v>315</v>
      </c>
      <c r="I1089" t="s">
        <v>250</v>
      </c>
      <c r="J1089" s="7">
        <v>49505</v>
      </c>
      <c r="K1089" t="s">
        <v>26</v>
      </c>
      <c r="L1089" t="s">
        <v>27</v>
      </c>
      <c r="M1089" t="s">
        <v>42</v>
      </c>
      <c r="N1089" t="s">
        <v>29</v>
      </c>
      <c r="O1089" t="s">
        <v>40</v>
      </c>
      <c r="P1089" t="s">
        <v>43</v>
      </c>
      <c r="Q1089" s="8">
        <v>28.99</v>
      </c>
      <c r="R1089">
        <v>7</v>
      </c>
      <c r="S1089" s="8">
        <f t="shared" si="65"/>
        <v>202.92999999999998</v>
      </c>
      <c r="T1089" s="8">
        <f>SUM(S1089*0.3)</f>
        <v>60.878999999999991</v>
      </c>
      <c r="U1089" s="9">
        <f>SUM((Q1089*0.07)*R1089+2)</f>
        <v>16.205100000000002</v>
      </c>
    </row>
    <row r="1090" spans="1:21" ht="15" customHeight="1" x14ac:dyDescent="0.25">
      <c r="A1090">
        <v>17710</v>
      </c>
      <c r="B1090" t="s">
        <v>1502</v>
      </c>
      <c r="C1090" s="5">
        <v>43003</v>
      </c>
      <c r="D1090" s="6">
        <v>43009</v>
      </c>
      <c r="E1090" t="s">
        <v>69</v>
      </c>
      <c r="F1090" t="s">
        <v>210</v>
      </c>
      <c r="G1090" t="s">
        <v>211</v>
      </c>
      <c r="H1090" t="s">
        <v>212</v>
      </c>
      <c r="I1090" t="s">
        <v>213</v>
      </c>
      <c r="J1090" s="7">
        <v>28027</v>
      </c>
      <c r="K1090" t="s">
        <v>26</v>
      </c>
      <c r="L1090" t="s">
        <v>49</v>
      </c>
      <c r="M1090" t="s">
        <v>105</v>
      </c>
      <c r="N1090" t="s">
        <v>29</v>
      </c>
      <c r="O1090" t="s">
        <v>75</v>
      </c>
      <c r="P1090" t="s">
        <v>106</v>
      </c>
      <c r="Q1090" s="8">
        <v>16.989999999999998</v>
      </c>
      <c r="R1090">
        <v>1</v>
      </c>
      <c r="S1090" s="8">
        <f t="shared" ref="S1090:S1153" si="70">SUM(Q1090*R1090)</f>
        <v>16.989999999999998</v>
      </c>
      <c r="T1090" s="8">
        <f>SUM(S1090*0.5)</f>
        <v>8.4949999999999992</v>
      </c>
      <c r="U1090" s="9">
        <f>SUM((Q1090*0.04)*R1090+2)</f>
        <v>2.6795999999999998</v>
      </c>
    </row>
    <row r="1091" spans="1:21" ht="15" customHeight="1" x14ac:dyDescent="0.25">
      <c r="A1091">
        <v>17711</v>
      </c>
      <c r="B1091" t="s">
        <v>1502</v>
      </c>
      <c r="C1091" s="5">
        <v>43003</v>
      </c>
      <c r="D1091" s="6">
        <v>43009</v>
      </c>
      <c r="E1091" t="s">
        <v>69</v>
      </c>
      <c r="F1091" t="s">
        <v>210</v>
      </c>
      <c r="G1091" t="s">
        <v>211</v>
      </c>
      <c r="H1091" t="s">
        <v>212</v>
      </c>
      <c r="I1091" t="s">
        <v>213</v>
      </c>
      <c r="J1091" s="7">
        <v>28027</v>
      </c>
      <c r="K1091" t="s">
        <v>26</v>
      </c>
      <c r="L1091" t="s">
        <v>49</v>
      </c>
      <c r="M1091" t="s">
        <v>36</v>
      </c>
      <c r="N1091" t="s">
        <v>29</v>
      </c>
      <c r="O1091" t="s">
        <v>37</v>
      </c>
      <c r="P1091" t="s">
        <v>38</v>
      </c>
      <c r="Q1091" s="8">
        <v>24.99</v>
      </c>
      <c r="R1091">
        <v>1</v>
      </c>
      <c r="S1091" s="8">
        <f t="shared" si="70"/>
        <v>24.99</v>
      </c>
      <c r="T1091" s="8">
        <f>SUM(S1091*0.4)</f>
        <v>9.9960000000000004</v>
      </c>
      <c r="U1091" s="9">
        <f>SUM((Q1091*0.04)*R1091+2)</f>
        <v>2.9996</v>
      </c>
    </row>
    <row r="1092" spans="1:21" ht="15" customHeight="1" x14ac:dyDescent="0.25">
      <c r="A1092">
        <v>17722</v>
      </c>
      <c r="B1092" t="s">
        <v>1503</v>
      </c>
      <c r="C1092" s="5">
        <v>43004</v>
      </c>
      <c r="D1092" s="6">
        <v>43006</v>
      </c>
      <c r="E1092" t="s">
        <v>44</v>
      </c>
      <c r="F1092" t="s">
        <v>442</v>
      </c>
      <c r="G1092" t="s">
        <v>443</v>
      </c>
      <c r="H1092" t="s">
        <v>444</v>
      </c>
      <c r="I1092" t="s">
        <v>445</v>
      </c>
      <c r="J1092" s="7">
        <v>37211</v>
      </c>
      <c r="K1092" t="s">
        <v>26</v>
      </c>
      <c r="L1092" t="s">
        <v>49</v>
      </c>
      <c r="M1092" t="s">
        <v>932</v>
      </c>
      <c r="N1092" t="s">
        <v>33</v>
      </c>
      <c r="O1092" t="s">
        <v>86</v>
      </c>
      <c r="P1092" t="s">
        <v>933</v>
      </c>
      <c r="Q1092" s="8">
        <v>16.989999999999998</v>
      </c>
      <c r="R1092">
        <v>2</v>
      </c>
      <c r="S1092" s="8">
        <f t="shared" si="70"/>
        <v>33.979999999999997</v>
      </c>
      <c r="T1092" s="8">
        <f>SUM(S1092*0.5)</f>
        <v>16.989999999999998</v>
      </c>
      <c r="U1092" s="9">
        <f>SUM((Q1092*0.05)*R1092+2)</f>
        <v>3.6989999999999998</v>
      </c>
    </row>
    <row r="1093" spans="1:21" ht="15" customHeight="1" x14ac:dyDescent="0.25">
      <c r="A1093">
        <v>17723</v>
      </c>
      <c r="B1093" t="s">
        <v>1503</v>
      </c>
      <c r="C1093" s="5">
        <v>43004</v>
      </c>
      <c r="D1093" s="6">
        <v>43009</v>
      </c>
      <c r="E1093" t="s">
        <v>69</v>
      </c>
      <c r="F1093" t="s">
        <v>698</v>
      </c>
      <c r="G1093" t="s">
        <v>699</v>
      </c>
      <c r="H1093" t="s">
        <v>419</v>
      </c>
      <c r="I1093" t="s">
        <v>73</v>
      </c>
      <c r="J1093" s="7">
        <v>77041</v>
      </c>
      <c r="K1093" t="s">
        <v>26</v>
      </c>
      <c r="L1093" t="s">
        <v>27</v>
      </c>
      <c r="M1093" t="s">
        <v>812</v>
      </c>
      <c r="N1093" t="s">
        <v>988</v>
      </c>
      <c r="O1093" t="s">
        <v>185</v>
      </c>
      <c r="P1093" t="s">
        <v>813</v>
      </c>
      <c r="Q1093" s="8">
        <v>76.989999999999995</v>
      </c>
      <c r="R1093">
        <v>3</v>
      </c>
      <c r="S1093" s="8">
        <f t="shared" si="70"/>
        <v>230.96999999999997</v>
      </c>
      <c r="T1093" s="8">
        <f>SUM(S1093*0.4)</f>
        <v>92.387999999999991</v>
      </c>
      <c r="U1093" s="9">
        <f>SUM((Q1093*0.04)*R1093+2)</f>
        <v>11.238799999999999</v>
      </c>
    </row>
    <row r="1094" spans="1:21" ht="15" customHeight="1" x14ac:dyDescent="0.25">
      <c r="A1094">
        <v>17731</v>
      </c>
      <c r="B1094" t="s">
        <v>1503</v>
      </c>
      <c r="C1094" s="5">
        <v>43004</v>
      </c>
      <c r="D1094" s="6">
        <v>43010</v>
      </c>
      <c r="E1094" t="s">
        <v>69</v>
      </c>
      <c r="F1094" t="s">
        <v>752</v>
      </c>
      <c r="G1094" t="s">
        <v>753</v>
      </c>
      <c r="H1094" t="s">
        <v>300</v>
      </c>
      <c r="I1094" t="s">
        <v>213</v>
      </c>
      <c r="J1094" s="7">
        <v>27604</v>
      </c>
      <c r="K1094" t="s">
        <v>26</v>
      </c>
      <c r="L1094" t="s">
        <v>49</v>
      </c>
      <c r="M1094" t="s">
        <v>679</v>
      </c>
      <c r="N1094" t="s">
        <v>29</v>
      </c>
      <c r="O1094" t="s">
        <v>59</v>
      </c>
      <c r="P1094" t="s">
        <v>680</v>
      </c>
      <c r="Q1094" s="8">
        <v>27.99</v>
      </c>
      <c r="R1094">
        <v>4</v>
      </c>
      <c r="S1094" s="8">
        <f t="shared" si="70"/>
        <v>111.96</v>
      </c>
      <c r="T1094" s="8">
        <f>SUM(S1094*0.25)</f>
        <v>27.99</v>
      </c>
      <c r="U1094" s="9">
        <f>SUM((Q1094*0.04)*R1094+2)</f>
        <v>6.4783999999999997</v>
      </c>
    </row>
    <row r="1095" spans="1:21" ht="15" customHeight="1" x14ac:dyDescent="0.25">
      <c r="A1095">
        <v>17742</v>
      </c>
      <c r="B1095" t="s">
        <v>1504</v>
      </c>
      <c r="C1095" s="5">
        <v>43005</v>
      </c>
      <c r="D1095" s="6">
        <v>43010</v>
      </c>
      <c r="E1095" t="s">
        <v>21</v>
      </c>
      <c r="F1095" t="s">
        <v>474</v>
      </c>
      <c r="G1095" t="s">
        <v>475</v>
      </c>
      <c r="H1095" t="s">
        <v>476</v>
      </c>
      <c r="I1095" t="s">
        <v>477</v>
      </c>
      <c r="J1095" s="7">
        <v>52240</v>
      </c>
      <c r="K1095" t="s">
        <v>26</v>
      </c>
      <c r="L1095" t="s">
        <v>27</v>
      </c>
      <c r="M1095" t="s">
        <v>413</v>
      </c>
      <c r="N1095" t="s">
        <v>29</v>
      </c>
      <c r="O1095" t="s">
        <v>75</v>
      </c>
      <c r="P1095" t="s">
        <v>414</v>
      </c>
      <c r="Q1095" s="8">
        <v>23.99</v>
      </c>
      <c r="R1095">
        <v>1</v>
      </c>
      <c r="S1095" s="8">
        <f t="shared" si="70"/>
        <v>23.99</v>
      </c>
      <c r="T1095" s="8">
        <f>SUM(S1095*0.5)</f>
        <v>11.994999999999999</v>
      </c>
      <c r="U1095" s="9">
        <f>SUM((Q1095*0.07)*R1095+2)</f>
        <v>3.6793</v>
      </c>
    </row>
    <row r="1096" spans="1:21" ht="15" customHeight="1" x14ac:dyDescent="0.25">
      <c r="A1096">
        <v>17747</v>
      </c>
      <c r="B1096" t="s">
        <v>1504</v>
      </c>
      <c r="C1096" s="5">
        <v>43005</v>
      </c>
      <c r="D1096" s="6">
        <v>43009</v>
      </c>
      <c r="E1096" t="s">
        <v>69</v>
      </c>
      <c r="F1096" t="s">
        <v>497</v>
      </c>
      <c r="G1096" t="s">
        <v>498</v>
      </c>
      <c r="H1096" t="s">
        <v>268</v>
      </c>
      <c r="I1096" t="s">
        <v>120</v>
      </c>
      <c r="J1096" s="7">
        <v>10024</v>
      </c>
      <c r="K1096" t="s">
        <v>26</v>
      </c>
      <c r="L1096" t="s">
        <v>65</v>
      </c>
      <c r="M1096" t="s">
        <v>493</v>
      </c>
      <c r="N1096" t="s">
        <v>29</v>
      </c>
      <c r="O1096" t="s">
        <v>75</v>
      </c>
      <c r="P1096" t="s">
        <v>494</v>
      </c>
      <c r="Q1096" s="8">
        <v>25.99</v>
      </c>
      <c r="R1096">
        <v>2</v>
      </c>
      <c r="S1096" s="8">
        <f t="shared" si="70"/>
        <v>51.98</v>
      </c>
      <c r="T1096" s="8">
        <f>SUM(S1096*0.5)</f>
        <v>25.99</v>
      </c>
      <c r="U1096" s="9">
        <f>SUM((Q1096*0.04)*R1096+2)</f>
        <v>4.0792000000000002</v>
      </c>
    </row>
    <row r="1097" spans="1:21" ht="15" customHeight="1" x14ac:dyDescent="0.25">
      <c r="A1097">
        <v>17748</v>
      </c>
      <c r="B1097" t="s">
        <v>1504</v>
      </c>
      <c r="C1097" s="5">
        <v>43005</v>
      </c>
      <c r="D1097" s="6">
        <v>43009</v>
      </c>
      <c r="E1097" t="s">
        <v>69</v>
      </c>
      <c r="F1097" t="s">
        <v>514</v>
      </c>
      <c r="G1097" t="s">
        <v>515</v>
      </c>
      <c r="H1097" t="s">
        <v>419</v>
      </c>
      <c r="I1097" t="s">
        <v>73</v>
      </c>
      <c r="J1097" s="7">
        <v>77041</v>
      </c>
      <c r="K1097" t="s">
        <v>26</v>
      </c>
      <c r="L1097" t="s">
        <v>27</v>
      </c>
      <c r="M1097" t="s">
        <v>771</v>
      </c>
      <c r="N1097" t="s">
        <v>988</v>
      </c>
      <c r="O1097" t="s">
        <v>89</v>
      </c>
      <c r="P1097" t="s">
        <v>772</v>
      </c>
      <c r="Q1097" s="8">
        <v>11.99</v>
      </c>
      <c r="R1097">
        <v>5</v>
      </c>
      <c r="S1097" s="8">
        <f t="shared" si="70"/>
        <v>59.95</v>
      </c>
      <c r="T1097" s="8">
        <f>SUM(S1097*0.5)</f>
        <v>29.975000000000001</v>
      </c>
      <c r="U1097" s="9">
        <f>SUM((Q1097*0.04)*R1097+2)</f>
        <v>4.3979999999999997</v>
      </c>
    </row>
    <row r="1098" spans="1:21" ht="15" customHeight="1" x14ac:dyDescent="0.25">
      <c r="A1098">
        <v>17749</v>
      </c>
      <c r="B1098" t="s">
        <v>1504</v>
      </c>
      <c r="C1098" s="5">
        <v>43005</v>
      </c>
      <c r="D1098" s="6">
        <v>43009</v>
      </c>
      <c r="E1098" t="s">
        <v>69</v>
      </c>
      <c r="F1098" t="s">
        <v>514</v>
      </c>
      <c r="G1098" t="s">
        <v>515</v>
      </c>
      <c r="H1098" t="s">
        <v>419</v>
      </c>
      <c r="I1098" t="s">
        <v>73</v>
      </c>
      <c r="J1098" s="7">
        <v>77041</v>
      </c>
      <c r="K1098" t="s">
        <v>26</v>
      </c>
      <c r="L1098" t="s">
        <v>27</v>
      </c>
      <c r="M1098" t="s">
        <v>255</v>
      </c>
      <c r="N1098" t="s">
        <v>29</v>
      </c>
      <c r="O1098" t="s">
        <v>59</v>
      </c>
      <c r="P1098" t="s">
        <v>256</v>
      </c>
      <c r="Q1098" s="8">
        <v>20.99</v>
      </c>
      <c r="R1098">
        <v>2</v>
      </c>
      <c r="S1098" s="8">
        <f t="shared" si="70"/>
        <v>41.98</v>
      </c>
      <c r="T1098" s="8">
        <f>SUM(S1098*0.25)</f>
        <v>10.494999999999999</v>
      </c>
      <c r="U1098" s="9">
        <f>SUM((Q1098*0.04)*R1098+2)</f>
        <v>3.6791999999999998</v>
      </c>
    </row>
    <row r="1099" spans="1:21" ht="15" customHeight="1" x14ac:dyDescent="0.25">
      <c r="A1099">
        <v>17763</v>
      </c>
      <c r="B1099" t="s">
        <v>1505</v>
      </c>
      <c r="C1099" s="5">
        <v>43006</v>
      </c>
      <c r="D1099" s="6">
        <v>43012</v>
      </c>
      <c r="E1099" t="s">
        <v>69</v>
      </c>
      <c r="F1099" t="s">
        <v>800</v>
      </c>
      <c r="G1099" t="s">
        <v>801</v>
      </c>
      <c r="H1099" t="s">
        <v>628</v>
      </c>
      <c r="I1099" t="s">
        <v>274</v>
      </c>
      <c r="J1099" s="7">
        <v>33614</v>
      </c>
      <c r="K1099" t="s">
        <v>26</v>
      </c>
      <c r="L1099" t="s">
        <v>49</v>
      </c>
      <c r="M1099" t="s">
        <v>191</v>
      </c>
      <c r="N1099" t="s">
        <v>33</v>
      </c>
      <c r="O1099" t="s">
        <v>116</v>
      </c>
      <c r="P1099" t="s">
        <v>192</v>
      </c>
      <c r="Q1099" s="8">
        <v>34.99</v>
      </c>
      <c r="R1099">
        <v>2</v>
      </c>
      <c r="S1099" s="8">
        <f t="shared" si="70"/>
        <v>69.98</v>
      </c>
      <c r="T1099" s="8">
        <f>SUM(S1099*0.3)</f>
        <v>20.994</v>
      </c>
      <c r="U1099" s="9">
        <f>SUM((Q1099*0.04)*R1099+2)</f>
        <v>4.7992000000000008</v>
      </c>
    </row>
    <row r="1100" spans="1:21" ht="15" customHeight="1" x14ac:dyDescent="0.25">
      <c r="A1100">
        <v>17765</v>
      </c>
      <c r="B1100" t="s">
        <v>1506</v>
      </c>
      <c r="C1100" s="5">
        <v>43008</v>
      </c>
      <c r="D1100" s="6">
        <v>43012</v>
      </c>
      <c r="E1100" t="s">
        <v>69</v>
      </c>
      <c r="F1100" t="s">
        <v>672</v>
      </c>
      <c r="G1100" t="s">
        <v>237</v>
      </c>
      <c r="H1100" t="s">
        <v>238</v>
      </c>
      <c r="I1100" t="s">
        <v>239</v>
      </c>
      <c r="J1100" s="7">
        <v>2895</v>
      </c>
      <c r="K1100" t="s">
        <v>26</v>
      </c>
      <c r="L1100" t="s">
        <v>65</v>
      </c>
      <c r="M1100" t="s">
        <v>384</v>
      </c>
      <c r="N1100" t="s">
        <v>29</v>
      </c>
      <c r="O1100" t="s">
        <v>37</v>
      </c>
      <c r="P1100" t="s">
        <v>385</v>
      </c>
      <c r="Q1100" s="8">
        <v>23.99</v>
      </c>
      <c r="R1100">
        <v>5</v>
      </c>
      <c r="S1100" s="8">
        <f t="shared" si="70"/>
        <v>119.94999999999999</v>
      </c>
      <c r="T1100" s="8">
        <f>SUM(S1100*0.4)</f>
        <v>47.98</v>
      </c>
      <c r="U1100" s="9">
        <f>SUM((Q1100*0.04)*R1100+2)</f>
        <v>6.798</v>
      </c>
    </row>
    <row r="1101" spans="1:21" ht="15" customHeight="1" x14ac:dyDescent="0.25">
      <c r="A1101">
        <v>17766</v>
      </c>
      <c r="B1101" t="s">
        <v>1506</v>
      </c>
      <c r="C1101" s="5">
        <v>43008</v>
      </c>
      <c r="D1101" s="6">
        <v>43009</v>
      </c>
      <c r="E1101" t="s">
        <v>44</v>
      </c>
      <c r="F1101" t="s">
        <v>690</v>
      </c>
      <c r="G1101" t="s">
        <v>691</v>
      </c>
      <c r="H1101" t="s">
        <v>249</v>
      </c>
      <c r="I1101" t="s">
        <v>250</v>
      </c>
      <c r="J1101" s="7">
        <v>48234</v>
      </c>
      <c r="K1101" t="s">
        <v>26</v>
      </c>
      <c r="L1101" t="s">
        <v>27</v>
      </c>
      <c r="M1101" t="s">
        <v>295</v>
      </c>
      <c r="N1101" t="s">
        <v>29</v>
      </c>
      <c r="O1101" t="s">
        <v>59</v>
      </c>
      <c r="P1101" t="s">
        <v>59</v>
      </c>
      <c r="Q1101" s="8">
        <v>2.99</v>
      </c>
      <c r="R1101">
        <v>7</v>
      </c>
      <c r="S1101" s="8">
        <f t="shared" si="70"/>
        <v>20.93</v>
      </c>
      <c r="T1101" s="8">
        <f>SUM(S1101*0.25)</f>
        <v>5.2324999999999999</v>
      </c>
      <c r="U1101" s="9">
        <f>SUM((Q1101*0.05)*R1101+2)</f>
        <v>3.0465</v>
      </c>
    </row>
    <row r="1102" spans="1:21" ht="15" customHeight="1" x14ac:dyDescent="0.25">
      <c r="A1102">
        <v>17768</v>
      </c>
      <c r="B1102" t="s">
        <v>1506</v>
      </c>
      <c r="C1102" s="5">
        <v>43008</v>
      </c>
      <c r="D1102" s="6">
        <v>43012</v>
      </c>
      <c r="E1102" t="s">
        <v>69</v>
      </c>
      <c r="F1102" t="s">
        <v>551</v>
      </c>
      <c r="G1102" t="s">
        <v>552</v>
      </c>
      <c r="H1102" t="s">
        <v>203</v>
      </c>
      <c r="I1102" t="s">
        <v>56</v>
      </c>
      <c r="J1102" s="7">
        <v>90049</v>
      </c>
      <c r="K1102" t="s">
        <v>26</v>
      </c>
      <c r="L1102" t="s">
        <v>57</v>
      </c>
      <c r="M1102" t="s">
        <v>559</v>
      </c>
      <c r="N1102" t="s">
        <v>33</v>
      </c>
      <c r="O1102" t="s">
        <v>116</v>
      </c>
      <c r="P1102" t="s">
        <v>560</v>
      </c>
      <c r="Q1102" s="8">
        <v>24.99</v>
      </c>
      <c r="R1102">
        <v>3</v>
      </c>
      <c r="S1102" s="8">
        <f t="shared" si="70"/>
        <v>74.97</v>
      </c>
      <c r="T1102" s="8">
        <f>SUM(S1102*0.3)</f>
        <v>22.491</v>
      </c>
      <c r="U1102" s="9">
        <f>SUM((Q1102*0.04)*R1102+2)</f>
        <v>4.9987999999999992</v>
      </c>
    </row>
    <row r="1103" spans="1:21" ht="15" customHeight="1" x14ac:dyDescent="0.25">
      <c r="A1103">
        <v>17778</v>
      </c>
      <c r="B1103" t="s">
        <v>1507</v>
      </c>
      <c r="C1103" s="5">
        <v>43010</v>
      </c>
      <c r="D1103" s="6">
        <v>43011</v>
      </c>
      <c r="E1103" t="s">
        <v>44</v>
      </c>
      <c r="F1103" t="s">
        <v>516</v>
      </c>
      <c r="G1103" t="s">
        <v>517</v>
      </c>
      <c r="H1103" t="s">
        <v>518</v>
      </c>
      <c r="I1103" t="s">
        <v>519</v>
      </c>
      <c r="J1103" s="7">
        <v>6824</v>
      </c>
      <c r="K1103" t="s">
        <v>26</v>
      </c>
      <c r="L1103" t="s">
        <v>65</v>
      </c>
      <c r="M1103" t="s">
        <v>730</v>
      </c>
      <c r="N1103" t="s">
        <v>33</v>
      </c>
      <c r="O1103" t="s">
        <v>116</v>
      </c>
      <c r="P1103" t="s">
        <v>731</v>
      </c>
      <c r="Q1103" s="8">
        <v>10.99</v>
      </c>
      <c r="R1103">
        <v>2</v>
      </c>
      <c r="S1103" s="8">
        <f t="shared" si="70"/>
        <v>21.98</v>
      </c>
      <c r="T1103" s="8">
        <f>SUM(S1103*0.3)</f>
        <v>6.5940000000000003</v>
      </c>
      <c r="U1103" s="9">
        <f>SUM((Q1103*0.05)*R1103+2)</f>
        <v>3.0990000000000002</v>
      </c>
    </row>
    <row r="1104" spans="1:21" ht="15" customHeight="1" x14ac:dyDescent="0.25">
      <c r="A1104">
        <v>17779</v>
      </c>
      <c r="B1104" t="s">
        <v>1507</v>
      </c>
      <c r="C1104" s="5">
        <v>43010</v>
      </c>
      <c r="D1104" s="6">
        <v>43011</v>
      </c>
      <c r="E1104" t="s">
        <v>44</v>
      </c>
      <c r="F1104" t="s">
        <v>516</v>
      </c>
      <c r="G1104" t="s">
        <v>517</v>
      </c>
      <c r="H1104" t="s">
        <v>518</v>
      </c>
      <c r="I1104" t="s">
        <v>519</v>
      </c>
      <c r="J1104" s="7">
        <v>6824</v>
      </c>
      <c r="K1104" t="s">
        <v>26</v>
      </c>
      <c r="L1104" t="s">
        <v>65</v>
      </c>
      <c r="M1104" t="s">
        <v>433</v>
      </c>
      <c r="N1104" t="s">
        <v>988</v>
      </c>
      <c r="O1104" t="s">
        <v>86</v>
      </c>
      <c r="P1104" t="s">
        <v>434</v>
      </c>
      <c r="Q1104" s="8">
        <v>8.99</v>
      </c>
      <c r="R1104">
        <v>5</v>
      </c>
      <c r="S1104" s="8">
        <f t="shared" si="70"/>
        <v>44.95</v>
      </c>
      <c r="T1104" s="8">
        <f>SUM(S1104*0.6)</f>
        <v>26.970000000000002</v>
      </c>
      <c r="U1104" s="9">
        <f>SUM((Q1104*0.05)*R1104+2)</f>
        <v>4.2475000000000005</v>
      </c>
    </row>
    <row r="1105" spans="1:21" ht="15" customHeight="1" x14ac:dyDescent="0.25">
      <c r="A1105">
        <v>17792</v>
      </c>
      <c r="B1105" t="s">
        <v>1508</v>
      </c>
      <c r="C1105" s="5">
        <v>43012</v>
      </c>
      <c r="D1105" s="6">
        <v>43016</v>
      </c>
      <c r="E1105" t="s">
        <v>69</v>
      </c>
      <c r="F1105" t="s">
        <v>622</v>
      </c>
      <c r="G1105" t="s">
        <v>623</v>
      </c>
      <c r="H1105" t="s">
        <v>624</v>
      </c>
      <c r="I1105" t="s">
        <v>274</v>
      </c>
      <c r="J1105" s="7">
        <v>33311</v>
      </c>
      <c r="K1105" t="s">
        <v>26</v>
      </c>
      <c r="L1105" t="s">
        <v>49</v>
      </c>
      <c r="M1105" t="s">
        <v>845</v>
      </c>
      <c r="N1105" t="s">
        <v>988</v>
      </c>
      <c r="O1105" t="s">
        <v>89</v>
      </c>
      <c r="P1105" t="s">
        <v>846</v>
      </c>
      <c r="Q1105" s="8">
        <v>42.99</v>
      </c>
      <c r="R1105">
        <v>4</v>
      </c>
      <c r="S1105" s="8">
        <f t="shared" si="70"/>
        <v>171.96</v>
      </c>
      <c r="T1105" s="8">
        <f>SUM(S1105*0.5)</f>
        <v>85.98</v>
      </c>
      <c r="U1105" s="9">
        <f t="shared" ref="U1105:U1111" si="71">SUM((Q1105*0.04)*R1105+2)</f>
        <v>8.8783999999999992</v>
      </c>
    </row>
    <row r="1106" spans="1:21" ht="15" customHeight="1" x14ac:dyDescent="0.25">
      <c r="A1106">
        <v>17793</v>
      </c>
      <c r="B1106" t="s">
        <v>1508</v>
      </c>
      <c r="C1106" s="5">
        <v>43012</v>
      </c>
      <c r="D1106" s="6">
        <v>43016</v>
      </c>
      <c r="E1106" t="s">
        <v>69</v>
      </c>
      <c r="F1106" t="s">
        <v>622</v>
      </c>
      <c r="G1106" t="s">
        <v>623</v>
      </c>
      <c r="H1106" t="s">
        <v>624</v>
      </c>
      <c r="I1106" t="s">
        <v>274</v>
      </c>
      <c r="J1106" s="7">
        <v>33311</v>
      </c>
      <c r="K1106" t="s">
        <v>26</v>
      </c>
      <c r="L1106" t="s">
        <v>49</v>
      </c>
      <c r="M1106" t="s">
        <v>732</v>
      </c>
      <c r="N1106" t="s">
        <v>29</v>
      </c>
      <c r="O1106" t="s">
        <v>75</v>
      </c>
      <c r="P1106" t="s">
        <v>733</v>
      </c>
      <c r="Q1106" s="8">
        <v>25.99</v>
      </c>
      <c r="R1106">
        <v>2</v>
      </c>
      <c r="S1106" s="8">
        <f t="shared" si="70"/>
        <v>51.98</v>
      </c>
      <c r="T1106" s="8">
        <f>SUM(S1106*0.5)</f>
        <v>25.99</v>
      </c>
      <c r="U1106" s="9">
        <f t="shared" si="71"/>
        <v>4.0792000000000002</v>
      </c>
    </row>
    <row r="1107" spans="1:21" ht="15" customHeight="1" x14ac:dyDescent="0.25">
      <c r="A1107">
        <v>17794</v>
      </c>
      <c r="B1107" t="s">
        <v>1508</v>
      </c>
      <c r="C1107" s="5">
        <v>43012</v>
      </c>
      <c r="D1107" s="6">
        <v>43016</v>
      </c>
      <c r="E1107" t="s">
        <v>69</v>
      </c>
      <c r="F1107" t="s">
        <v>622</v>
      </c>
      <c r="G1107" t="s">
        <v>623</v>
      </c>
      <c r="H1107" t="s">
        <v>624</v>
      </c>
      <c r="I1107" t="s">
        <v>274</v>
      </c>
      <c r="J1107" s="7">
        <v>33311</v>
      </c>
      <c r="K1107" t="s">
        <v>26</v>
      </c>
      <c r="L1107" t="s">
        <v>49</v>
      </c>
      <c r="M1107" t="s">
        <v>431</v>
      </c>
      <c r="N1107" t="s">
        <v>29</v>
      </c>
      <c r="O1107" t="s">
        <v>75</v>
      </c>
      <c r="P1107" t="s">
        <v>432</v>
      </c>
      <c r="Q1107" s="8">
        <v>25.99</v>
      </c>
      <c r="R1107">
        <v>2</v>
      </c>
      <c r="S1107" s="8">
        <f t="shared" si="70"/>
        <v>51.98</v>
      </c>
      <c r="T1107" s="8">
        <f>SUM(S1107*0.5)</f>
        <v>25.99</v>
      </c>
      <c r="U1107" s="9">
        <f t="shared" si="71"/>
        <v>4.0792000000000002</v>
      </c>
    </row>
    <row r="1108" spans="1:21" ht="15" customHeight="1" x14ac:dyDescent="0.25">
      <c r="A1108">
        <v>17795</v>
      </c>
      <c r="B1108" t="s">
        <v>1508</v>
      </c>
      <c r="C1108" s="5">
        <v>43012</v>
      </c>
      <c r="D1108" s="6">
        <v>43016</v>
      </c>
      <c r="E1108" t="s">
        <v>69</v>
      </c>
      <c r="F1108" t="s">
        <v>622</v>
      </c>
      <c r="G1108" t="s">
        <v>623</v>
      </c>
      <c r="H1108" t="s">
        <v>624</v>
      </c>
      <c r="I1108" t="s">
        <v>274</v>
      </c>
      <c r="J1108" s="7">
        <v>33311</v>
      </c>
      <c r="K1108" t="s">
        <v>26</v>
      </c>
      <c r="L1108" t="s">
        <v>49</v>
      </c>
      <c r="M1108" t="s">
        <v>806</v>
      </c>
      <c r="N1108" t="s">
        <v>29</v>
      </c>
      <c r="O1108" t="s">
        <v>40</v>
      </c>
      <c r="P1108" t="s">
        <v>807</v>
      </c>
      <c r="Q1108" s="8">
        <v>28.99</v>
      </c>
      <c r="R1108">
        <v>2</v>
      </c>
      <c r="S1108" s="8">
        <f t="shared" si="70"/>
        <v>57.98</v>
      </c>
      <c r="T1108" s="8">
        <f>SUM(S1108*0.3)</f>
        <v>17.393999999999998</v>
      </c>
      <c r="U1108" s="9">
        <f t="shared" si="71"/>
        <v>4.3192000000000004</v>
      </c>
    </row>
    <row r="1109" spans="1:21" ht="15" customHeight="1" x14ac:dyDescent="0.25">
      <c r="A1109">
        <v>17801</v>
      </c>
      <c r="B1109" t="s">
        <v>1509</v>
      </c>
      <c r="C1109" s="5">
        <v>43013</v>
      </c>
      <c r="D1109" s="6">
        <v>43017</v>
      </c>
      <c r="E1109" t="s">
        <v>69</v>
      </c>
      <c r="F1109" t="s">
        <v>187</v>
      </c>
      <c r="G1109" t="s">
        <v>188</v>
      </c>
      <c r="H1109" t="s">
        <v>189</v>
      </c>
      <c r="I1109" t="s">
        <v>190</v>
      </c>
      <c r="J1109" s="7">
        <v>87105</v>
      </c>
      <c r="K1109" t="s">
        <v>26</v>
      </c>
      <c r="L1109" t="s">
        <v>57</v>
      </c>
      <c r="M1109" t="s">
        <v>882</v>
      </c>
      <c r="N1109" t="s">
        <v>33</v>
      </c>
      <c r="O1109" t="s">
        <v>34</v>
      </c>
      <c r="P1109" t="s">
        <v>883</v>
      </c>
      <c r="Q1109" s="8">
        <v>15.99</v>
      </c>
      <c r="R1109">
        <v>9</v>
      </c>
      <c r="S1109" s="8">
        <f t="shared" si="70"/>
        <v>143.91</v>
      </c>
      <c r="T1109" s="8">
        <f>SUM(S1109*0.4)</f>
        <v>57.564</v>
      </c>
      <c r="U1109" s="9">
        <f t="shared" si="71"/>
        <v>7.7564000000000002</v>
      </c>
    </row>
    <row r="1110" spans="1:21" ht="15" customHeight="1" x14ac:dyDescent="0.25">
      <c r="A1110">
        <v>17802</v>
      </c>
      <c r="B1110" t="s">
        <v>1509</v>
      </c>
      <c r="C1110" s="5">
        <v>43013</v>
      </c>
      <c r="D1110" s="6">
        <v>43017</v>
      </c>
      <c r="E1110" t="s">
        <v>69</v>
      </c>
      <c r="F1110" t="s">
        <v>187</v>
      </c>
      <c r="G1110" t="s">
        <v>188</v>
      </c>
      <c r="H1110" t="s">
        <v>189</v>
      </c>
      <c r="I1110" t="s">
        <v>190</v>
      </c>
      <c r="J1110" s="7">
        <v>87105</v>
      </c>
      <c r="K1110" t="s">
        <v>26</v>
      </c>
      <c r="L1110" t="s">
        <v>57</v>
      </c>
      <c r="M1110" t="s">
        <v>478</v>
      </c>
      <c r="N1110" t="s">
        <v>29</v>
      </c>
      <c r="O1110" t="s">
        <v>37</v>
      </c>
      <c r="P1110" t="s">
        <v>479</v>
      </c>
      <c r="Q1110" s="8">
        <v>23.99</v>
      </c>
      <c r="R1110">
        <v>1</v>
      </c>
      <c r="S1110" s="8">
        <f t="shared" si="70"/>
        <v>23.99</v>
      </c>
      <c r="T1110" s="8">
        <f>SUM(S1110*0.4)</f>
        <v>9.5960000000000001</v>
      </c>
      <c r="U1110" s="9">
        <f t="shared" si="71"/>
        <v>2.9596</v>
      </c>
    </row>
    <row r="1111" spans="1:21" ht="15" customHeight="1" x14ac:dyDescent="0.25">
      <c r="A1111">
        <v>17803</v>
      </c>
      <c r="B1111" t="s">
        <v>1509</v>
      </c>
      <c r="C1111" s="5">
        <v>43013</v>
      </c>
      <c r="D1111" s="6">
        <v>43017</v>
      </c>
      <c r="E1111" t="s">
        <v>69</v>
      </c>
      <c r="F1111" t="s">
        <v>187</v>
      </c>
      <c r="G1111" t="s">
        <v>188</v>
      </c>
      <c r="H1111" t="s">
        <v>189</v>
      </c>
      <c r="I1111" t="s">
        <v>190</v>
      </c>
      <c r="J1111" s="7">
        <v>87105</v>
      </c>
      <c r="K1111" t="s">
        <v>26</v>
      </c>
      <c r="L1111" t="s">
        <v>57</v>
      </c>
      <c r="M1111" t="s">
        <v>321</v>
      </c>
      <c r="N1111" t="s">
        <v>29</v>
      </c>
      <c r="O1111" t="s">
        <v>30</v>
      </c>
      <c r="P1111" t="s">
        <v>322</v>
      </c>
      <c r="Q1111" s="8">
        <v>35.99</v>
      </c>
      <c r="R1111">
        <v>3</v>
      </c>
      <c r="S1111" s="8">
        <f t="shared" si="70"/>
        <v>107.97</v>
      </c>
      <c r="T1111" s="8">
        <f>SUM(S1111*0.2)</f>
        <v>21.594000000000001</v>
      </c>
      <c r="U1111" s="9">
        <f t="shared" si="71"/>
        <v>6.3188000000000004</v>
      </c>
    </row>
    <row r="1112" spans="1:21" ht="15" customHeight="1" x14ac:dyDescent="0.25">
      <c r="A1112">
        <v>17811</v>
      </c>
      <c r="B1112" t="s">
        <v>1510</v>
      </c>
      <c r="C1112" s="5">
        <v>43016</v>
      </c>
      <c r="D1112" s="6">
        <v>43019</v>
      </c>
      <c r="E1112" t="s">
        <v>44</v>
      </c>
      <c r="F1112" t="s">
        <v>420</v>
      </c>
      <c r="G1112" t="s">
        <v>421</v>
      </c>
      <c r="H1112" t="s">
        <v>422</v>
      </c>
      <c r="I1112" t="s">
        <v>56</v>
      </c>
      <c r="J1112" s="7">
        <v>93309</v>
      </c>
      <c r="K1112" t="s">
        <v>26</v>
      </c>
      <c r="L1112" t="s">
        <v>57</v>
      </c>
      <c r="M1112" t="s">
        <v>389</v>
      </c>
      <c r="N1112" t="s">
        <v>29</v>
      </c>
      <c r="O1112" t="s">
        <v>40</v>
      </c>
      <c r="P1112" t="s">
        <v>390</v>
      </c>
      <c r="Q1112" s="8">
        <v>30.99</v>
      </c>
      <c r="R1112">
        <v>2</v>
      </c>
      <c r="S1112" s="8">
        <f t="shared" si="70"/>
        <v>61.98</v>
      </c>
      <c r="T1112" s="8">
        <f>SUM(S1112*0.3)</f>
        <v>18.593999999999998</v>
      </c>
      <c r="U1112" s="9">
        <f>SUM((Q1112*0.05)*R1112+2)</f>
        <v>5.0990000000000002</v>
      </c>
    </row>
    <row r="1113" spans="1:21" ht="15" customHeight="1" x14ac:dyDescent="0.25">
      <c r="A1113">
        <v>17812</v>
      </c>
      <c r="B1113" t="s">
        <v>1510</v>
      </c>
      <c r="C1113" s="5">
        <v>43016</v>
      </c>
      <c r="D1113" s="6">
        <v>43021</v>
      </c>
      <c r="E1113" t="s">
        <v>69</v>
      </c>
      <c r="F1113" t="s">
        <v>266</v>
      </c>
      <c r="G1113" t="s">
        <v>267</v>
      </c>
      <c r="H1113" t="s">
        <v>268</v>
      </c>
      <c r="I1113" t="s">
        <v>120</v>
      </c>
      <c r="J1113" s="7">
        <v>10024</v>
      </c>
      <c r="K1113" t="s">
        <v>26</v>
      </c>
      <c r="L1113" t="s">
        <v>65</v>
      </c>
      <c r="M1113" t="s">
        <v>74</v>
      </c>
      <c r="N1113" t="s">
        <v>29</v>
      </c>
      <c r="O1113" t="s">
        <v>75</v>
      </c>
      <c r="P1113" t="s">
        <v>76</v>
      </c>
      <c r="Q1113" s="8">
        <v>23.99</v>
      </c>
      <c r="R1113">
        <v>2</v>
      </c>
      <c r="S1113" s="8">
        <f t="shared" si="70"/>
        <v>47.98</v>
      </c>
      <c r="T1113" s="8">
        <f>SUM(S1113*0.5)</f>
        <v>23.99</v>
      </c>
      <c r="U1113" s="9">
        <f>SUM((Q1113*0.04)*R1113+2)</f>
        <v>3.9192</v>
      </c>
    </row>
    <row r="1114" spans="1:21" ht="15" customHeight="1" x14ac:dyDescent="0.25">
      <c r="A1114">
        <v>17816</v>
      </c>
      <c r="B1114" t="s">
        <v>1511</v>
      </c>
      <c r="C1114" s="5">
        <v>43017</v>
      </c>
      <c r="D1114" s="6">
        <v>43023</v>
      </c>
      <c r="E1114" t="s">
        <v>69</v>
      </c>
      <c r="F1114" t="s">
        <v>751</v>
      </c>
      <c r="G1114" t="s">
        <v>299</v>
      </c>
      <c r="H1114" t="s">
        <v>300</v>
      </c>
      <c r="I1114" t="s">
        <v>213</v>
      </c>
      <c r="J1114" s="7">
        <v>27604</v>
      </c>
      <c r="K1114" t="s">
        <v>26</v>
      </c>
      <c r="L1114" t="s">
        <v>49</v>
      </c>
      <c r="M1114" t="s">
        <v>204</v>
      </c>
      <c r="N1114" t="s">
        <v>988</v>
      </c>
      <c r="O1114" t="s">
        <v>86</v>
      </c>
      <c r="P1114" t="s">
        <v>205</v>
      </c>
      <c r="Q1114" s="8">
        <v>35.99</v>
      </c>
      <c r="R1114">
        <v>8</v>
      </c>
      <c r="S1114" s="8">
        <f t="shared" si="70"/>
        <v>287.92</v>
      </c>
      <c r="T1114" s="8">
        <f>SUM(S1114*0.6)</f>
        <v>172.75200000000001</v>
      </c>
      <c r="U1114" s="9">
        <f>SUM((Q1114*0.04)*R1114+2)</f>
        <v>13.516800000000002</v>
      </c>
    </row>
    <row r="1115" spans="1:21" ht="15" customHeight="1" x14ac:dyDescent="0.25">
      <c r="A1115">
        <v>17825</v>
      </c>
      <c r="B1115" t="s">
        <v>1512</v>
      </c>
      <c r="C1115" s="5">
        <v>43019</v>
      </c>
      <c r="D1115" s="6">
        <v>43021</v>
      </c>
      <c r="E1115" t="s">
        <v>44</v>
      </c>
      <c r="F1115" t="s">
        <v>500</v>
      </c>
      <c r="G1115" t="s">
        <v>501</v>
      </c>
      <c r="H1115" t="s">
        <v>502</v>
      </c>
      <c r="I1115" t="s">
        <v>412</v>
      </c>
      <c r="J1115" s="7">
        <v>80219</v>
      </c>
      <c r="K1115" t="s">
        <v>26</v>
      </c>
      <c r="L1115" t="s">
        <v>57</v>
      </c>
      <c r="M1115" t="s">
        <v>773</v>
      </c>
      <c r="N1115" t="s">
        <v>988</v>
      </c>
      <c r="O1115" t="s">
        <v>89</v>
      </c>
      <c r="P1115" t="s">
        <v>774</v>
      </c>
      <c r="Q1115" s="8">
        <v>11.99</v>
      </c>
      <c r="R1115">
        <v>1</v>
      </c>
      <c r="S1115" s="8">
        <f t="shared" si="70"/>
        <v>11.99</v>
      </c>
      <c r="T1115" s="8">
        <f>SUM(S1115*0.5)</f>
        <v>5.9950000000000001</v>
      </c>
      <c r="U1115" s="9">
        <f>SUM((Q1115*0.05)*R1115+2)</f>
        <v>2.5994999999999999</v>
      </c>
    </row>
    <row r="1116" spans="1:21" ht="15" customHeight="1" x14ac:dyDescent="0.25">
      <c r="A1116">
        <v>17826</v>
      </c>
      <c r="B1116" t="s">
        <v>1512</v>
      </c>
      <c r="C1116" s="5">
        <v>43019</v>
      </c>
      <c r="D1116" s="6">
        <v>43021</v>
      </c>
      <c r="E1116" t="s">
        <v>44</v>
      </c>
      <c r="F1116" t="s">
        <v>500</v>
      </c>
      <c r="G1116" t="s">
        <v>501</v>
      </c>
      <c r="H1116" t="s">
        <v>502</v>
      </c>
      <c r="I1116" t="s">
        <v>412</v>
      </c>
      <c r="J1116" s="7">
        <v>80219</v>
      </c>
      <c r="K1116" t="s">
        <v>26</v>
      </c>
      <c r="L1116" t="s">
        <v>57</v>
      </c>
      <c r="M1116" t="s">
        <v>824</v>
      </c>
      <c r="N1116" t="s">
        <v>988</v>
      </c>
      <c r="O1116" t="s">
        <v>51</v>
      </c>
      <c r="P1116" t="s">
        <v>825</v>
      </c>
      <c r="Q1116" s="8">
        <v>42.99</v>
      </c>
      <c r="R1116">
        <v>3</v>
      </c>
      <c r="S1116" s="8">
        <f t="shared" si="70"/>
        <v>128.97</v>
      </c>
      <c r="T1116" s="8">
        <f>SUM(S1116*0.3)</f>
        <v>38.690999999999995</v>
      </c>
      <c r="U1116" s="9">
        <f>SUM((Q1116*0.05)*R1116+2)</f>
        <v>8.448500000000001</v>
      </c>
    </row>
    <row r="1117" spans="1:21" ht="15" customHeight="1" x14ac:dyDescent="0.25">
      <c r="A1117">
        <v>17827</v>
      </c>
      <c r="B1117" t="s">
        <v>1512</v>
      </c>
      <c r="C1117" s="5">
        <v>43019</v>
      </c>
      <c r="D1117" s="6">
        <v>43021</v>
      </c>
      <c r="E1117" t="s">
        <v>44</v>
      </c>
      <c r="F1117" t="s">
        <v>500</v>
      </c>
      <c r="G1117" t="s">
        <v>501</v>
      </c>
      <c r="H1117" t="s">
        <v>502</v>
      </c>
      <c r="I1117" t="s">
        <v>412</v>
      </c>
      <c r="J1117" s="7">
        <v>80219</v>
      </c>
      <c r="K1117" t="s">
        <v>26</v>
      </c>
      <c r="L1117" t="s">
        <v>57</v>
      </c>
      <c r="M1117" t="s">
        <v>802</v>
      </c>
      <c r="N1117" t="s">
        <v>33</v>
      </c>
      <c r="O1117" t="s">
        <v>116</v>
      </c>
      <c r="P1117" t="s">
        <v>803</v>
      </c>
      <c r="Q1117" s="8">
        <v>10.99</v>
      </c>
      <c r="R1117">
        <v>1</v>
      </c>
      <c r="S1117" s="8">
        <f t="shared" si="70"/>
        <v>10.99</v>
      </c>
      <c r="T1117" s="8">
        <f>SUM(S1117*0.3)</f>
        <v>3.2970000000000002</v>
      </c>
      <c r="U1117" s="9">
        <f>SUM((Q1117*0.05)*R1117+2)</f>
        <v>2.5495000000000001</v>
      </c>
    </row>
    <row r="1118" spans="1:21" ht="15" customHeight="1" x14ac:dyDescent="0.25">
      <c r="A1118">
        <v>17834</v>
      </c>
      <c r="B1118" t="s">
        <v>1513</v>
      </c>
      <c r="C1118" s="5">
        <v>43022</v>
      </c>
      <c r="D1118" s="6">
        <v>43029</v>
      </c>
      <c r="E1118" t="s">
        <v>69</v>
      </c>
      <c r="F1118" t="s">
        <v>751</v>
      </c>
      <c r="G1118" t="s">
        <v>299</v>
      </c>
      <c r="H1118" t="s">
        <v>300</v>
      </c>
      <c r="I1118" t="s">
        <v>213</v>
      </c>
      <c r="J1118" s="7">
        <v>27604</v>
      </c>
      <c r="K1118" t="s">
        <v>26</v>
      </c>
      <c r="L1118" t="s">
        <v>49</v>
      </c>
      <c r="M1118" t="s">
        <v>145</v>
      </c>
      <c r="N1118" t="s">
        <v>29</v>
      </c>
      <c r="O1118" t="s">
        <v>30</v>
      </c>
      <c r="P1118" t="s">
        <v>146</v>
      </c>
      <c r="Q1118" s="8">
        <v>24.99</v>
      </c>
      <c r="R1118">
        <v>3</v>
      </c>
      <c r="S1118" s="8">
        <f t="shared" si="70"/>
        <v>74.97</v>
      </c>
      <c r="T1118" s="8">
        <f>SUM(S1118*0.2)</f>
        <v>14.994</v>
      </c>
      <c r="U1118" s="9">
        <f t="shared" ref="U1118:U1124" si="72">SUM((Q1118*0.04)*R1118+2)</f>
        <v>4.9987999999999992</v>
      </c>
    </row>
    <row r="1119" spans="1:21" ht="15" customHeight="1" x14ac:dyDescent="0.25">
      <c r="A1119">
        <v>17835</v>
      </c>
      <c r="B1119" t="s">
        <v>1513</v>
      </c>
      <c r="C1119" s="5">
        <v>43022</v>
      </c>
      <c r="D1119" s="6">
        <v>43029</v>
      </c>
      <c r="E1119" t="s">
        <v>69</v>
      </c>
      <c r="F1119" t="s">
        <v>751</v>
      </c>
      <c r="G1119" t="s">
        <v>299</v>
      </c>
      <c r="H1119" t="s">
        <v>300</v>
      </c>
      <c r="I1119" t="s">
        <v>213</v>
      </c>
      <c r="J1119" s="7">
        <v>27604</v>
      </c>
      <c r="K1119" t="s">
        <v>26</v>
      </c>
      <c r="L1119" t="s">
        <v>49</v>
      </c>
      <c r="M1119" t="s">
        <v>934</v>
      </c>
      <c r="N1119" t="s">
        <v>29</v>
      </c>
      <c r="O1119" t="s">
        <v>59</v>
      </c>
      <c r="P1119" t="s">
        <v>935</v>
      </c>
      <c r="Q1119" s="8">
        <v>27.99</v>
      </c>
      <c r="R1119">
        <v>5</v>
      </c>
      <c r="S1119" s="8">
        <f t="shared" si="70"/>
        <v>139.94999999999999</v>
      </c>
      <c r="T1119" s="8">
        <f>SUM(S1119*0.25)</f>
        <v>34.987499999999997</v>
      </c>
      <c r="U1119" s="9">
        <f t="shared" si="72"/>
        <v>7.5979999999999999</v>
      </c>
    </row>
    <row r="1120" spans="1:21" ht="15" customHeight="1" x14ac:dyDescent="0.25">
      <c r="A1120">
        <v>17836</v>
      </c>
      <c r="B1120" t="s">
        <v>1513</v>
      </c>
      <c r="C1120" s="5">
        <v>43022</v>
      </c>
      <c r="D1120" s="6">
        <v>43029</v>
      </c>
      <c r="E1120" t="s">
        <v>69</v>
      </c>
      <c r="F1120" t="s">
        <v>751</v>
      </c>
      <c r="G1120" t="s">
        <v>299</v>
      </c>
      <c r="H1120" t="s">
        <v>300</v>
      </c>
      <c r="I1120" t="s">
        <v>213</v>
      </c>
      <c r="J1120" s="7">
        <v>27604</v>
      </c>
      <c r="K1120" t="s">
        <v>26</v>
      </c>
      <c r="L1120" t="s">
        <v>49</v>
      </c>
      <c r="M1120" t="s">
        <v>309</v>
      </c>
      <c r="N1120" t="s">
        <v>29</v>
      </c>
      <c r="O1120" t="s">
        <v>75</v>
      </c>
      <c r="P1120" t="s">
        <v>310</v>
      </c>
      <c r="Q1120" s="8">
        <v>23.99</v>
      </c>
      <c r="R1120">
        <v>2</v>
      </c>
      <c r="S1120" s="8">
        <f t="shared" si="70"/>
        <v>47.98</v>
      </c>
      <c r="T1120" s="8">
        <f>SUM(S1120*0.5)</f>
        <v>23.99</v>
      </c>
      <c r="U1120" s="9">
        <f t="shared" si="72"/>
        <v>3.9192</v>
      </c>
    </row>
    <row r="1121" spans="1:21" ht="15" customHeight="1" x14ac:dyDescent="0.25">
      <c r="A1121">
        <v>17837</v>
      </c>
      <c r="B1121" t="s">
        <v>1513</v>
      </c>
      <c r="C1121" s="5">
        <v>43022</v>
      </c>
      <c r="D1121" s="6">
        <v>43029</v>
      </c>
      <c r="E1121" t="s">
        <v>69</v>
      </c>
      <c r="F1121" t="s">
        <v>751</v>
      </c>
      <c r="G1121" t="s">
        <v>299</v>
      </c>
      <c r="H1121" t="s">
        <v>300</v>
      </c>
      <c r="I1121" t="s">
        <v>213</v>
      </c>
      <c r="J1121" s="7">
        <v>27604</v>
      </c>
      <c r="K1121" t="s">
        <v>26</v>
      </c>
      <c r="L1121" t="s">
        <v>49</v>
      </c>
      <c r="M1121" t="s">
        <v>764</v>
      </c>
      <c r="N1121" t="s">
        <v>988</v>
      </c>
      <c r="O1121" t="s">
        <v>86</v>
      </c>
      <c r="P1121" t="s">
        <v>765</v>
      </c>
      <c r="Q1121" s="8">
        <v>32.99</v>
      </c>
      <c r="R1121">
        <v>3</v>
      </c>
      <c r="S1121" s="8">
        <f t="shared" si="70"/>
        <v>98.97</v>
      </c>
      <c r="T1121" s="8">
        <f>SUM(S1121*0.6)</f>
        <v>59.381999999999998</v>
      </c>
      <c r="U1121" s="9">
        <f t="shared" si="72"/>
        <v>5.9588000000000001</v>
      </c>
    </row>
    <row r="1122" spans="1:21" ht="15" customHeight="1" x14ac:dyDescent="0.25">
      <c r="A1122">
        <v>17838</v>
      </c>
      <c r="B1122" t="s">
        <v>1513</v>
      </c>
      <c r="C1122" s="5">
        <v>43022</v>
      </c>
      <c r="D1122" s="6">
        <v>43029</v>
      </c>
      <c r="E1122" t="s">
        <v>69</v>
      </c>
      <c r="F1122" t="s">
        <v>751</v>
      </c>
      <c r="G1122" t="s">
        <v>299</v>
      </c>
      <c r="H1122" t="s">
        <v>300</v>
      </c>
      <c r="I1122" t="s">
        <v>213</v>
      </c>
      <c r="J1122" s="7">
        <v>27604</v>
      </c>
      <c r="K1122" t="s">
        <v>26</v>
      </c>
      <c r="L1122" t="s">
        <v>49</v>
      </c>
      <c r="M1122" t="s">
        <v>806</v>
      </c>
      <c r="N1122" t="s">
        <v>29</v>
      </c>
      <c r="O1122" t="s">
        <v>40</v>
      </c>
      <c r="P1122" t="s">
        <v>807</v>
      </c>
      <c r="Q1122" s="8">
        <v>28.99</v>
      </c>
      <c r="R1122">
        <v>5</v>
      </c>
      <c r="S1122" s="8">
        <f t="shared" si="70"/>
        <v>144.94999999999999</v>
      </c>
      <c r="T1122" s="8">
        <f>SUM(S1122*0.3)</f>
        <v>43.484999999999992</v>
      </c>
      <c r="U1122" s="9">
        <f t="shared" si="72"/>
        <v>7.798</v>
      </c>
    </row>
    <row r="1123" spans="1:21" ht="15" customHeight="1" x14ac:dyDescent="0.25">
      <c r="A1123">
        <v>17861</v>
      </c>
      <c r="B1123" t="s">
        <v>1514</v>
      </c>
      <c r="C1123" s="5">
        <v>43023</v>
      </c>
      <c r="D1123" s="6">
        <v>43027</v>
      </c>
      <c r="E1123" t="s">
        <v>69</v>
      </c>
      <c r="F1123" t="s">
        <v>271</v>
      </c>
      <c r="G1123" t="s">
        <v>272</v>
      </c>
      <c r="H1123" t="s">
        <v>273</v>
      </c>
      <c r="I1123" t="s">
        <v>274</v>
      </c>
      <c r="J1123" s="7">
        <v>33068</v>
      </c>
      <c r="K1123" t="s">
        <v>26</v>
      </c>
      <c r="L1123" t="s">
        <v>49</v>
      </c>
      <c r="M1123" t="s">
        <v>293</v>
      </c>
      <c r="N1123" t="s">
        <v>33</v>
      </c>
      <c r="O1123" t="s">
        <v>116</v>
      </c>
      <c r="P1123" t="s">
        <v>294</v>
      </c>
      <c r="Q1123" s="8">
        <v>34.99</v>
      </c>
      <c r="R1123">
        <v>7</v>
      </c>
      <c r="S1123" s="8">
        <f t="shared" si="70"/>
        <v>244.93</v>
      </c>
      <c r="T1123" s="8">
        <f>SUM(S1123*0.3)</f>
        <v>73.478999999999999</v>
      </c>
      <c r="U1123" s="9">
        <f t="shared" si="72"/>
        <v>11.797200000000002</v>
      </c>
    </row>
    <row r="1124" spans="1:21" ht="15" customHeight="1" x14ac:dyDescent="0.25">
      <c r="A1124">
        <v>17862</v>
      </c>
      <c r="B1124" t="s">
        <v>1514</v>
      </c>
      <c r="C1124" s="5">
        <v>43023</v>
      </c>
      <c r="D1124" s="6">
        <v>43027</v>
      </c>
      <c r="E1124" t="s">
        <v>69</v>
      </c>
      <c r="F1124" t="s">
        <v>271</v>
      </c>
      <c r="G1124" t="s">
        <v>272</v>
      </c>
      <c r="H1124" t="s">
        <v>273</v>
      </c>
      <c r="I1124" t="s">
        <v>274</v>
      </c>
      <c r="J1124" s="7">
        <v>33068</v>
      </c>
      <c r="K1124" t="s">
        <v>26</v>
      </c>
      <c r="L1124" t="s">
        <v>49</v>
      </c>
      <c r="M1124" t="s">
        <v>484</v>
      </c>
      <c r="N1124" t="s">
        <v>29</v>
      </c>
      <c r="O1124" t="s">
        <v>75</v>
      </c>
      <c r="P1124" t="s">
        <v>485</v>
      </c>
      <c r="Q1124" s="8">
        <v>23.99</v>
      </c>
      <c r="R1124">
        <v>2</v>
      </c>
      <c r="S1124" s="8">
        <f t="shared" si="70"/>
        <v>47.98</v>
      </c>
      <c r="T1124" s="8">
        <f>SUM(S1124*0.5)</f>
        <v>23.99</v>
      </c>
      <c r="U1124" s="9">
        <f t="shared" si="72"/>
        <v>3.9192</v>
      </c>
    </row>
    <row r="1125" spans="1:21" ht="15" customHeight="1" x14ac:dyDescent="0.25">
      <c r="A1125">
        <v>17877</v>
      </c>
      <c r="B1125" t="s">
        <v>1515</v>
      </c>
      <c r="C1125" s="5">
        <v>43026</v>
      </c>
      <c r="D1125" s="6">
        <v>43030</v>
      </c>
      <c r="E1125" t="s">
        <v>21</v>
      </c>
      <c r="F1125" t="s">
        <v>797</v>
      </c>
      <c r="G1125" t="s">
        <v>695</v>
      </c>
      <c r="H1125" t="s">
        <v>203</v>
      </c>
      <c r="I1125" t="s">
        <v>56</v>
      </c>
      <c r="J1125" s="7">
        <v>90032</v>
      </c>
      <c r="K1125" t="s">
        <v>26</v>
      </c>
      <c r="L1125" t="s">
        <v>57</v>
      </c>
      <c r="M1125" t="s">
        <v>199</v>
      </c>
      <c r="N1125" t="s">
        <v>29</v>
      </c>
      <c r="O1125" t="s">
        <v>59</v>
      </c>
      <c r="P1125" t="s">
        <v>200</v>
      </c>
      <c r="Q1125" s="8">
        <v>20.99</v>
      </c>
      <c r="R1125">
        <v>7</v>
      </c>
      <c r="S1125" s="8">
        <f t="shared" si="70"/>
        <v>146.92999999999998</v>
      </c>
      <c r="T1125" s="8">
        <f>SUM(S1125*0.25)</f>
        <v>36.732499999999995</v>
      </c>
      <c r="U1125" s="9">
        <f>SUM((Q1125*0.07)*R1125+2)</f>
        <v>12.2851</v>
      </c>
    </row>
    <row r="1126" spans="1:21" ht="15" customHeight="1" x14ac:dyDescent="0.25">
      <c r="A1126">
        <v>17878</v>
      </c>
      <c r="B1126" t="s">
        <v>1515</v>
      </c>
      <c r="C1126" s="5">
        <v>43026</v>
      </c>
      <c r="D1126" s="6">
        <v>43030</v>
      </c>
      <c r="E1126" t="s">
        <v>21</v>
      </c>
      <c r="F1126" t="s">
        <v>797</v>
      </c>
      <c r="G1126" t="s">
        <v>695</v>
      </c>
      <c r="H1126" t="s">
        <v>203</v>
      </c>
      <c r="I1126" t="s">
        <v>56</v>
      </c>
      <c r="J1126" s="7">
        <v>90032</v>
      </c>
      <c r="K1126" t="s">
        <v>26</v>
      </c>
      <c r="L1126" t="s">
        <v>57</v>
      </c>
      <c r="M1126" t="s">
        <v>557</v>
      </c>
      <c r="N1126" t="s">
        <v>33</v>
      </c>
      <c r="O1126" t="s">
        <v>116</v>
      </c>
      <c r="P1126" t="s">
        <v>558</v>
      </c>
      <c r="Q1126" s="8">
        <v>10.99</v>
      </c>
      <c r="R1126">
        <v>3</v>
      </c>
      <c r="S1126" s="8">
        <f t="shared" si="70"/>
        <v>32.97</v>
      </c>
      <c r="T1126" s="8">
        <f>SUM(S1126*0.3)</f>
        <v>9.891</v>
      </c>
      <c r="U1126" s="9">
        <f>SUM((Q1126*0.07)*R1126+2)</f>
        <v>4.3079000000000001</v>
      </c>
    </row>
    <row r="1127" spans="1:21" ht="15" customHeight="1" x14ac:dyDescent="0.25">
      <c r="A1127">
        <v>17881</v>
      </c>
      <c r="B1127" t="s">
        <v>1515</v>
      </c>
      <c r="C1127" s="5">
        <v>43026</v>
      </c>
      <c r="D1127" s="6">
        <v>43029</v>
      </c>
      <c r="E1127" t="s">
        <v>44</v>
      </c>
      <c r="F1127" t="s">
        <v>333</v>
      </c>
      <c r="G1127" t="s">
        <v>334</v>
      </c>
      <c r="H1127" t="s">
        <v>335</v>
      </c>
      <c r="I1127" t="s">
        <v>336</v>
      </c>
      <c r="J1127" s="7">
        <v>19140</v>
      </c>
      <c r="K1127" t="s">
        <v>26</v>
      </c>
      <c r="L1127" t="s">
        <v>65</v>
      </c>
      <c r="M1127" t="s">
        <v>151</v>
      </c>
      <c r="N1127" t="s">
        <v>29</v>
      </c>
      <c r="O1127" t="s">
        <v>37</v>
      </c>
      <c r="P1127" t="s">
        <v>152</v>
      </c>
      <c r="Q1127" s="8">
        <v>23.99</v>
      </c>
      <c r="R1127">
        <v>1</v>
      </c>
      <c r="S1127" s="8">
        <f t="shared" si="70"/>
        <v>23.99</v>
      </c>
      <c r="T1127" s="8">
        <f>SUM(S1127*0.4)</f>
        <v>9.5960000000000001</v>
      </c>
      <c r="U1127" s="9">
        <f>SUM((Q1127*0.05)*R1127+2)</f>
        <v>3.1995</v>
      </c>
    </row>
    <row r="1128" spans="1:21" ht="15" customHeight="1" x14ac:dyDescent="0.25">
      <c r="A1128">
        <v>17882</v>
      </c>
      <c r="B1128" t="s">
        <v>1515</v>
      </c>
      <c r="C1128" s="5">
        <v>43026</v>
      </c>
      <c r="D1128" s="6">
        <v>43029</v>
      </c>
      <c r="E1128" t="s">
        <v>44</v>
      </c>
      <c r="F1128" t="s">
        <v>333</v>
      </c>
      <c r="G1128" t="s">
        <v>334</v>
      </c>
      <c r="H1128" t="s">
        <v>335</v>
      </c>
      <c r="I1128" t="s">
        <v>336</v>
      </c>
      <c r="J1128" s="7">
        <v>19140</v>
      </c>
      <c r="K1128" t="s">
        <v>26</v>
      </c>
      <c r="L1128" t="s">
        <v>65</v>
      </c>
      <c r="M1128" t="s">
        <v>66</v>
      </c>
      <c r="N1128" t="s">
        <v>988</v>
      </c>
      <c r="O1128" t="s">
        <v>51</v>
      </c>
      <c r="P1128" t="s">
        <v>67</v>
      </c>
      <c r="Q1128" s="8">
        <v>42.99</v>
      </c>
      <c r="R1128">
        <v>1</v>
      </c>
      <c r="S1128" s="8">
        <f t="shared" si="70"/>
        <v>42.99</v>
      </c>
      <c r="T1128" s="8">
        <f>SUM(S1128*0.3)</f>
        <v>12.897</v>
      </c>
      <c r="U1128" s="9">
        <f>SUM((Q1128*0.05)*R1128+2)</f>
        <v>4.1494999999999997</v>
      </c>
    </row>
    <row r="1129" spans="1:21" ht="15" customHeight="1" x14ac:dyDescent="0.25">
      <c r="A1129">
        <v>17894</v>
      </c>
      <c r="B1129" t="s">
        <v>1516</v>
      </c>
      <c r="C1129" s="5">
        <v>43030</v>
      </c>
      <c r="D1129" s="6">
        <v>43035</v>
      </c>
      <c r="E1129" t="s">
        <v>69</v>
      </c>
      <c r="F1129" t="s">
        <v>107</v>
      </c>
      <c r="G1129" t="s">
        <v>108</v>
      </c>
      <c r="H1129" t="s">
        <v>109</v>
      </c>
      <c r="I1129" t="s">
        <v>110</v>
      </c>
      <c r="J1129" s="7">
        <v>35630</v>
      </c>
      <c r="K1129" t="s">
        <v>26</v>
      </c>
      <c r="L1129" t="s">
        <v>49</v>
      </c>
      <c r="M1129" t="s">
        <v>433</v>
      </c>
      <c r="N1129" t="s">
        <v>988</v>
      </c>
      <c r="O1129" t="s">
        <v>86</v>
      </c>
      <c r="P1129" t="s">
        <v>434</v>
      </c>
      <c r="Q1129" s="8">
        <v>8.99</v>
      </c>
      <c r="R1129">
        <v>2</v>
      </c>
      <c r="S1129" s="8">
        <f t="shared" si="70"/>
        <v>17.98</v>
      </c>
      <c r="T1129" s="8">
        <f>SUM(S1129*0.6)</f>
        <v>10.788</v>
      </c>
      <c r="U1129" s="9">
        <f t="shared" ref="U1129:U1134" si="73">SUM((Q1129*0.04)*R1129+2)</f>
        <v>2.7191999999999998</v>
      </c>
    </row>
    <row r="1130" spans="1:21" ht="15" customHeight="1" x14ac:dyDescent="0.25">
      <c r="A1130">
        <v>17895</v>
      </c>
      <c r="B1130" t="s">
        <v>1516</v>
      </c>
      <c r="C1130" s="5">
        <v>43030</v>
      </c>
      <c r="D1130" s="6">
        <v>43035</v>
      </c>
      <c r="E1130" t="s">
        <v>69</v>
      </c>
      <c r="F1130" t="s">
        <v>107</v>
      </c>
      <c r="G1130" t="s">
        <v>108</v>
      </c>
      <c r="H1130" t="s">
        <v>109</v>
      </c>
      <c r="I1130" t="s">
        <v>110</v>
      </c>
      <c r="J1130" s="7">
        <v>35630</v>
      </c>
      <c r="K1130" t="s">
        <v>26</v>
      </c>
      <c r="L1130" t="s">
        <v>49</v>
      </c>
      <c r="M1130" t="s">
        <v>113</v>
      </c>
      <c r="N1130" t="s">
        <v>29</v>
      </c>
      <c r="O1130" t="s">
        <v>37</v>
      </c>
      <c r="P1130" t="s">
        <v>114</v>
      </c>
      <c r="Q1130" s="8">
        <v>24.99</v>
      </c>
      <c r="R1130">
        <v>8</v>
      </c>
      <c r="S1130" s="8">
        <f t="shared" si="70"/>
        <v>199.92</v>
      </c>
      <c r="T1130" s="8">
        <f>SUM(S1130*0.4)</f>
        <v>79.968000000000004</v>
      </c>
      <c r="U1130" s="9">
        <f t="shared" si="73"/>
        <v>9.9968000000000004</v>
      </c>
    </row>
    <row r="1131" spans="1:21" ht="15" customHeight="1" x14ac:dyDescent="0.25">
      <c r="A1131">
        <v>17896</v>
      </c>
      <c r="B1131" t="s">
        <v>1516</v>
      </c>
      <c r="C1131" s="5">
        <v>43030</v>
      </c>
      <c r="D1131" s="6">
        <v>43036</v>
      </c>
      <c r="E1131" t="s">
        <v>69</v>
      </c>
      <c r="F1131" t="s">
        <v>339</v>
      </c>
      <c r="G1131" t="s">
        <v>340</v>
      </c>
      <c r="H1131" t="s">
        <v>292</v>
      </c>
      <c r="I1131" t="s">
        <v>227</v>
      </c>
      <c r="J1131" s="7">
        <v>98115</v>
      </c>
      <c r="K1131" t="s">
        <v>26</v>
      </c>
      <c r="L1131" t="s">
        <v>57</v>
      </c>
      <c r="M1131" t="s">
        <v>321</v>
      </c>
      <c r="N1131" t="s">
        <v>29</v>
      </c>
      <c r="O1131" t="s">
        <v>30</v>
      </c>
      <c r="P1131" t="s">
        <v>322</v>
      </c>
      <c r="Q1131" s="8">
        <v>35.99</v>
      </c>
      <c r="R1131">
        <v>3</v>
      </c>
      <c r="S1131" s="8">
        <f t="shared" si="70"/>
        <v>107.97</v>
      </c>
      <c r="T1131" s="8">
        <f>SUM(S1131*0.2)</f>
        <v>21.594000000000001</v>
      </c>
      <c r="U1131" s="9">
        <f t="shared" si="73"/>
        <v>6.3188000000000004</v>
      </c>
    </row>
    <row r="1132" spans="1:21" ht="15" customHeight="1" x14ac:dyDescent="0.25">
      <c r="A1132">
        <v>17897</v>
      </c>
      <c r="B1132" t="s">
        <v>1516</v>
      </c>
      <c r="C1132" s="5">
        <v>43030</v>
      </c>
      <c r="D1132" s="6">
        <v>43036</v>
      </c>
      <c r="E1132" t="s">
        <v>69</v>
      </c>
      <c r="F1132" t="s">
        <v>339</v>
      </c>
      <c r="G1132" t="s">
        <v>340</v>
      </c>
      <c r="H1132" t="s">
        <v>292</v>
      </c>
      <c r="I1132" t="s">
        <v>227</v>
      </c>
      <c r="J1132" s="7">
        <v>98115</v>
      </c>
      <c r="K1132" t="s">
        <v>26</v>
      </c>
      <c r="L1132" t="s">
        <v>57</v>
      </c>
      <c r="M1132" t="s">
        <v>545</v>
      </c>
      <c r="N1132" t="s">
        <v>988</v>
      </c>
      <c r="O1132" t="s">
        <v>89</v>
      </c>
      <c r="P1132" t="s">
        <v>546</v>
      </c>
      <c r="Q1132" s="8">
        <v>15.99</v>
      </c>
      <c r="R1132">
        <v>3</v>
      </c>
      <c r="S1132" s="8">
        <f t="shared" si="70"/>
        <v>47.97</v>
      </c>
      <c r="T1132" s="8">
        <f>SUM(S1132*0.5)</f>
        <v>23.984999999999999</v>
      </c>
      <c r="U1132" s="9">
        <f t="shared" si="73"/>
        <v>3.9188000000000001</v>
      </c>
    </row>
    <row r="1133" spans="1:21" ht="15" customHeight="1" x14ac:dyDescent="0.25">
      <c r="A1133">
        <v>17898</v>
      </c>
      <c r="B1133" t="s">
        <v>1516</v>
      </c>
      <c r="C1133" s="5">
        <v>43030</v>
      </c>
      <c r="D1133" s="6">
        <v>43036</v>
      </c>
      <c r="E1133" t="s">
        <v>69</v>
      </c>
      <c r="F1133" t="s">
        <v>339</v>
      </c>
      <c r="G1133" t="s">
        <v>340</v>
      </c>
      <c r="H1133" t="s">
        <v>292</v>
      </c>
      <c r="I1133" t="s">
        <v>227</v>
      </c>
      <c r="J1133" s="7">
        <v>98115</v>
      </c>
      <c r="K1133" t="s">
        <v>26</v>
      </c>
      <c r="L1133" t="s">
        <v>57</v>
      </c>
      <c r="M1133" t="s">
        <v>253</v>
      </c>
      <c r="N1133" t="s">
        <v>988</v>
      </c>
      <c r="O1133" t="s">
        <v>86</v>
      </c>
      <c r="P1133" t="s">
        <v>254</v>
      </c>
      <c r="Q1133" s="8">
        <v>44.99</v>
      </c>
      <c r="R1133">
        <v>2</v>
      </c>
      <c r="S1133" s="8">
        <f t="shared" si="70"/>
        <v>89.98</v>
      </c>
      <c r="T1133" s="8">
        <f>SUM(S1133*0.6)</f>
        <v>53.988</v>
      </c>
      <c r="U1133" s="9">
        <f t="shared" si="73"/>
        <v>5.5991999999999997</v>
      </c>
    </row>
    <row r="1134" spans="1:21" ht="15" customHeight="1" x14ac:dyDescent="0.25">
      <c r="A1134">
        <v>17899</v>
      </c>
      <c r="B1134" t="s">
        <v>1516</v>
      </c>
      <c r="C1134" s="5">
        <v>43030</v>
      </c>
      <c r="D1134" s="6">
        <v>43036</v>
      </c>
      <c r="E1134" t="s">
        <v>69</v>
      </c>
      <c r="F1134" t="s">
        <v>339</v>
      </c>
      <c r="G1134" t="s">
        <v>340</v>
      </c>
      <c r="H1134" t="s">
        <v>292</v>
      </c>
      <c r="I1134" t="s">
        <v>227</v>
      </c>
      <c r="J1134" s="7">
        <v>98115</v>
      </c>
      <c r="K1134" t="s">
        <v>26</v>
      </c>
      <c r="L1134" t="s">
        <v>57</v>
      </c>
      <c r="M1134" t="s">
        <v>539</v>
      </c>
      <c r="N1134" t="s">
        <v>29</v>
      </c>
      <c r="O1134" t="s">
        <v>59</v>
      </c>
      <c r="P1134" t="s">
        <v>540</v>
      </c>
      <c r="Q1134" s="8">
        <v>8.99</v>
      </c>
      <c r="R1134">
        <v>3</v>
      </c>
      <c r="S1134" s="8">
        <f t="shared" si="70"/>
        <v>26.97</v>
      </c>
      <c r="T1134" s="8">
        <f>SUM(S1134*0.25)</f>
        <v>6.7424999999999997</v>
      </c>
      <c r="U1134" s="9">
        <f t="shared" si="73"/>
        <v>3.0788000000000002</v>
      </c>
    </row>
    <row r="1135" spans="1:21" ht="15" customHeight="1" x14ac:dyDescent="0.25">
      <c r="A1135">
        <v>17904</v>
      </c>
      <c r="B1135" t="s">
        <v>1516</v>
      </c>
      <c r="C1135" s="5">
        <v>43030</v>
      </c>
      <c r="D1135" s="6">
        <v>43033</v>
      </c>
      <c r="E1135" t="s">
        <v>21</v>
      </c>
      <c r="F1135" t="s">
        <v>449</v>
      </c>
      <c r="G1135" t="s">
        <v>450</v>
      </c>
      <c r="H1135" t="s">
        <v>335</v>
      </c>
      <c r="I1135" t="s">
        <v>336</v>
      </c>
      <c r="J1135" s="7">
        <v>19140</v>
      </c>
      <c r="K1135" t="s">
        <v>26</v>
      </c>
      <c r="L1135" t="s">
        <v>65</v>
      </c>
      <c r="M1135" t="s">
        <v>710</v>
      </c>
      <c r="N1135" t="s">
        <v>29</v>
      </c>
      <c r="O1135" t="s">
        <v>30</v>
      </c>
      <c r="P1135" t="s">
        <v>711</v>
      </c>
      <c r="Q1135" s="8">
        <v>19.989999999999998</v>
      </c>
      <c r="R1135">
        <v>9</v>
      </c>
      <c r="S1135" s="8">
        <f t="shared" si="70"/>
        <v>179.91</v>
      </c>
      <c r="T1135" s="8">
        <f>SUM(S1135*0.2)</f>
        <v>35.981999999999999</v>
      </c>
      <c r="U1135" s="9">
        <f>SUM((Q1135*0.07)*R1135+2)</f>
        <v>14.5937</v>
      </c>
    </row>
    <row r="1136" spans="1:21" ht="15" customHeight="1" x14ac:dyDescent="0.25">
      <c r="A1136">
        <v>17920</v>
      </c>
      <c r="B1136" t="s">
        <v>1517</v>
      </c>
      <c r="C1136" s="5">
        <v>43032</v>
      </c>
      <c r="D1136" s="6">
        <v>43037</v>
      </c>
      <c r="E1136" t="s">
        <v>69</v>
      </c>
      <c r="F1136" t="s">
        <v>438</v>
      </c>
      <c r="G1136" t="s">
        <v>439</v>
      </c>
      <c r="H1136" t="s">
        <v>440</v>
      </c>
      <c r="I1136" t="s">
        <v>441</v>
      </c>
      <c r="J1136" s="7">
        <v>39212</v>
      </c>
      <c r="K1136" t="s">
        <v>26</v>
      </c>
      <c r="L1136" t="s">
        <v>49</v>
      </c>
      <c r="M1136" t="s">
        <v>747</v>
      </c>
      <c r="N1136" t="s">
        <v>29</v>
      </c>
      <c r="O1136" t="s">
        <v>40</v>
      </c>
      <c r="P1136" t="s">
        <v>748</v>
      </c>
      <c r="Q1136" s="8">
        <v>28.99</v>
      </c>
      <c r="R1136">
        <v>5</v>
      </c>
      <c r="S1136" s="8">
        <f t="shared" si="70"/>
        <v>144.94999999999999</v>
      </c>
      <c r="T1136" s="8">
        <f>SUM(S1136*0.3)</f>
        <v>43.484999999999992</v>
      </c>
      <c r="U1136" s="9">
        <f>SUM((Q1136*0.04)*R1136+2)</f>
        <v>7.798</v>
      </c>
    </row>
    <row r="1137" spans="1:21" ht="15" customHeight="1" x14ac:dyDescent="0.25">
      <c r="A1137">
        <v>17923</v>
      </c>
      <c r="B1137" t="s">
        <v>1517</v>
      </c>
      <c r="C1137" s="5">
        <v>43032</v>
      </c>
      <c r="D1137" s="6">
        <v>43038</v>
      </c>
      <c r="E1137" t="s">
        <v>69</v>
      </c>
      <c r="F1137" t="s">
        <v>101</v>
      </c>
      <c r="G1137" t="s">
        <v>102</v>
      </c>
      <c r="H1137" t="s">
        <v>103</v>
      </c>
      <c r="I1137" t="s">
        <v>104</v>
      </c>
      <c r="J1137" s="7">
        <v>47401</v>
      </c>
      <c r="K1137" t="s">
        <v>26</v>
      </c>
      <c r="L1137" t="s">
        <v>27</v>
      </c>
      <c r="M1137" t="s">
        <v>553</v>
      </c>
      <c r="N1137" t="s">
        <v>29</v>
      </c>
      <c r="O1137" t="s">
        <v>75</v>
      </c>
      <c r="P1137" t="s">
        <v>554</v>
      </c>
      <c r="Q1137" s="8">
        <v>23.99</v>
      </c>
      <c r="R1137">
        <v>10</v>
      </c>
      <c r="S1137" s="8">
        <f t="shared" si="70"/>
        <v>239.89999999999998</v>
      </c>
      <c r="T1137" s="8">
        <f>SUM(S1137*0.5)</f>
        <v>119.94999999999999</v>
      </c>
      <c r="U1137" s="9">
        <f>SUM((Q1137*0.04)*R1137+2)</f>
        <v>11.596</v>
      </c>
    </row>
    <row r="1138" spans="1:21" ht="15" customHeight="1" x14ac:dyDescent="0.25">
      <c r="A1138">
        <v>17931</v>
      </c>
      <c r="B1138" t="s">
        <v>1518</v>
      </c>
      <c r="C1138" s="5">
        <v>43036</v>
      </c>
      <c r="D1138" s="6">
        <v>43042</v>
      </c>
      <c r="E1138" t="s">
        <v>69</v>
      </c>
      <c r="F1138" t="s">
        <v>329</v>
      </c>
      <c r="G1138" t="s">
        <v>330</v>
      </c>
      <c r="H1138" t="s">
        <v>331</v>
      </c>
      <c r="I1138" t="s">
        <v>332</v>
      </c>
      <c r="J1138" s="7">
        <v>7060</v>
      </c>
      <c r="K1138" t="s">
        <v>26</v>
      </c>
      <c r="L1138" t="s">
        <v>65</v>
      </c>
      <c r="M1138" t="s">
        <v>367</v>
      </c>
      <c r="N1138" t="s">
        <v>29</v>
      </c>
      <c r="O1138" t="s">
        <v>40</v>
      </c>
      <c r="P1138" t="s">
        <v>368</v>
      </c>
      <c r="Q1138" s="8">
        <v>30.99</v>
      </c>
      <c r="R1138">
        <v>4</v>
      </c>
      <c r="S1138" s="8">
        <f t="shared" si="70"/>
        <v>123.96</v>
      </c>
      <c r="T1138" s="8">
        <f>SUM(S1138*0.3)</f>
        <v>37.187999999999995</v>
      </c>
      <c r="U1138" s="9">
        <f>SUM((Q1138*0.04)*R1138+2)</f>
        <v>6.9584000000000001</v>
      </c>
    </row>
    <row r="1139" spans="1:21" ht="15" customHeight="1" x14ac:dyDescent="0.25">
      <c r="A1139">
        <v>17932</v>
      </c>
      <c r="B1139" t="s">
        <v>1518</v>
      </c>
      <c r="C1139" s="5">
        <v>43036</v>
      </c>
      <c r="D1139" s="6">
        <v>43042</v>
      </c>
      <c r="E1139" t="s">
        <v>69</v>
      </c>
      <c r="F1139" t="s">
        <v>329</v>
      </c>
      <c r="G1139" t="s">
        <v>330</v>
      </c>
      <c r="H1139" t="s">
        <v>331</v>
      </c>
      <c r="I1139" t="s">
        <v>332</v>
      </c>
      <c r="J1139" s="7">
        <v>7060</v>
      </c>
      <c r="K1139" t="s">
        <v>26</v>
      </c>
      <c r="L1139" t="s">
        <v>65</v>
      </c>
      <c r="M1139" t="s">
        <v>296</v>
      </c>
      <c r="N1139" t="s">
        <v>29</v>
      </c>
      <c r="O1139" t="s">
        <v>37</v>
      </c>
      <c r="P1139" t="s">
        <v>297</v>
      </c>
      <c r="Q1139" s="8">
        <v>23.99</v>
      </c>
      <c r="R1139">
        <v>3</v>
      </c>
      <c r="S1139" s="8">
        <f t="shared" si="70"/>
        <v>71.97</v>
      </c>
      <c r="T1139" s="8">
        <f>SUM(S1139*0.4)</f>
        <v>28.788</v>
      </c>
      <c r="U1139" s="9">
        <f>SUM((Q1139*0.04)*R1139+2)</f>
        <v>4.8788</v>
      </c>
    </row>
    <row r="1140" spans="1:21" ht="15" customHeight="1" x14ac:dyDescent="0.25">
      <c r="A1140">
        <v>17933</v>
      </c>
      <c r="B1140" t="s">
        <v>1518</v>
      </c>
      <c r="C1140" s="5">
        <v>43036</v>
      </c>
      <c r="D1140" s="6">
        <v>43040</v>
      </c>
      <c r="E1140" t="s">
        <v>69</v>
      </c>
      <c r="F1140" t="s">
        <v>471</v>
      </c>
      <c r="G1140" t="s">
        <v>344</v>
      </c>
      <c r="H1140" t="s">
        <v>345</v>
      </c>
      <c r="I1140" t="s">
        <v>346</v>
      </c>
      <c r="J1140" s="7">
        <v>59715</v>
      </c>
      <c r="K1140" t="s">
        <v>26</v>
      </c>
      <c r="L1140" t="s">
        <v>57</v>
      </c>
      <c r="M1140" t="s">
        <v>847</v>
      </c>
      <c r="N1140" t="s">
        <v>988</v>
      </c>
      <c r="O1140" t="s">
        <v>89</v>
      </c>
      <c r="P1140" t="s">
        <v>848</v>
      </c>
      <c r="Q1140" s="8">
        <v>17.989999999999998</v>
      </c>
      <c r="R1140">
        <v>14</v>
      </c>
      <c r="S1140" s="8">
        <f t="shared" si="70"/>
        <v>251.85999999999999</v>
      </c>
      <c r="T1140" s="8">
        <f>SUM(S1140*0.5)</f>
        <v>125.92999999999999</v>
      </c>
      <c r="U1140" s="9">
        <f>SUM((Q1140*0.04)*R1140+2)</f>
        <v>12.074399999999999</v>
      </c>
    </row>
    <row r="1141" spans="1:21" ht="15" customHeight="1" x14ac:dyDescent="0.25">
      <c r="A1141">
        <v>17934</v>
      </c>
      <c r="B1141" t="s">
        <v>1518</v>
      </c>
      <c r="C1141" s="5">
        <v>43036</v>
      </c>
      <c r="D1141" s="6">
        <v>43041</v>
      </c>
      <c r="E1141" t="s">
        <v>21</v>
      </c>
      <c r="F1141" t="s">
        <v>471</v>
      </c>
      <c r="G1141" t="s">
        <v>344</v>
      </c>
      <c r="H1141" t="s">
        <v>345</v>
      </c>
      <c r="I1141" t="s">
        <v>346</v>
      </c>
      <c r="J1141" s="7">
        <v>59715</v>
      </c>
      <c r="K1141" t="s">
        <v>26</v>
      </c>
      <c r="L1141" t="s">
        <v>57</v>
      </c>
      <c r="M1141" t="s">
        <v>936</v>
      </c>
      <c r="N1141" t="s">
        <v>988</v>
      </c>
      <c r="O1141" t="s">
        <v>89</v>
      </c>
      <c r="P1141" t="s">
        <v>937</v>
      </c>
      <c r="Q1141" s="8">
        <v>13.99</v>
      </c>
      <c r="R1141">
        <v>1</v>
      </c>
      <c r="S1141" s="8">
        <f t="shared" si="70"/>
        <v>13.99</v>
      </c>
      <c r="T1141" s="8">
        <f>SUM(S1141*0.5)</f>
        <v>6.9950000000000001</v>
      </c>
      <c r="U1141" s="9">
        <f>SUM((Q1141*0.07)*R1141+2)</f>
        <v>2.9793000000000003</v>
      </c>
    </row>
    <row r="1142" spans="1:21" ht="15" customHeight="1" x14ac:dyDescent="0.25">
      <c r="A1142">
        <v>17935</v>
      </c>
      <c r="B1142" t="s">
        <v>1518</v>
      </c>
      <c r="C1142" s="5">
        <v>43036</v>
      </c>
      <c r="D1142" s="6">
        <v>43040</v>
      </c>
      <c r="E1142" t="s">
        <v>69</v>
      </c>
      <c r="F1142" t="s">
        <v>471</v>
      </c>
      <c r="G1142" t="s">
        <v>344</v>
      </c>
      <c r="H1142" t="s">
        <v>345</v>
      </c>
      <c r="I1142" t="s">
        <v>346</v>
      </c>
      <c r="J1142" s="7">
        <v>59715</v>
      </c>
      <c r="K1142" t="s">
        <v>26</v>
      </c>
      <c r="L1142" t="s">
        <v>57</v>
      </c>
      <c r="M1142" t="s">
        <v>886</v>
      </c>
      <c r="N1142" t="s">
        <v>29</v>
      </c>
      <c r="O1142" t="s">
        <v>40</v>
      </c>
      <c r="P1142" t="s">
        <v>887</v>
      </c>
      <c r="Q1142" s="8">
        <v>28.99</v>
      </c>
      <c r="R1142">
        <v>7</v>
      </c>
      <c r="S1142" s="8">
        <f t="shared" si="70"/>
        <v>202.92999999999998</v>
      </c>
      <c r="T1142" s="8">
        <f>SUM(S1142*0.3)</f>
        <v>60.878999999999991</v>
      </c>
      <c r="U1142" s="9">
        <f>SUM((Q1142*0.04)*R1142+2)</f>
        <v>10.1172</v>
      </c>
    </row>
    <row r="1143" spans="1:21" ht="15" customHeight="1" x14ac:dyDescent="0.25">
      <c r="A1143">
        <v>17936</v>
      </c>
      <c r="B1143" t="s">
        <v>1518</v>
      </c>
      <c r="C1143" s="5">
        <v>43036</v>
      </c>
      <c r="D1143" s="6">
        <v>43040</v>
      </c>
      <c r="E1143" t="s">
        <v>69</v>
      </c>
      <c r="F1143" t="s">
        <v>471</v>
      </c>
      <c r="G1143" t="s">
        <v>344</v>
      </c>
      <c r="H1143" t="s">
        <v>345</v>
      </c>
      <c r="I1143" t="s">
        <v>346</v>
      </c>
      <c r="J1143" s="7">
        <v>59715</v>
      </c>
      <c r="K1143" t="s">
        <v>26</v>
      </c>
      <c r="L1143" t="s">
        <v>57</v>
      </c>
      <c r="M1143" t="s">
        <v>311</v>
      </c>
      <c r="N1143" t="s">
        <v>29</v>
      </c>
      <c r="O1143" t="s">
        <v>37</v>
      </c>
      <c r="P1143" t="s">
        <v>312</v>
      </c>
      <c r="Q1143" s="8">
        <v>24.99</v>
      </c>
      <c r="R1143">
        <v>2</v>
      </c>
      <c r="S1143" s="8">
        <f t="shared" si="70"/>
        <v>49.98</v>
      </c>
      <c r="T1143" s="8">
        <f>SUM(S1143*0.4)</f>
        <v>19.992000000000001</v>
      </c>
      <c r="U1143" s="9">
        <f>SUM((Q1143*0.04)*R1143+2)</f>
        <v>3.9992000000000001</v>
      </c>
    </row>
    <row r="1144" spans="1:21" ht="15" customHeight="1" x14ac:dyDescent="0.25">
      <c r="A1144">
        <v>17937</v>
      </c>
      <c r="B1144" t="s">
        <v>1518</v>
      </c>
      <c r="C1144" s="5">
        <v>43036</v>
      </c>
      <c r="D1144" s="6">
        <v>43040</v>
      </c>
      <c r="E1144" t="s">
        <v>69</v>
      </c>
      <c r="F1144" t="s">
        <v>471</v>
      </c>
      <c r="G1144" t="s">
        <v>344</v>
      </c>
      <c r="H1144" t="s">
        <v>345</v>
      </c>
      <c r="I1144" t="s">
        <v>346</v>
      </c>
      <c r="J1144" s="7">
        <v>59715</v>
      </c>
      <c r="K1144" t="s">
        <v>26</v>
      </c>
      <c r="L1144" t="s">
        <v>57</v>
      </c>
      <c r="M1144" t="s">
        <v>321</v>
      </c>
      <c r="N1144" t="s">
        <v>29</v>
      </c>
      <c r="O1144" t="s">
        <v>30</v>
      </c>
      <c r="P1144" t="s">
        <v>322</v>
      </c>
      <c r="Q1144" s="8">
        <v>35.99</v>
      </c>
      <c r="R1144">
        <v>2</v>
      </c>
      <c r="S1144" s="8">
        <f t="shared" si="70"/>
        <v>71.98</v>
      </c>
      <c r="T1144" s="8">
        <f>SUM(S1144*0.2)</f>
        <v>14.396000000000001</v>
      </c>
      <c r="U1144" s="9">
        <f>SUM((Q1144*0.04)*R1144+2)</f>
        <v>4.8792000000000009</v>
      </c>
    </row>
    <row r="1145" spans="1:21" ht="15" customHeight="1" x14ac:dyDescent="0.25">
      <c r="A1145">
        <v>17940</v>
      </c>
      <c r="B1145" t="s">
        <v>1519</v>
      </c>
      <c r="C1145" s="5">
        <v>43037</v>
      </c>
      <c r="D1145" s="6">
        <v>43038</v>
      </c>
      <c r="E1145" t="s">
        <v>44</v>
      </c>
      <c r="F1145" t="s">
        <v>911</v>
      </c>
      <c r="G1145" t="s">
        <v>452</v>
      </c>
      <c r="H1145" t="s">
        <v>388</v>
      </c>
      <c r="I1145" t="s">
        <v>73</v>
      </c>
      <c r="J1145" s="7">
        <v>75081</v>
      </c>
      <c r="K1145" t="s">
        <v>26</v>
      </c>
      <c r="L1145" t="s">
        <v>27</v>
      </c>
      <c r="M1145" t="s">
        <v>111</v>
      </c>
      <c r="N1145" t="s">
        <v>29</v>
      </c>
      <c r="O1145" t="s">
        <v>37</v>
      </c>
      <c r="P1145" t="s">
        <v>112</v>
      </c>
      <c r="Q1145" s="8">
        <v>24.99</v>
      </c>
      <c r="R1145">
        <v>3</v>
      </c>
      <c r="S1145" s="8">
        <f t="shared" si="70"/>
        <v>74.97</v>
      </c>
      <c r="T1145" s="8">
        <f>SUM(S1145*0.4)</f>
        <v>29.988</v>
      </c>
      <c r="U1145" s="9">
        <f>SUM((Q1145*0.05)*R1145+2)</f>
        <v>5.7484999999999999</v>
      </c>
    </row>
    <row r="1146" spans="1:21" ht="15" customHeight="1" x14ac:dyDescent="0.25">
      <c r="A1146">
        <v>17941</v>
      </c>
      <c r="B1146" t="s">
        <v>1519</v>
      </c>
      <c r="C1146" s="5">
        <v>43037</v>
      </c>
      <c r="D1146" s="6">
        <v>43038</v>
      </c>
      <c r="E1146" t="s">
        <v>44</v>
      </c>
      <c r="F1146" t="s">
        <v>911</v>
      </c>
      <c r="G1146" t="s">
        <v>452</v>
      </c>
      <c r="H1146" t="s">
        <v>388</v>
      </c>
      <c r="I1146" t="s">
        <v>73</v>
      </c>
      <c r="J1146" s="7">
        <v>75081</v>
      </c>
      <c r="K1146" t="s">
        <v>26</v>
      </c>
      <c r="L1146" t="s">
        <v>27</v>
      </c>
      <c r="M1146" t="s">
        <v>431</v>
      </c>
      <c r="N1146" t="s">
        <v>29</v>
      </c>
      <c r="O1146" t="s">
        <v>75</v>
      </c>
      <c r="P1146" t="s">
        <v>432</v>
      </c>
      <c r="Q1146" s="8">
        <v>25.99</v>
      </c>
      <c r="R1146">
        <v>7</v>
      </c>
      <c r="S1146" s="8">
        <f t="shared" si="70"/>
        <v>181.92999999999998</v>
      </c>
      <c r="T1146" s="8">
        <f>SUM(S1146*0.5)</f>
        <v>90.964999999999989</v>
      </c>
      <c r="U1146" s="9">
        <f>SUM((Q1146*0.05)*R1146+2)</f>
        <v>11.096500000000001</v>
      </c>
    </row>
    <row r="1147" spans="1:21" ht="15" customHeight="1" x14ac:dyDescent="0.25">
      <c r="A1147">
        <v>17959</v>
      </c>
      <c r="B1147" t="s">
        <v>1520</v>
      </c>
      <c r="C1147" s="5">
        <v>43038</v>
      </c>
      <c r="D1147" s="6">
        <v>43040</v>
      </c>
      <c r="E1147" t="s">
        <v>44</v>
      </c>
      <c r="F1147" t="s">
        <v>826</v>
      </c>
      <c r="G1147" t="s">
        <v>584</v>
      </c>
      <c r="H1147" t="s">
        <v>72</v>
      </c>
      <c r="I1147" t="s">
        <v>73</v>
      </c>
      <c r="J1147" s="7">
        <v>78745</v>
      </c>
      <c r="K1147" t="s">
        <v>26</v>
      </c>
      <c r="L1147" t="s">
        <v>27</v>
      </c>
      <c r="M1147" t="s">
        <v>634</v>
      </c>
      <c r="N1147" t="s">
        <v>988</v>
      </c>
      <c r="O1147" t="s">
        <v>86</v>
      </c>
      <c r="P1147" t="s">
        <v>635</v>
      </c>
      <c r="Q1147" s="8">
        <v>44.99</v>
      </c>
      <c r="R1147">
        <v>5</v>
      </c>
      <c r="S1147" s="8">
        <f t="shared" si="70"/>
        <v>224.95000000000002</v>
      </c>
      <c r="T1147" s="8">
        <f>SUM(S1147*0.6)</f>
        <v>134.97</v>
      </c>
      <c r="U1147" s="9">
        <f>SUM((Q1147*0.05)*R1147+2)</f>
        <v>13.247500000000002</v>
      </c>
    </row>
    <row r="1148" spans="1:21" ht="15" customHeight="1" x14ac:dyDescent="0.25">
      <c r="A1148">
        <v>17967</v>
      </c>
      <c r="B1148" t="s">
        <v>1521</v>
      </c>
      <c r="C1148" s="5">
        <v>43040</v>
      </c>
      <c r="D1148" s="6">
        <v>43045</v>
      </c>
      <c r="E1148" t="s">
        <v>69</v>
      </c>
      <c r="F1148" t="s">
        <v>864</v>
      </c>
      <c r="G1148" t="s">
        <v>865</v>
      </c>
      <c r="H1148" t="s">
        <v>259</v>
      </c>
      <c r="I1148" t="s">
        <v>104</v>
      </c>
      <c r="J1148" s="7">
        <v>46203</v>
      </c>
      <c r="K1148" t="s">
        <v>26</v>
      </c>
      <c r="L1148" t="s">
        <v>27</v>
      </c>
      <c r="M1148" t="s">
        <v>402</v>
      </c>
      <c r="N1148" t="s">
        <v>29</v>
      </c>
      <c r="O1148" t="s">
        <v>30</v>
      </c>
      <c r="P1148" t="s">
        <v>403</v>
      </c>
      <c r="Q1148" s="8">
        <v>23.99</v>
      </c>
      <c r="R1148">
        <v>3</v>
      </c>
      <c r="S1148" s="8">
        <f t="shared" si="70"/>
        <v>71.97</v>
      </c>
      <c r="T1148" s="8">
        <f>SUM(S1148*0.2)</f>
        <v>14.394</v>
      </c>
      <c r="U1148" s="9">
        <f>SUM((Q1148*0.04)*R1148+2)</f>
        <v>4.8788</v>
      </c>
    </row>
    <row r="1149" spans="1:21" ht="15" customHeight="1" x14ac:dyDescent="0.25">
      <c r="A1149">
        <v>17968</v>
      </c>
      <c r="B1149" t="s">
        <v>1521</v>
      </c>
      <c r="C1149" s="5">
        <v>43040</v>
      </c>
      <c r="D1149" s="6">
        <v>43045</v>
      </c>
      <c r="E1149" t="s">
        <v>69</v>
      </c>
      <c r="F1149" t="s">
        <v>864</v>
      </c>
      <c r="G1149" t="s">
        <v>865</v>
      </c>
      <c r="H1149" t="s">
        <v>259</v>
      </c>
      <c r="I1149" t="s">
        <v>104</v>
      </c>
      <c r="J1149" s="7">
        <v>46203</v>
      </c>
      <c r="K1149" t="s">
        <v>26</v>
      </c>
      <c r="L1149" t="s">
        <v>27</v>
      </c>
      <c r="M1149" t="s">
        <v>908</v>
      </c>
      <c r="N1149" t="s">
        <v>988</v>
      </c>
      <c r="O1149" t="s">
        <v>89</v>
      </c>
      <c r="P1149" t="s">
        <v>909</v>
      </c>
      <c r="Q1149" s="8">
        <v>15.99</v>
      </c>
      <c r="R1149">
        <v>3</v>
      </c>
      <c r="S1149" s="8">
        <f t="shared" si="70"/>
        <v>47.97</v>
      </c>
      <c r="T1149" s="8">
        <f>SUM(S1149*0.5)</f>
        <v>23.984999999999999</v>
      </c>
      <c r="U1149" s="9">
        <f>SUM((Q1149*0.04)*R1149+2)</f>
        <v>3.9188000000000001</v>
      </c>
    </row>
    <row r="1150" spans="1:21" ht="15" customHeight="1" x14ac:dyDescent="0.25">
      <c r="A1150">
        <v>17969</v>
      </c>
      <c r="B1150" t="s">
        <v>1521</v>
      </c>
      <c r="C1150" s="5">
        <v>43040</v>
      </c>
      <c r="D1150" s="6">
        <v>43045</v>
      </c>
      <c r="E1150" t="s">
        <v>69</v>
      </c>
      <c r="F1150" t="s">
        <v>864</v>
      </c>
      <c r="G1150" t="s">
        <v>865</v>
      </c>
      <c r="H1150" t="s">
        <v>259</v>
      </c>
      <c r="I1150" t="s">
        <v>104</v>
      </c>
      <c r="J1150" s="7">
        <v>46203</v>
      </c>
      <c r="K1150" t="s">
        <v>26</v>
      </c>
      <c r="L1150" t="s">
        <v>27</v>
      </c>
      <c r="M1150" t="s">
        <v>636</v>
      </c>
      <c r="N1150" t="s">
        <v>29</v>
      </c>
      <c r="O1150" t="s">
        <v>59</v>
      </c>
      <c r="P1150" t="s">
        <v>637</v>
      </c>
      <c r="Q1150" s="8">
        <v>21.99</v>
      </c>
      <c r="R1150">
        <v>3</v>
      </c>
      <c r="S1150" s="8">
        <f t="shared" si="70"/>
        <v>65.97</v>
      </c>
      <c r="T1150" s="8">
        <f>SUM(S1150*0.25)</f>
        <v>16.4925</v>
      </c>
      <c r="U1150" s="9">
        <f>SUM((Q1150*0.04)*R1150+2)</f>
        <v>4.6387999999999998</v>
      </c>
    </row>
    <row r="1151" spans="1:21" ht="15" customHeight="1" x14ac:dyDescent="0.25">
      <c r="A1151">
        <v>17970</v>
      </c>
      <c r="B1151" t="s">
        <v>1521</v>
      </c>
      <c r="C1151" s="5">
        <v>43040</v>
      </c>
      <c r="D1151" s="6">
        <v>43045</v>
      </c>
      <c r="E1151" t="s">
        <v>69</v>
      </c>
      <c r="F1151" t="s">
        <v>864</v>
      </c>
      <c r="G1151" t="s">
        <v>865</v>
      </c>
      <c r="H1151" t="s">
        <v>259</v>
      </c>
      <c r="I1151" t="s">
        <v>104</v>
      </c>
      <c r="J1151" s="7">
        <v>46203</v>
      </c>
      <c r="K1151" t="s">
        <v>26</v>
      </c>
      <c r="L1151" t="s">
        <v>27</v>
      </c>
      <c r="M1151" t="s">
        <v>464</v>
      </c>
      <c r="N1151" t="s">
        <v>29</v>
      </c>
      <c r="O1151" t="s">
        <v>75</v>
      </c>
      <c r="P1151" t="s">
        <v>465</v>
      </c>
      <c r="Q1151" s="8">
        <v>25.99</v>
      </c>
      <c r="R1151">
        <v>2</v>
      </c>
      <c r="S1151" s="8">
        <f t="shared" si="70"/>
        <v>51.98</v>
      </c>
      <c r="T1151" s="8">
        <f>SUM(S1151*0.5)</f>
        <v>25.99</v>
      </c>
      <c r="U1151" s="9">
        <f>SUM((Q1151*0.04)*R1151+2)</f>
        <v>4.0792000000000002</v>
      </c>
    </row>
    <row r="1152" spans="1:21" ht="15" customHeight="1" x14ac:dyDescent="0.25">
      <c r="A1152">
        <v>17973</v>
      </c>
      <c r="B1152" t="s">
        <v>1522</v>
      </c>
      <c r="C1152" s="5">
        <v>43041</v>
      </c>
      <c r="D1152" s="6">
        <v>43044</v>
      </c>
      <c r="E1152" t="s">
        <v>44</v>
      </c>
      <c r="F1152" t="s">
        <v>727</v>
      </c>
      <c r="G1152" t="s">
        <v>728</v>
      </c>
      <c r="H1152" t="s">
        <v>448</v>
      </c>
      <c r="I1152" t="s">
        <v>64</v>
      </c>
      <c r="J1152" s="7">
        <v>43615</v>
      </c>
      <c r="K1152" t="s">
        <v>26</v>
      </c>
      <c r="L1152" t="s">
        <v>65</v>
      </c>
      <c r="M1152" t="s">
        <v>486</v>
      </c>
      <c r="N1152" t="s">
        <v>29</v>
      </c>
      <c r="O1152" t="s">
        <v>30</v>
      </c>
      <c r="P1152" t="s">
        <v>487</v>
      </c>
      <c r="Q1152" s="8">
        <v>49.99</v>
      </c>
      <c r="R1152">
        <v>9</v>
      </c>
      <c r="S1152" s="8">
        <f t="shared" si="70"/>
        <v>449.91</v>
      </c>
      <c r="T1152" s="8">
        <f>SUM(S1152*0.2)</f>
        <v>89.982000000000014</v>
      </c>
      <c r="U1152" s="9">
        <f>SUM((Q1152*0.05)*R1152+2)</f>
        <v>24.495500000000003</v>
      </c>
    </row>
    <row r="1153" spans="1:21" ht="15" customHeight="1" x14ac:dyDescent="0.25">
      <c r="A1153">
        <v>17977</v>
      </c>
      <c r="B1153" t="s">
        <v>1523</v>
      </c>
      <c r="C1153" s="5">
        <v>43043</v>
      </c>
      <c r="D1153" s="6">
        <v>43048</v>
      </c>
      <c r="E1153" t="s">
        <v>21</v>
      </c>
      <c r="F1153" t="s">
        <v>491</v>
      </c>
      <c r="G1153" t="s">
        <v>492</v>
      </c>
      <c r="H1153" t="s">
        <v>203</v>
      </c>
      <c r="I1153" t="s">
        <v>56</v>
      </c>
      <c r="J1153" s="7">
        <v>90045</v>
      </c>
      <c r="K1153" t="s">
        <v>26</v>
      </c>
      <c r="L1153" t="s">
        <v>57</v>
      </c>
      <c r="M1153" t="s">
        <v>184</v>
      </c>
      <c r="N1153" t="s">
        <v>988</v>
      </c>
      <c r="O1153" t="s">
        <v>185</v>
      </c>
      <c r="P1153" t="s">
        <v>186</v>
      </c>
      <c r="Q1153" s="8">
        <v>76.989999999999995</v>
      </c>
      <c r="R1153">
        <v>3</v>
      </c>
      <c r="S1153" s="8">
        <f t="shared" si="70"/>
        <v>230.96999999999997</v>
      </c>
      <c r="T1153" s="8">
        <f>SUM(S1153*0.4)</f>
        <v>92.387999999999991</v>
      </c>
      <c r="U1153" s="9">
        <f>SUM((Q1153*0.07)*R1153+2)</f>
        <v>18.167900000000003</v>
      </c>
    </row>
    <row r="1154" spans="1:21" ht="15" customHeight="1" x14ac:dyDescent="0.25">
      <c r="A1154">
        <v>17978</v>
      </c>
      <c r="B1154" t="s">
        <v>1523</v>
      </c>
      <c r="C1154" s="5">
        <v>43043</v>
      </c>
      <c r="D1154" s="6">
        <v>43048</v>
      </c>
      <c r="E1154" t="s">
        <v>21</v>
      </c>
      <c r="F1154" t="s">
        <v>491</v>
      </c>
      <c r="G1154" t="s">
        <v>492</v>
      </c>
      <c r="H1154" t="s">
        <v>203</v>
      </c>
      <c r="I1154" t="s">
        <v>56</v>
      </c>
      <c r="J1154" s="7">
        <v>90045</v>
      </c>
      <c r="K1154" t="s">
        <v>26</v>
      </c>
      <c r="L1154" t="s">
        <v>57</v>
      </c>
      <c r="M1154" t="s">
        <v>684</v>
      </c>
      <c r="N1154" t="s">
        <v>988</v>
      </c>
      <c r="O1154" t="s">
        <v>86</v>
      </c>
      <c r="P1154" t="s">
        <v>685</v>
      </c>
      <c r="Q1154" s="8">
        <v>32.99</v>
      </c>
      <c r="R1154">
        <v>5</v>
      </c>
      <c r="S1154" s="8">
        <f t="shared" ref="S1154:S1217" si="74">SUM(Q1154*R1154)</f>
        <v>164.95000000000002</v>
      </c>
      <c r="T1154" s="8">
        <f>SUM(S1154*0.6)</f>
        <v>98.970000000000013</v>
      </c>
      <c r="U1154" s="9">
        <f>SUM((Q1154*0.07)*R1154+2)</f>
        <v>13.546500000000002</v>
      </c>
    </row>
    <row r="1155" spans="1:21" ht="15" customHeight="1" x14ac:dyDescent="0.25">
      <c r="A1155">
        <v>17979</v>
      </c>
      <c r="B1155" t="s">
        <v>1523</v>
      </c>
      <c r="C1155" s="5">
        <v>43043</v>
      </c>
      <c r="D1155" s="6">
        <v>43048</v>
      </c>
      <c r="E1155" t="s">
        <v>21</v>
      </c>
      <c r="F1155" t="s">
        <v>491</v>
      </c>
      <c r="G1155" t="s">
        <v>492</v>
      </c>
      <c r="H1155" t="s">
        <v>203</v>
      </c>
      <c r="I1155" t="s">
        <v>56</v>
      </c>
      <c r="J1155" s="7">
        <v>90045</v>
      </c>
      <c r="K1155" t="s">
        <v>26</v>
      </c>
      <c r="L1155" t="s">
        <v>57</v>
      </c>
      <c r="M1155" t="s">
        <v>555</v>
      </c>
      <c r="N1155" t="s">
        <v>29</v>
      </c>
      <c r="O1155" t="s">
        <v>40</v>
      </c>
      <c r="P1155" t="s">
        <v>556</v>
      </c>
      <c r="Q1155" s="8">
        <v>27.99</v>
      </c>
      <c r="R1155">
        <v>4</v>
      </c>
      <c r="S1155" s="8">
        <f t="shared" si="74"/>
        <v>111.96</v>
      </c>
      <c r="T1155" s="8">
        <f>SUM(S1155*0.3)</f>
        <v>33.587999999999994</v>
      </c>
      <c r="U1155" s="9">
        <f>SUM((Q1155*0.07)*R1155+2)</f>
        <v>9.8371999999999993</v>
      </c>
    </row>
    <row r="1156" spans="1:21" ht="15" customHeight="1" x14ac:dyDescent="0.25">
      <c r="A1156">
        <v>17980</v>
      </c>
      <c r="B1156" t="s">
        <v>1523</v>
      </c>
      <c r="C1156" s="5">
        <v>43043</v>
      </c>
      <c r="D1156" s="6">
        <v>43048</v>
      </c>
      <c r="E1156" t="s">
        <v>21</v>
      </c>
      <c r="F1156" t="s">
        <v>491</v>
      </c>
      <c r="G1156" t="s">
        <v>492</v>
      </c>
      <c r="H1156" t="s">
        <v>203</v>
      </c>
      <c r="I1156" t="s">
        <v>56</v>
      </c>
      <c r="J1156" s="7">
        <v>90045</v>
      </c>
      <c r="K1156" t="s">
        <v>26</v>
      </c>
      <c r="L1156" t="s">
        <v>57</v>
      </c>
      <c r="M1156" t="s">
        <v>255</v>
      </c>
      <c r="N1156" t="s">
        <v>29</v>
      </c>
      <c r="O1156" t="s">
        <v>59</v>
      </c>
      <c r="P1156" t="s">
        <v>256</v>
      </c>
      <c r="Q1156" s="8">
        <v>20.99</v>
      </c>
      <c r="R1156">
        <v>3</v>
      </c>
      <c r="S1156" s="8">
        <f t="shared" si="74"/>
        <v>62.97</v>
      </c>
      <c r="T1156" s="8">
        <f>SUM(S1156*0.25)</f>
        <v>15.7425</v>
      </c>
      <c r="U1156" s="9">
        <f>SUM((Q1156*0.07)*R1156+2)</f>
        <v>6.4078999999999997</v>
      </c>
    </row>
    <row r="1157" spans="1:21" ht="15" customHeight="1" x14ac:dyDescent="0.25">
      <c r="A1157">
        <v>17981</v>
      </c>
      <c r="B1157" t="s">
        <v>1523</v>
      </c>
      <c r="C1157" s="5">
        <v>43043</v>
      </c>
      <c r="D1157" s="6">
        <v>43048</v>
      </c>
      <c r="E1157" t="s">
        <v>21</v>
      </c>
      <c r="F1157" t="s">
        <v>491</v>
      </c>
      <c r="G1157" t="s">
        <v>492</v>
      </c>
      <c r="H1157" t="s">
        <v>203</v>
      </c>
      <c r="I1157" t="s">
        <v>56</v>
      </c>
      <c r="J1157" s="7">
        <v>90045</v>
      </c>
      <c r="K1157" t="s">
        <v>26</v>
      </c>
      <c r="L1157" t="s">
        <v>57</v>
      </c>
      <c r="M1157" t="s">
        <v>316</v>
      </c>
      <c r="N1157" t="s">
        <v>29</v>
      </c>
      <c r="O1157" t="s">
        <v>59</v>
      </c>
      <c r="P1157" t="s">
        <v>317</v>
      </c>
      <c r="Q1157" s="8">
        <v>27.99</v>
      </c>
      <c r="R1157">
        <v>1</v>
      </c>
      <c r="S1157" s="8">
        <f t="shared" si="74"/>
        <v>27.99</v>
      </c>
      <c r="T1157" s="8">
        <f>SUM(S1157*0.25)</f>
        <v>6.9974999999999996</v>
      </c>
      <c r="U1157" s="9">
        <f>SUM((Q1157*0.07)*R1157+2)</f>
        <v>3.9592999999999998</v>
      </c>
    </row>
    <row r="1158" spans="1:21" ht="15" customHeight="1" x14ac:dyDescent="0.25">
      <c r="A1158">
        <v>17986</v>
      </c>
      <c r="B1158" t="s">
        <v>1523</v>
      </c>
      <c r="C1158" s="5">
        <v>43043</v>
      </c>
      <c r="D1158" s="6">
        <v>43045</v>
      </c>
      <c r="E1158" t="s">
        <v>44</v>
      </c>
      <c r="F1158" t="s">
        <v>361</v>
      </c>
      <c r="G1158" t="s">
        <v>362</v>
      </c>
      <c r="H1158" t="s">
        <v>363</v>
      </c>
      <c r="I1158" t="s">
        <v>364</v>
      </c>
      <c r="J1158" s="7">
        <v>89115</v>
      </c>
      <c r="K1158" t="s">
        <v>26</v>
      </c>
      <c r="L1158" t="s">
        <v>57</v>
      </c>
      <c r="M1158" t="s">
        <v>938</v>
      </c>
      <c r="N1158" t="s">
        <v>33</v>
      </c>
      <c r="O1158" t="s">
        <v>86</v>
      </c>
      <c r="P1158" t="s">
        <v>939</v>
      </c>
      <c r="Q1158" s="8">
        <v>24.99</v>
      </c>
      <c r="R1158">
        <v>3</v>
      </c>
      <c r="S1158" s="8">
        <f t="shared" si="74"/>
        <v>74.97</v>
      </c>
      <c r="T1158" s="8">
        <f>SUM(S1158*0.5)</f>
        <v>37.484999999999999</v>
      </c>
      <c r="U1158" s="9">
        <f>SUM((Q1158*0.05)*R1158+2)</f>
        <v>5.7484999999999999</v>
      </c>
    </row>
    <row r="1159" spans="1:21" ht="15" customHeight="1" x14ac:dyDescent="0.25">
      <c r="A1159">
        <v>17987</v>
      </c>
      <c r="B1159" t="s">
        <v>1523</v>
      </c>
      <c r="C1159" s="5">
        <v>43043</v>
      </c>
      <c r="D1159" s="6">
        <v>43045</v>
      </c>
      <c r="E1159" t="s">
        <v>44</v>
      </c>
      <c r="F1159" t="s">
        <v>361</v>
      </c>
      <c r="G1159" t="s">
        <v>362</v>
      </c>
      <c r="H1159" t="s">
        <v>363</v>
      </c>
      <c r="I1159" t="s">
        <v>364</v>
      </c>
      <c r="J1159" s="7">
        <v>89115</v>
      </c>
      <c r="K1159" t="s">
        <v>26</v>
      </c>
      <c r="L1159" t="s">
        <v>57</v>
      </c>
      <c r="M1159" t="s">
        <v>111</v>
      </c>
      <c r="N1159" t="s">
        <v>29</v>
      </c>
      <c r="O1159" t="s">
        <v>37</v>
      </c>
      <c r="P1159" t="s">
        <v>112</v>
      </c>
      <c r="Q1159" s="8">
        <v>24.99</v>
      </c>
      <c r="R1159">
        <v>7</v>
      </c>
      <c r="S1159" s="8">
        <f t="shared" si="74"/>
        <v>174.92999999999998</v>
      </c>
      <c r="T1159" s="8">
        <f>SUM(S1159*0.4)</f>
        <v>69.971999999999994</v>
      </c>
      <c r="U1159" s="9">
        <f>SUM((Q1159*0.05)*R1159+2)</f>
        <v>10.746500000000001</v>
      </c>
    </row>
    <row r="1160" spans="1:21" ht="15" customHeight="1" x14ac:dyDescent="0.25">
      <c r="A1160">
        <v>18001</v>
      </c>
      <c r="B1160" t="s">
        <v>1524</v>
      </c>
      <c r="C1160" s="5">
        <v>43044</v>
      </c>
      <c r="D1160" s="6">
        <v>43048</v>
      </c>
      <c r="E1160" t="s">
        <v>21</v>
      </c>
      <c r="F1160" t="s">
        <v>911</v>
      </c>
      <c r="G1160" t="s">
        <v>452</v>
      </c>
      <c r="H1160" t="s">
        <v>388</v>
      </c>
      <c r="I1160" t="s">
        <v>73</v>
      </c>
      <c r="J1160" s="7">
        <v>75081</v>
      </c>
      <c r="K1160" t="s">
        <v>26</v>
      </c>
      <c r="L1160" t="s">
        <v>27</v>
      </c>
      <c r="M1160" t="s">
        <v>433</v>
      </c>
      <c r="N1160" t="s">
        <v>988</v>
      </c>
      <c r="O1160" t="s">
        <v>86</v>
      </c>
      <c r="P1160" t="s">
        <v>434</v>
      </c>
      <c r="Q1160" s="8">
        <v>8.99</v>
      </c>
      <c r="R1160">
        <v>3</v>
      </c>
      <c r="S1160" s="8">
        <f t="shared" si="74"/>
        <v>26.97</v>
      </c>
      <c r="T1160" s="8">
        <f>SUM(S1160*0.6)</f>
        <v>16.181999999999999</v>
      </c>
      <c r="U1160" s="9">
        <f>SUM((Q1160*0.07)*R1160+2)</f>
        <v>3.8879000000000001</v>
      </c>
    </row>
    <row r="1161" spans="1:21" ht="15" customHeight="1" x14ac:dyDescent="0.25">
      <c r="A1161">
        <v>18002</v>
      </c>
      <c r="B1161" t="s">
        <v>1524</v>
      </c>
      <c r="C1161" s="5">
        <v>43044</v>
      </c>
      <c r="D1161" s="6">
        <v>43048</v>
      </c>
      <c r="E1161" t="s">
        <v>69</v>
      </c>
      <c r="F1161" t="s">
        <v>343</v>
      </c>
      <c r="G1161" t="s">
        <v>344</v>
      </c>
      <c r="H1161" t="s">
        <v>345</v>
      </c>
      <c r="I1161" t="s">
        <v>346</v>
      </c>
      <c r="J1161" s="7">
        <v>59715</v>
      </c>
      <c r="K1161" t="s">
        <v>26</v>
      </c>
      <c r="L1161" t="s">
        <v>57</v>
      </c>
      <c r="M1161" t="s">
        <v>105</v>
      </c>
      <c r="N1161" t="s">
        <v>29</v>
      </c>
      <c r="O1161" t="s">
        <v>75</v>
      </c>
      <c r="P1161" t="s">
        <v>106</v>
      </c>
      <c r="Q1161" s="8">
        <v>16.989999999999998</v>
      </c>
      <c r="R1161">
        <v>6</v>
      </c>
      <c r="S1161" s="8">
        <f t="shared" si="74"/>
        <v>101.94</v>
      </c>
      <c r="T1161" s="8">
        <f>SUM(S1161*0.5)</f>
        <v>50.97</v>
      </c>
      <c r="U1161" s="9">
        <f>SUM((Q1161*0.04)*R1161+2)</f>
        <v>6.0776000000000003</v>
      </c>
    </row>
    <row r="1162" spans="1:21" ht="15" customHeight="1" x14ac:dyDescent="0.25">
      <c r="A1162">
        <v>18003</v>
      </c>
      <c r="B1162" t="s">
        <v>1524</v>
      </c>
      <c r="C1162" s="5">
        <v>43044</v>
      </c>
      <c r="D1162" s="6">
        <v>43048</v>
      </c>
      <c r="E1162" t="s">
        <v>69</v>
      </c>
      <c r="F1162" t="s">
        <v>343</v>
      </c>
      <c r="G1162" t="s">
        <v>344</v>
      </c>
      <c r="H1162" t="s">
        <v>345</v>
      </c>
      <c r="I1162" t="s">
        <v>346</v>
      </c>
      <c r="J1162" s="7">
        <v>59715</v>
      </c>
      <c r="K1162" t="s">
        <v>26</v>
      </c>
      <c r="L1162" t="s">
        <v>57</v>
      </c>
      <c r="M1162" t="s">
        <v>68</v>
      </c>
      <c r="N1162" t="s">
        <v>29</v>
      </c>
      <c r="O1162" t="s">
        <v>37</v>
      </c>
      <c r="P1162" t="s">
        <v>37</v>
      </c>
      <c r="Q1162" s="8">
        <v>15.99</v>
      </c>
      <c r="R1162">
        <v>2</v>
      </c>
      <c r="S1162" s="8">
        <f t="shared" si="74"/>
        <v>31.98</v>
      </c>
      <c r="T1162" s="8">
        <f>SUM(S1162*0.4)</f>
        <v>12.792000000000002</v>
      </c>
      <c r="U1162" s="9">
        <f>SUM((Q1162*0.04)*R1162+2)</f>
        <v>3.2792000000000003</v>
      </c>
    </row>
    <row r="1163" spans="1:21" ht="15" customHeight="1" x14ac:dyDescent="0.25">
      <c r="A1163">
        <v>18004</v>
      </c>
      <c r="B1163" t="s">
        <v>1524</v>
      </c>
      <c r="C1163" s="5">
        <v>43044</v>
      </c>
      <c r="D1163" s="6">
        <v>43048</v>
      </c>
      <c r="E1163" t="s">
        <v>69</v>
      </c>
      <c r="F1163" t="s">
        <v>343</v>
      </c>
      <c r="G1163" t="s">
        <v>344</v>
      </c>
      <c r="H1163" t="s">
        <v>345</v>
      </c>
      <c r="I1163" t="s">
        <v>346</v>
      </c>
      <c r="J1163" s="7">
        <v>59715</v>
      </c>
      <c r="K1163" t="s">
        <v>26</v>
      </c>
      <c r="L1163" t="s">
        <v>57</v>
      </c>
      <c r="M1163" t="s">
        <v>36</v>
      </c>
      <c r="N1163" t="s">
        <v>29</v>
      </c>
      <c r="O1163" t="s">
        <v>37</v>
      </c>
      <c r="P1163" t="s">
        <v>38</v>
      </c>
      <c r="Q1163" s="8">
        <v>24.99</v>
      </c>
      <c r="R1163">
        <v>1</v>
      </c>
      <c r="S1163" s="8">
        <f t="shared" si="74"/>
        <v>24.99</v>
      </c>
      <c r="T1163" s="8">
        <f>SUM(S1163*0.4)</f>
        <v>9.9960000000000004</v>
      </c>
      <c r="U1163" s="9">
        <f>SUM((Q1163*0.04)*R1163+2)</f>
        <v>2.9996</v>
      </c>
    </row>
    <row r="1164" spans="1:21" ht="15" customHeight="1" x14ac:dyDescent="0.25">
      <c r="A1164">
        <v>18005</v>
      </c>
      <c r="B1164" t="s">
        <v>1524</v>
      </c>
      <c r="C1164" s="5">
        <v>43044</v>
      </c>
      <c r="D1164" s="6">
        <v>43048</v>
      </c>
      <c r="E1164" t="s">
        <v>69</v>
      </c>
      <c r="F1164" t="s">
        <v>266</v>
      </c>
      <c r="G1164" t="s">
        <v>267</v>
      </c>
      <c r="H1164" t="s">
        <v>268</v>
      </c>
      <c r="I1164" t="s">
        <v>120</v>
      </c>
      <c r="J1164" s="7">
        <v>10024</v>
      </c>
      <c r="K1164" t="s">
        <v>26</v>
      </c>
      <c r="L1164" t="s">
        <v>65</v>
      </c>
      <c r="M1164" t="s">
        <v>940</v>
      </c>
      <c r="N1164" t="s">
        <v>33</v>
      </c>
      <c r="O1164" t="s">
        <v>86</v>
      </c>
      <c r="P1164" t="s">
        <v>941</v>
      </c>
      <c r="Q1164" s="8">
        <v>24.99</v>
      </c>
      <c r="R1164">
        <v>2</v>
      </c>
      <c r="S1164" s="8">
        <f t="shared" si="74"/>
        <v>49.98</v>
      </c>
      <c r="T1164" s="8">
        <f>SUM(S1164*0.5)</f>
        <v>24.99</v>
      </c>
      <c r="U1164" s="9">
        <f>SUM((Q1164*0.04)*R1164+2)</f>
        <v>3.9992000000000001</v>
      </c>
    </row>
    <row r="1165" spans="1:21" ht="15" customHeight="1" x14ac:dyDescent="0.25">
      <c r="A1165">
        <v>18006</v>
      </c>
      <c r="B1165" t="s">
        <v>1524</v>
      </c>
      <c r="C1165" s="5">
        <v>43044</v>
      </c>
      <c r="D1165" s="6">
        <v>43046</v>
      </c>
      <c r="E1165" t="s">
        <v>21</v>
      </c>
      <c r="F1165" t="s">
        <v>890</v>
      </c>
      <c r="G1165" t="s">
        <v>188</v>
      </c>
      <c r="H1165" t="s">
        <v>189</v>
      </c>
      <c r="I1165" t="s">
        <v>190</v>
      </c>
      <c r="J1165" s="7">
        <v>87105</v>
      </c>
      <c r="K1165" t="s">
        <v>26</v>
      </c>
      <c r="L1165" t="s">
        <v>57</v>
      </c>
      <c r="M1165" t="s">
        <v>927</v>
      </c>
      <c r="N1165" t="s">
        <v>988</v>
      </c>
      <c r="O1165" t="s">
        <v>185</v>
      </c>
      <c r="P1165" t="s">
        <v>928</v>
      </c>
      <c r="Q1165" s="8">
        <v>74.989999999999995</v>
      </c>
      <c r="R1165">
        <v>10</v>
      </c>
      <c r="S1165" s="8">
        <f t="shared" si="74"/>
        <v>749.9</v>
      </c>
      <c r="T1165" s="8">
        <f>SUM(S1165*0.4)</f>
        <v>299.95999999999998</v>
      </c>
      <c r="U1165" s="9">
        <f>SUM((Q1165*0.07)*R1165+2)</f>
        <v>54.492999999999995</v>
      </c>
    </row>
    <row r="1166" spans="1:21" ht="15" customHeight="1" x14ac:dyDescent="0.25">
      <c r="A1166">
        <v>18007</v>
      </c>
      <c r="B1166" t="s">
        <v>1524</v>
      </c>
      <c r="C1166" s="5">
        <v>43044</v>
      </c>
      <c r="D1166" s="6">
        <v>43046</v>
      </c>
      <c r="E1166" t="s">
        <v>21</v>
      </c>
      <c r="F1166" t="s">
        <v>890</v>
      </c>
      <c r="G1166" t="s">
        <v>188</v>
      </c>
      <c r="H1166" t="s">
        <v>189</v>
      </c>
      <c r="I1166" t="s">
        <v>190</v>
      </c>
      <c r="J1166" s="7">
        <v>87105</v>
      </c>
      <c r="K1166" t="s">
        <v>26</v>
      </c>
      <c r="L1166" t="s">
        <v>57</v>
      </c>
      <c r="M1166" t="s">
        <v>732</v>
      </c>
      <c r="N1166" t="s">
        <v>29</v>
      </c>
      <c r="O1166" t="s">
        <v>75</v>
      </c>
      <c r="P1166" t="s">
        <v>733</v>
      </c>
      <c r="Q1166" s="8">
        <v>25.99</v>
      </c>
      <c r="R1166">
        <v>2</v>
      </c>
      <c r="S1166" s="8">
        <f t="shared" si="74"/>
        <v>51.98</v>
      </c>
      <c r="T1166" s="8">
        <f>SUM(S1166*0.5)</f>
        <v>25.99</v>
      </c>
      <c r="U1166" s="9">
        <f>SUM((Q1166*0.07)*R1166+2)</f>
        <v>5.6386000000000003</v>
      </c>
    </row>
    <row r="1167" spans="1:21" ht="15" customHeight="1" x14ac:dyDescent="0.25">
      <c r="A1167">
        <v>18008</v>
      </c>
      <c r="B1167" t="s">
        <v>1524</v>
      </c>
      <c r="C1167" s="5">
        <v>43044</v>
      </c>
      <c r="D1167" s="6">
        <v>43046</v>
      </c>
      <c r="E1167" t="s">
        <v>21</v>
      </c>
      <c r="F1167" t="s">
        <v>890</v>
      </c>
      <c r="G1167" t="s">
        <v>188</v>
      </c>
      <c r="H1167" t="s">
        <v>189</v>
      </c>
      <c r="I1167" t="s">
        <v>190</v>
      </c>
      <c r="J1167" s="7">
        <v>87105</v>
      </c>
      <c r="K1167" t="s">
        <v>26</v>
      </c>
      <c r="L1167" t="s">
        <v>57</v>
      </c>
      <c r="M1167" t="s">
        <v>831</v>
      </c>
      <c r="N1167" t="s">
        <v>29</v>
      </c>
      <c r="O1167" t="s">
        <v>30</v>
      </c>
      <c r="P1167" t="s">
        <v>832</v>
      </c>
      <c r="Q1167" s="8">
        <v>24.99</v>
      </c>
      <c r="R1167">
        <v>2</v>
      </c>
      <c r="S1167" s="8">
        <f t="shared" si="74"/>
        <v>49.98</v>
      </c>
      <c r="T1167" s="8">
        <f>SUM(S1167*0.2)</f>
        <v>9.9960000000000004</v>
      </c>
      <c r="U1167" s="9">
        <f>SUM((Q1167*0.07)*R1167+2)</f>
        <v>5.4985999999999997</v>
      </c>
    </row>
    <row r="1168" spans="1:21" ht="15" customHeight="1" x14ac:dyDescent="0.25">
      <c r="A1168">
        <v>18021</v>
      </c>
      <c r="B1168" t="s">
        <v>1525</v>
      </c>
      <c r="C1168" s="5">
        <v>43045</v>
      </c>
      <c r="D1168" s="6">
        <v>43050</v>
      </c>
      <c r="E1168" t="s">
        <v>69</v>
      </c>
      <c r="F1168" t="s">
        <v>911</v>
      </c>
      <c r="G1168" t="s">
        <v>452</v>
      </c>
      <c r="H1168" t="s">
        <v>388</v>
      </c>
      <c r="I1168" t="s">
        <v>73</v>
      </c>
      <c r="J1168" s="7">
        <v>75081</v>
      </c>
      <c r="K1168" t="s">
        <v>26</v>
      </c>
      <c r="L1168" t="s">
        <v>27</v>
      </c>
      <c r="M1168" t="s">
        <v>629</v>
      </c>
      <c r="N1168" t="s">
        <v>33</v>
      </c>
      <c r="O1168" t="s">
        <v>116</v>
      </c>
      <c r="P1168" t="s">
        <v>630</v>
      </c>
      <c r="Q1168" s="8">
        <v>10.99</v>
      </c>
      <c r="R1168">
        <v>2</v>
      </c>
      <c r="S1168" s="8">
        <f t="shared" si="74"/>
        <v>21.98</v>
      </c>
      <c r="T1168" s="8">
        <f>SUM(S1168*0.3)</f>
        <v>6.5940000000000003</v>
      </c>
      <c r="U1168" s="9">
        <f>SUM((Q1168*0.04)*R1168+2)</f>
        <v>2.8792</v>
      </c>
    </row>
    <row r="1169" spans="1:21" ht="15" customHeight="1" x14ac:dyDescent="0.25">
      <c r="A1169">
        <v>18022</v>
      </c>
      <c r="B1169" t="s">
        <v>1525</v>
      </c>
      <c r="C1169" s="5">
        <v>43045</v>
      </c>
      <c r="D1169" s="6">
        <v>43050</v>
      </c>
      <c r="E1169" t="s">
        <v>69</v>
      </c>
      <c r="F1169" t="s">
        <v>569</v>
      </c>
      <c r="G1169" t="s">
        <v>570</v>
      </c>
      <c r="H1169" t="s">
        <v>571</v>
      </c>
      <c r="I1169" t="s">
        <v>572</v>
      </c>
      <c r="J1169" s="7">
        <v>58103</v>
      </c>
      <c r="K1169" t="s">
        <v>26</v>
      </c>
      <c r="L1169" t="s">
        <v>27</v>
      </c>
      <c r="M1169" t="s">
        <v>415</v>
      </c>
      <c r="N1169" t="s">
        <v>29</v>
      </c>
      <c r="O1169" t="s">
        <v>37</v>
      </c>
      <c r="P1169" t="s">
        <v>416</v>
      </c>
      <c r="Q1169" s="8">
        <v>24.99</v>
      </c>
      <c r="R1169">
        <v>5</v>
      </c>
      <c r="S1169" s="8">
        <f t="shared" si="74"/>
        <v>124.94999999999999</v>
      </c>
      <c r="T1169" s="8">
        <f>SUM(S1169*0.4)</f>
        <v>49.98</v>
      </c>
      <c r="U1169" s="9">
        <f>SUM((Q1169*0.04)*R1169+2)</f>
        <v>6.9979999999999993</v>
      </c>
    </row>
    <row r="1170" spans="1:21" ht="15" customHeight="1" x14ac:dyDescent="0.25">
      <c r="A1170">
        <v>18030</v>
      </c>
      <c r="B1170" t="s">
        <v>1525</v>
      </c>
      <c r="C1170" s="5">
        <v>43045</v>
      </c>
      <c r="D1170" s="6">
        <v>43047</v>
      </c>
      <c r="E1170" t="s">
        <v>44</v>
      </c>
      <c r="F1170" t="s">
        <v>528</v>
      </c>
      <c r="G1170" t="s">
        <v>529</v>
      </c>
      <c r="H1170" t="s">
        <v>530</v>
      </c>
      <c r="I1170" t="s">
        <v>156</v>
      </c>
      <c r="J1170" s="7">
        <v>23464</v>
      </c>
      <c r="K1170" t="s">
        <v>26</v>
      </c>
      <c r="L1170" t="s">
        <v>49</v>
      </c>
      <c r="M1170" t="s">
        <v>327</v>
      </c>
      <c r="N1170" t="s">
        <v>988</v>
      </c>
      <c r="O1170" t="s">
        <v>86</v>
      </c>
      <c r="P1170" t="s">
        <v>328</v>
      </c>
      <c r="Q1170" s="8">
        <v>8.99</v>
      </c>
      <c r="R1170">
        <v>5</v>
      </c>
      <c r="S1170" s="8">
        <f t="shared" si="74"/>
        <v>44.95</v>
      </c>
      <c r="T1170" s="8">
        <f>SUM(S1170*0.6)</f>
        <v>26.970000000000002</v>
      </c>
      <c r="U1170" s="9">
        <f>SUM((Q1170*0.05)*R1170+2)</f>
        <v>4.2475000000000005</v>
      </c>
    </row>
    <row r="1171" spans="1:21" ht="15" customHeight="1" x14ac:dyDescent="0.25">
      <c r="A1171">
        <v>18031</v>
      </c>
      <c r="B1171" t="s">
        <v>1525</v>
      </c>
      <c r="C1171" s="5">
        <v>43045</v>
      </c>
      <c r="D1171" s="6">
        <v>43047</v>
      </c>
      <c r="E1171" t="s">
        <v>44</v>
      </c>
      <c r="F1171" t="s">
        <v>528</v>
      </c>
      <c r="G1171" t="s">
        <v>529</v>
      </c>
      <c r="H1171" t="s">
        <v>530</v>
      </c>
      <c r="I1171" t="s">
        <v>156</v>
      </c>
      <c r="J1171" s="7">
        <v>23464</v>
      </c>
      <c r="K1171" t="s">
        <v>26</v>
      </c>
      <c r="L1171" t="s">
        <v>49</v>
      </c>
      <c r="M1171" t="s">
        <v>469</v>
      </c>
      <c r="N1171" t="s">
        <v>988</v>
      </c>
      <c r="O1171" t="s">
        <v>86</v>
      </c>
      <c r="P1171" t="s">
        <v>470</v>
      </c>
      <c r="Q1171" s="8">
        <v>35.99</v>
      </c>
      <c r="R1171">
        <v>2</v>
      </c>
      <c r="S1171" s="8">
        <f t="shared" si="74"/>
        <v>71.98</v>
      </c>
      <c r="T1171" s="8">
        <f>SUM(S1171*0.6)</f>
        <v>43.188000000000002</v>
      </c>
      <c r="U1171" s="9">
        <f>SUM((Q1171*0.05)*R1171+2)</f>
        <v>5.5990000000000002</v>
      </c>
    </row>
    <row r="1172" spans="1:21" ht="15" customHeight="1" x14ac:dyDescent="0.25">
      <c r="A1172">
        <v>18032</v>
      </c>
      <c r="B1172" t="s">
        <v>1525</v>
      </c>
      <c r="C1172" s="5">
        <v>43045</v>
      </c>
      <c r="D1172" s="6">
        <v>43047</v>
      </c>
      <c r="E1172" t="s">
        <v>44</v>
      </c>
      <c r="F1172" t="s">
        <v>528</v>
      </c>
      <c r="G1172" t="s">
        <v>529</v>
      </c>
      <c r="H1172" t="s">
        <v>530</v>
      </c>
      <c r="I1172" t="s">
        <v>156</v>
      </c>
      <c r="J1172" s="7">
        <v>23464</v>
      </c>
      <c r="K1172" t="s">
        <v>26</v>
      </c>
      <c r="L1172" t="s">
        <v>49</v>
      </c>
      <c r="M1172" t="s">
        <v>598</v>
      </c>
      <c r="N1172" t="s">
        <v>33</v>
      </c>
      <c r="O1172" t="s">
        <v>34</v>
      </c>
      <c r="P1172" t="s">
        <v>599</v>
      </c>
      <c r="Q1172" s="8">
        <v>11.99</v>
      </c>
      <c r="R1172">
        <v>3</v>
      </c>
      <c r="S1172" s="8">
        <f t="shared" si="74"/>
        <v>35.97</v>
      </c>
      <c r="T1172" s="8">
        <f>SUM(S1172*0.4)</f>
        <v>14.388</v>
      </c>
      <c r="U1172" s="9">
        <f>SUM((Q1172*0.05)*R1172+2)</f>
        <v>3.7985000000000002</v>
      </c>
    </row>
    <row r="1173" spans="1:21" ht="15" customHeight="1" x14ac:dyDescent="0.25">
      <c r="A1173">
        <v>18047</v>
      </c>
      <c r="B1173" t="s">
        <v>1526</v>
      </c>
      <c r="C1173" s="5">
        <v>43047</v>
      </c>
      <c r="D1173" s="6">
        <v>43049</v>
      </c>
      <c r="E1173" t="s">
        <v>44</v>
      </c>
      <c r="F1173" t="s">
        <v>266</v>
      </c>
      <c r="G1173" t="s">
        <v>267</v>
      </c>
      <c r="H1173" t="s">
        <v>268</v>
      </c>
      <c r="I1173" t="s">
        <v>120</v>
      </c>
      <c r="J1173" s="7">
        <v>10024</v>
      </c>
      <c r="K1173" t="s">
        <v>26</v>
      </c>
      <c r="L1173" t="s">
        <v>65</v>
      </c>
      <c r="M1173" t="s">
        <v>786</v>
      </c>
      <c r="N1173" t="s">
        <v>29</v>
      </c>
      <c r="O1173" t="s">
        <v>40</v>
      </c>
      <c r="P1173" t="s">
        <v>787</v>
      </c>
      <c r="Q1173" s="8">
        <v>27.99</v>
      </c>
      <c r="R1173">
        <v>4</v>
      </c>
      <c r="S1173" s="8">
        <f t="shared" si="74"/>
        <v>111.96</v>
      </c>
      <c r="T1173" s="8">
        <f>SUM(S1173*0.3)</f>
        <v>33.587999999999994</v>
      </c>
      <c r="U1173" s="9">
        <f>SUM((Q1173*0.05)*R1173+2)</f>
        <v>7.5979999999999999</v>
      </c>
    </row>
    <row r="1174" spans="1:21" ht="15" customHeight="1" x14ac:dyDescent="0.25">
      <c r="A1174">
        <v>18048</v>
      </c>
      <c r="B1174" t="s">
        <v>1526</v>
      </c>
      <c r="C1174" s="5">
        <v>43047</v>
      </c>
      <c r="D1174" s="6">
        <v>43052</v>
      </c>
      <c r="E1174" t="s">
        <v>69</v>
      </c>
      <c r="F1174" t="s">
        <v>722</v>
      </c>
      <c r="G1174" t="s">
        <v>723</v>
      </c>
      <c r="H1174" t="s">
        <v>724</v>
      </c>
      <c r="I1174" t="s">
        <v>213</v>
      </c>
      <c r="J1174" s="7">
        <v>27514</v>
      </c>
      <c r="K1174" t="s">
        <v>26</v>
      </c>
      <c r="L1174" t="s">
        <v>49</v>
      </c>
      <c r="M1174" t="s">
        <v>204</v>
      </c>
      <c r="N1174" t="s">
        <v>988</v>
      </c>
      <c r="O1174" t="s">
        <v>86</v>
      </c>
      <c r="P1174" t="s">
        <v>205</v>
      </c>
      <c r="Q1174" s="8">
        <v>35.99</v>
      </c>
      <c r="R1174">
        <v>3</v>
      </c>
      <c r="S1174" s="8">
        <f t="shared" si="74"/>
        <v>107.97</v>
      </c>
      <c r="T1174" s="8">
        <f>SUM(S1174*0.6)</f>
        <v>64.781999999999996</v>
      </c>
      <c r="U1174" s="9">
        <f>SUM((Q1174*0.04)*R1174+2)</f>
        <v>6.3188000000000004</v>
      </c>
    </row>
    <row r="1175" spans="1:21" ht="15" customHeight="1" x14ac:dyDescent="0.25">
      <c r="A1175">
        <v>18055</v>
      </c>
      <c r="B1175" t="s">
        <v>1526</v>
      </c>
      <c r="C1175" s="5">
        <v>43047</v>
      </c>
      <c r="D1175" s="6">
        <v>43049</v>
      </c>
      <c r="E1175" t="s">
        <v>44</v>
      </c>
      <c r="F1175" t="s">
        <v>533</v>
      </c>
      <c r="G1175" t="s">
        <v>534</v>
      </c>
      <c r="H1175" t="s">
        <v>535</v>
      </c>
      <c r="I1175" t="s">
        <v>120</v>
      </c>
      <c r="J1175" s="7">
        <v>14609</v>
      </c>
      <c r="K1175" t="s">
        <v>26</v>
      </c>
      <c r="L1175" t="s">
        <v>65</v>
      </c>
      <c r="M1175" t="s">
        <v>629</v>
      </c>
      <c r="N1175" t="s">
        <v>33</v>
      </c>
      <c r="O1175" t="s">
        <v>116</v>
      </c>
      <c r="P1175" t="s">
        <v>630</v>
      </c>
      <c r="Q1175" s="8">
        <v>10.99</v>
      </c>
      <c r="R1175">
        <v>3</v>
      </c>
      <c r="S1175" s="8">
        <f t="shared" si="74"/>
        <v>32.97</v>
      </c>
      <c r="T1175" s="8">
        <f>SUM(S1175*0.3)</f>
        <v>9.891</v>
      </c>
      <c r="U1175" s="9">
        <f t="shared" ref="U1175:U1183" si="75">SUM((Q1175*0.05)*R1175+2)</f>
        <v>3.6484999999999999</v>
      </c>
    </row>
    <row r="1176" spans="1:21" ht="15" customHeight="1" x14ac:dyDescent="0.25">
      <c r="A1176">
        <v>18056</v>
      </c>
      <c r="B1176" t="s">
        <v>1526</v>
      </c>
      <c r="C1176" s="5">
        <v>43047</v>
      </c>
      <c r="D1176" s="6">
        <v>43049</v>
      </c>
      <c r="E1176" t="s">
        <v>44</v>
      </c>
      <c r="F1176" t="s">
        <v>533</v>
      </c>
      <c r="G1176" t="s">
        <v>534</v>
      </c>
      <c r="H1176" t="s">
        <v>535</v>
      </c>
      <c r="I1176" t="s">
        <v>120</v>
      </c>
      <c r="J1176" s="7">
        <v>14609</v>
      </c>
      <c r="K1176" t="s">
        <v>26</v>
      </c>
      <c r="L1176" t="s">
        <v>65</v>
      </c>
      <c r="M1176" t="s">
        <v>505</v>
      </c>
      <c r="N1176" t="s">
        <v>33</v>
      </c>
      <c r="O1176" t="s">
        <v>116</v>
      </c>
      <c r="P1176" t="s">
        <v>506</v>
      </c>
      <c r="Q1176" s="8">
        <v>34.99</v>
      </c>
      <c r="R1176">
        <v>4</v>
      </c>
      <c r="S1176" s="8">
        <f t="shared" si="74"/>
        <v>139.96</v>
      </c>
      <c r="T1176" s="8">
        <f>SUM(S1176*0.3)</f>
        <v>41.988</v>
      </c>
      <c r="U1176" s="9">
        <f t="shared" si="75"/>
        <v>8.9980000000000011</v>
      </c>
    </row>
    <row r="1177" spans="1:21" ht="15" customHeight="1" x14ac:dyDescent="0.25">
      <c r="A1177">
        <v>18057</v>
      </c>
      <c r="B1177" t="s">
        <v>1526</v>
      </c>
      <c r="C1177" s="5">
        <v>43047</v>
      </c>
      <c r="D1177" s="6">
        <v>43049</v>
      </c>
      <c r="E1177" t="s">
        <v>44</v>
      </c>
      <c r="F1177" t="s">
        <v>533</v>
      </c>
      <c r="G1177" t="s">
        <v>534</v>
      </c>
      <c r="H1177" t="s">
        <v>535</v>
      </c>
      <c r="I1177" t="s">
        <v>120</v>
      </c>
      <c r="J1177" s="7">
        <v>14609</v>
      </c>
      <c r="K1177" t="s">
        <v>26</v>
      </c>
      <c r="L1177" t="s">
        <v>65</v>
      </c>
      <c r="M1177" t="s">
        <v>36</v>
      </c>
      <c r="N1177" t="s">
        <v>29</v>
      </c>
      <c r="O1177" t="s">
        <v>37</v>
      </c>
      <c r="P1177" t="s">
        <v>38</v>
      </c>
      <c r="Q1177" s="8">
        <v>24.99</v>
      </c>
      <c r="R1177">
        <v>2</v>
      </c>
      <c r="S1177" s="8">
        <f t="shared" si="74"/>
        <v>49.98</v>
      </c>
      <c r="T1177" s="8">
        <f>SUM(S1177*0.4)</f>
        <v>19.992000000000001</v>
      </c>
      <c r="U1177" s="9">
        <f t="shared" si="75"/>
        <v>4.4990000000000006</v>
      </c>
    </row>
    <row r="1178" spans="1:21" ht="15" customHeight="1" x14ac:dyDescent="0.25">
      <c r="A1178">
        <v>18058</v>
      </c>
      <c r="B1178" t="s">
        <v>1526</v>
      </c>
      <c r="C1178" s="5">
        <v>43047</v>
      </c>
      <c r="D1178" s="6">
        <v>43049</v>
      </c>
      <c r="E1178" t="s">
        <v>44</v>
      </c>
      <c r="F1178" t="s">
        <v>533</v>
      </c>
      <c r="G1178" t="s">
        <v>534</v>
      </c>
      <c r="H1178" t="s">
        <v>535</v>
      </c>
      <c r="I1178" t="s">
        <v>120</v>
      </c>
      <c r="J1178" s="7">
        <v>14609</v>
      </c>
      <c r="K1178" t="s">
        <v>26</v>
      </c>
      <c r="L1178" t="s">
        <v>65</v>
      </c>
      <c r="M1178" t="s">
        <v>145</v>
      </c>
      <c r="N1178" t="s">
        <v>29</v>
      </c>
      <c r="O1178" t="s">
        <v>30</v>
      </c>
      <c r="P1178" t="s">
        <v>146</v>
      </c>
      <c r="Q1178" s="8">
        <v>24.99</v>
      </c>
      <c r="R1178">
        <v>3</v>
      </c>
      <c r="S1178" s="8">
        <f t="shared" si="74"/>
        <v>74.97</v>
      </c>
      <c r="T1178" s="8">
        <f>SUM(S1178*0.2)</f>
        <v>14.994</v>
      </c>
      <c r="U1178" s="9">
        <f t="shared" si="75"/>
        <v>5.7484999999999999</v>
      </c>
    </row>
    <row r="1179" spans="1:21" ht="15" customHeight="1" x14ac:dyDescent="0.25">
      <c r="A1179">
        <v>18059</v>
      </c>
      <c r="B1179" t="s">
        <v>1526</v>
      </c>
      <c r="C1179" s="5">
        <v>43047</v>
      </c>
      <c r="D1179" s="6">
        <v>43049</v>
      </c>
      <c r="E1179" t="s">
        <v>44</v>
      </c>
      <c r="F1179" t="s">
        <v>533</v>
      </c>
      <c r="G1179" t="s">
        <v>534</v>
      </c>
      <c r="H1179" t="s">
        <v>535</v>
      </c>
      <c r="I1179" t="s">
        <v>120</v>
      </c>
      <c r="J1179" s="7">
        <v>14609</v>
      </c>
      <c r="K1179" t="s">
        <v>26</v>
      </c>
      <c r="L1179" t="s">
        <v>65</v>
      </c>
      <c r="M1179" t="s">
        <v>105</v>
      </c>
      <c r="N1179" t="s">
        <v>29</v>
      </c>
      <c r="O1179" t="s">
        <v>75</v>
      </c>
      <c r="P1179" t="s">
        <v>106</v>
      </c>
      <c r="Q1179" s="8">
        <v>16.989999999999998</v>
      </c>
      <c r="R1179">
        <v>2</v>
      </c>
      <c r="S1179" s="8">
        <f t="shared" si="74"/>
        <v>33.979999999999997</v>
      </c>
      <c r="T1179" s="8">
        <f>SUM(S1179*0.5)</f>
        <v>16.989999999999998</v>
      </c>
      <c r="U1179" s="9">
        <f t="shared" si="75"/>
        <v>3.6989999999999998</v>
      </c>
    </row>
    <row r="1180" spans="1:21" ht="15" customHeight="1" x14ac:dyDescent="0.25">
      <c r="A1180">
        <v>18069</v>
      </c>
      <c r="B1180" t="s">
        <v>1527</v>
      </c>
      <c r="C1180" s="5">
        <v>43050</v>
      </c>
      <c r="D1180" s="6">
        <v>43052</v>
      </c>
      <c r="E1180" t="s">
        <v>44</v>
      </c>
      <c r="F1180" t="s">
        <v>95</v>
      </c>
      <c r="G1180" t="s">
        <v>96</v>
      </c>
      <c r="H1180" t="s">
        <v>97</v>
      </c>
      <c r="I1180" t="s">
        <v>98</v>
      </c>
      <c r="J1180" s="7">
        <v>73120</v>
      </c>
      <c r="K1180" t="s">
        <v>26</v>
      </c>
      <c r="L1180" t="s">
        <v>27</v>
      </c>
      <c r="M1180" t="s">
        <v>920</v>
      </c>
      <c r="N1180" t="s">
        <v>33</v>
      </c>
      <c r="O1180" t="s">
        <v>116</v>
      </c>
      <c r="P1180" t="s">
        <v>921</v>
      </c>
      <c r="Q1180" s="8">
        <v>14.99</v>
      </c>
      <c r="R1180">
        <v>2</v>
      </c>
      <c r="S1180" s="8">
        <f t="shared" si="74"/>
        <v>29.98</v>
      </c>
      <c r="T1180" s="8">
        <f>SUM(S1180*0.3)</f>
        <v>8.9939999999999998</v>
      </c>
      <c r="U1180" s="9">
        <f t="shared" si="75"/>
        <v>3.4990000000000001</v>
      </c>
    </row>
    <row r="1181" spans="1:21" ht="15" customHeight="1" x14ac:dyDescent="0.25">
      <c r="A1181">
        <v>18070</v>
      </c>
      <c r="B1181" t="s">
        <v>1527</v>
      </c>
      <c r="C1181" s="5">
        <v>43050</v>
      </c>
      <c r="D1181" s="6">
        <v>43052</v>
      </c>
      <c r="E1181" t="s">
        <v>44</v>
      </c>
      <c r="F1181" t="s">
        <v>95</v>
      </c>
      <c r="G1181" t="s">
        <v>96</v>
      </c>
      <c r="H1181" t="s">
        <v>97</v>
      </c>
      <c r="I1181" t="s">
        <v>98</v>
      </c>
      <c r="J1181" s="7">
        <v>73120</v>
      </c>
      <c r="K1181" t="s">
        <v>26</v>
      </c>
      <c r="L1181" t="s">
        <v>27</v>
      </c>
      <c r="M1181" t="s">
        <v>50</v>
      </c>
      <c r="N1181" t="s">
        <v>988</v>
      </c>
      <c r="O1181" t="s">
        <v>51</v>
      </c>
      <c r="P1181" t="s">
        <v>52</v>
      </c>
      <c r="Q1181" s="8">
        <v>45.99</v>
      </c>
      <c r="R1181">
        <v>2</v>
      </c>
      <c r="S1181" s="8">
        <f t="shared" si="74"/>
        <v>91.98</v>
      </c>
      <c r="T1181" s="8">
        <f>SUM(S1181*0.3)</f>
        <v>27.594000000000001</v>
      </c>
      <c r="U1181" s="9">
        <f t="shared" si="75"/>
        <v>6.5990000000000002</v>
      </c>
    </row>
    <row r="1182" spans="1:21" ht="15" customHeight="1" x14ac:dyDescent="0.25">
      <c r="A1182">
        <v>18081</v>
      </c>
      <c r="B1182" t="s">
        <v>1527</v>
      </c>
      <c r="C1182" s="5">
        <v>43050</v>
      </c>
      <c r="D1182" s="6">
        <v>43052</v>
      </c>
      <c r="E1182" t="s">
        <v>44</v>
      </c>
      <c r="F1182" t="s">
        <v>843</v>
      </c>
      <c r="G1182" t="s">
        <v>844</v>
      </c>
      <c r="H1182" t="s">
        <v>197</v>
      </c>
      <c r="I1182" t="s">
        <v>198</v>
      </c>
      <c r="J1182" s="7">
        <v>55407</v>
      </c>
      <c r="K1182" t="s">
        <v>26</v>
      </c>
      <c r="L1182" t="s">
        <v>27</v>
      </c>
      <c r="M1182" t="s">
        <v>105</v>
      </c>
      <c r="N1182" t="s">
        <v>29</v>
      </c>
      <c r="O1182" t="s">
        <v>75</v>
      </c>
      <c r="P1182" t="s">
        <v>106</v>
      </c>
      <c r="Q1182" s="8">
        <v>16.989999999999998</v>
      </c>
      <c r="R1182">
        <v>5</v>
      </c>
      <c r="S1182" s="8">
        <f t="shared" si="74"/>
        <v>84.949999999999989</v>
      </c>
      <c r="T1182" s="8">
        <f>SUM(S1182*0.5)</f>
        <v>42.474999999999994</v>
      </c>
      <c r="U1182" s="9">
        <f t="shared" si="75"/>
        <v>6.2474999999999996</v>
      </c>
    </row>
    <row r="1183" spans="1:21" ht="15" customHeight="1" x14ac:dyDescent="0.25">
      <c r="A1183">
        <v>18082</v>
      </c>
      <c r="B1183" t="s">
        <v>1527</v>
      </c>
      <c r="C1183" s="5">
        <v>43050</v>
      </c>
      <c r="D1183" s="6">
        <v>43052</v>
      </c>
      <c r="E1183" t="s">
        <v>44</v>
      </c>
      <c r="F1183" t="s">
        <v>843</v>
      </c>
      <c r="G1183" t="s">
        <v>844</v>
      </c>
      <c r="H1183" t="s">
        <v>197</v>
      </c>
      <c r="I1183" t="s">
        <v>198</v>
      </c>
      <c r="J1183" s="7">
        <v>55407</v>
      </c>
      <c r="K1183" t="s">
        <v>26</v>
      </c>
      <c r="L1183" t="s">
        <v>27</v>
      </c>
      <c r="M1183" t="s">
        <v>369</v>
      </c>
      <c r="N1183" t="s">
        <v>29</v>
      </c>
      <c r="O1183" t="s">
        <v>37</v>
      </c>
      <c r="P1183" t="s">
        <v>370</v>
      </c>
      <c r="Q1183" s="8">
        <v>24.99</v>
      </c>
      <c r="R1183">
        <v>4</v>
      </c>
      <c r="S1183" s="8">
        <f t="shared" si="74"/>
        <v>99.96</v>
      </c>
      <c r="T1183" s="8">
        <f>SUM(S1183*0.4)</f>
        <v>39.984000000000002</v>
      </c>
      <c r="U1183" s="9">
        <f t="shared" si="75"/>
        <v>6.9980000000000002</v>
      </c>
    </row>
    <row r="1184" spans="1:21" ht="15" customHeight="1" x14ac:dyDescent="0.25">
      <c r="A1184">
        <v>18083</v>
      </c>
      <c r="B1184" t="s">
        <v>1527</v>
      </c>
      <c r="C1184" s="5">
        <v>43050</v>
      </c>
      <c r="D1184" s="6">
        <v>43055</v>
      </c>
      <c r="E1184" t="s">
        <v>69</v>
      </c>
      <c r="F1184" t="s">
        <v>716</v>
      </c>
      <c r="G1184" t="s">
        <v>538</v>
      </c>
      <c r="H1184" t="s">
        <v>142</v>
      </c>
      <c r="I1184" t="s">
        <v>64</v>
      </c>
      <c r="J1184" s="7">
        <v>44105</v>
      </c>
      <c r="K1184" t="s">
        <v>26</v>
      </c>
      <c r="L1184" t="s">
        <v>65</v>
      </c>
      <c r="M1184" t="s">
        <v>636</v>
      </c>
      <c r="N1184" t="s">
        <v>29</v>
      </c>
      <c r="O1184" t="s">
        <v>59</v>
      </c>
      <c r="P1184" t="s">
        <v>637</v>
      </c>
      <c r="Q1184" s="8">
        <v>21.99</v>
      </c>
      <c r="R1184">
        <v>7</v>
      </c>
      <c r="S1184" s="8">
        <f t="shared" si="74"/>
        <v>153.92999999999998</v>
      </c>
      <c r="T1184" s="8">
        <f>SUM(S1184*0.25)</f>
        <v>38.482499999999995</v>
      </c>
      <c r="U1184" s="9">
        <f t="shared" ref="U1184:U1189" si="76">SUM((Q1184*0.04)*R1184+2)</f>
        <v>8.1571999999999996</v>
      </c>
    </row>
    <row r="1185" spans="1:21" ht="15" customHeight="1" x14ac:dyDescent="0.25">
      <c r="A1185">
        <v>18101</v>
      </c>
      <c r="B1185" t="s">
        <v>1527</v>
      </c>
      <c r="C1185" s="5">
        <v>43050</v>
      </c>
      <c r="D1185" s="6">
        <v>43054</v>
      </c>
      <c r="E1185" t="s">
        <v>69</v>
      </c>
      <c r="F1185" t="s">
        <v>135</v>
      </c>
      <c r="G1185" t="s">
        <v>136</v>
      </c>
      <c r="H1185" t="s">
        <v>137</v>
      </c>
      <c r="I1185" t="s">
        <v>120</v>
      </c>
      <c r="J1185" s="7">
        <v>12180</v>
      </c>
      <c r="K1185" t="s">
        <v>26</v>
      </c>
      <c r="L1185" t="s">
        <v>65</v>
      </c>
      <c r="M1185" t="s">
        <v>293</v>
      </c>
      <c r="N1185" t="s">
        <v>33</v>
      </c>
      <c r="O1185" t="s">
        <v>116</v>
      </c>
      <c r="P1185" t="s">
        <v>294</v>
      </c>
      <c r="Q1185" s="8">
        <v>34.99</v>
      </c>
      <c r="R1185">
        <v>7</v>
      </c>
      <c r="S1185" s="8">
        <f t="shared" si="74"/>
        <v>244.93</v>
      </c>
      <c r="T1185" s="8">
        <f>SUM(S1185*0.3)</f>
        <v>73.478999999999999</v>
      </c>
      <c r="U1185" s="9">
        <f t="shared" si="76"/>
        <v>11.797200000000002</v>
      </c>
    </row>
    <row r="1186" spans="1:21" ht="15" customHeight="1" x14ac:dyDescent="0.25">
      <c r="A1186">
        <v>18102</v>
      </c>
      <c r="B1186" t="s">
        <v>1527</v>
      </c>
      <c r="C1186" s="5">
        <v>43050</v>
      </c>
      <c r="D1186" s="6">
        <v>43054</v>
      </c>
      <c r="E1186" t="s">
        <v>69</v>
      </c>
      <c r="F1186" t="s">
        <v>135</v>
      </c>
      <c r="G1186" t="s">
        <v>136</v>
      </c>
      <c r="H1186" t="s">
        <v>137</v>
      </c>
      <c r="I1186" t="s">
        <v>120</v>
      </c>
      <c r="J1186" s="7">
        <v>12180</v>
      </c>
      <c r="K1186" t="s">
        <v>26</v>
      </c>
      <c r="L1186" t="s">
        <v>65</v>
      </c>
      <c r="M1186" t="s">
        <v>296</v>
      </c>
      <c r="N1186" t="s">
        <v>29</v>
      </c>
      <c r="O1186" t="s">
        <v>37</v>
      </c>
      <c r="P1186" t="s">
        <v>297</v>
      </c>
      <c r="Q1186" s="8">
        <v>23.99</v>
      </c>
      <c r="R1186">
        <v>1</v>
      </c>
      <c r="S1186" s="8">
        <f t="shared" si="74"/>
        <v>23.99</v>
      </c>
      <c r="T1186" s="8">
        <f>SUM(S1186*0.4)</f>
        <v>9.5960000000000001</v>
      </c>
      <c r="U1186" s="9">
        <f t="shared" si="76"/>
        <v>2.9596</v>
      </c>
    </row>
    <row r="1187" spans="1:21" ht="15" customHeight="1" x14ac:dyDescent="0.25">
      <c r="A1187">
        <v>18104</v>
      </c>
      <c r="B1187" t="s">
        <v>1528</v>
      </c>
      <c r="C1187" s="5">
        <v>43051</v>
      </c>
      <c r="D1187" s="6">
        <v>43057</v>
      </c>
      <c r="E1187" t="s">
        <v>69</v>
      </c>
      <c r="F1187" t="s">
        <v>911</v>
      </c>
      <c r="G1187" t="s">
        <v>452</v>
      </c>
      <c r="H1187" t="s">
        <v>388</v>
      </c>
      <c r="I1187" t="s">
        <v>73</v>
      </c>
      <c r="J1187" s="7">
        <v>75081</v>
      </c>
      <c r="K1187" t="s">
        <v>26</v>
      </c>
      <c r="L1187" t="s">
        <v>27</v>
      </c>
      <c r="M1187" t="s">
        <v>942</v>
      </c>
      <c r="N1187" t="s">
        <v>988</v>
      </c>
      <c r="O1187" t="s">
        <v>185</v>
      </c>
      <c r="P1187" t="s">
        <v>943</v>
      </c>
      <c r="Q1187" s="8">
        <v>76.989999999999995</v>
      </c>
      <c r="R1187">
        <v>6</v>
      </c>
      <c r="S1187" s="8">
        <f t="shared" si="74"/>
        <v>461.93999999999994</v>
      </c>
      <c r="T1187" s="8">
        <f>SUM(S1187*0.4)</f>
        <v>184.77599999999998</v>
      </c>
      <c r="U1187" s="9">
        <f t="shared" si="76"/>
        <v>20.477599999999999</v>
      </c>
    </row>
    <row r="1188" spans="1:21" ht="15" customHeight="1" x14ac:dyDescent="0.25">
      <c r="A1188">
        <v>18106</v>
      </c>
      <c r="B1188" t="s">
        <v>1528</v>
      </c>
      <c r="C1188" s="5">
        <v>43051</v>
      </c>
      <c r="D1188" s="6">
        <v>43057</v>
      </c>
      <c r="E1188" t="s">
        <v>69</v>
      </c>
      <c r="F1188" t="s">
        <v>793</v>
      </c>
      <c r="G1188" t="s">
        <v>794</v>
      </c>
      <c r="H1188" t="s">
        <v>795</v>
      </c>
      <c r="I1188" t="s">
        <v>796</v>
      </c>
      <c r="J1188" s="7">
        <v>63301</v>
      </c>
      <c r="K1188" t="s">
        <v>26</v>
      </c>
      <c r="L1188" t="s">
        <v>27</v>
      </c>
      <c r="M1188" t="s">
        <v>837</v>
      </c>
      <c r="N1188" t="s">
        <v>33</v>
      </c>
      <c r="O1188" t="s">
        <v>34</v>
      </c>
      <c r="P1188" t="s">
        <v>838</v>
      </c>
      <c r="Q1188" s="8">
        <v>11.99</v>
      </c>
      <c r="R1188">
        <v>4</v>
      </c>
      <c r="S1188" s="8">
        <f t="shared" si="74"/>
        <v>47.96</v>
      </c>
      <c r="T1188" s="8">
        <f>SUM(S1188*0.4)</f>
        <v>19.184000000000001</v>
      </c>
      <c r="U1188" s="9">
        <f t="shared" si="76"/>
        <v>3.9184000000000001</v>
      </c>
    </row>
    <row r="1189" spans="1:21" ht="15" customHeight="1" x14ac:dyDescent="0.25">
      <c r="A1189">
        <v>18107</v>
      </c>
      <c r="B1189" t="s">
        <v>1528</v>
      </c>
      <c r="C1189" s="5">
        <v>43051</v>
      </c>
      <c r="D1189" s="6">
        <v>43057</v>
      </c>
      <c r="E1189" t="s">
        <v>69</v>
      </c>
      <c r="F1189" t="s">
        <v>793</v>
      </c>
      <c r="G1189" t="s">
        <v>794</v>
      </c>
      <c r="H1189" t="s">
        <v>795</v>
      </c>
      <c r="I1189" t="s">
        <v>796</v>
      </c>
      <c r="J1189" s="7">
        <v>63301</v>
      </c>
      <c r="K1189" t="s">
        <v>26</v>
      </c>
      <c r="L1189" t="s">
        <v>27</v>
      </c>
      <c r="M1189" t="s">
        <v>944</v>
      </c>
      <c r="N1189" t="s">
        <v>988</v>
      </c>
      <c r="O1189" t="s">
        <v>89</v>
      </c>
      <c r="P1189" t="s">
        <v>945</v>
      </c>
      <c r="Q1189" s="8">
        <v>40.99</v>
      </c>
      <c r="R1189">
        <v>2</v>
      </c>
      <c r="S1189" s="8">
        <f t="shared" si="74"/>
        <v>81.98</v>
      </c>
      <c r="T1189" s="8">
        <f>SUM(S1189*0.5)</f>
        <v>40.99</v>
      </c>
      <c r="U1189" s="9">
        <f t="shared" si="76"/>
        <v>5.2792000000000003</v>
      </c>
    </row>
    <row r="1190" spans="1:21" ht="15" customHeight="1" x14ac:dyDescent="0.25">
      <c r="A1190">
        <v>18123</v>
      </c>
      <c r="B1190" t="s">
        <v>1529</v>
      </c>
      <c r="C1190" s="5">
        <v>43052</v>
      </c>
      <c r="D1190" s="6">
        <v>43055</v>
      </c>
      <c r="E1190" t="s">
        <v>44</v>
      </c>
      <c r="F1190" t="s">
        <v>318</v>
      </c>
      <c r="G1190" t="s">
        <v>54</v>
      </c>
      <c r="H1190" t="s">
        <v>55</v>
      </c>
      <c r="I1190" t="s">
        <v>56</v>
      </c>
      <c r="J1190" s="7">
        <v>94601</v>
      </c>
      <c r="K1190" t="s">
        <v>26</v>
      </c>
      <c r="L1190" t="s">
        <v>57</v>
      </c>
      <c r="M1190" t="s">
        <v>184</v>
      </c>
      <c r="N1190" t="s">
        <v>988</v>
      </c>
      <c r="O1190" t="s">
        <v>185</v>
      </c>
      <c r="P1190" t="s">
        <v>186</v>
      </c>
      <c r="Q1190" s="8">
        <v>76.989999999999995</v>
      </c>
      <c r="R1190">
        <v>3</v>
      </c>
      <c r="S1190" s="8">
        <f t="shared" si="74"/>
        <v>230.96999999999997</v>
      </c>
      <c r="T1190" s="8">
        <f>SUM(S1190*0.4)</f>
        <v>92.387999999999991</v>
      </c>
      <c r="U1190" s="9">
        <f>SUM((Q1190*0.05)*R1190+2)</f>
        <v>13.548500000000001</v>
      </c>
    </row>
    <row r="1191" spans="1:21" ht="15" customHeight="1" x14ac:dyDescent="0.25">
      <c r="A1191">
        <v>18124</v>
      </c>
      <c r="B1191" t="s">
        <v>1529</v>
      </c>
      <c r="C1191" s="5">
        <v>43052</v>
      </c>
      <c r="D1191" s="6">
        <v>43055</v>
      </c>
      <c r="E1191" t="s">
        <v>44</v>
      </c>
      <c r="F1191" t="s">
        <v>318</v>
      </c>
      <c r="G1191" t="s">
        <v>54</v>
      </c>
      <c r="H1191" t="s">
        <v>55</v>
      </c>
      <c r="I1191" t="s">
        <v>56</v>
      </c>
      <c r="J1191" s="7">
        <v>94601</v>
      </c>
      <c r="K1191" t="s">
        <v>26</v>
      </c>
      <c r="L1191" t="s">
        <v>57</v>
      </c>
      <c r="M1191" t="s">
        <v>397</v>
      </c>
      <c r="N1191" t="s">
        <v>33</v>
      </c>
      <c r="O1191" t="s">
        <v>116</v>
      </c>
      <c r="P1191" t="s">
        <v>398</v>
      </c>
      <c r="Q1191" s="8">
        <v>24.99</v>
      </c>
      <c r="R1191">
        <v>3</v>
      </c>
      <c r="S1191" s="8">
        <f t="shared" si="74"/>
        <v>74.97</v>
      </c>
      <c r="T1191" s="8">
        <f>SUM(S1191*0.3)</f>
        <v>22.491</v>
      </c>
      <c r="U1191" s="9">
        <f>SUM((Q1191*0.05)*R1191+2)</f>
        <v>5.7484999999999999</v>
      </c>
    </row>
    <row r="1192" spans="1:21" ht="15" customHeight="1" x14ac:dyDescent="0.25">
      <c r="A1192">
        <v>18139</v>
      </c>
      <c r="B1192" t="s">
        <v>1530</v>
      </c>
      <c r="C1192" s="5">
        <v>43053</v>
      </c>
      <c r="D1192" s="6">
        <v>43059</v>
      </c>
      <c r="E1192" t="s">
        <v>69</v>
      </c>
      <c r="F1192" t="s">
        <v>613</v>
      </c>
      <c r="G1192" t="s">
        <v>614</v>
      </c>
      <c r="H1192" t="s">
        <v>615</v>
      </c>
      <c r="I1192" t="s">
        <v>110</v>
      </c>
      <c r="J1192" s="7">
        <v>36116</v>
      </c>
      <c r="K1192" t="s">
        <v>26</v>
      </c>
      <c r="L1192" t="s">
        <v>49</v>
      </c>
      <c r="M1192" t="s">
        <v>638</v>
      </c>
      <c r="N1192" t="s">
        <v>988</v>
      </c>
      <c r="O1192" t="s">
        <v>86</v>
      </c>
      <c r="P1192" t="s">
        <v>639</v>
      </c>
      <c r="Q1192" s="8">
        <v>44.99</v>
      </c>
      <c r="R1192">
        <v>1</v>
      </c>
      <c r="S1192" s="8">
        <f t="shared" si="74"/>
        <v>44.99</v>
      </c>
      <c r="T1192" s="8">
        <f>SUM(S1192*0.6)</f>
        <v>26.994</v>
      </c>
      <c r="U1192" s="9">
        <f>SUM((Q1192*0.04)*R1192+2)</f>
        <v>3.7995999999999999</v>
      </c>
    </row>
    <row r="1193" spans="1:21" ht="15" customHeight="1" x14ac:dyDescent="0.25">
      <c r="A1193">
        <v>18140</v>
      </c>
      <c r="B1193" t="s">
        <v>1530</v>
      </c>
      <c r="C1193" s="5">
        <v>43053</v>
      </c>
      <c r="D1193" s="6">
        <v>43057</v>
      </c>
      <c r="E1193" t="s">
        <v>69</v>
      </c>
      <c r="F1193" t="s">
        <v>843</v>
      </c>
      <c r="G1193" t="s">
        <v>844</v>
      </c>
      <c r="H1193" t="s">
        <v>197</v>
      </c>
      <c r="I1193" t="s">
        <v>198</v>
      </c>
      <c r="J1193" s="7">
        <v>55407</v>
      </c>
      <c r="K1193" t="s">
        <v>26</v>
      </c>
      <c r="L1193" t="s">
        <v>27</v>
      </c>
      <c r="M1193" t="s">
        <v>208</v>
      </c>
      <c r="N1193" t="s">
        <v>29</v>
      </c>
      <c r="O1193" t="s">
        <v>75</v>
      </c>
      <c r="P1193" t="s">
        <v>209</v>
      </c>
      <c r="Q1193" s="8">
        <v>25.99</v>
      </c>
      <c r="R1193">
        <v>7</v>
      </c>
      <c r="S1193" s="8">
        <f t="shared" si="74"/>
        <v>181.92999999999998</v>
      </c>
      <c r="T1193" s="8">
        <f>SUM(S1193*0.5)</f>
        <v>90.964999999999989</v>
      </c>
      <c r="U1193" s="9">
        <f>SUM((Q1193*0.04)*R1193+2)</f>
        <v>9.2771999999999988</v>
      </c>
    </row>
    <row r="1194" spans="1:21" ht="15" customHeight="1" x14ac:dyDescent="0.25">
      <c r="A1194">
        <v>18141</v>
      </c>
      <c r="B1194" t="s">
        <v>1530</v>
      </c>
      <c r="C1194" s="5">
        <v>43053</v>
      </c>
      <c r="D1194" s="6">
        <v>43057</v>
      </c>
      <c r="E1194" t="s">
        <v>69</v>
      </c>
      <c r="F1194" t="s">
        <v>176</v>
      </c>
      <c r="G1194" t="s">
        <v>177</v>
      </c>
      <c r="H1194" t="s">
        <v>178</v>
      </c>
      <c r="I1194" t="s">
        <v>56</v>
      </c>
      <c r="J1194" s="7">
        <v>94122</v>
      </c>
      <c r="K1194" t="s">
        <v>26</v>
      </c>
      <c r="L1194" t="s">
        <v>57</v>
      </c>
      <c r="M1194" t="s">
        <v>129</v>
      </c>
      <c r="N1194" t="s">
        <v>29</v>
      </c>
      <c r="O1194" t="s">
        <v>40</v>
      </c>
      <c r="P1194" t="s">
        <v>130</v>
      </c>
      <c r="Q1194" s="8">
        <v>19.989999999999998</v>
      </c>
      <c r="R1194">
        <v>7</v>
      </c>
      <c r="S1194" s="8">
        <f t="shared" si="74"/>
        <v>139.92999999999998</v>
      </c>
      <c r="T1194" s="8">
        <f>SUM(S1194*0.3)</f>
        <v>41.978999999999992</v>
      </c>
      <c r="U1194" s="9">
        <f>SUM((Q1194*0.04)*R1194+2)</f>
        <v>7.5972</v>
      </c>
    </row>
    <row r="1195" spans="1:21" ht="15" customHeight="1" x14ac:dyDescent="0.25">
      <c r="A1195">
        <v>18152</v>
      </c>
      <c r="B1195" t="s">
        <v>1531</v>
      </c>
      <c r="C1195" s="5">
        <v>43054</v>
      </c>
      <c r="D1195" s="6">
        <v>43056</v>
      </c>
      <c r="E1195" t="s">
        <v>21</v>
      </c>
      <c r="F1195" t="s">
        <v>216</v>
      </c>
      <c r="G1195" t="s">
        <v>217</v>
      </c>
      <c r="H1195" t="s">
        <v>203</v>
      </c>
      <c r="I1195" t="s">
        <v>56</v>
      </c>
      <c r="J1195" s="7">
        <v>90008</v>
      </c>
      <c r="K1195" t="s">
        <v>26</v>
      </c>
      <c r="L1195" t="s">
        <v>57</v>
      </c>
      <c r="M1195" t="s">
        <v>762</v>
      </c>
      <c r="N1195" t="s">
        <v>33</v>
      </c>
      <c r="O1195" t="s">
        <v>34</v>
      </c>
      <c r="P1195" t="s">
        <v>763</v>
      </c>
      <c r="Q1195" s="8">
        <v>25.99</v>
      </c>
      <c r="R1195">
        <v>2</v>
      </c>
      <c r="S1195" s="8">
        <f t="shared" si="74"/>
        <v>51.98</v>
      </c>
      <c r="T1195" s="8">
        <f>SUM(S1195*0.4)</f>
        <v>20.792000000000002</v>
      </c>
      <c r="U1195" s="9">
        <f>SUM((Q1195*0.07)*R1195+2)</f>
        <v>5.6386000000000003</v>
      </c>
    </row>
    <row r="1196" spans="1:21" ht="15" customHeight="1" x14ac:dyDescent="0.25">
      <c r="A1196">
        <v>18153</v>
      </c>
      <c r="B1196" t="s">
        <v>1531</v>
      </c>
      <c r="C1196" s="5">
        <v>43054</v>
      </c>
      <c r="D1196" s="6">
        <v>43056</v>
      </c>
      <c r="E1196" t="s">
        <v>21</v>
      </c>
      <c r="F1196" t="s">
        <v>216</v>
      </c>
      <c r="G1196" t="s">
        <v>217</v>
      </c>
      <c r="H1196" t="s">
        <v>203</v>
      </c>
      <c r="I1196" t="s">
        <v>56</v>
      </c>
      <c r="J1196" s="7">
        <v>90008</v>
      </c>
      <c r="K1196" t="s">
        <v>26</v>
      </c>
      <c r="L1196" t="s">
        <v>57</v>
      </c>
      <c r="M1196" t="s">
        <v>105</v>
      </c>
      <c r="N1196" t="s">
        <v>29</v>
      </c>
      <c r="O1196" t="s">
        <v>75</v>
      </c>
      <c r="P1196" t="s">
        <v>106</v>
      </c>
      <c r="Q1196" s="8">
        <v>16.989999999999998</v>
      </c>
      <c r="R1196">
        <v>1</v>
      </c>
      <c r="S1196" s="8">
        <f t="shared" si="74"/>
        <v>16.989999999999998</v>
      </c>
      <c r="T1196" s="8">
        <f>SUM(S1196*0.5)</f>
        <v>8.4949999999999992</v>
      </c>
      <c r="U1196" s="9">
        <f>SUM((Q1196*0.07)*R1196+2)</f>
        <v>3.1893000000000002</v>
      </c>
    </row>
    <row r="1197" spans="1:21" ht="15" customHeight="1" x14ac:dyDescent="0.25">
      <c r="A1197">
        <v>18154</v>
      </c>
      <c r="B1197" t="s">
        <v>1531</v>
      </c>
      <c r="C1197" s="5">
        <v>43054</v>
      </c>
      <c r="D1197" s="6">
        <v>43056</v>
      </c>
      <c r="E1197" t="s">
        <v>21</v>
      </c>
      <c r="F1197" t="s">
        <v>216</v>
      </c>
      <c r="G1197" t="s">
        <v>217</v>
      </c>
      <c r="H1197" t="s">
        <v>203</v>
      </c>
      <c r="I1197" t="s">
        <v>56</v>
      </c>
      <c r="J1197" s="7">
        <v>90008</v>
      </c>
      <c r="K1197" t="s">
        <v>26</v>
      </c>
      <c r="L1197" t="s">
        <v>57</v>
      </c>
      <c r="M1197" t="s">
        <v>127</v>
      </c>
      <c r="N1197" t="s">
        <v>29</v>
      </c>
      <c r="O1197" t="s">
        <v>37</v>
      </c>
      <c r="P1197" t="s">
        <v>128</v>
      </c>
      <c r="Q1197" s="8">
        <v>24.99</v>
      </c>
      <c r="R1197">
        <v>2</v>
      </c>
      <c r="S1197" s="8">
        <f t="shared" si="74"/>
        <v>49.98</v>
      </c>
      <c r="T1197" s="8">
        <f>SUM(S1197*0.4)</f>
        <v>19.992000000000001</v>
      </c>
      <c r="U1197" s="9">
        <f>SUM((Q1197*0.07)*R1197+2)</f>
        <v>5.4985999999999997</v>
      </c>
    </row>
    <row r="1198" spans="1:21" ht="15" customHeight="1" x14ac:dyDescent="0.25">
      <c r="A1198">
        <v>18165</v>
      </c>
      <c r="B1198" t="s">
        <v>1531</v>
      </c>
      <c r="C1198" s="5">
        <v>43054</v>
      </c>
      <c r="D1198" s="6">
        <v>43059</v>
      </c>
      <c r="E1198" t="s">
        <v>69</v>
      </c>
      <c r="F1198" t="s">
        <v>946</v>
      </c>
      <c r="G1198" t="s">
        <v>513</v>
      </c>
      <c r="H1198" t="s">
        <v>55</v>
      </c>
      <c r="I1198" t="s">
        <v>56</v>
      </c>
      <c r="J1198" s="7">
        <v>94601</v>
      </c>
      <c r="K1198" t="s">
        <v>26</v>
      </c>
      <c r="L1198" t="s">
        <v>57</v>
      </c>
      <c r="M1198" t="s">
        <v>786</v>
      </c>
      <c r="N1198" t="s">
        <v>29</v>
      </c>
      <c r="O1198" t="s">
        <v>40</v>
      </c>
      <c r="P1198" t="s">
        <v>787</v>
      </c>
      <c r="Q1198" s="8">
        <v>27.99</v>
      </c>
      <c r="R1198">
        <v>2</v>
      </c>
      <c r="S1198" s="8">
        <f t="shared" si="74"/>
        <v>55.98</v>
      </c>
      <c r="T1198" s="8">
        <f>SUM(S1198*0.3)</f>
        <v>16.793999999999997</v>
      </c>
      <c r="U1198" s="9">
        <f t="shared" ref="U1198:U1208" si="77">SUM((Q1198*0.04)*R1198+2)</f>
        <v>4.2392000000000003</v>
      </c>
    </row>
    <row r="1199" spans="1:21" ht="15" customHeight="1" x14ac:dyDescent="0.25">
      <c r="A1199">
        <v>18179</v>
      </c>
      <c r="B1199" t="s">
        <v>1532</v>
      </c>
      <c r="C1199" s="5">
        <v>43058</v>
      </c>
      <c r="D1199" s="6">
        <v>43063</v>
      </c>
      <c r="E1199" t="s">
        <v>69</v>
      </c>
      <c r="F1199" t="s">
        <v>420</v>
      </c>
      <c r="G1199" t="s">
        <v>421</v>
      </c>
      <c r="H1199" t="s">
        <v>422</v>
      </c>
      <c r="I1199" t="s">
        <v>56</v>
      </c>
      <c r="J1199" s="7">
        <v>93309</v>
      </c>
      <c r="K1199" t="s">
        <v>26</v>
      </c>
      <c r="L1199" t="s">
        <v>57</v>
      </c>
      <c r="M1199" t="s">
        <v>526</v>
      </c>
      <c r="N1199" t="s">
        <v>29</v>
      </c>
      <c r="O1199" t="s">
        <v>30</v>
      </c>
      <c r="P1199" t="s">
        <v>527</v>
      </c>
      <c r="Q1199" s="8">
        <v>6.99</v>
      </c>
      <c r="R1199">
        <v>4</v>
      </c>
      <c r="S1199" s="8">
        <f t="shared" si="74"/>
        <v>27.96</v>
      </c>
      <c r="T1199" s="8">
        <f>SUM(S1199*0.2)</f>
        <v>5.5920000000000005</v>
      </c>
      <c r="U1199" s="9">
        <f t="shared" si="77"/>
        <v>3.1184000000000003</v>
      </c>
    </row>
    <row r="1200" spans="1:21" ht="15" customHeight="1" x14ac:dyDescent="0.25">
      <c r="A1200">
        <v>18216</v>
      </c>
      <c r="B1200" t="s">
        <v>1533</v>
      </c>
      <c r="C1200" s="5">
        <v>43060</v>
      </c>
      <c r="D1200" s="6">
        <v>43067</v>
      </c>
      <c r="E1200" t="s">
        <v>69</v>
      </c>
      <c r="F1200" t="s">
        <v>53</v>
      </c>
      <c r="G1200" t="s">
        <v>54</v>
      </c>
      <c r="H1200" t="s">
        <v>55</v>
      </c>
      <c r="I1200" t="s">
        <v>56</v>
      </c>
      <c r="J1200" s="7">
        <v>94601</v>
      </c>
      <c r="K1200" t="s">
        <v>26</v>
      </c>
      <c r="L1200" t="s">
        <v>57</v>
      </c>
      <c r="M1200" t="s">
        <v>221</v>
      </c>
      <c r="N1200" t="s">
        <v>988</v>
      </c>
      <c r="O1200" t="s">
        <v>89</v>
      </c>
      <c r="P1200" t="s">
        <v>222</v>
      </c>
      <c r="Q1200" s="8">
        <v>11.99</v>
      </c>
      <c r="R1200">
        <v>5</v>
      </c>
      <c r="S1200" s="8">
        <f t="shared" si="74"/>
        <v>59.95</v>
      </c>
      <c r="T1200" s="8">
        <f>SUM(S1200*0.5)</f>
        <v>29.975000000000001</v>
      </c>
      <c r="U1200" s="9">
        <f t="shared" si="77"/>
        <v>4.3979999999999997</v>
      </c>
    </row>
    <row r="1201" spans="1:21" ht="15" customHeight="1" x14ac:dyDescent="0.25">
      <c r="A1201">
        <v>18217</v>
      </c>
      <c r="B1201" t="s">
        <v>1533</v>
      </c>
      <c r="C1201" s="5">
        <v>43060</v>
      </c>
      <c r="D1201" s="6">
        <v>43067</v>
      </c>
      <c r="E1201" t="s">
        <v>69</v>
      </c>
      <c r="F1201" t="s">
        <v>53</v>
      </c>
      <c r="G1201" t="s">
        <v>54</v>
      </c>
      <c r="H1201" t="s">
        <v>55</v>
      </c>
      <c r="I1201" t="s">
        <v>56</v>
      </c>
      <c r="J1201" s="7">
        <v>94601</v>
      </c>
      <c r="K1201" t="s">
        <v>26</v>
      </c>
      <c r="L1201" t="s">
        <v>57</v>
      </c>
      <c r="M1201" t="s">
        <v>729</v>
      </c>
      <c r="N1201" t="s">
        <v>33</v>
      </c>
      <c r="O1201" t="s">
        <v>116</v>
      </c>
      <c r="P1201" t="s">
        <v>306</v>
      </c>
      <c r="Q1201" s="8">
        <v>34.99</v>
      </c>
      <c r="R1201">
        <v>7</v>
      </c>
      <c r="S1201" s="8">
        <f t="shared" si="74"/>
        <v>244.93</v>
      </c>
      <c r="T1201" s="8">
        <f>SUM(S1201*0.3)</f>
        <v>73.478999999999999</v>
      </c>
      <c r="U1201" s="9">
        <f t="shared" si="77"/>
        <v>11.797200000000002</v>
      </c>
    </row>
    <row r="1202" spans="1:21" ht="15" customHeight="1" x14ac:dyDescent="0.25">
      <c r="A1202">
        <v>18218</v>
      </c>
      <c r="B1202" t="s">
        <v>1533</v>
      </c>
      <c r="C1202" s="5">
        <v>43060</v>
      </c>
      <c r="D1202" s="6">
        <v>43067</v>
      </c>
      <c r="E1202" t="s">
        <v>69</v>
      </c>
      <c r="F1202" t="s">
        <v>53</v>
      </c>
      <c r="G1202" t="s">
        <v>54</v>
      </c>
      <c r="H1202" t="s">
        <v>55</v>
      </c>
      <c r="I1202" t="s">
        <v>56</v>
      </c>
      <c r="J1202" s="7">
        <v>94601</v>
      </c>
      <c r="K1202" t="s">
        <v>26</v>
      </c>
      <c r="L1202" t="s">
        <v>57</v>
      </c>
      <c r="M1202" t="s">
        <v>531</v>
      </c>
      <c r="N1202" t="s">
        <v>988</v>
      </c>
      <c r="O1202" t="s">
        <v>86</v>
      </c>
      <c r="P1202" t="s">
        <v>532</v>
      </c>
      <c r="Q1202" s="8">
        <v>44.99</v>
      </c>
      <c r="R1202">
        <v>3</v>
      </c>
      <c r="S1202" s="8">
        <f t="shared" si="74"/>
        <v>134.97</v>
      </c>
      <c r="T1202" s="8">
        <f>SUM(S1202*0.6)</f>
        <v>80.981999999999999</v>
      </c>
      <c r="U1202" s="9">
        <f t="shared" si="77"/>
        <v>7.3988000000000005</v>
      </c>
    </row>
    <row r="1203" spans="1:21" ht="15" customHeight="1" x14ac:dyDescent="0.25">
      <c r="A1203">
        <v>18220</v>
      </c>
      <c r="B1203" t="s">
        <v>1533</v>
      </c>
      <c r="C1203" s="5">
        <v>43060</v>
      </c>
      <c r="D1203" s="6">
        <v>43065</v>
      </c>
      <c r="E1203" t="s">
        <v>69</v>
      </c>
      <c r="F1203" t="s">
        <v>547</v>
      </c>
      <c r="G1203" t="s">
        <v>548</v>
      </c>
      <c r="H1203" t="s">
        <v>502</v>
      </c>
      <c r="I1203" t="s">
        <v>412</v>
      </c>
      <c r="J1203" s="7">
        <v>80219</v>
      </c>
      <c r="K1203" t="s">
        <v>26</v>
      </c>
      <c r="L1203" t="s">
        <v>57</v>
      </c>
      <c r="M1203" t="s">
        <v>293</v>
      </c>
      <c r="N1203" t="s">
        <v>33</v>
      </c>
      <c r="O1203" t="s">
        <v>116</v>
      </c>
      <c r="P1203" t="s">
        <v>294</v>
      </c>
      <c r="Q1203" s="8">
        <v>34.99</v>
      </c>
      <c r="R1203">
        <v>4</v>
      </c>
      <c r="S1203" s="8">
        <f t="shared" si="74"/>
        <v>139.96</v>
      </c>
      <c r="T1203" s="8">
        <f>SUM(S1203*0.3)</f>
        <v>41.988</v>
      </c>
      <c r="U1203" s="9">
        <f t="shared" si="77"/>
        <v>7.5984000000000007</v>
      </c>
    </row>
    <row r="1204" spans="1:21" ht="15" customHeight="1" x14ac:dyDescent="0.25">
      <c r="A1204">
        <v>18221</v>
      </c>
      <c r="B1204" t="s">
        <v>1533</v>
      </c>
      <c r="C1204" s="5">
        <v>43060</v>
      </c>
      <c r="D1204" s="6">
        <v>43065</v>
      </c>
      <c r="E1204" t="s">
        <v>69</v>
      </c>
      <c r="F1204" t="s">
        <v>547</v>
      </c>
      <c r="G1204" t="s">
        <v>548</v>
      </c>
      <c r="H1204" t="s">
        <v>502</v>
      </c>
      <c r="I1204" t="s">
        <v>412</v>
      </c>
      <c r="J1204" s="7">
        <v>80219</v>
      </c>
      <c r="K1204" t="s">
        <v>26</v>
      </c>
      <c r="L1204" t="s">
        <v>57</v>
      </c>
      <c r="M1204" t="s">
        <v>325</v>
      </c>
      <c r="N1204" t="s">
        <v>988</v>
      </c>
      <c r="O1204" t="s">
        <v>51</v>
      </c>
      <c r="P1204" t="s">
        <v>326</v>
      </c>
      <c r="Q1204" s="8">
        <v>42.99</v>
      </c>
      <c r="R1204">
        <v>2</v>
      </c>
      <c r="S1204" s="8">
        <f t="shared" si="74"/>
        <v>85.98</v>
      </c>
      <c r="T1204" s="8">
        <f>SUM(S1204*0.3)</f>
        <v>25.794</v>
      </c>
      <c r="U1204" s="9">
        <f t="shared" si="77"/>
        <v>5.4391999999999996</v>
      </c>
    </row>
    <row r="1205" spans="1:21" ht="15" customHeight="1" x14ac:dyDescent="0.25">
      <c r="A1205">
        <v>18222</v>
      </c>
      <c r="B1205" t="s">
        <v>1533</v>
      </c>
      <c r="C1205" s="5">
        <v>43060</v>
      </c>
      <c r="D1205" s="6">
        <v>43065</v>
      </c>
      <c r="E1205" t="s">
        <v>69</v>
      </c>
      <c r="F1205" t="s">
        <v>547</v>
      </c>
      <c r="G1205" t="s">
        <v>548</v>
      </c>
      <c r="H1205" t="s">
        <v>502</v>
      </c>
      <c r="I1205" t="s">
        <v>412</v>
      </c>
      <c r="J1205" s="7">
        <v>80219</v>
      </c>
      <c r="K1205" t="s">
        <v>26</v>
      </c>
      <c r="L1205" t="s">
        <v>57</v>
      </c>
      <c r="M1205" t="s">
        <v>831</v>
      </c>
      <c r="N1205" t="s">
        <v>29</v>
      </c>
      <c r="O1205" t="s">
        <v>30</v>
      </c>
      <c r="P1205" t="s">
        <v>832</v>
      </c>
      <c r="Q1205" s="8">
        <v>24.99</v>
      </c>
      <c r="R1205">
        <v>5</v>
      </c>
      <c r="S1205" s="8">
        <f t="shared" si="74"/>
        <v>124.94999999999999</v>
      </c>
      <c r="T1205" s="8">
        <f>SUM(S1205*0.2)</f>
        <v>24.99</v>
      </c>
      <c r="U1205" s="9">
        <f t="shared" si="77"/>
        <v>6.9979999999999993</v>
      </c>
    </row>
    <row r="1206" spans="1:21" ht="15" customHeight="1" x14ac:dyDescent="0.25">
      <c r="A1206">
        <v>18243</v>
      </c>
      <c r="B1206" t="s">
        <v>1534</v>
      </c>
      <c r="C1206" s="5">
        <v>43062</v>
      </c>
      <c r="D1206" s="6">
        <v>43067</v>
      </c>
      <c r="E1206" t="s">
        <v>69</v>
      </c>
      <c r="F1206" t="s">
        <v>841</v>
      </c>
      <c r="G1206" t="s">
        <v>842</v>
      </c>
      <c r="H1206" t="s">
        <v>419</v>
      </c>
      <c r="I1206" t="s">
        <v>73</v>
      </c>
      <c r="J1206" s="7">
        <v>77036</v>
      </c>
      <c r="K1206" t="s">
        <v>26</v>
      </c>
      <c r="L1206" t="s">
        <v>27</v>
      </c>
      <c r="M1206" t="s">
        <v>147</v>
      </c>
      <c r="N1206" t="s">
        <v>29</v>
      </c>
      <c r="O1206" t="s">
        <v>37</v>
      </c>
      <c r="P1206" t="s">
        <v>148</v>
      </c>
      <c r="Q1206" s="8">
        <v>23.99</v>
      </c>
      <c r="R1206">
        <v>8</v>
      </c>
      <c r="S1206" s="8">
        <f t="shared" si="74"/>
        <v>191.92</v>
      </c>
      <c r="T1206" s="8">
        <f>SUM(S1206*0.4)</f>
        <v>76.768000000000001</v>
      </c>
      <c r="U1206" s="9">
        <f t="shared" si="77"/>
        <v>9.6768000000000001</v>
      </c>
    </row>
    <row r="1207" spans="1:21" ht="15" customHeight="1" x14ac:dyDescent="0.25">
      <c r="A1207">
        <v>18256</v>
      </c>
      <c r="B1207" t="s">
        <v>1535</v>
      </c>
      <c r="C1207" s="5">
        <v>43064</v>
      </c>
      <c r="D1207" s="6">
        <v>43071</v>
      </c>
      <c r="E1207" t="s">
        <v>69</v>
      </c>
      <c r="F1207" t="s">
        <v>667</v>
      </c>
      <c r="G1207" t="s">
        <v>668</v>
      </c>
      <c r="H1207" t="s">
        <v>669</v>
      </c>
      <c r="I1207" t="s">
        <v>64</v>
      </c>
      <c r="J1207" s="7">
        <v>44312</v>
      </c>
      <c r="K1207" t="s">
        <v>26</v>
      </c>
      <c r="L1207" t="s">
        <v>65</v>
      </c>
      <c r="M1207" t="s">
        <v>377</v>
      </c>
      <c r="N1207" t="s">
        <v>33</v>
      </c>
      <c r="O1207" t="s">
        <v>116</v>
      </c>
      <c r="P1207" t="s">
        <v>378</v>
      </c>
      <c r="Q1207" s="8">
        <v>10.99</v>
      </c>
      <c r="R1207">
        <v>2</v>
      </c>
      <c r="S1207" s="8">
        <f t="shared" si="74"/>
        <v>21.98</v>
      </c>
      <c r="T1207" s="8">
        <f>SUM(S1207*0.3)</f>
        <v>6.5940000000000003</v>
      </c>
      <c r="U1207" s="9">
        <f t="shared" si="77"/>
        <v>2.8792</v>
      </c>
    </row>
    <row r="1208" spans="1:21" ht="15" customHeight="1" x14ac:dyDescent="0.25">
      <c r="A1208">
        <v>18257</v>
      </c>
      <c r="B1208" t="s">
        <v>1535</v>
      </c>
      <c r="C1208" s="5">
        <v>43064</v>
      </c>
      <c r="D1208" s="6">
        <v>43071</v>
      </c>
      <c r="E1208" t="s">
        <v>69</v>
      </c>
      <c r="F1208" t="s">
        <v>667</v>
      </c>
      <c r="G1208" t="s">
        <v>668</v>
      </c>
      <c r="H1208" t="s">
        <v>669</v>
      </c>
      <c r="I1208" t="s">
        <v>64</v>
      </c>
      <c r="J1208" s="7">
        <v>44312</v>
      </c>
      <c r="K1208" t="s">
        <v>26</v>
      </c>
      <c r="L1208" t="s">
        <v>65</v>
      </c>
      <c r="M1208" t="s">
        <v>634</v>
      </c>
      <c r="N1208" t="s">
        <v>988</v>
      </c>
      <c r="O1208" t="s">
        <v>86</v>
      </c>
      <c r="P1208" t="s">
        <v>635</v>
      </c>
      <c r="Q1208" s="8">
        <v>44.99</v>
      </c>
      <c r="R1208">
        <v>2</v>
      </c>
      <c r="S1208" s="8">
        <f t="shared" si="74"/>
        <v>89.98</v>
      </c>
      <c r="T1208" s="8">
        <f>SUM(S1208*0.6)</f>
        <v>53.988</v>
      </c>
      <c r="U1208" s="9">
        <f t="shared" si="77"/>
        <v>5.5991999999999997</v>
      </c>
    </row>
    <row r="1209" spans="1:21" ht="15" customHeight="1" x14ac:dyDescent="0.25">
      <c r="A1209">
        <v>18258</v>
      </c>
      <c r="B1209" t="s">
        <v>1535</v>
      </c>
      <c r="C1209" s="5">
        <v>43064</v>
      </c>
      <c r="D1209" s="6">
        <v>43067</v>
      </c>
      <c r="E1209" t="s">
        <v>44</v>
      </c>
      <c r="F1209" t="s">
        <v>626</v>
      </c>
      <c r="G1209" t="s">
        <v>627</v>
      </c>
      <c r="H1209" t="s">
        <v>628</v>
      </c>
      <c r="I1209" t="s">
        <v>274</v>
      </c>
      <c r="J1209" s="7">
        <v>33614</v>
      </c>
      <c r="K1209" t="s">
        <v>26</v>
      </c>
      <c r="L1209" t="s">
        <v>49</v>
      </c>
      <c r="M1209" t="s">
        <v>415</v>
      </c>
      <c r="N1209" t="s">
        <v>29</v>
      </c>
      <c r="O1209" t="s">
        <v>37</v>
      </c>
      <c r="P1209" t="s">
        <v>416</v>
      </c>
      <c r="Q1209" s="8">
        <v>24.99</v>
      </c>
      <c r="R1209">
        <v>5</v>
      </c>
      <c r="S1209" s="8">
        <f t="shared" si="74"/>
        <v>124.94999999999999</v>
      </c>
      <c r="T1209" s="8">
        <f>SUM(S1209*0.4)</f>
        <v>49.98</v>
      </c>
      <c r="U1209" s="9">
        <f>SUM((Q1209*0.05)*R1209+2)</f>
        <v>8.2475000000000005</v>
      </c>
    </row>
    <row r="1210" spans="1:21" ht="15" customHeight="1" x14ac:dyDescent="0.25">
      <c r="A1210">
        <v>18260</v>
      </c>
      <c r="B1210" t="s">
        <v>1535</v>
      </c>
      <c r="C1210" s="5">
        <v>43064</v>
      </c>
      <c r="D1210" s="6">
        <v>43066</v>
      </c>
      <c r="E1210" t="s">
        <v>44</v>
      </c>
      <c r="F1210" t="s">
        <v>841</v>
      </c>
      <c r="G1210" t="s">
        <v>842</v>
      </c>
      <c r="H1210" t="s">
        <v>419</v>
      </c>
      <c r="I1210" t="s">
        <v>73</v>
      </c>
      <c r="J1210" s="7">
        <v>77036</v>
      </c>
      <c r="K1210" t="s">
        <v>26</v>
      </c>
      <c r="L1210" t="s">
        <v>27</v>
      </c>
      <c r="M1210" t="s">
        <v>835</v>
      </c>
      <c r="N1210" t="s">
        <v>33</v>
      </c>
      <c r="O1210" t="s">
        <v>34</v>
      </c>
      <c r="P1210" t="s">
        <v>836</v>
      </c>
      <c r="Q1210" s="8">
        <v>35.99</v>
      </c>
      <c r="R1210">
        <v>5</v>
      </c>
      <c r="S1210" s="8">
        <f t="shared" si="74"/>
        <v>179.95000000000002</v>
      </c>
      <c r="T1210" s="8">
        <f>SUM(S1210*0.4)</f>
        <v>71.98</v>
      </c>
      <c r="U1210" s="9">
        <f>SUM((Q1210*0.05)*R1210+2)</f>
        <v>10.9975</v>
      </c>
    </row>
    <row r="1211" spans="1:21" ht="15" customHeight="1" x14ac:dyDescent="0.25">
      <c r="A1211">
        <v>18261</v>
      </c>
      <c r="B1211" t="s">
        <v>1535</v>
      </c>
      <c r="C1211" s="5">
        <v>43064</v>
      </c>
      <c r="D1211" s="6">
        <v>43066</v>
      </c>
      <c r="E1211" t="s">
        <v>44</v>
      </c>
      <c r="F1211" t="s">
        <v>841</v>
      </c>
      <c r="G1211" t="s">
        <v>842</v>
      </c>
      <c r="H1211" t="s">
        <v>419</v>
      </c>
      <c r="I1211" t="s">
        <v>73</v>
      </c>
      <c r="J1211" s="7">
        <v>77036</v>
      </c>
      <c r="K1211" t="s">
        <v>26</v>
      </c>
      <c r="L1211" t="s">
        <v>27</v>
      </c>
      <c r="M1211" t="s">
        <v>415</v>
      </c>
      <c r="N1211" t="s">
        <v>29</v>
      </c>
      <c r="O1211" t="s">
        <v>37</v>
      </c>
      <c r="P1211" t="s">
        <v>416</v>
      </c>
      <c r="Q1211" s="8">
        <v>24.99</v>
      </c>
      <c r="R1211">
        <v>3</v>
      </c>
      <c r="S1211" s="8">
        <f t="shared" si="74"/>
        <v>74.97</v>
      </c>
      <c r="T1211" s="8">
        <f>SUM(S1211*0.4)</f>
        <v>29.988</v>
      </c>
      <c r="U1211" s="9">
        <f>SUM((Q1211*0.05)*R1211+2)</f>
        <v>5.7484999999999999</v>
      </c>
    </row>
    <row r="1212" spans="1:21" ht="15" customHeight="1" x14ac:dyDescent="0.25">
      <c r="A1212">
        <v>18262</v>
      </c>
      <c r="B1212" t="s">
        <v>1535</v>
      </c>
      <c r="C1212" s="5">
        <v>43064</v>
      </c>
      <c r="D1212" s="6">
        <v>43068</v>
      </c>
      <c r="E1212" t="s">
        <v>69</v>
      </c>
      <c r="F1212" t="s">
        <v>907</v>
      </c>
      <c r="G1212" t="s">
        <v>314</v>
      </c>
      <c r="H1212" t="s">
        <v>315</v>
      </c>
      <c r="I1212" t="s">
        <v>250</v>
      </c>
      <c r="J1212" s="7">
        <v>49505</v>
      </c>
      <c r="K1212" t="s">
        <v>26</v>
      </c>
      <c r="L1212" t="s">
        <v>27</v>
      </c>
      <c r="M1212" t="s">
        <v>431</v>
      </c>
      <c r="N1212" t="s">
        <v>29</v>
      </c>
      <c r="O1212" t="s">
        <v>75</v>
      </c>
      <c r="P1212" t="s">
        <v>432</v>
      </c>
      <c r="Q1212" s="8">
        <v>25.99</v>
      </c>
      <c r="R1212">
        <v>3</v>
      </c>
      <c r="S1212" s="8">
        <f t="shared" si="74"/>
        <v>77.97</v>
      </c>
      <c r="T1212" s="8">
        <f>SUM(S1212*0.5)</f>
        <v>38.984999999999999</v>
      </c>
      <c r="U1212" s="9">
        <f t="shared" ref="U1212:U1223" si="78">SUM((Q1212*0.04)*R1212+2)</f>
        <v>5.1187999999999994</v>
      </c>
    </row>
    <row r="1213" spans="1:21" ht="15" customHeight="1" x14ac:dyDescent="0.25">
      <c r="A1213">
        <v>18263</v>
      </c>
      <c r="B1213" t="s">
        <v>1535</v>
      </c>
      <c r="C1213" s="5">
        <v>43064</v>
      </c>
      <c r="D1213" s="6">
        <v>43068</v>
      </c>
      <c r="E1213" t="s">
        <v>69</v>
      </c>
      <c r="F1213" t="s">
        <v>282</v>
      </c>
      <c r="G1213" t="s">
        <v>283</v>
      </c>
      <c r="H1213" t="s">
        <v>178</v>
      </c>
      <c r="I1213" t="s">
        <v>56</v>
      </c>
      <c r="J1213" s="7">
        <v>94109</v>
      </c>
      <c r="K1213" t="s">
        <v>26</v>
      </c>
      <c r="L1213" t="s">
        <v>57</v>
      </c>
      <c r="M1213" t="s">
        <v>115</v>
      </c>
      <c r="N1213" t="s">
        <v>33</v>
      </c>
      <c r="O1213" t="s">
        <v>116</v>
      </c>
      <c r="P1213" t="s">
        <v>117</v>
      </c>
      <c r="Q1213" s="8">
        <v>14.99</v>
      </c>
      <c r="R1213">
        <v>6</v>
      </c>
      <c r="S1213" s="8">
        <f t="shared" si="74"/>
        <v>89.94</v>
      </c>
      <c r="T1213" s="8">
        <f>SUM(S1213*0.3)</f>
        <v>26.981999999999999</v>
      </c>
      <c r="U1213" s="9">
        <f t="shared" si="78"/>
        <v>5.5975999999999999</v>
      </c>
    </row>
    <row r="1214" spans="1:21" ht="15" customHeight="1" x14ac:dyDescent="0.25">
      <c r="A1214">
        <v>18283</v>
      </c>
      <c r="B1214" t="s">
        <v>1536</v>
      </c>
      <c r="C1214" s="5">
        <v>43065</v>
      </c>
      <c r="D1214" s="6">
        <v>43070</v>
      </c>
      <c r="E1214" t="s">
        <v>69</v>
      </c>
      <c r="F1214" t="s">
        <v>610</v>
      </c>
      <c r="G1214" t="s">
        <v>330</v>
      </c>
      <c r="H1214" t="s">
        <v>331</v>
      </c>
      <c r="I1214" t="s">
        <v>332</v>
      </c>
      <c r="J1214" s="7">
        <v>7060</v>
      </c>
      <c r="K1214" t="s">
        <v>26</v>
      </c>
      <c r="L1214" t="s">
        <v>65</v>
      </c>
      <c r="M1214" t="s">
        <v>581</v>
      </c>
      <c r="N1214" t="s">
        <v>29</v>
      </c>
      <c r="O1214" t="s">
        <v>30</v>
      </c>
      <c r="P1214" t="s">
        <v>582</v>
      </c>
      <c r="Q1214" s="8">
        <v>24.99</v>
      </c>
      <c r="R1214">
        <v>4</v>
      </c>
      <c r="S1214" s="8">
        <f t="shared" si="74"/>
        <v>99.96</v>
      </c>
      <c r="T1214" s="8">
        <f>SUM(S1214*0.2)</f>
        <v>19.992000000000001</v>
      </c>
      <c r="U1214" s="9">
        <f t="shared" si="78"/>
        <v>5.9984000000000002</v>
      </c>
    </row>
    <row r="1215" spans="1:21" ht="15" customHeight="1" x14ac:dyDescent="0.25">
      <c r="A1215">
        <v>18284</v>
      </c>
      <c r="B1215" t="s">
        <v>1536</v>
      </c>
      <c r="C1215" s="5">
        <v>43065</v>
      </c>
      <c r="D1215" s="6">
        <v>43070</v>
      </c>
      <c r="E1215" t="s">
        <v>69</v>
      </c>
      <c r="F1215" t="s">
        <v>610</v>
      </c>
      <c r="G1215" t="s">
        <v>330</v>
      </c>
      <c r="H1215" t="s">
        <v>331</v>
      </c>
      <c r="I1215" t="s">
        <v>332</v>
      </c>
      <c r="J1215" s="7">
        <v>7060</v>
      </c>
      <c r="K1215" t="s">
        <v>26</v>
      </c>
      <c r="L1215" t="s">
        <v>65</v>
      </c>
      <c r="M1215" t="s">
        <v>947</v>
      </c>
      <c r="N1215" t="s">
        <v>33</v>
      </c>
      <c r="O1215" t="s">
        <v>86</v>
      </c>
      <c r="P1215" t="s">
        <v>948</v>
      </c>
      <c r="Q1215" s="8">
        <v>11.99</v>
      </c>
      <c r="R1215">
        <v>8</v>
      </c>
      <c r="S1215" s="8">
        <f t="shared" si="74"/>
        <v>95.92</v>
      </c>
      <c r="T1215" s="8">
        <f>SUM(S1215*0.5)</f>
        <v>47.96</v>
      </c>
      <c r="U1215" s="9">
        <f t="shared" si="78"/>
        <v>5.8368000000000002</v>
      </c>
    </row>
    <row r="1216" spans="1:21" ht="15" customHeight="1" x14ac:dyDescent="0.25">
      <c r="A1216">
        <v>18285</v>
      </c>
      <c r="B1216" t="s">
        <v>1536</v>
      </c>
      <c r="C1216" s="5">
        <v>43065</v>
      </c>
      <c r="D1216" s="6">
        <v>43069</v>
      </c>
      <c r="E1216" t="s">
        <v>69</v>
      </c>
      <c r="F1216" t="s">
        <v>793</v>
      </c>
      <c r="G1216" t="s">
        <v>794</v>
      </c>
      <c r="H1216" t="s">
        <v>795</v>
      </c>
      <c r="I1216" t="s">
        <v>796</v>
      </c>
      <c r="J1216" s="7">
        <v>63301</v>
      </c>
      <c r="K1216" t="s">
        <v>26</v>
      </c>
      <c r="L1216" t="s">
        <v>27</v>
      </c>
      <c r="M1216" t="s">
        <v>949</v>
      </c>
      <c r="N1216" t="s">
        <v>988</v>
      </c>
      <c r="O1216" t="s">
        <v>185</v>
      </c>
      <c r="P1216" t="s">
        <v>950</v>
      </c>
      <c r="Q1216" s="8">
        <v>74.989999999999995</v>
      </c>
      <c r="R1216">
        <v>9</v>
      </c>
      <c r="S1216" s="8">
        <f t="shared" si="74"/>
        <v>674.91</v>
      </c>
      <c r="T1216" s="8">
        <f>SUM(S1216*0.4)</f>
        <v>269.964</v>
      </c>
      <c r="U1216" s="9">
        <f t="shared" si="78"/>
        <v>28.996400000000001</v>
      </c>
    </row>
    <row r="1217" spans="1:21" ht="15" customHeight="1" x14ac:dyDescent="0.25">
      <c r="A1217">
        <v>18286</v>
      </c>
      <c r="B1217" t="s">
        <v>1536</v>
      </c>
      <c r="C1217" s="5">
        <v>43065</v>
      </c>
      <c r="D1217" s="6">
        <v>43069</v>
      </c>
      <c r="E1217" t="s">
        <v>69</v>
      </c>
      <c r="F1217" t="s">
        <v>793</v>
      </c>
      <c r="G1217" t="s">
        <v>794</v>
      </c>
      <c r="H1217" t="s">
        <v>795</v>
      </c>
      <c r="I1217" t="s">
        <v>796</v>
      </c>
      <c r="J1217" s="7">
        <v>63301</v>
      </c>
      <c r="K1217" t="s">
        <v>26</v>
      </c>
      <c r="L1217" t="s">
        <v>27</v>
      </c>
      <c r="M1217" t="s">
        <v>245</v>
      </c>
      <c r="N1217" t="s">
        <v>33</v>
      </c>
      <c r="O1217" t="s">
        <v>34</v>
      </c>
      <c r="P1217" t="s">
        <v>246</v>
      </c>
      <c r="Q1217" s="8">
        <v>25.99</v>
      </c>
      <c r="R1217">
        <v>8</v>
      </c>
      <c r="S1217" s="8">
        <f t="shared" si="74"/>
        <v>207.92</v>
      </c>
      <c r="T1217" s="8">
        <f>SUM(S1217*0.4)</f>
        <v>83.168000000000006</v>
      </c>
      <c r="U1217" s="9">
        <f t="shared" si="78"/>
        <v>10.316799999999999</v>
      </c>
    </row>
    <row r="1218" spans="1:21" ht="15" customHeight="1" x14ac:dyDescent="0.25">
      <c r="A1218">
        <v>18287</v>
      </c>
      <c r="B1218" t="s">
        <v>1536</v>
      </c>
      <c r="C1218" s="5">
        <v>43065</v>
      </c>
      <c r="D1218" s="6">
        <v>43069</v>
      </c>
      <c r="E1218" t="s">
        <v>69</v>
      </c>
      <c r="F1218" t="s">
        <v>793</v>
      </c>
      <c r="G1218" t="s">
        <v>794</v>
      </c>
      <c r="H1218" t="s">
        <v>795</v>
      </c>
      <c r="I1218" t="s">
        <v>796</v>
      </c>
      <c r="J1218" s="7">
        <v>63301</v>
      </c>
      <c r="K1218" t="s">
        <v>26</v>
      </c>
      <c r="L1218" t="s">
        <v>27</v>
      </c>
      <c r="M1218" t="s">
        <v>68</v>
      </c>
      <c r="N1218" t="s">
        <v>29</v>
      </c>
      <c r="O1218" t="s">
        <v>37</v>
      </c>
      <c r="P1218" t="s">
        <v>37</v>
      </c>
      <c r="Q1218" s="8">
        <v>15.99</v>
      </c>
      <c r="R1218">
        <v>1</v>
      </c>
      <c r="S1218" s="8">
        <f t="shared" ref="S1218:S1281" si="79">SUM(Q1218*R1218)</f>
        <v>15.99</v>
      </c>
      <c r="T1218" s="8">
        <f>SUM(S1218*0.4)</f>
        <v>6.3960000000000008</v>
      </c>
      <c r="U1218" s="9">
        <f t="shared" si="78"/>
        <v>2.6396000000000002</v>
      </c>
    </row>
    <row r="1219" spans="1:21" ht="15" customHeight="1" x14ac:dyDescent="0.25">
      <c r="A1219">
        <v>18288</v>
      </c>
      <c r="B1219" t="s">
        <v>1536</v>
      </c>
      <c r="C1219" s="5">
        <v>43065</v>
      </c>
      <c r="D1219" s="6">
        <v>43072</v>
      </c>
      <c r="E1219" t="s">
        <v>69</v>
      </c>
      <c r="F1219" t="s">
        <v>176</v>
      </c>
      <c r="G1219" t="s">
        <v>177</v>
      </c>
      <c r="H1219" t="s">
        <v>178</v>
      </c>
      <c r="I1219" t="s">
        <v>56</v>
      </c>
      <c r="J1219" s="7">
        <v>94122</v>
      </c>
      <c r="K1219" t="s">
        <v>26</v>
      </c>
      <c r="L1219" t="s">
        <v>57</v>
      </c>
      <c r="M1219" t="s">
        <v>951</v>
      </c>
      <c r="N1219" t="s">
        <v>33</v>
      </c>
      <c r="O1219" t="s">
        <v>86</v>
      </c>
      <c r="P1219" t="s">
        <v>952</v>
      </c>
      <c r="Q1219" s="8">
        <v>8.99</v>
      </c>
      <c r="R1219">
        <v>5</v>
      </c>
      <c r="S1219" s="8">
        <f t="shared" si="79"/>
        <v>44.95</v>
      </c>
      <c r="T1219" s="8">
        <f>SUM(S1219*0.5)</f>
        <v>22.475000000000001</v>
      </c>
      <c r="U1219" s="9">
        <f t="shared" si="78"/>
        <v>3.798</v>
      </c>
    </row>
    <row r="1220" spans="1:21" ht="15" customHeight="1" x14ac:dyDescent="0.25">
      <c r="A1220">
        <v>18289</v>
      </c>
      <c r="B1220" t="s">
        <v>1536</v>
      </c>
      <c r="C1220" s="5">
        <v>43065</v>
      </c>
      <c r="D1220" s="6">
        <v>43072</v>
      </c>
      <c r="E1220" t="s">
        <v>69</v>
      </c>
      <c r="F1220" t="s">
        <v>176</v>
      </c>
      <c r="G1220" t="s">
        <v>177</v>
      </c>
      <c r="H1220" t="s">
        <v>178</v>
      </c>
      <c r="I1220" t="s">
        <v>56</v>
      </c>
      <c r="J1220" s="7">
        <v>94122</v>
      </c>
      <c r="K1220" t="s">
        <v>26</v>
      </c>
      <c r="L1220" t="s">
        <v>57</v>
      </c>
      <c r="M1220" t="s">
        <v>113</v>
      </c>
      <c r="N1220" t="s">
        <v>29</v>
      </c>
      <c r="O1220" t="s">
        <v>37</v>
      </c>
      <c r="P1220" t="s">
        <v>114</v>
      </c>
      <c r="Q1220" s="8">
        <v>24.99</v>
      </c>
      <c r="R1220">
        <v>2</v>
      </c>
      <c r="S1220" s="8">
        <f t="shared" si="79"/>
        <v>49.98</v>
      </c>
      <c r="T1220" s="8">
        <f>SUM(S1220*0.4)</f>
        <v>19.992000000000001</v>
      </c>
      <c r="U1220" s="9">
        <f t="shared" si="78"/>
        <v>3.9992000000000001</v>
      </c>
    </row>
    <row r="1221" spans="1:21" ht="15" customHeight="1" x14ac:dyDescent="0.25">
      <c r="A1221">
        <v>18290</v>
      </c>
      <c r="B1221" t="s">
        <v>1536</v>
      </c>
      <c r="C1221" s="5">
        <v>43065</v>
      </c>
      <c r="D1221" s="6">
        <v>43072</v>
      </c>
      <c r="E1221" t="s">
        <v>69</v>
      </c>
      <c r="F1221" t="s">
        <v>176</v>
      </c>
      <c r="G1221" t="s">
        <v>177</v>
      </c>
      <c r="H1221" t="s">
        <v>178</v>
      </c>
      <c r="I1221" t="s">
        <v>56</v>
      </c>
      <c r="J1221" s="7">
        <v>94122</v>
      </c>
      <c r="K1221" t="s">
        <v>26</v>
      </c>
      <c r="L1221" t="s">
        <v>57</v>
      </c>
      <c r="M1221" t="s">
        <v>837</v>
      </c>
      <c r="N1221" t="s">
        <v>33</v>
      </c>
      <c r="O1221" t="s">
        <v>34</v>
      </c>
      <c r="P1221" t="s">
        <v>838</v>
      </c>
      <c r="Q1221" s="8">
        <v>11.99</v>
      </c>
      <c r="R1221">
        <v>3</v>
      </c>
      <c r="S1221" s="8">
        <f t="shared" si="79"/>
        <v>35.97</v>
      </c>
      <c r="T1221" s="8">
        <f>SUM(S1221*0.4)</f>
        <v>14.388</v>
      </c>
      <c r="U1221" s="9">
        <f t="shared" si="78"/>
        <v>3.4388000000000001</v>
      </c>
    </row>
    <row r="1222" spans="1:21" ht="15" customHeight="1" x14ac:dyDescent="0.25">
      <c r="A1222">
        <v>18295</v>
      </c>
      <c r="B1222" t="s">
        <v>1537</v>
      </c>
      <c r="C1222" s="5">
        <v>43066</v>
      </c>
      <c r="D1222" s="6">
        <v>43071</v>
      </c>
      <c r="E1222" t="s">
        <v>69</v>
      </c>
      <c r="F1222" t="s">
        <v>257</v>
      </c>
      <c r="G1222" t="s">
        <v>258</v>
      </c>
      <c r="H1222" t="s">
        <v>259</v>
      </c>
      <c r="I1222" t="s">
        <v>104</v>
      </c>
      <c r="J1222" s="7">
        <v>46203</v>
      </c>
      <c r="K1222" t="s">
        <v>26</v>
      </c>
      <c r="L1222" t="s">
        <v>27</v>
      </c>
      <c r="M1222" t="s">
        <v>729</v>
      </c>
      <c r="N1222" t="s">
        <v>33</v>
      </c>
      <c r="O1222" t="s">
        <v>116</v>
      </c>
      <c r="P1222" t="s">
        <v>306</v>
      </c>
      <c r="Q1222" s="8">
        <v>34.99</v>
      </c>
      <c r="R1222">
        <v>3</v>
      </c>
      <c r="S1222" s="8">
        <f t="shared" si="79"/>
        <v>104.97</v>
      </c>
      <c r="T1222" s="8">
        <f>SUM(S1222*0.3)</f>
        <v>31.491</v>
      </c>
      <c r="U1222" s="9">
        <f t="shared" si="78"/>
        <v>6.1988000000000003</v>
      </c>
    </row>
    <row r="1223" spans="1:21" ht="15" customHeight="1" x14ac:dyDescent="0.25">
      <c r="A1223">
        <v>18300</v>
      </c>
      <c r="B1223" t="s">
        <v>1537</v>
      </c>
      <c r="C1223" s="5">
        <v>43066</v>
      </c>
      <c r="D1223" s="6">
        <v>43072</v>
      </c>
      <c r="E1223" t="s">
        <v>69</v>
      </c>
      <c r="F1223" t="s">
        <v>282</v>
      </c>
      <c r="G1223" t="s">
        <v>283</v>
      </c>
      <c r="H1223" t="s">
        <v>178</v>
      </c>
      <c r="I1223" t="s">
        <v>56</v>
      </c>
      <c r="J1223" s="7">
        <v>94109</v>
      </c>
      <c r="K1223" t="s">
        <v>26</v>
      </c>
      <c r="L1223" t="s">
        <v>57</v>
      </c>
      <c r="M1223" t="s">
        <v>307</v>
      </c>
      <c r="N1223" t="s">
        <v>29</v>
      </c>
      <c r="O1223" t="s">
        <v>59</v>
      </c>
      <c r="P1223" t="s">
        <v>308</v>
      </c>
      <c r="Q1223" s="8">
        <v>20.99</v>
      </c>
      <c r="R1223">
        <v>4</v>
      </c>
      <c r="S1223" s="8">
        <f t="shared" si="79"/>
        <v>83.96</v>
      </c>
      <c r="T1223" s="8">
        <f>SUM(S1223*0.25)</f>
        <v>20.99</v>
      </c>
      <c r="U1223" s="9">
        <f t="shared" si="78"/>
        <v>5.3583999999999996</v>
      </c>
    </row>
    <row r="1224" spans="1:21" ht="15" customHeight="1" x14ac:dyDescent="0.25">
      <c r="A1224">
        <v>18311</v>
      </c>
      <c r="B1224" t="s">
        <v>1538</v>
      </c>
      <c r="C1224" s="5">
        <v>43067</v>
      </c>
      <c r="D1224" s="6">
        <v>43070</v>
      </c>
      <c r="E1224" t="s">
        <v>44</v>
      </c>
      <c r="F1224" t="s">
        <v>153</v>
      </c>
      <c r="G1224" t="s">
        <v>154</v>
      </c>
      <c r="H1224" t="s">
        <v>155</v>
      </c>
      <c r="I1224" t="s">
        <v>156</v>
      </c>
      <c r="J1224" s="7">
        <v>23223</v>
      </c>
      <c r="K1224" t="s">
        <v>26</v>
      </c>
      <c r="L1224" t="s">
        <v>49</v>
      </c>
      <c r="M1224" t="s">
        <v>484</v>
      </c>
      <c r="N1224" t="s">
        <v>29</v>
      </c>
      <c r="O1224" t="s">
        <v>75</v>
      </c>
      <c r="P1224" t="s">
        <v>485</v>
      </c>
      <c r="Q1224" s="8">
        <v>23.99</v>
      </c>
      <c r="R1224">
        <v>5</v>
      </c>
      <c r="S1224" s="8">
        <f t="shared" si="79"/>
        <v>119.94999999999999</v>
      </c>
      <c r="T1224" s="8">
        <f>SUM(S1224*0.5)</f>
        <v>59.974999999999994</v>
      </c>
      <c r="U1224" s="9">
        <f>SUM((Q1224*0.05)*R1224+2)</f>
        <v>7.9975000000000005</v>
      </c>
    </row>
    <row r="1225" spans="1:21" ht="15" customHeight="1" x14ac:dyDescent="0.25">
      <c r="A1225">
        <v>18312</v>
      </c>
      <c r="B1225" t="s">
        <v>1538</v>
      </c>
      <c r="C1225" s="5">
        <v>43067</v>
      </c>
      <c r="D1225" s="6">
        <v>43070</v>
      </c>
      <c r="E1225" t="s">
        <v>44</v>
      </c>
      <c r="F1225" t="s">
        <v>153</v>
      </c>
      <c r="G1225" t="s">
        <v>154</v>
      </c>
      <c r="H1225" t="s">
        <v>155</v>
      </c>
      <c r="I1225" t="s">
        <v>156</v>
      </c>
      <c r="J1225" s="7">
        <v>23223</v>
      </c>
      <c r="K1225" t="s">
        <v>26</v>
      </c>
      <c r="L1225" t="s">
        <v>49</v>
      </c>
      <c r="M1225" t="s">
        <v>125</v>
      </c>
      <c r="N1225" t="s">
        <v>29</v>
      </c>
      <c r="O1225" t="s">
        <v>59</v>
      </c>
      <c r="P1225" t="s">
        <v>126</v>
      </c>
      <c r="Q1225" s="8">
        <v>16.989999999999998</v>
      </c>
      <c r="R1225">
        <v>3</v>
      </c>
      <c r="S1225" s="8">
        <f t="shared" si="79"/>
        <v>50.97</v>
      </c>
      <c r="T1225" s="8">
        <f>SUM(S1225*0.25)</f>
        <v>12.7425</v>
      </c>
      <c r="U1225" s="9">
        <f>SUM((Q1225*0.05)*R1225+2)</f>
        <v>4.5484999999999998</v>
      </c>
    </row>
    <row r="1226" spans="1:21" ht="15" customHeight="1" x14ac:dyDescent="0.25">
      <c r="A1226">
        <v>18313</v>
      </c>
      <c r="B1226" t="s">
        <v>1538</v>
      </c>
      <c r="C1226" s="5">
        <v>43067</v>
      </c>
      <c r="D1226" s="6">
        <v>43070</v>
      </c>
      <c r="E1226" t="s">
        <v>44</v>
      </c>
      <c r="F1226" t="s">
        <v>153</v>
      </c>
      <c r="G1226" t="s">
        <v>154</v>
      </c>
      <c r="H1226" t="s">
        <v>155</v>
      </c>
      <c r="I1226" t="s">
        <v>156</v>
      </c>
      <c r="J1226" s="7">
        <v>23223</v>
      </c>
      <c r="K1226" t="s">
        <v>26</v>
      </c>
      <c r="L1226" t="s">
        <v>49</v>
      </c>
      <c r="M1226" t="s">
        <v>105</v>
      </c>
      <c r="N1226" t="s">
        <v>29</v>
      </c>
      <c r="O1226" t="s">
        <v>75</v>
      </c>
      <c r="P1226" t="s">
        <v>106</v>
      </c>
      <c r="Q1226" s="8">
        <v>16.989999999999998</v>
      </c>
      <c r="R1226">
        <v>4</v>
      </c>
      <c r="S1226" s="8">
        <f t="shared" si="79"/>
        <v>67.959999999999994</v>
      </c>
      <c r="T1226" s="8">
        <f>SUM(S1226*0.5)</f>
        <v>33.979999999999997</v>
      </c>
      <c r="U1226" s="9">
        <f>SUM((Q1226*0.05)*R1226+2)</f>
        <v>5.3979999999999997</v>
      </c>
    </row>
    <row r="1227" spans="1:21" ht="15" customHeight="1" x14ac:dyDescent="0.25">
      <c r="A1227">
        <v>18314</v>
      </c>
      <c r="B1227" t="s">
        <v>1538</v>
      </c>
      <c r="C1227" s="5">
        <v>43067</v>
      </c>
      <c r="D1227" s="6">
        <v>43070</v>
      </c>
      <c r="E1227" t="s">
        <v>44</v>
      </c>
      <c r="F1227" t="s">
        <v>153</v>
      </c>
      <c r="G1227" t="s">
        <v>154</v>
      </c>
      <c r="H1227" t="s">
        <v>155</v>
      </c>
      <c r="I1227" t="s">
        <v>156</v>
      </c>
      <c r="J1227" s="7">
        <v>23223</v>
      </c>
      <c r="K1227" t="s">
        <v>26</v>
      </c>
      <c r="L1227" t="s">
        <v>49</v>
      </c>
      <c r="M1227" t="s">
        <v>36</v>
      </c>
      <c r="N1227" t="s">
        <v>29</v>
      </c>
      <c r="O1227" t="s">
        <v>37</v>
      </c>
      <c r="P1227" t="s">
        <v>38</v>
      </c>
      <c r="Q1227" s="8">
        <v>24.99</v>
      </c>
      <c r="R1227">
        <v>5</v>
      </c>
      <c r="S1227" s="8">
        <f t="shared" si="79"/>
        <v>124.94999999999999</v>
      </c>
      <c r="T1227" s="8">
        <f>SUM(S1227*0.4)</f>
        <v>49.98</v>
      </c>
      <c r="U1227" s="9">
        <f>SUM((Q1227*0.05)*R1227+2)</f>
        <v>8.2475000000000005</v>
      </c>
    </row>
    <row r="1228" spans="1:21" ht="15" customHeight="1" x14ac:dyDescent="0.25">
      <c r="A1228">
        <v>18316</v>
      </c>
      <c r="B1228" t="s">
        <v>1538</v>
      </c>
      <c r="C1228" s="5">
        <v>43067</v>
      </c>
      <c r="D1228" s="6">
        <v>43069</v>
      </c>
      <c r="E1228" t="s">
        <v>21</v>
      </c>
      <c r="F1228" t="s">
        <v>708</v>
      </c>
      <c r="G1228" t="s">
        <v>709</v>
      </c>
      <c r="H1228" t="s">
        <v>606</v>
      </c>
      <c r="I1228" t="s">
        <v>607</v>
      </c>
      <c r="J1228" s="7">
        <v>60610</v>
      </c>
      <c r="K1228" t="s">
        <v>26</v>
      </c>
      <c r="L1228" t="s">
        <v>27</v>
      </c>
      <c r="M1228" t="s">
        <v>953</v>
      </c>
      <c r="N1228" t="s">
        <v>33</v>
      </c>
      <c r="O1228" t="s">
        <v>116</v>
      </c>
      <c r="P1228" t="s">
        <v>954</v>
      </c>
      <c r="Q1228" s="8">
        <v>34.99</v>
      </c>
      <c r="R1228">
        <v>1</v>
      </c>
      <c r="S1228" s="8">
        <f t="shared" si="79"/>
        <v>34.99</v>
      </c>
      <c r="T1228" s="8">
        <f>SUM(S1228*0.3)</f>
        <v>10.497</v>
      </c>
      <c r="U1228" s="9">
        <f>SUM((Q1228*0.07)*R1228+2)</f>
        <v>4.4493000000000009</v>
      </c>
    </row>
    <row r="1229" spans="1:21" ht="15" customHeight="1" x14ac:dyDescent="0.25">
      <c r="A1229">
        <v>18322</v>
      </c>
      <c r="B1229" t="s">
        <v>1538</v>
      </c>
      <c r="C1229" s="5">
        <v>43067</v>
      </c>
      <c r="D1229" s="6">
        <v>43070</v>
      </c>
      <c r="E1229" t="s">
        <v>44</v>
      </c>
      <c r="F1229" t="s">
        <v>386</v>
      </c>
      <c r="G1229" t="s">
        <v>387</v>
      </c>
      <c r="H1229" t="s">
        <v>388</v>
      </c>
      <c r="I1229" t="s">
        <v>73</v>
      </c>
      <c r="J1229" s="7">
        <v>75220</v>
      </c>
      <c r="K1229" t="s">
        <v>26</v>
      </c>
      <c r="L1229" t="s">
        <v>27</v>
      </c>
      <c r="M1229" t="s">
        <v>147</v>
      </c>
      <c r="N1229" t="s">
        <v>29</v>
      </c>
      <c r="O1229" t="s">
        <v>37</v>
      </c>
      <c r="P1229" t="s">
        <v>148</v>
      </c>
      <c r="Q1229" s="8">
        <v>23.99</v>
      </c>
      <c r="R1229">
        <v>5</v>
      </c>
      <c r="S1229" s="8">
        <f t="shared" si="79"/>
        <v>119.94999999999999</v>
      </c>
      <c r="T1229" s="8">
        <f>SUM(S1229*0.4)</f>
        <v>47.98</v>
      </c>
      <c r="U1229" s="9">
        <f>SUM((Q1229*0.05)*R1229+2)</f>
        <v>7.9975000000000005</v>
      </c>
    </row>
    <row r="1230" spans="1:21" ht="15" customHeight="1" x14ac:dyDescent="0.25">
      <c r="A1230">
        <v>18323</v>
      </c>
      <c r="B1230" t="s">
        <v>1538</v>
      </c>
      <c r="C1230" s="5">
        <v>43067</v>
      </c>
      <c r="D1230" s="6">
        <v>43070</v>
      </c>
      <c r="E1230" t="s">
        <v>44</v>
      </c>
      <c r="F1230" t="s">
        <v>386</v>
      </c>
      <c r="G1230" t="s">
        <v>387</v>
      </c>
      <c r="H1230" t="s">
        <v>388</v>
      </c>
      <c r="I1230" t="s">
        <v>73</v>
      </c>
      <c r="J1230" s="7">
        <v>75220</v>
      </c>
      <c r="K1230" t="s">
        <v>26</v>
      </c>
      <c r="L1230" t="s">
        <v>27</v>
      </c>
      <c r="M1230" t="s">
        <v>575</v>
      </c>
      <c r="N1230" t="s">
        <v>33</v>
      </c>
      <c r="O1230" t="s">
        <v>34</v>
      </c>
      <c r="P1230" t="s">
        <v>576</v>
      </c>
      <c r="Q1230" s="8">
        <v>25.99</v>
      </c>
      <c r="R1230">
        <v>5</v>
      </c>
      <c r="S1230" s="8">
        <f t="shared" si="79"/>
        <v>129.94999999999999</v>
      </c>
      <c r="T1230" s="8">
        <f>SUM(S1230*0.4)</f>
        <v>51.98</v>
      </c>
      <c r="U1230" s="9">
        <f>SUM((Q1230*0.05)*R1230+2)</f>
        <v>8.4975000000000005</v>
      </c>
    </row>
    <row r="1231" spans="1:21" ht="15" customHeight="1" x14ac:dyDescent="0.25">
      <c r="A1231">
        <v>18326</v>
      </c>
      <c r="B1231" t="s">
        <v>1539</v>
      </c>
      <c r="C1231" s="5">
        <v>43068</v>
      </c>
      <c r="D1231" s="6">
        <v>43074</v>
      </c>
      <c r="E1231" t="s">
        <v>69</v>
      </c>
      <c r="F1231" t="s">
        <v>231</v>
      </c>
      <c r="G1231" t="s">
        <v>232</v>
      </c>
      <c r="H1231" t="s">
        <v>233</v>
      </c>
      <c r="I1231" t="s">
        <v>73</v>
      </c>
      <c r="J1231" s="7">
        <v>78207</v>
      </c>
      <c r="K1231" t="s">
        <v>26</v>
      </c>
      <c r="L1231" t="s">
        <v>27</v>
      </c>
      <c r="M1231" t="s">
        <v>341</v>
      </c>
      <c r="N1231" t="s">
        <v>988</v>
      </c>
      <c r="O1231" t="s">
        <v>89</v>
      </c>
      <c r="P1231" t="s">
        <v>342</v>
      </c>
      <c r="Q1231" s="8">
        <v>17.989999999999998</v>
      </c>
      <c r="R1231">
        <v>7</v>
      </c>
      <c r="S1231" s="8">
        <f t="shared" si="79"/>
        <v>125.92999999999999</v>
      </c>
      <c r="T1231" s="8">
        <f>SUM(S1231*0.5)</f>
        <v>62.964999999999996</v>
      </c>
      <c r="U1231" s="9">
        <f>SUM((Q1231*0.04)*R1231+2)</f>
        <v>7.0371999999999995</v>
      </c>
    </row>
    <row r="1232" spans="1:21" ht="15" customHeight="1" x14ac:dyDescent="0.25">
      <c r="A1232">
        <v>18327</v>
      </c>
      <c r="B1232" t="s">
        <v>1539</v>
      </c>
      <c r="C1232" s="5">
        <v>43068</v>
      </c>
      <c r="D1232" s="6">
        <v>43074</v>
      </c>
      <c r="E1232" t="s">
        <v>69</v>
      </c>
      <c r="F1232" t="s">
        <v>231</v>
      </c>
      <c r="G1232" t="s">
        <v>232</v>
      </c>
      <c r="H1232" t="s">
        <v>233</v>
      </c>
      <c r="I1232" t="s">
        <v>73</v>
      </c>
      <c r="J1232" s="7">
        <v>78207</v>
      </c>
      <c r="K1232" t="s">
        <v>26</v>
      </c>
      <c r="L1232" t="s">
        <v>27</v>
      </c>
      <c r="M1232" t="s">
        <v>359</v>
      </c>
      <c r="N1232" t="s">
        <v>33</v>
      </c>
      <c r="O1232" t="s">
        <v>116</v>
      </c>
      <c r="P1232" t="s">
        <v>360</v>
      </c>
      <c r="Q1232" s="8">
        <v>24.99</v>
      </c>
      <c r="R1232">
        <v>3</v>
      </c>
      <c r="S1232" s="8">
        <f t="shared" si="79"/>
        <v>74.97</v>
      </c>
      <c r="T1232" s="8">
        <f>SUM(S1232*0.3)</f>
        <v>22.491</v>
      </c>
      <c r="U1232" s="9">
        <f>SUM((Q1232*0.04)*R1232+2)</f>
        <v>4.9987999999999992</v>
      </c>
    </row>
    <row r="1233" spans="1:21" ht="15" customHeight="1" x14ac:dyDescent="0.25">
      <c r="A1233">
        <v>18328</v>
      </c>
      <c r="B1233" t="s">
        <v>1539</v>
      </c>
      <c r="C1233" s="5">
        <v>43068</v>
      </c>
      <c r="D1233" s="6">
        <v>43074</v>
      </c>
      <c r="E1233" t="s">
        <v>69</v>
      </c>
      <c r="F1233" t="s">
        <v>231</v>
      </c>
      <c r="G1233" t="s">
        <v>232</v>
      </c>
      <c r="H1233" t="s">
        <v>233</v>
      </c>
      <c r="I1233" t="s">
        <v>73</v>
      </c>
      <c r="J1233" s="7">
        <v>78207</v>
      </c>
      <c r="K1233" t="s">
        <v>26</v>
      </c>
      <c r="L1233" t="s">
        <v>27</v>
      </c>
      <c r="M1233" t="s">
        <v>129</v>
      </c>
      <c r="N1233" t="s">
        <v>29</v>
      </c>
      <c r="O1233" t="s">
        <v>40</v>
      </c>
      <c r="P1233" t="s">
        <v>130</v>
      </c>
      <c r="Q1233" s="8">
        <v>19.989999999999998</v>
      </c>
      <c r="R1233">
        <v>8</v>
      </c>
      <c r="S1233" s="8">
        <f t="shared" si="79"/>
        <v>159.91999999999999</v>
      </c>
      <c r="T1233" s="8">
        <f>SUM(S1233*0.3)</f>
        <v>47.975999999999992</v>
      </c>
      <c r="U1233" s="9">
        <f>SUM((Q1233*0.04)*R1233+2)</f>
        <v>8.3967999999999989</v>
      </c>
    </row>
    <row r="1234" spans="1:21" ht="15" customHeight="1" x14ac:dyDescent="0.25">
      <c r="A1234">
        <v>18329</v>
      </c>
      <c r="B1234" t="s">
        <v>1539</v>
      </c>
      <c r="C1234" s="5">
        <v>43068</v>
      </c>
      <c r="D1234" s="6">
        <v>43074</v>
      </c>
      <c r="E1234" t="s">
        <v>69</v>
      </c>
      <c r="F1234" t="s">
        <v>231</v>
      </c>
      <c r="G1234" t="s">
        <v>232</v>
      </c>
      <c r="H1234" t="s">
        <v>233</v>
      </c>
      <c r="I1234" t="s">
        <v>73</v>
      </c>
      <c r="J1234" s="7">
        <v>78207</v>
      </c>
      <c r="K1234" t="s">
        <v>26</v>
      </c>
      <c r="L1234" t="s">
        <v>27</v>
      </c>
      <c r="M1234" t="s">
        <v>526</v>
      </c>
      <c r="N1234" t="s">
        <v>29</v>
      </c>
      <c r="O1234" t="s">
        <v>30</v>
      </c>
      <c r="P1234" t="s">
        <v>527</v>
      </c>
      <c r="Q1234" s="8">
        <v>6.99</v>
      </c>
      <c r="R1234">
        <v>2</v>
      </c>
      <c r="S1234" s="8">
        <f t="shared" si="79"/>
        <v>13.98</v>
      </c>
      <c r="T1234" s="8">
        <f>SUM(S1234*0.2)</f>
        <v>2.7960000000000003</v>
      </c>
      <c r="U1234" s="9">
        <f>SUM((Q1234*0.04)*R1234+2)</f>
        <v>2.5592000000000001</v>
      </c>
    </row>
    <row r="1235" spans="1:21" ht="15" customHeight="1" x14ac:dyDescent="0.25">
      <c r="A1235">
        <v>18330</v>
      </c>
      <c r="B1235" t="s">
        <v>1539</v>
      </c>
      <c r="C1235" s="5">
        <v>43068</v>
      </c>
      <c r="D1235" s="6">
        <v>43074</v>
      </c>
      <c r="E1235" t="s">
        <v>69</v>
      </c>
      <c r="F1235" t="s">
        <v>231</v>
      </c>
      <c r="G1235" t="s">
        <v>232</v>
      </c>
      <c r="H1235" t="s">
        <v>233</v>
      </c>
      <c r="I1235" t="s">
        <v>73</v>
      </c>
      <c r="J1235" s="7">
        <v>78207</v>
      </c>
      <c r="K1235" t="s">
        <v>26</v>
      </c>
      <c r="L1235" t="s">
        <v>27</v>
      </c>
      <c r="M1235" t="s">
        <v>111</v>
      </c>
      <c r="N1235" t="s">
        <v>29</v>
      </c>
      <c r="O1235" t="s">
        <v>37</v>
      </c>
      <c r="P1235" t="s">
        <v>112</v>
      </c>
      <c r="Q1235" s="8">
        <v>24.99</v>
      </c>
      <c r="R1235">
        <v>2</v>
      </c>
      <c r="S1235" s="8">
        <f t="shared" si="79"/>
        <v>49.98</v>
      </c>
      <c r="T1235" s="8">
        <f>SUM(S1235*0.4)</f>
        <v>19.992000000000001</v>
      </c>
      <c r="U1235" s="9">
        <f>SUM((Q1235*0.04)*R1235+2)</f>
        <v>3.9992000000000001</v>
      </c>
    </row>
    <row r="1236" spans="1:21" ht="15" customHeight="1" x14ac:dyDescent="0.25">
      <c r="A1236">
        <v>18336</v>
      </c>
      <c r="B1236" t="s">
        <v>1540</v>
      </c>
      <c r="C1236" s="5">
        <v>43069</v>
      </c>
      <c r="D1236" s="6">
        <v>43074</v>
      </c>
      <c r="E1236" t="s">
        <v>21</v>
      </c>
      <c r="F1236" t="s">
        <v>187</v>
      </c>
      <c r="G1236" t="s">
        <v>188</v>
      </c>
      <c r="H1236" t="s">
        <v>189</v>
      </c>
      <c r="I1236" t="s">
        <v>190</v>
      </c>
      <c r="J1236" s="7">
        <v>87105</v>
      </c>
      <c r="K1236" t="s">
        <v>26</v>
      </c>
      <c r="L1236" t="s">
        <v>57</v>
      </c>
      <c r="M1236" t="s">
        <v>327</v>
      </c>
      <c r="N1236" t="s">
        <v>988</v>
      </c>
      <c r="O1236" t="s">
        <v>86</v>
      </c>
      <c r="P1236" t="s">
        <v>328</v>
      </c>
      <c r="Q1236" s="8">
        <v>8.99</v>
      </c>
      <c r="R1236">
        <v>4</v>
      </c>
      <c r="S1236" s="8">
        <f t="shared" si="79"/>
        <v>35.96</v>
      </c>
      <c r="T1236" s="8">
        <f>SUM(S1236*0.6)</f>
        <v>21.576000000000001</v>
      </c>
      <c r="U1236" s="9">
        <f>SUM((Q1236*0.07)*R1236+2)</f>
        <v>4.5172000000000008</v>
      </c>
    </row>
    <row r="1237" spans="1:21" ht="15" customHeight="1" x14ac:dyDescent="0.25">
      <c r="A1237">
        <v>18338</v>
      </c>
      <c r="B1237" t="s">
        <v>1541</v>
      </c>
      <c r="C1237" s="5">
        <v>43070</v>
      </c>
      <c r="D1237" s="6">
        <v>43076</v>
      </c>
      <c r="E1237" t="s">
        <v>69</v>
      </c>
      <c r="F1237" t="s">
        <v>277</v>
      </c>
      <c r="G1237" t="s">
        <v>278</v>
      </c>
      <c r="H1237" t="s">
        <v>279</v>
      </c>
      <c r="I1237" t="s">
        <v>56</v>
      </c>
      <c r="J1237" s="7">
        <v>92105</v>
      </c>
      <c r="K1237" t="s">
        <v>26</v>
      </c>
      <c r="L1237" t="s">
        <v>57</v>
      </c>
      <c r="M1237" t="s">
        <v>321</v>
      </c>
      <c r="N1237" t="s">
        <v>29</v>
      </c>
      <c r="O1237" t="s">
        <v>30</v>
      </c>
      <c r="P1237" t="s">
        <v>322</v>
      </c>
      <c r="Q1237" s="8">
        <v>35.99</v>
      </c>
      <c r="R1237">
        <v>7</v>
      </c>
      <c r="S1237" s="8">
        <f t="shared" si="79"/>
        <v>251.93</v>
      </c>
      <c r="T1237" s="8">
        <f>SUM(S1237*0.2)</f>
        <v>50.386000000000003</v>
      </c>
      <c r="U1237" s="9">
        <f>SUM((Q1237*0.04)*R1237+2)</f>
        <v>12.077200000000001</v>
      </c>
    </row>
    <row r="1238" spans="1:21" ht="15" customHeight="1" x14ac:dyDescent="0.25">
      <c r="A1238">
        <v>18339</v>
      </c>
      <c r="B1238" t="s">
        <v>1541</v>
      </c>
      <c r="C1238" s="5">
        <v>43070</v>
      </c>
      <c r="D1238" s="6">
        <v>43076</v>
      </c>
      <c r="E1238" t="s">
        <v>69</v>
      </c>
      <c r="F1238" t="s">
        <v>277</v>
      </c>
      <c r="G1238" t="s">
        <v>278</v>
      </c>
      <c r="H1238" t="s">
        <v>279</v>
      </c>
      <c r="I1238" t="s">
        <v>56</v>
      </c>
      <c r="J1238" s="7">
        <v>92105</v>
      </c>
      <c r="K1238" t="s">
        <v>26</v>
      </c>
      <c r="L1238" t="s">
        <v>57</v>
      </c>
      <c r="M1238" t="s">
        <v>771</v>
      </c>
      <c r="N1238" t="s">
        <v>988</v>
      </c>
      <c r="O1238" t="s">
        <v>89</v>
      </c>
      <c r="P1238" t="s">
        <v>772</v>
      </c>
      <c r="Q1238" s="8">
        <v>11.99</v>
      </c>
      <c r="R1238">
        <v>3</v>
      </c>
      <c r="S1238" s="8">
        <f t="shared" si="79"/>
        <v>35.97</v>
      </c>
      <c r="T1238" s="8">
        <f>SUM(S1238*0.5)</f>
        <v>17.984999999999999</v>
      </c>
      <c r="U1238" s="9">
        <f>SUM((Q1238*0.04)*R1238+2)</f>
        <v>3.4388000000000001</v>
      </c>
    </row>
    <row r="1239" spans="1:21" ht="15" customHeight="1" x14ac:dyDescent="0.25">
      <c r="A1239">
        <v>18340</v>
      </c>
      <c r="B1239" t="s">
        <v>1541</v>
      </c>
      <c r="C1239" s="5">
        <v>43070</v>
      </c>
      <c r="D1239" s="6">
        <v>43076</v>
      </c>
      <c r="E1239" t="s">
        <v>69</v>
      </c>
      <c r="F1239" t="s">
        <v>277</v>
      </c>
      <c r="G1239" t="s">
        <v>278</v>
      </c>
      <c r="H1239" t="s">
        <v>279</v>
      </c>
      <c r="I1239" t="s">
        <v>56</v>
      </c>
      <c r="J1239" s="7">
        <v>92105</v>
      </c>
      <c r="K1239" t="s">
        <v>26</v>
      </c>
      <c r="L1239" t="s">
        <v>57</v>
      </c>
      <c r="M1239" t="s">
        <v>493</v>
      </c>
      <c r="N1239" t="s">
        <v>29</v>
      </c>
      <c r="O1239" t="s">
        <v>75</v>
      </c>
      <c r="P1239" t="s">
        <v>494</v>
      </c>
      <c r="Q1239" s="8">
        <v>25.99</v>
      </c>
      <c r="R1239">
        <v>4</v>
      </c>
      <c r="S1239" s="8">
        <f t="shared" si="79"/>
        <v>103.96</v>
      </c>
      <c r="T1239" s="8">
        <f>SUM(S1239*0.5)</f>
        <v>51.98</v>
      </c>
      <c r="U1239" s="9">
        <f>SUM((Q1239*0.04)*R1239+2)</f>
        <v>6.1583999999999994</v>
      </c>
    </row>
    <row r="1240" spans="1:21" ht="15" customHeight="1" x14ac:dyDescent="0.25">
      <c r="A1240">
        <v>18341</v>
      </c>
      <c r="B1240" t="s">
        <v>1541</v>
      </c>
      <c r="C1240" s="5">
        <v>43070</v>
      </c>
      <c r="D1240" s="6">
        <v>43076</v>
      </c>
      <c r="E1240" t="s">
        <v>69</v>
      </c>
      <c r="F1240" t="s">
        <v>277</v>
      </c>
      <c r="G1240" t="s">
        <v>278</v>
      </c>
      <c r="H1240" t="s">
        <v>279</v>
      </c>
      <c r="I1240" t="s">
        <v>56</v>
      </c>
      <c r="J1240" s="7">
        <v>92105</v>
      </c>
      <c r="K1240" t="s">
        <v>26</v>
      </c>
      <c r="L1240" t="s">
        <v>57</v>
      </c>
      <c r="M1240" t="s">
        <v>129</v>
      </c>
      <c r="N1240" t="s">
        <v>29</v>
      </c>
      <c r="O1240" t="s">
        <v>40</v>
      </c>
      <c r="P1240" t="s">
        <v>130</v>
      </c>
      <c r="Q1240" s="8">
        <v>19.989999999999998</v>
      </c>
      <c r="R1240">
        <v>2</v>
      </c>
      <c r="S1240" s="8">
        <f t="shared" si="79"/>
        <v>39.979999999999997</v>
      </c>
      <c r="T1240" s="8">
        <f>SUM(S1240*0.3)</f>
        <v>11.993999999999998</v>
      </c>
      <c r="U1240" s="9">
        <f>SUM((Q1240*0.04)*R1240+2)</f>
        <v>3.5991999999999997</v>
      </c>
    </row>
    <row r="1241" spans="1:21" ht="15" customHeight="1" x14ac:dyDescent="0.25">
      <c r="A1241">
        <v>18342</v>
      </c>
      <c r="B1241" t="s">
        <v>1541</v>
      </c>
      <c r="C1241" s="5">
        <v>43070</v>
      </c>
      <c r="D1241" s="6">
        <v>43070</v>
      </c>
      <c r="E1241" t="s">
        <v>985</v>
      </c>
      <c r="F1241" t="s">
        <v>754</v>
      </c>
      <c r="G1241" t="s">
        <v>755</v>
      </c>
      <c r="H1241" t="s">
        <v>335</v>
      </c>
      <c r="I1241" t="s">
        <v>336</v>
      </c>
      <c r="J1241" s="7">
        <v>19134</v>
      </c>
      <c r="K1241" t="s">
        <v>26</v>
      </c>
      <c r="L1241" t="s">
        <v>65</v>
      </c>
      <c r="M1241" t="s">
        <v>585</v>
      </c>
      <c r="N1241" t="s">
        <v>33</v>
      </c>
      <c r="O1241" t="s">
        <v>116</v>
      </c>
      <c r="P1241" t="s">
        <v>586</v>
      </c>
      <c r="Q1241" s="8">
        <v>14.99</v>
      </c>
      <c r="R1241">
        <v>1</v>
      </c>
      <c r="S1241" s="8">
        <f t="shared" si="79"/>
        <v>14.99</v>
      </c>
      <c r="T1241" s="8">
        <f>SUM(S1241*0.3)</f>
        <v>4.4969999999999999</v>
      </c>
      <c r="U1241" s="9">
        <f>SUM((Q1241*0.09)*R1241+2)</f>
        <v>3.3491</v>
      </c>
    </row>
    <row r="1242" spans="1:21" ht="15" customHeight="1" x14ac:dyDescent="0.25">
      <c r="A1242">
        <v>18366</v>
      </c>
      <c r="B1242" t="s">
        <v>1542</v>
      </c>
      <c r="C1242" s="5">
        <v>43072</v>
      </c>
      <c r="D1242" s="6">
        <v>43078</v>
      </c>
      <c r="E1242" t="s">
        <v>69</v>
      </c>
      <c r="F1242" t="s">
        <v>613</v>
      </c>
      <c r="G1242" t="s">
        <v>614</v>
      </c>
      <c r="H1242" t="s">
        <v>615</v>
      </c>
      <c r="I1242" t="s">
        <v>110</v>
      </c>
      <c r="J1242" s="7">
        <v>36116</v>
      </c>
      <c r="K1242" t="s">
        <v>26</v>
      </c>
      <c r="L1242" t="s">
        <v>49</v>
      </c>
      <c r="M1242" t="s">
        <v>955</v>
      </c>
      <c r="N1242" t="s">
        <v>33</v>
      </c>
      <c r="O1242" t="s">
        <v>34</v>
      </c>
      <c r="P1242" t="s">
        <v>956</v>
      </c>
      <c r="Q1242" s="8">
        <v>25.99</v>
      </c>
      <c r="R1242">
        <v>3</v>
      </c>
      <c r="S1242" s="8">
        <f t="shared" si="79"/>
        <v>77.97</v>
      </c>
      <c r="T1242" s="8">
        <f>SUM(S1242*0.4)</f>
        <v>31.188000000000002</v>
      </c>
      <c r="U1242" s="9">
        <f t="shared" ref="U1242:U1253" si="80">SUM((Q1242*0.04)*R1242+2)</f>
        <v>5.1187999999999994</v>
      </c>
    </row>
    <row r="1243" spans="1:21" ht="15" customHeight="1" x14ac:dyDescent="0.25">
      <c r="A1243">
        <v>18367</v>
      </c>
      <c r="B1243" t="s">
        <v>1542</v>
      </c>
      <c r="C1243" s="5">
        <v>43072</v>
      </c>
      <c r="D1243" s="6">
        <v>43078</v>
      </c>
      <c r="E1243" t="s">
        <v>69</v>
      </c>
      <c r="F1243" t="s">
        <v>70</v>
      </c>
      <c r="G1243" t="s">
        <v>71</v>
      </c>
      <c r="H1243" t="s">
        <v>72</v>
      </c>
      <c r="I1243" t="s">
        <v>73</v>
      </c>
      <c r="J1243" s="7">
        <v>78745</v>
      </c>
      <c r="K1243" t="s">
        <v>26</v>
      </c>
      <c r="L1243" t="s">
        <v>27</v>
      </c>
      <c r="M1243" t="s">
        <v>129</v>
      </c>
      <c r="N1243" t="s">
        <v>29</v>
      </c>
      <c r="O1243" t="s">
        <v>40</v>
      </c>
      <c r="P1243" t="s">
        <v>130</v>
      </c>
      <c r="Q1243" s="8">
        <v>19.989999999999998</v>
      </c>
      <c r="R1243">
        <v>5</v>
      </c>
      <c r="S1243" s="8">
        <f t="shared" si="79"/>
        <v>99.949999999999989</v>
      </c>
      <c r="T1243" s="8">
        <f>SUM(S1243*0.3)</f>
        <v>29.984999999999996</v>
      </c>
      <c r="U1243" s="9">
        <f t="shared" si="80"/>
        <v>5.9979999999999993</v>
      </c>
    </row>
    <row r="1244" spans="1:21" ht="15" customHeight="1" x14ac:dyDescent="0.25">
      <c r="A1244">
        <v>18368</v>
      </c>
      <c r="B1244" t="s">
        <v>1542</v>
      </c>
      <c r="C1244" s="5">
        <v>43072</v>
      </c>
      <c r="D1244" s="6">
        <v>43078</v>
      </c>
      <c r="E1244" t="s">
        <v>69</v>
      </c>
      <c r="F1244" t="s">
        <v>70</v>
      </c>
      <c r="G1244" t="s">
        <v>71</v>
      </c>
      <c r="H1244" t="s">
        <v>72</v>
      </c>
      <c r="I1244" t="s">
        <v>73</v>
      </c>
      <c r="J1244" s="7">
        <v>78745</v>
      </c>
      <c r="K1244" t="s">
        <v>26</v>
      </c>
      <c r="L1244" t="s">
        <v>27</v>
      </c>
      <c r="M1244" t="s">
        <v>397</v>
      </c>
      <c r="N1244" t="s">
        <v>33</v>
      </c>
      <c r="O1244" t="s">
        <v>116</v>
      </c>
      <c r="P1244" t="s">
        <v>398</v>
      </c>
      <c r="Q1244" s="8">
        <v>24.99</v>
      </c>
      <c r="R1244">
        <v>5</v>
      </c>
      <c r="S1244" s="8">
        <f t="shared" si="79"/>
        <v>124.94999999999999</v>
      </c>
      <c r="T1244" s="8">
        <f>SUM(S1244*0.3)</f>
        <v>37.484999999999992</v>
      </c>
      <c r="U1244" s="9">
        <f t="shared" si="80"/>
        <v>6.9979999999999993</v>
      </c>
    </row>
    <row r="1245" spans="1:21" ht="15" customHeight="1" x14ac:dyDescent="0.25">
      <c r="A1245">
        <v>18369</v>
      </c>
      <c r="B1245" t="s">
        <v>1542</v>
      </c>
      <c r="C1245" s="5">
        <v>43072</v>
      </c>
      <c r="D1245" s="6">
        <v>43078</v>
      </c>
      <c r="E1245" t="s">
        <v>69</v>
      </c>
      <c r="F1245" t="s">
        <v>70</v>
      </c>
      <c r="G1245" t="s">
        <v>71</v>
      </c>
      <c r="H1245" t="s">
        <v>72</v>
      </c>
      <c r="I1245" t="s">
        <v>73</v>
      </c>
      <c r="J1245" s="7">
        <v>78745</v>
      </c>
      <c r="K1245" t="s">
        <v>26</v>
      </c>
      <c r="L1245" t="s">
        <v>27</v>
      </c>
      <c r="M1245" t="s">
        <v>253</v>
      </c>
      <c r="N1245" t="s">
        <v>988</v>
      </c>
      <c r="O1245" t="s">
        <v>86</v>
      </c>
      <c r="P1245" t="s">
        <v>254</v>
      </c>
      <c r="Q1245" s="8">
        <v>44.99</v>
      </c>
      <c r="R1245">
        <v>6</v>
      </c>
      <c r="S1245" s="8">
        <f t="shared" si="79"/>
        <v>269.94</v>
      </c>
      <c r="T1245" s="8">
        <f>SUM(S1245*0.6)</f>
        <v>161.964</v>
      </c>
      <c r="U1245" s="9">
        <f t="shared" si="80"/>
        <v>12.797600000000001</v>
      </c>
    </row>
    <row r="1246" spans="1:21" ht="15" customHeight="1" x14ac:dyDescent="0.25">
      <c r="A1246">
        <v>18382</v>
      </c>
      <c r="B1246" t="s">
        <v>1542</v>
      </c>
      <c r="C1246" s="5">
        <v>43072</v>
      </c>
      <c r="D1246" s="6">
        <v>43076</v>
      </c>
      <c r="E1246" t="s">
        <v>69</v>
      </c>
      <c r="F1246" t="s">
        <v>271</v>
      </c>
      <c r="G1246" t="s">
        <v>272</v>
      </c>
      <c r="H1246" t="s">
        <v>273</v>
      </c>
      <c r="I1246" t="s">
        <v>274</v>
      </c>
      <c r="J1246" s="7">
        <v>33068</v>
      </c>
      <c r="K1246" t="s">
        <v>26</v>
      </c>
      <c r="L1246" t="s">
        <v>49</v>
      </c>
      <c r="M1246" t="s">
        <v>369</v>
      </c>
      <c r="N1246" t="s">
        <v>29</v>
      </c>
      <c r="O1246" t="s">
        <v>37</v>
      </c>
      <c r="P1246" t="s">
        <v>370</v>
      </c>
      <c r="Q1246" s="8">
        <v>24.99</v>
      </c>
      <c r="R1246">
        <v>8</v>
      </c>
      <c r="S1246" s="8">
        <f t="shared" si="79"/>
        <v>199.92</v>
      </c>
      <c r="T1246" s="8">
        <f>SUM(S1246*0.4)</f>
        <v>79.968000000000004</v>
      </c>
      <c r="U1246" s="9">
        <f t="shared" si="80"/>
        <v>9.9968000000000004</v>
      </c>
    </row>
    <row r="1247" spans="1:21" ht="15" customHeight="1" x14ac:dyDescent="0.25">
      <c r="A1247">
        <v>18424</v>
      </c>
      <c r="B1247" t="s">
        <v>1543</v>
      </c>
      <c r="C1247" s="5">
        <v>43076</v>
      </c>
      <c r="D1247" s="6">
        <v>43080</v>
      </c>
      <c r="E1247" t="s">
        <v>69</v>
      </c>
      <c r="F1247" t="s">
        <v>107</v>
      </c>
      <c r="G1247" t="s">
        <v>108</v>
      </c>
      <c r="H1247" t="s">
        <v>109</v>
      </c>
      <c r="I1247" t="s">
        <v>110</v>
      </c>
      <c r="J1247" s="7">
        <v>35630</v>
      </c>
      <c r="K1247" t="s">
        <v>26</v>
      </c>
      <c r="L1247" t="s">
        <v>49</v>
      </c>
      <c r="M1247" t="s">
        <v>113</v>
      </c>
      <c r="N1247" t="s">
        <v>29</v>
      </c>
      <c r="O1247" t="s">
        <v>37</v>
      </c>
      <c r="P1247" t="s">
        <v>114</v>
      </c>
      <c r="Q1247" s="8">
        <v>24.99</v>
      </c>
      <c r="R1247">
        <v>14</v>
      </c>
      <c r="S1247" s="8">
        <f t="shared" si="79"/>
        <v>349.85999999999996</v>
      </c>
      <c r="T1247" s="8">
        <f>SUM(S1247*0.4)</f>
        <v>139.94399999999999</v>
      </c>
      <c r="U1247" s="9">
        <f t="shared" si="80"/>
        <v>15.994399999999999</v>
      </c>
    </row>
    <row r="1248" spans="1:21" ht="15" customHeight="1" x14ac:dyDescent="0.25">
      <c r="A1248">
        <v>18425</v>
      </c>
      <c r="B1248" t="s">
        <v>1543</v>
      </c>
      <c r="C1248" s="5">
        <v>43076</v>
      </c>
      <c r="D1248" s="6">
        <v>43080</v>
      </c>
      <c r="E1248" t="s">
        <v>69</v>
      </c>
      <c r="F1248" t="s">
        <v>107</v>
      </c>
      <c r="G1248" t="s">
        <v>108</v>
      </c>
      <c r="H1248" t="s">
        <v>109</v>
      </c>
      <c r="I1248" t="s">
        <v>110</v>
      </c>
      <c r="J1248" s="7">
        <v>35630</v>
      </c>
      <c r="K1248" t="s">
        <v>26</v>
      </c>
      <c r="L1248" t="s">
        <v>49</v>
      </c>
      <c r="M1248" t="s">
        <v>729</v>
      </c>
      <c r="N1248" t="s">
        <v>33</v>
      </c>
      <c r="O1248" t="s">
        <v>116</v>
      </c>
      <c r="P1248" t="s">
        <v>306</v>
      </c>
      <c r="Q1248" s="8">
        <v>34.99</v>
      </c>
      <c r="R1248">
        <v>5</v>
      </c>
      <c r="S1248" s="8">
        <f t="shared" si="79"/>
        <v>174.95000000000002</v>
      </c>
      <c r="T1248" s="8">
        <f>SUM(S1248*0.3)</f>
        <v>52.485000000000007</v>
      </c>
      <c r="U1248" s="9">
        <f t="shared" si="80"/>
        <v>8.9980000000000011</v>
      </c>
    </row>
    <row r="1249" spans="1:21" ht="15" customHeight="1" x14ac:dyDescent="0.25">
      <c r="A1249">
        <v>18426</v>
      </c>
      <c r="B1249" t="s">
        <v>1543</v>
      </c>
      <c r="C1249" s="5">
        <v>43076</v>
      </c>
      <c r="D1249" s="6">
        <v>43080</v>
      </c>
      <c r="E1249" t="s">
        <v>69</v>
      </c>
      <c r="F1249" t="s">
        <v>107</v>
      </c>
      <c r="G1249" t="s">
        <v>108</v>
      </c>
      <c r="H1249" t="s">
        <v>109</v>
      </c>
      <c r="I1249" t="s">
        <v>110</v>
      </c>
      <c r="J1249" s="7">
        <v>35630</v>
      </c>
      <c r="K1249" t="s">
        <v>26</v>
      </c>
      <c r="L1249" t="s">
        <v>49</v>
      </c>
      <c r="M1249" t="s">
        <v>397</v>
      </c>
      <c r="N1249" t="s">
        <v>33</v>
      </c>
      <c r="O1249" t="s">
        <v>116</v>
      </c>
      <c r="P1249" t="s">
        <v>398</v>
      </c>
      <c r="Q1249" s="8">
        <v>24.99</v>
      </c>
      <c r="R1249">
        <v>2</v>
      </c>
      <c r="S1249" s="8">
        <f t="shared" si="79"/>
        <v>49.98</v>
      </c>
      <c r="T1249" s="8">
        <f>SUM(S1249*0.3)</f>
        <v>14.993999999999998</v>
      </c>
      <c r="U1249" s="9">
        <f t="shared" si="80"/>
        <v>3.9992000000000001</v>
      </c>
    </row>
    <row r="1250" spans="1:21" ht="15" customHeight="1" x14ac:dyDescent="0.25">
      <c r="A1250">
        <v>18427</v>
      </c>
      <c r="B1250" t="s">
        <v>1543</v>
      </c>
      <c r="C1250" s="5">
        <v>43076</v>
      </c>
      <c r="D1250" s="6">
        <v>43080</v>
      </c>
      <c r="E1250" t="s">
        <v>69</v>
      </c>
      <c r="F1250" t="s">
        <v>107</v>
      </c>
      <c r="G1250" t="s">
        <v>108</v>
      </c>
      <c r="H1250" t="s">
        <v>109</v>
      </c>
      <c r="I1250" t="s">
        <v>110</v>
      </c>
      <c r="J1250" s="7">
        <v>35630</v>
      </c>
      <c r="K1250" t="s">
        <v>26</v>
      </c>
      <c r="L1250" t="s">
        <v>49</v>
      </c>
      <c r="M1250" t="s">
        <v>264</v>
      </c>
      <c r="N1250" t="s">
        <v>29</v>
      </c>
      <c r="O1250" t="s">
        <v>37</v>
      </c>
      <c r="P1250" t="s">
        <v>265</v>
      </c>
      <c r="Q1250" s="8">
        <v>23.99</v>
      </c>
      <c r="R1250">
        <v>4</v>
      </c>
      <c r="S1250" s="8">
        <f t="shared" si="79"/>
        <v>95.96</v>
      </c>
      <c r="T1250" s="8">
        <f>SUM(S1250*0.4)</f>
        <v>38.384</v>
      </c>
      <c r="U1250" s="9">
        <f t="shared" si="80"/>
        <v>5.8384</v>
      </c>
    </row>
    <row r="1251" spans="1:21" ht="15" customHeight="1" x14ac:dyDescent="0.25">
      <c r="A1251">
        <v>18428</v>
      </c>
      <c r="B1251" t="s">
        <v>1543</v>
      </c>
      <c r="C1251" s="5">
        <v>43076</v>
      </c>
      <c r="D1251" s="6">
        <v>43080</v>
      </c>
      <c r="E1251" t="s">
        <v>69</v>
      </c>
      <c r="F1251" t="s">
        <v>107</v>
      </c>
      <c r="G1251" t="s">
        <v>108</v>
      </c>
      <c r="H1251" t="s">
        <v>109</v>
      </c>
      <c r="I1251" t="s">
        <v>110</v>
      </c>
      <c r="J1251" s="7">
        <v>35630</v>
      </c>
      <c r="K1251" t="s">
        <v>26</v>
      </c>
      <c r="L1251" t="s">
        <v>49</v>
      </c>
      <c r="M1251" t="s">
        <v>208</v>
      </c>
      <c r="N1251" t="s">
        <v>29</v>
      </c>
      <c r="O1251" t="s">
        <v>75</v>
      </c>
      <c r="P1251" t="s">
        <v>209</v>
      </c>
      <c r="Q1251" s="8">
        <v>25.99</v>
      </c>
      <c r="R1251">
        <v>2</v>
      </c>
      <c r="S1251" s="8">
        <f t="shared" si="79"/>
        <v>51.98</v>
      </c>
      <c r="T1251" s="8">
        <f>SUM(S1251*0.5)</f>
        <v>25.99</v>
      </c>
      <c r="U1251" s="9">
        <f t="shared" si="80"/>
        <v>4.0792000000000002</v>
      </c>
    </row>
    <row r="1252" spans="1:21" ht="15" customHeight="1" x14ac:dyDescent="0.25">
      <c r="A1252">
        <v>18429</v>
      </c>
      <c r="B1252" t="s">
        <v>1543</v>
      </c>
      <c r="C1252" s="5">
        <v>43076</v>
      </c>
      <c r="D1252" s="6">
        <v>43080</v>
      </c>
      <c r="E1252" t="s">
        <v>69</v>
      </c>
      <c r="F1252" t="s">
        <v>107</v>
      </c>
      <c r="G1252" t="s">
        <v>108</v>
      </c>
      <c r="H1252" t="s">
        <v>109</v>
      </c>
      <c r="I1252" t="s">
        <v>110</v>
      </c>
      <c r="J1252" s="7">
        <v>35630</v>
      </c>
      <c r="K1252" t="s">
        <v>26</v>
      </c>
      <c r="L1252" t="s">
        <v>49</v>
      </c>
      <c r="M1252" t="s">
        <v>934</v>
      </c>
      <c r="N1252" t="s">
        <v>29</v>
      </c>
      <c r="O1252" t="s">
        <v>59</v>
      </c>
      <c r="P1252" t="s">
        <v>935</v>
      </c>
      <c r="Q1252" s="8">
        <v>27.99</v>
      </c>
      <c r="R1252">
        <v>7</v>
      </c>
      <c r="S1252" s="8">
        <f t="shared" si="79"/>
        <v>195.92999999999998</v>
      </c>
      <c r="T1252" s="8">
        <f>SUM(S1252*0.25)</f>
        <v>48.982499999999995</v>
      </c>
      <c r="U1252" s="9">
        <f t="shared" si="80"/>
        <v>9.8371999999999993</v>
      </c>
    </row>
    <row r="1253" spans="1:21" ht="15" customHeight="1" x14ac:dyDescent="0.25">
      <c r="A1253">
        <v>18430</v>
      </c>
      <c r="B1253" t="s">
        <v>1543</v>
      </c>
      <c r="C1253" s="5">
        <v>43076</v>
      </c>
      <c r="D1253" s="6">
        <v>43080</v>
      </c>
      <c r="E1253" t="s">
        <v>69</v>
      </c>
      <c r="F1253" t="s">
        <v>107</v>
      </c>
      <c r="G1253" t="s">
        <v>108</v>
      </c>
      <c r="H1253" t="s">
        <v>109</v>
      </c>
      <c r="I1253" t="s">
        <v>110</v>
      </c>
      <c r="J1253" s="7">
        <v>35630</v>
      </c>
      <c r="K1253" t="s">
        <v>26</v>
      </c>
      <c r="L1253" t="s">
        <v>49</v>
      </c>
      <c r="M1253" t="s">
        <v>806</v>
      </c>
      <c r="N1253" t="s">
        <v>29</v>
      </c>
      <c r="O1253" t="s">
        <v>40</v>
      </c>
      <c r="P1253" t="s">
        <v>807</v>
      </c>
      <c r="Q1253" s="8">
        <v>28.99</v>
      </c>
      <c r="R1253">
        <v>7</v>
      </c>
      <c r="S1253" s="8">
        <f t="shared" si="79"/>
        <v>202.92999999999998</v>
      </c>
      <c r="T1253" s="8">
        <f>SUM(S1253*0.3)</f>
        <v>60.878999999999991</v>
      </c>
      <c r="U1253" s="9">
        <f t="shared" si="80"/>
        <v>10.1172</v>
      </c>
    </row>
    <row r="1254" spans="1:21" ht="15" customHeight="1" x14ac:dyDescent="0.25">
      <c r="A1254">
        <v>18470</v>
      </c>
      <c r="B1254" t="s">
        <v>1544</v>
      </c>
      <c r="C1254" s="5">
        <v>43079</v>
      </c>
      <c r="D1254" s="6">
        <v>43083</v>
      </c>
      <c r="E1254" t="s">
        <v>21</v>
      </c>
      <c r="F1254" t="s">
        <v>386</v>
      </c>
      <c r="G1254" t="s">
        <v>387</v>
      </c>
      <c r="H1254" t="s">
        <v>388</v>
      </c>
      <c r="I1254" t="s">
        <v>73</v>
      </c>
      <c r="J1254" s="7">
        <v>75220</v>
      </c>
      <c r="K1254" t="s">
        <v>26</v>
      </c>
      <c r="L1254" t="s">
        <v>27</v>
      </c>
      <c r="M1254" t="s">
        <v>129</v>
      </c>
      <c r="N1254" t="s">
        <v>29</v>
      </c>
      <c r="O1254" t="s">
        <v>40</v>
      </c>
      <c r="P1254" t="s">
        <v>130</v>
      </c>
      <c r="Q1254" s="8">
        <v>19.989999999999998</v>
      </c>
      <c r="R1254">
        <v>3</v>
      </c>
      <c r="S1254" s="8">
        <f t="shared" si="79"/>
        <v>59.97</v>
      </c>
      <c r="T1254" s="8">
        <f>SUM(S1254*0.3)</f>
        <v>17.991</v>
      </c>
      <c r="U1254" s="9">
        <f>SUM((Q1254*0.07)*R1254+2)</f>
        <v>6.1978999999999997</v>
      </c>
    </row>
    <row r="1255" spans="1:21" ht="15" customHeight="1" x14ac:dyDescent="0.25">
      <c r="A1255">
        <v>18471</v>
      </c>
      <c r="B1255" t="s">
        <v>1544</v>
      </c>
      <c r="C1255" s="5">
        <v>43079</v>
      </c>
      <c r="D1255" s="6">
        <v>43083</v>
      </c>
      <c r="E1255" t="s">
        <v>21</v>
      </c>
      <c r="F1255" t="s">
        <v>386</v>
      </c>
      <c r="G1255" t="s">
        <v>387</v>
      </c>
      <c r="H1255" t="s">
        <v>388</v>
      </c>
      <c r="I1255" t="s">
        <v>73</v>
      </c>
      <c r="J1255" s="7">
        <v>75220</v>
      </c>
      <c r="K1255" t="s">
        <v>26</v>
      </c>
      <c r="L1255" t="s">
        <v>27</v>
      </c>
      <c r="M1255" t="s">
        <v>896</v>
      </c>
      <c r="N1255" t="s">
        <v>33</v>
      </c>
      <c r="O1255" t="s">
        <v>34</v>
      </c>
      <c r="P1255" t="s">
        <v>576</v>
      </c>
      <c r="Q1255" s="8">
        <v>25.99</v>
      </c>
      <c r="R1255">
        <v>4</v>
      </c>
      <c r="S1255" s="8">
        <f t="shared" si="79"/>
        <v>103.96</v>
      </c>
      <c r="T1255" s="8">
        <f>SUM(S1255*0.4)</f>
        <v>41.584000000000003</v>
      </c>
      <c r="U1255" s="9">
        <f>SUM((Q1255*0.07)*R1255+2)</f>
        <v>9.2772000000000006</v>
      </c>
    </row>
    <row r="1256" spans="1:21" ht="15" customHeight="1" x14ac:dyDescent="0.25">
      <c r="A1256">
        <v>18472</v>
      </c>
      <c r="B1256" t="s">
        <v>1544</v>
      </c>
      <c r="C1256" s="5">
        <v>43079</v>
      </c>
      <c r="D1256" s="6">
        <v>43083</v>
      </c>
      <c r="E1256" t="s">
        <v>21</v>
      </c>
      <c r="F1256" t="s">
        <v>386</v>
      </c>
      <c r="G1256" t="s">
        <v>387</v>
      </c>
      <c r="H1256" t="s">
        <v>388</v>
      </c>
      <c r="I1256" t="s">
        <v>73</v>
      </c>
      <c r="J1256" s="7">
        <v>75220</v>
      </c>
      <c r="K1256" t="s">
        <v>26</v>
      </c>
      <c r="L1256" t="s">
        <v>27</v>
      </c>
      <c r="M1256" t="s">
        <v>897</v>
      </c>
      <c r="N1256" t="s">
        <v>29</v>
      </c>
      <c r="O1256" t="s">
        <v>59</v>
      </c>
      <c r="P1256" t="s">
        <v>898</v>
      </c>
      <c r="Q1256" s="8">
        <v>25.99</v>
      </c>
      <c r="R1256">
        <v>2</v>
      </c>
      <c r="S1256" s="8">
        <f t="shared" si="79"/>
        <v>51.98</v>
      </c>
      <c r="T1256" s="8">
        <f>SUM(S1256*0.25)</f>
        <v>12.994999999999999</v>
      </c>
      <c r="U1256" s="9">
        <f>SUM((Q1256*0.07)*R1256+2)</f>
        <v>5.6386000000000003</v>
      </c>
    </row>
    <row r="1257" spans="1:21" ht="15" customHeight="1" x14ac:dyDescent="0.25">
      <c r="A1257">
        <v>18474</v>
      </c>
      <c r="B1257" t="s">
        <v>1545</v>
      </c>
      <c r="C1257" s="5">
        <v>43080</v>
      </c>
      <c r="D1257" s="6">
        <v>43087</v>
      </c>
      <c r="E1257" t="s">
        <v>69</v>
      </c>
      <c r="F1257" t="s">
        <v>491</v>
      </c>
      <c r="G1257" t="s">
        <v>492</v>
      </c>
      <c r="H1257" t="s">
        <v>203</v>
      </c>
      <c r="I1257" t="s">
        <v>56</v>
      </c>
      <c r="J1257" s="7">
        <v>90045</v>
      </c>
      <c r="K1257" t="s">
        <v>26</v>
      </c>
      <c r="L1257" t="s">
        <v>57</v>
      </c>
      <c r="M1257" t="s">
        <v>384</v>
      </c>
      <c r="N1257" t="s">
        <v>29</v>
      </c>
      <c r="O1257" t="s">
        <v>37</v>
      </c>
      <c r="P1257" t="s">
        <v>385</v>
      </c>
      <c r="Q1257" s="8">
        <v>23.99</v>
      </c>
      <c r="R1257">
        <v>3</v>
      </c>
      <c r="S1257" s="8">
        <f t="shared" si="79"/>
        <v>71.97</v>
      </c>
      <c r="T1257" s="8">
        <f>SUM(S1257*0.4)</f>
        <v>28.788</v>
      </c>
      <c r="U1257" s="9">
        <f t="shared" ref="U1257:U1262" si="81">SUM((Q1257*0.04)*R1257+2)</f>
        <v>4.8788</v>
      </c>
    </row>
    <row r="1258" spans="1:21" ht="15" customHeight="1" x14ac:dyDescent="0.25">
      <c r="A1258">
        <v>18475</v>
      </c>
      <c r="B1258" t="s">
        <v>1545</v>
      </c>
      <c r="C1258" s="5">
        <v>43080</v>
      </c>
      <c r="D1258" s="6">
        <v>43087</v>
      </c>
      <c r="E1258" t="s">
        <v>69</v>
      </c>
      <c r="F1258" t="s">
        <v>491</v>
      </c>
      <c r="G1258" t="s">
        <v>492</v>
      </c>
      <c r="H1258" t="s">
        <v>203</v>
      </c>
      <c r="I1258" t="s">
        <v>56</v>
      </c>
      <c r="J1258" s="7">
        <v>90045</v>
      </c>
      <c r="K1258" t="s">
        <v>26</v>
      </c>
      <c r="L1258" t="s">
        <v>57</v>
      </c>
      <c r="M1258" t="s">
        <v>105</v>
      </c>
      <c r="N1258" t="s">
        <v>29</v>
      </c>
      <c r="O1258" t="s">
        <v>75</v>
      </c>
      <c r="P1258" t="s">
        <v>106</v>
      </c>
      <c r="Q1258" s="8">
        <v>16.989999999999998</v>
      </c>
      <c r="R1258">
        <v>4</v>
      </c>
      <c r="S1258" s="8">
        <f t="shared" si="79"/>
        <v>67.959999999999994</v>
      </c>
      <c r="T1258" s="8">
        <f>SUM(S1258*0.5)</f>
        <v>33.979999999999997</v>
      </c>
      <c r="U1258" s="9">
        <f t="shared" si="81"/>
        <v>4.7183999999999999</v>
      </c>
    </row>
    <row r="1259" spans="1:21" ht="15" customHeight="1" x14ac:dyDescent="0.25">
      <c r="A1259">
        <v>18476</v>
      </c>
      <c r="B1259" t="s">
        <v>1545</v>
      </c>
      <c r="C1259" s="5">
        <v>43080</v>
      </c>
      <c r="D1259" s="6">
        <v>43087</v>
      </c>
      <c r="E1259" t="s">
        <v>69</v>
      </c>
      <c r="F1259" t="s">
        <v>491</v>
      </c>
      <c r="G1259" t="s">
        <v>492</v>
      </c>
      <c r="H1259" t="s">
        <v>203</v>
      </c>
      <c r="I1259" t="s">
        <v>56</v>
      </c>
      <c r="J1259" s="7">
        <v>90045</v>
      </c>
      <c r="K1259" t="s">
        <v>26</v>
      </c>
      <c r="L1259" t="s">
        <v>57</v>
      </c>
      <c r="M1259" t="s">
        <v>199</v>
      </c>
      <c r="N1259" t="s">
        <v>29</v>
      </c>
      <c r="O1259" t="s">
        <v>59</v>
      </c>
      <c r="P1259" t="s">
        <v>200</v>
      </c>
      <c r="Q1259" s="8">
        <v>20.99</v>
      </c>
      <c r="R1259">
        <v>3</v>
      </c>
      <c r="S1259" s="8">
        <f t="shared" si="79"/>
        <v>62.97</v>
      </c>
      <c r="T1259" s="8">
        <f>SUM(S1259*0.25)</f>
        <v>15.7425</v>
      </c>
      <c r="U1259" s="9">
        <f t="shared" si="81"/>
        <v>4.5187999999999997</v>
      </c>
    </row>
    <row r="1260" spans="1:21" ht="15" customHeight="1" x14ac:dyDescent="0.25">
      <c r="A1260">
        <v>18477</v>
      </c>
      <c r="B1260" t="s">
        <v>1545</v>
      </c>
      <c r="C1260" s="5">
        <v>43080</v>
      </c>
      <c r="D1260" s="6">
        <v>43087</v>
      </c>
      <c r="E1260" t="s">
        <v>69</v>
      </c>
      <c r="F1260" t="s">
        <v>491</v>
      </c>
      <c r="G1260" t="s">
        <v>492</v>
      </c>
      <c r="H1260" t="s">
        <v>203</v>
      </c>
      <c r="I1260" t="s">
        <v>56</v>
      </c>
      <c r="J1260" s="7">
        <v>90045</v>
      </c>
      <c r="K1260" t="s">
        <v>26</v>
      </c>
      <c r="L1260" t="s">
        <v>57</v>
      </c>
      <c r="M1260" t="s">
        <v>58</v>
      </c>
      <c r="N1260" t="s">
        <v>29</v>
      </c>
      <c r="O1260" t="s">
        <v>59</v>
      </c>
      <c r="P1260" t="s">
        <v>60</v>
      </c>
      <c r="Q1260" s="8">
        <v>20.99</v>
      </c>
      <c r="R1260">
        <v>3</v>
      </c>
      <c r="S1260" s="8">
        <f t="shared" si="79"/>
        <v>62.97</v>
      </c>
      <c r="T1260" s="8">
        <f>SUM(S1260*0.25)</f>
        <v>15.7425</v>
      </c>
      <c r="U1260" s="9">
        <f t="shared" si="81"/>
        <v>4.5187999999999997</v>
      </c>
    </row>
    <row r="1261" spans="1:21" ht="15" customHeight="1" x14ac:dyDescent="0.25">
      <c r="A1261">
        <v>18478</v>
      </c>
      <c r="B1261" t="s">
        <v>1545</v>
      </c>
      <c r="C1261" s="5">
        <v>43080</v>
      </c>
      <c r="D1261" s="6">
        <v>43087</v>
      </c>
      <c r="E1261" t="s">
        <v>69</v>
      </c>
      <c r="F1261" t="s">
        <v>491</v>
      </c>
      <c r="G1261" t="s">
        <v>492</v>
      </c>
      <c r="H1261" t="s">
        <v>203</v>
      </c>
      <c r="I1261" t="s">
        <v>56</v>
      </c>
      <c r="J1261" s="7">
        <v>90045</v>
      </c>
      <c r="K1261" t="s">
        <v>26</v>
      </c>
      <c r="L1261" t="s">
        <v>57</v>
      </c>
      <c r="M1261" t="s">
        <v>575</v>
      </c>
      <c r="N1261" t="s">
        <v>33</v>
      </c>
      <c r="O1261" t="s">
        <v>34</v>
      </c>
      <c r="P1261" t="s">
        <v>576</v>
      </c>
      <c r="Q1261" s="8">
        <v>25.99</v>
      </c>
      <c r="R1261">
        <v>5</v>
      </c>
      <c r="S1261" s="8">
        <f t="shared" si="79"/>
        <v>129.94999999999999</v>
      </c>
      <c r="T1261" s="8">
        <f>SUM(S1261*0.4)</f>
        <v>51.98</v>
      </c>
      <c r="U1261" s="9">
        <f t="shared" si="81"/>
        <v>7.1979999999999995</v>
      </c>
    </row>
    <row r="1262" spans="1:21" ht="15" customHeight="1" x14ac:dyDescent="0.25">
      <c r="A1262">
        <v>18479</v>
      </c>
      <c r="B1262" t="s">
        <v>1545</v>
      </c>
      <c r="C1262" s="5">
        <v>43080</v>
      </c>
      <c r="D1262" s="6">
        <v>43086</v>
      </c>
      <c r="E1262" t="s">
        <v>69</v>
      </c>
      <c r="F1262" t="s">
        <v>751</v>
      </c>
      <c r="G1262" t="s">
        <v>299</v>
      </c>
      <c r="H1262" t="s">
        <v>300</v>
      </c>
      <c r="I1262" t="s">
        <v>213</v>
      </c>
      <c r="J1262" s="7">
        <v>27604</v>
      </c>
      <c r="K1262" t="s">
        <v>26</v>
      </c>
      <c r="L1262" t="s">
        <v>49</v>
      </c>
      <c r="M1262" t="s">
        <v>129</v>
      </c>
      <c r="N1262" t="s">
        <v>29</v>
      </c>
      <c r="O1262" t="s">
        <v>40</v>
      </c>
      <c r="P1262" t="s">
        <v>130</v>
      </c>
      <c r="Q1262" s="8">
        <v>19.989999999999998</v>
      </c>
      <c r="R1262">
        <v>9</v>
      </c>
      <c r="S1262" s="8">
        <f t="shared" si="79"/>
        <v>179.91</v>
      </c>
      <c r="T1262" s="8">
        <f>SUM(S1262*0.3)</f>
        <v>53.972999999999999</v>
      </c>
      <c r="U1262" s="9">
        <f t="shared" si="81"/>
        <v>9.1964000000000006</v>
      </c>
    </row>
    <row r="1263" spans="1:21" ht="15" customHeight="1" x14ac:dyDescent="0.25">
      <c r="A1263">
        <v>18488</v>
      </c>
      <c r="B1263" t="s">
        <v>1546</v>
      </c>
      <c r="C1263" s="5">
        <v>43081</v>
      </c>
      <c r="D1263" s="6">
        <v>43086</v>
      </c>
      <c r="E1263" t="s">
        <v>21</v>
      </c>
      <c r="F1263" t="s">
        <v>391</v>
      </c>
      <c r="G1263" t="s">
        <v>392</v>
      </c>
      <c r="H1263" t="s">
        <v>393</v>
      </c>
      <c r="I1263" t="s">
        <v>394</v>
      </c>
      <c r="J1263" s="7">
        <v>31907</v>
      </c>
      <c r="K1263" t="s">
        <v>26</v>
      </c>
      <c r="L1263" t="s">
        <v>49</v>
      </c>
      <c r="M1263" t="s">
        <v>191</v>
      </c>
      <c r="N1263" t="s">
        <v>33</v>
      </c>
      <c r="O1263" t="s">
        <v>116</v>
      </c>
      <c r="P1263" t="s">
        <v>192</v>
      </c>
      <c r="Q1263" s="8">
        <v>34.99</v>
      </c>
      <c r="R1263">
        <v>3</v>
      </c>
      <c r="S1263" s="8">
        <f t="shared" si="79"/>
        <v>104.97</v>
      </c>
      <c r="T1263" s="8">
        <f>SUM(S1263*0.3)</f>
        <v>31.491</v>
      </c>
      <c r="U1263" s="9">
        <f>SUM((Q1263*0.07)*R1263+2)</f>
        <v>9.347900000000001</v>
      </c>
    </row>
    <row r="1264" spans="1:21" ht="15" customHeight="1" x14ac:dyDescent="0.25">
      <c r="A1264">
        <v>18489</v>
      </c>
      <c r="B1264" t="s">
        <v>1546</v>
      </c>
      <c r="C1264" s="5">
        <v>43081</v>
      </c>
      <c r="D1264" s="6">
        <v>43086</v>
      </c>
      <c r="E1264" t="s">
        <v>21</v>
      </c>
      <c r="F1264" t="s">
        <v>391</v>
      </c>
      <c r="G1264" t="s">
        <v>392</v>
      </c>
      <c r="H1264" t="s">
        <v>393</v>
      </c>
      <c r="I1264" t="s">
        <v>394</v>
      </c>
      <c r="J1264" s="7">
        <v>31907</v>
      </c>
      <c r="K1264" t="s">
        <v>26</v>
      </c>
      <c r="L1264" t="s">
        <v>49</v>
      </c>
      <c r="M1264" t="s">
        <v>692</v>
      </c>
      <c r="N1264" t="s">
        <v>33</v>
      </c>
      <c r="O1264" t="s">
        <v>34</v>
      </c>
      <c r="P1264" t="s">
        <v>693</v>
      </c>
      <c r="Q1264" s="8">
        <v>15.99</v>
      </c>
      <c r="R1264">
        <v>4</v>
      </c>
      <c r="S1264" s="8">
        <f t="shared" si="79"/>
        <v>63.96</v>
      </c>
      <c r="T1264" s="8">
        <f>SUM(S1264*0.4)</f>
        <v>25.584000000000003</v>
      </c>
      <c r="U1264" s="9">
        <f>SUM((Q1264*0.07)*R1264+2)</f>
        <v>6.4772000000000007</v>
      </c>
    </row>
    <row r="1265" spans="1:21" ht="15" customHeight="1" x14ac:dyDescent="0.25">
      <c r="A1265">
        <v>18490</v>
      </c>
      <c r="B1265" t="s">
        <v>1546</v>
      </c>
      <c r="C1265" s="5">
        <v>43081</v>
      </c>
      <c r="D1265" s="6">
        <v>43086</v>
      </c>
      <c r="E1265" t="s">
        <v>21</v>
      </c>
      <c r="F1265" t="s">
        <v>391</v>
      </c>
      <c r="G1265" t="s">
        <v>392</v>
      </c>
      <c r="H1265" t="s">
        <v>393</v>
      </c>
      <c r="I1265" t="s">
        <v>394</v>
      </c>
      <c r="J1265" s="7">
        <v>31907</v>
      </c>
      <c r="K1265" t="s">
        <v>26</v>
      </c>
      <c r="L1265" t="s">
        <v>49</v>
      </c>
      <c r="M1265" t="s">
        <v>704</v>
      </c>
      <c r="N1265" t="s">
        <v>988</v>
      </c>
      <c r="O1265" t="s">
        <v>86</v>
      </c>
      <c r="P1265" t="s">
        <v>705</v>
      </c>
      <c r="Q1265" s="8">
        <v>35.99</v>
      </c>
      <c r="R1265">
        <v>4</v>
      </c>
      <c r="S1265" s="8">
        <f t="shared" si="79"/>
        <v>143.96</v>
      </c>
      <c r="T1265" s="8">
        <f>SUM(S1265*0.6)</f>
        <v>86.376000000000005</v>
      </c>
      <c r="U1265" s="9">
        <f>SUM((Q1265*0.07)*R1265+2)</f>
        <v>12.077200000000001</v>
      </c>
    </row>
    <row r="1266" spans="1:21" ht="15" customHeight="1" x14ac:dyDescent="0.25">
      <c r="A1266">
        <v>18491</v>
      </c>
      <c r="B1266" t="s">
        <v>1546</v>
      </c>
      <c r="C1266" s="5">
        <v>43081</v>
      </c>
      <c r="D1266" s="6">
        <v>43087</v>
      </c>
      <c r="E1266" t="s">
        <v>69</v>
      </c>
      <c r="F1266" t="s">
        <v>380</v>
      </c>
      <c r="G1266" t="s">
        <v>381</v>
      </c>
      <c r="H1266" t="s">
        <v>335</v>
      </c>
      <c r="I1266" t="s">
        <v>336</v>
      </c>
      <c r="J1266" s="7">
        <v>19140</v>
      </c>
      <c r="K1266" t="s">
        <v>26</v>
      </c>
      <c r="L1266" t="s">
        <v>65</v>
      </c>
      <c r="M1266" t="s">
        <v>355</v>
      </c>
      <c r="N1266" t="s">
        <v>29</v>
      </c>
      <c r="O1266" t="s">
        <v>59</v>
      </c>
      <c r="P1266" t="s">
        <v>356</v>
      </c>
      <c r="Q1266" s="8">
        <v>32.99</v>
      </c>
      <c r="R1266">
        <v>3</v>
      </c>
      <c r="S1266" s="8">
        <f t="shared" si="79"/>
        <v>98.97</v>
      </c>
      <c r="T1266" s="8">
        <f>SUM(S1266*0.25)</f>
        <v>24.7425</v>
      </c>
      <c r="U1266" s="9">
        <f>SUM((Q1266*0.04)*R1266+2)</f>
        <v>5.9588000000000001</v>
      </c>
    </row>
    <row r="1267" spans="1:21" ht="15" customHeight="1" x14ac:dyDescent="0.25">
      <c r="A1267">
        <v>18492</v>
      </c>
      <c r="B1267" t="s">
        <v>1546</v>
      </c>
      <c r="C1267" s="5">
        <v>43081</v>
      </c>
      <c r="D1267" s="6">
        <v>43083</v>
      </c>
      <c r="E1267" t="s">
        <v>44</v>
      </c>
      <c r="F1267" t="s">
        <v>70</v>
      </c>
      <c r="G1267" t="s">
        <v>71</v>
      </c>
      <c r="H1267" t="s">
        <v>72</v>
      </c>
      <c r="I1267" t="s">
        <v>73</v>
      </c>
      <c r="J1267" s="7">
        <v>78745</v>
      </c>
      <c r="K1267" t="s">
        <v>26</v>
      </c>
      <c r="L1267" t="s">
        <v>27</v>
      </c>
      <c r="M1267" t="s">
        <v>739</v>
      </c>
      <c r="N1267" t="s">
        <v>988</v>
      </c>
      <c r="O1267" t="s">
        <v>89</v>
      </c>
      <c r="P1267" t="s">
        <v>740</v>
      </c>
      <c r="Q1267" s="8">
        <v>13.99</v>
      </c>
      <c r="R1267">
        <v>5</v>
      </c>
      <c r="S1267" s="8">
        <f t="shared" si="79"/>
        <v>69.95</v>
      </c>
      <c r="T1267" s="8">
        <f>SUM(S1267*0.5)</f>
        <v>34.975000000000001</v>
      </c>
      <c r="U1267" s="9">
        <f>SUM((Q1267*0.05)*R1267+2)</f>
        <v>5.4975000000000005</v>
      </c>
    </row>
    <row r="1268" spans="1:21" ht="15" customHeight="1" x14ac:dyDescent="0.25">
      <c r="A1268">
        <v>18498</v>
      </c>
      <c r="B1268" t="s">
        <v>1546</v>
      </c>
      <c r="C1268" s="5">
        <v>43081</v>
      </c>
      <c r="D1268" s="6">
        <v>43081</v>
      </c>
      <c r="E1268" t="s">
        <v>985</v>
      </c>
      <c r="F1268" t="s">
        <v>466</v>
      </c>
      <c r="G1268" t="s">
        <v>467</v>
      </c>
      <c r="H1268" t="s">
        <v>279</v>
      </c>
      <c r="I1268" t="s">
        <v>56</v>
      </c>
      <c r="J1268" s="7">
        <v>92024</v>
      </c>
      <c r="K1268" t="s">
        <v>26</v>
      </c>
      <c r="L1268" t="s">
        <v>57</v>
      </c>
      <c r="M1268" t="s">
        <v>710</v>
      </c>
      <c r="N1268" t="s">
        <v>29</v>
      </c>
      <c r="O1268" t="s">
        <v>30</v>
      </c>
      <c r="P1268" t="s">
        <v>711</v>
      </c>
      <c r="Q1268" s="8">
        <v>19.989999999999998</v>
      </c>
      <c r="R1268">
        <v>3</v>
      </c>
      <c r="S1268" s="8">
        <f t="shared" si="79"/>
        <v>59.97</v>
      </c>
      <c r="T1268" s="8">
        <f>SUM(S1268*0.2)</f>
        <v>11.994</v>
      </c>
      <c r="U1268" s="9">
        <f>SUM((Q1268*0.09)*R1268+2)</f>
        <v>7.3972999999999995</v>
      </c>
    </row>
    <row r="1269" spans="1:21" ht="15" customHeight="1" x14ac:dyDescent="0.25">
      <c r="A1269">
        <v>18516</v>
      </c>
      <c r="B1269" t="s">
        <v>1547</v>
      </c>
      <c r="C1269" s="5">
        <v>43082</v>
      </c>
      <c r="D1269" s="6">
        <v>43088</v>
      </c>
      <c r="E1269" t="s">
        <v>69</v>
      </c>
      <c r="F1269" t="s">
        <v>694</v>
      </c>
      <c r="G1269" t="s">
        <v>695</v>
      </c>
      <c r="H1269" t="s">
        <v>203</v>
      </c>
      <c r="I1269" t="s">
        <v>56</v>
      </c>
      <c r="J1269" s="7">
        <v>90032</v>
      </c>
      <c r="K1269" t="s">
        <v>26</v>
      </c>
      <c r="L1269" t="s">
        <v>57</v>
      </c>
      <c r="M1269" t="s">
        <v>32</v>
      </c>
      <c r="N1269" t="s">
        <v>33</v>
      </c>
      <c r="O1269" t="s">
        <v>34</v>
      </c>
      <c r="P1269" t="s">
        <v>35</v>
      </c>
      <c r="Q1269" s="8">
        <v>11.99</v>
      </c>
      <c r="R1269">
        <v>5</v>
      </c>
      <c r="S1269" s="8">
        <f t="shared" si="79"/>
        <v>59.95</v>
      </c>
      <c r="T1269" s="8">
        <f>SUM(S1269*0.4)</f>
        <v>23.980000000000004</v>
      </c>
      <c r="U1269" s="9">
        <f>SUM((Q1269*0.04)*R1269+2)</f>
        <v>4.3979999999999997</v>
      </c>
    </row>
    <row r="1270" spans="1:21" ht="15" customHeight="1" x14ac:dyDescent="0.25">
      <c r="A1270">
        <v>18517</v>
      </c>
      <c r="B1270" t="s">
        <v>1547</v>
      </c>
      <c r="C1270" s="5">
        <v>43082</v>
      </c>
      <c r="D1270" s="6">
        <v>43088</v>
      </c>
      <c r="E1270" t="s">
        <v>69</v>
      </c>
      <c r="F1270" t="s">
        <v>694</v>
      </c>
      <c r="G1270" t="s">
        <v>695</v>
      </c>
      <c r="H1270" t="s">
        <v>203</v>
      </c>
      <c r="I1270" t="s">
        <v>56</v>
      </c>
      <c r="J1270" s="7">
        <v>90032</v>
      </c>
      <c r="K1270" t="s">
        <v>26</v>
      </c>
      <c r="L1270" t="s">
        <v>57</v>
      </c>
      <c r="M1270" t="s">
        <v>74</v>
      </c>
      <c r="N1270" t="s">
        <v>29</v>
      </c>
      <c r="O1270" t="s">
        <v>75</v>
      </c>
      <c r="P1270" t="s">
        <v>76</v>
      </c>
      <c r="Q1270" s="8">
        <v>23.99</v>
      </c>
      <c r="R1270">
        <v>4</v>
      </c>
      <c r="S1270" s="8">
        <f t="shared" si="79"/>
        <v>95.96</v>
      </c>
      <c r="T1270" s="8">
        <f>SUM(S1270*0.5)</f>
        <v>47.98</v>
      </c>
      <c r="U1270" s="9">
        <f>SUM((Q1270*0.04)*R1270+2)</f>
        <v>5.8384</v>
      </c>
    </row>
    <row r="1271" spans="1:21" ht="15" customHeight="1" x14ac:dyDescent="0.25">
      <c r="A1271">
        <v>18531</v>
      </c>
      <c r="B1271" t="s">
        <v>1548</v>
      </c>
      <c r="C1271" s="5">
        <v>43083</v>
      </c>
      <c r="D1271" s="6">
        <v>43090</v>
      </c>
      <c r="E1271" t="s">
        <v>69</v>
      </c>
      <c r="F1271" t="s">
        <v>386</v>
      </c>
      <c r="G1271" t="s">
        <v>387</v>
      </c>
      <c r="H1271" t="s">
        <v>388</v>
      </c>
      <c r="I1271" t="s">
        <v>73</v>
      </c>
      <c r="J1271" s="7">
        <v>75220</v>
      </c>
      <c r="K1271" t="s">
        <v>26</v>
      </c>
      <c r="L1271" t="s">
        <v>27</v>
      </c>
      <c r="M1271" t="s">
        <v>949</v>
      </c>
      <c r="N1271" t="s">
        <v>988</v>
      </c>
      <c r="O1271" t="s">
        <v>185</v>
      </c>
      <c r="P1271" t="s">
        <v>950</v>
      </c>
      <c r="Q1271" s="8">
        <v>74.989999999999995</v>
      </c>
      <c r="R1271">
        <v>4</v>
      </c>
      <c r="S1271" s="8">
        <f t="shared" si="79"/>
        <v>299.95999999999998</v>
      </c>
      <c r="T1271" s="8">
        <f>SUM(S1271*0.4)</f>
        <v>119.98399999999999</v>
      </c>
      <c r="U1271" s="9">
        <f>SUM((Q1271*0.04)*R1271+2)</f>
        <v>13.9984</v>
      </c>
    </row>
    <row r="1272" spans="1:21" ht="15" customHeight="1" x14ac:dyDescent="0.25">
      <c r="A1272">
        <v>18532</v>
      </c>
      <c r="B1272" t="s">
        <v>1548</v>
      </c>
      <c r="C1272" s="5">
        <v>43083</v>
      </c>
      <c r="D1272" s="6">
        <v>43090</v>
      </c>
      <c r="E1272" t="s">
        <v>69</v>
      </c>
      <c r="F1272" t="s">
        <v>386</v>
      </c>
      <c r="G1272" t="s">
        <v>387</v>
      </c>
      <c r="H1272" t="s">
        <v>388</v>
      </c>
      <c r="I1272" t="s">
        <v>73</v>
      </c>
      <c r="J1272" s="7">
        <v>75220</v>
      </c>
      <c r="K1272" t="s">
        <v>26</v>
      </c>
      <c r="L1272" t="s">
        <v>27</v>
      </c>
      <c r="M1272" t="s">
        <v>111</v>
      </c>
      <c r="N1272" t="s">
        <v>29</v>
      </c>
      <c r="O1272" t="s">
        <v>37</v>
      </c>
      <c r="P1272" t="s">
        <v>112</v>
      </c>
      <c r="Q1272" s="8">
        <v>24.99</v>
      </c>
      <c r="R1272">
        <v>2</v>
      </c>
      <c r="S1272" s="8">
        <f t="shared" si="79"/>
        <v>49.98</v>
      </c>
      <c r="T1272" s="8">
        <f>SUM(S1272*0.4)</f>
        <v>19.992000000000001</v>
      </c>
      <c r="U1272" s="9">
        <f>SUM((Q1272*0.04)*R1272+2)</f>
        <v>3.9992000000000001</v>
      </c>
    </row>
    <row r="1273" spans="1:21" ht="15" customHeight="1" x14ac:dyDescent="0.25">
      <c r="A1273">
        <v>18533</v>
      </c>
      <c r="B1273" t="s">
        <v>1549</v>
      </c>
      <c r="C1273" s="5">
        <v>43084</v>
      </c>
      <c r="D1273" s="6">
        <v>43087</v>
      </c>
      <c r="E1273" t="s">
        <v>44</v>
      </c>
      <c r="F1273" t="s">
        <v>231</v>
      </c>
      <c r="G1273" t="s">
        <v>232</v>
      </c>
      <c r="H1273" t="s">
        <v>233</v>
      </c>
      <c r="I1273" t="s">
        <v>73</v>
      </c>
      <c r="J1273" s="7">
        <v>78207</v>
      </c>
      <c r="K1273" t="s">
        <v>26</v>
      </c>
      <c r="L1273" t="s">
        <v>27</v>
      </c>
      <c r="M1273" t="s">
        <v>925</v>
      </c>
      <c r="N1273" t="s">
        <v>988</v>
      </c>
      <c r="O1273" t="s">
        <v>89</v>
      </c>
      <c r="P1273" t="s">
        <v>926</v>
      </c>
      <c r="Q1273" s="8">
        <v>13.99</v>
      </c>
      <c r="R1273">
        <v>2</v>
      </c>
      <c r="S1273" s="8">
        <f t="shared" si="79"/>
        <v>27.98</v>
      </c>
      <c r="T1273" s="8">
        <f>SUM(S1273*0.5)</f>
        <v>13.99</v>
      </c>
      <c r="U1273" s="9">
        <f>SUM((Q1273*0.05)*R1273+2)</f>
        <v>3.399</v>
      </c>
    </row>
    <row r="1274" spans="1:21" ht="15" customHeight="1" x14ac:dyDescent="0.25">
      <c r="A1274">
        <v>18534</v>
      </c>
      <c r="B1274" t="s">
        <v>1549</v>
      </c>
      <c r="C1274" s="5">
        <v>43084</v>
      </c>
      <c r="D1274" s="6">
        <v>43087</v>
      </c>
      <c r="E1274" t="s">
        <v>44</v>
      </c>
      <c r="F1274" t="s">
        <v>231</v>
      </c>
      <c r="G1274" t="s">
        <v>232</v>
      </c>
      <c r="H1274" t="s">
        <v>233</v>
      </c>
      <c r="I1274" t="s">
        <v>73</v>
      </c>
      <c r="J1274" s="7">
        <v>78207</v>
      </c>
      <c r="K1274" t="s">
        <v>26</v>
      </c>
      <c r="L1274" t="s">
        <v>27</v>
      </c>
      <c r="M1274" t="s">
        <v>486</v>
      </c>
      <c r="N1274" t="s">
        <v>29</v>
      </c>
      <c r="O1274" t="s">
        <v>30</v>
      </c>
      <c r="P1274" t="s">
        <v>487</v>
      </c>
      <c r="Q1274" s="8">
        <v>49.99</v>
      </c>
      <c r="R1274">
        <v>10</v>
      </c>
      <c r="S1274" s="8">
        <f t="shared" si="79"/>
        <v>499.90000000000003</v>
      </c>
      <c r="T1274" s="8">
        <f>SUM(S1274*0.2)</f>
        <v>99.980000000000018</v>
      </c>
      <c r="U1274" s="9">
        <f>SUM((Q1274*0.05)*R1274+2)</f>
        <v>26.995000000000005</v>
      </c>
    </row>
    <row r="1275" spans="1:21" ht="15" customHeight="1" x14ac:dyDescent="0.25">
      <c r="A1275">
        <v>18542</v>
      </c>
      <c r="B1275" t="s">
        <v>1550</v>
      </c>
      <c r="C1275" s="5">
        <v>43085</v>
      </c>
      <c r="D1275" s="6">
        <v>43092</v>
      </c>
      <c r="E1275" t="s">
        <v>69</v>
      </c>
      <c r="F1275" t="s">
        <v>210</v>
      </c>
      <c r="G1275" t="s">
        <v>211</v>
      </c>
      <c r="H1275" t="s">
        <v>212</v>
      </c>
      <c r="I1275" t="s">
        <v>213</v>
      </c>
      <c r="J1275" s="7">
        <v>28027</v>
      </c>
      <c r="K1275" t="s">
        <v>26</v>
      </c>
      <c r="L1275" t="s">
        <v>49</v>
      </c>
      <c r="M1275" t="s">
        <v>149</v>
      </c>
      <c r="N1275" t="s">
        <v>988</v>
      </c>
      <c r="O1275" t="s">
        <v>86</v>
      </c>
      <c r="P1275" t="s">
        <v>150</v>
      </c>
      <c r="Q1275" s="8">
        <v>44.99</v>
      </c>
      <c r="R1275">
        <v>2</v>
      </c>
      <c r="S1275" s="8">
        <f t="shared" si="79"/>
        <v>89.98</v>
      </c>
      <c r="T1275" s="8">
        <f>SUM(S1275*0.6)</f>
        <v>53.988</v>
      </c>
      <c r="U1275" s="9">
        <f>SUM((Q1275*0.04)*R1275+2)</f>
        <v>5.5991999999999997</v>
      </c>
    </row>
    <row r="1276" spans="1:21" ht="15" customHeight="1" x14ac:dyDescent="0.25">
      <c r="A1276">
        <v>18549</v>
      </c>
      <c r="B1276" t="s">
        <v>1551</v>
      </c>
      <c r="C1276" s="5">
        <v>43086</v>
      </c>
      <c r="D1276" s="6">
        <v>43090</v>
      </c>
      <c r="E1276" t="s">
        <v>21</v>
      </c>
      <c r="F1276" t="s">
        <v>708</v>
      </c>
      <c r="G1276" t="s">
        <v>709</v>
      </c>
      <c r="H1276" t="s">
        <v>606</v>
      </c>
      <c r="I1276" t="s">
        <v>607</v>
      </c>
      <c r="J1276" s="7">
        <v>60610</v>
      </c>
      <c r="K1276" t="s">
        <v>26</v>
      </c>
      <c r="L1276" t="s">
        <v>27</v>
      </c>
      <c r="M1276" t="s">
        <v>311</v>
      </c>
      <c r="N1276" t="s">
        <v>29</v>
      </c>
      <c r="O1276" t="s">
        <v>37</v>
      </c>
      <c r="P1276" t="s">
        <v>312</v>
      </c>
      <c r="Q1276" s="8">
        <v>24.99</v>
      </c>
      <c r="R1276">
        <v>3</v>
      </c>
      <c r="S1276" s="8">
        <f t="shared" si="79"/>
        <v>74.97</v>
      </c>
      <c r="T1276" s="8">
        <f>SUM(S1276*0.4)</f>
        <v>29.988</v>
      </c>
      <c r="U1276" s="9">
        <f>SUM((Q1276*0.07)*R1276+2)</f>
        <v>7.2479000000000005</v>
      </c>
    </row>
    <row r="1277" spans="1:21" ht="15" customHeight="1" x14ac:dyDescent="0.25">
      <c r="A1277">
        <v>18556</v>
      </c>
      <c r="B1277" t="s">
        <v>1552</v>
      </c>
      <c r="C1277" s="5">
        <v>43087</v>
      </c>
      <c r="D1277" s="6">
        <v>43091</v>
      </c>
      <c r="E1277" t="s">
        <v>69</v>
      </c>
      <c r="F1277" t="s">
        <v>698</v>
      </c>
      <c r="G1277" t="s">
        <v>699</v>
      </c>
      <c r="H1277" t="s">
        <v>419</v>
      </c>
      <c r="I1277" t="s">
        <v>73</v>
      </c>
      <c r="J1277" s="7">
        <v>77041</v>
      </c>
      <c r="K1277" t="s">
        <v>26</v>
      </c>
      <c r="L1277" t="s">
        <v>27</v>
      </c>
      <c r="M1277" t="s">
        <v>369</v>
      </c>
      <c r="N1277" t="s">
        <v>29</v>
      </c>
      <c r="O1277" t="s">
        <v>37</v>
      </c>
      <c r="P1277" t="s">
        <v>370</v>
      </c>
      <c r="Q1277" s="8">
        <v>24.99</v>
      </c>
      <c r="R1277">
        <v>13</v>
      </c>
      <c r="S1277" s="8">
        <f t="shared" si="79"/>
        <v>324.87</v>
      </c>
      <c r="T1277" s="8">
        <f>SUM(S1277*0.4)</f>
        <v>129.94800000000001</v>
      </c>
      <c r="U1277" s="9">
        <f>SUM((Q1277*0.04)*R1277+2)</f>
        <v>14.9948</v>
      </c>
    </row>
    <row r="1278" spans="1:21" ht="15" customHeight="1" x14ac:dyDescent="0.25">
      <c r="A1278">
        <v>18571</v>
      </c>
      <c r="B1278" t="s">
        <v>1553</v>
      </c>
      <c r="C1278" s="5">
        <v>43088</v>
      </c>
      <c r="D1278" s="6">
        <v>43090</v>
      </c>
      <c r="E1278" t="s">
        <v>44</v>
      </c>
      <c r="F1278" t="s">
        <v>201</v>
      </c>
      <c r="G1278" t="s">
        <v>202</v>
      </c>
      <c r="H1278" t="s">
        <v>203</v>
      </c>
      <c r="I1278" t="s">
        <v>56</v>
      </c>
      <c r="J1278" s="7">
        <v>90049</v>
      </c>
      <c r="K1278" t="s">
        <v>26</v>
      </c>
      <c r="L1278" t="s">
        <v>57</v>
      </c>
      <c r="M1278" t="s">
        <v>423</v>
      </c>
      <c r="N1278" t="s">
        <v>33</v>
      </c>
      <c r="O1278" t="s">
        <v>116</v>
      </c>
      <c r="P1278" t="s">
        <v>424</v>
      </c>
      <c r="Q1278" s="8">
        <v>34.99</v>
      </c>
      <c r="R1278">
        <v>7</v>
      </c>
      <c r="S1278" s="8">
        <f t="shared" si="79"/>
        <v>244.93</v>
      </c>
      <c r="T1278" s="8">
        <f>SUM(S1278*0.3)</f>
        <v>73.478999999999999</v>
      </c>
      <c r="U1278" s="9">
        <f>SUM((Q1278*0.05)*R1278+2)</f>
        <v>14.246500000000001</v>
      </c>
    </row>
    <row r="1279" spans="1:21" ht="15" customHeight="1" x14ac:dyDescent="0.25">
      <c r="A1279">
        <v>18582</v>
      </c>
      <c r="B1279" t="s">
        <v>1554</v>
      </c>
      <c r="C1279" s="5">
        <v>43089</v>
      </c>
      <c r="D1279" s="6">
        <v>43094</v>
      </c>
      <c r="E1279" t="s">
        <v>69</v>
      </c>
      <c r="F1279" t="s">
        <v>610</v>
      </c>
      <c r="G1279" t="s">
        <v>330</v>
      </c>
      <c r="H1279" t="s">
        <v>331</v>
      </c>
      <c r="I1279" t="s">
        <v>332</v>
      </c>
      <c r="J1279" s="7">
        <v>7060</v>
      </c>
      <c r="K1279" t="s">
        <v>26</v>
      </c>
      <c r="L1279" t="s">
        <v>65</v>
      </c>
      <c r="M1279" t="s">
        <v>68</v>
      </c>
      <c r="N1279" t="s">
        <v>29</v>
      </c>
      <c r="O1279" t="s">
        <v>37</v>
      </c>
      <c r="P1279" t="s">
        <v>37</v>
      </c>
      <c r="Q1279" s="8">
        <v>15.99</v>
      </c>
      <c r="R1279">
        <v>5</v>
      </c>
      <c r="S1279" s="8">
        <f t="shared" si="79"/>
        <v>79.95</v>
      </c>
      <c r="T1279" s="8">
        <f>SUM(S1279*0.4)</f>
        <v>31.980000000000004</v>
      </c>
      <c r="U1279" s="9">
        <f t="shared" ref="U1279:U1284" si="82">SUM((Q1279*0.04)*R1279+2)</f>
        <v>5.1980000000000004</v>
      </c>
    </row>
    <row r="1280" spans="1:21" ht="15" customHeight="1" x14ac:dyDescent="0.25">
      <c r="A1280">
        <v>18584</v>
      </c>
      <c r="B1280" t="s">
        <v>1554</v>
      </c>
      <c r="C1280" s="5">
        <v>43089</v>
      </c>
      <c r="D1280" s="6">
        <v>43095</v>
      </c>
      <c r="E1280" t="s">
        <v>69</v>
      </c>
      <c r="F1280" t="s">
        <v>551</v>
      </c>
      <c r="G1280" t="s">
        <v>552</v>
      </c>
      <c r="H1280" t="s">
        <v>203</v>
      </c>
      <c r="I1280" t="s">
        <v>56</v>
      </c>
      <c r="J1280" s="7">
        <v>90049</v>
      </c>
      <c r="K1280" t="s">
        <v>26</v>
      </c>
      <c r="L1280" t="s">
        <v>57</v>
      </c>
      <c r="M1280" t="s">
        <v>656</v>
      </c>
      <c r="N1280" t="s">
        <v>988</v>
      </c>
      <c r="O1280" t="s">
        <v>185</v>
      </c>
      <c r="P1280" t="s">
        <v>657</v>
      </c>
      <c r="Q1280" s="8">
        <v>76.989999999999995</v>
      </c>
      <c r="R1280">
        <v>6</v>
      </c>
      <c r="S1280" s="8">
        <f t="shared" si="79"/>
        <v>461.93999999999994</v>
      </c>
      <c r="T1280" s="8">
        <f>SUM(S1280*0.4)</f>
        <v>184.77599999999998</v>
      </c>
      <c r="U1280" s="9">
        <f t="shared" si="82"/>
        <v>20.477599999999999</v>
      </c>
    </row>
    <row r="1281" spans="1:21" ht="15" customHeight="1" x14ac:dyDescent="0.25">
      <c r="A1281">
        <v>18585</v>
      </c>
      <c r="B1281" t="s">
        <v>1554</v>
      </c>
      <c r="C1281" s="5">
        <v>43089</v>
      </c>
      <c r="D1281" s="6">
        <v>43095</v>
      </c>
      <c r="E1281" t="s">
        <v>69</v>
      </c>
      <c r="F1281" t="s">
        <v>551</v>
      </c>
      <c r="G1281" t="s">
        <v>552</v>
      </c>
      <c r="H1281" t="s">
        <v>203</v>
      </c>
      <c r="I1281" t="s">
        <v>56</v>
      </c>
      <c r="J1281" s="7">
        <v>90049</v>
      </c>
      <c r="K1281" t="s">
        <v>26</v>
      </c>
      <c r="L1281" t="s">
        <v>57</v>
      </c>
      <c r="M1281" t="s">
        <v>68</v>
      </c>
      <c r="N1281" t="s">
        <v>29</v>
      </c>
      <c r="O1281" t="s">
        <v>37</v>
      </c>
      <c r="P1281" t="s">
        <v>37</v>
      </c>
      <c r="Q1281" s="8">
        <v>15.99</v>
      </c>
      <c r="R1281">
        <v>6</v>
      </c>
      <c r="S1281" s="8">
        <f t="shared" si="79"/>
        <v>95.94</v>
      </c>
      <c r="T1281" s="8">
        <f>SUM(S1281*0.4)</f>
        <v>38.376000000000005</v>
      </c>
      <c r="U1281" s="9">
        <f t="shared" si="82"/>
        <v>5.8376000000000001</v>
      </c>
    </row>
    <row r="1282" spans="1:21" ht="15" customHeight="1" x14ac:dyDescent="0.25">
      <c r="A1282">
        <v>18586</v>
      </c>
      <c r="B1282" t="s">
        <v>1554</v>
      </c>
      <c r="C1282" s="5">
        <v>43089</v>
      </c>
      <c r="D1282" s="6">
        <v>43095</v>
      </c>
      <c r="E1282" t="s">
        <v>69</v>
      </c>
      <c r="F1282" t="s">
        <v>551</v>
      </c>
      <c r="G1282" t="s">
        <v>552</v>
      </c>
      <c r="H1282" t="s">
        <v>203</v>
      </c>
      <c r="I1282" t="s">
        <v>56</v>
      </c>
      <c r="J1282" s="7">
        <v>90049</v>
      </c>
      <c r="K1282" t="s">
        <v>26</v>
      </c>
      <c r="L1282" t="s">
        <v>57</v>
      </c>
      <c r="M1282" t="s">
        <v>77</v>
      </c>
      <c r="N1282" t="s">
        <v>29</v>
      </c>
      <c r="O1282" t="s">
        <v>37</v>
      </c>
      <c r="P1282" t="s">
        <v>78</v>
      </c>
      <c r="Q1282" s="8">
        <v>23.99</v>
      </c>
      <c r="R1282">
        <v>2</v>
      </c>
      <c r="S1282" s="8">
        <f t="shared" ref="S1282:S1345" si="83">SUM(Q1282*R1282)</f>
        <v>47.98</v>
      </c>
      <c r="T1282" s="8">
        <f>SUM(S1282*0.4)</f>
        <v>19.192</v>
      </c>
      <c r="U1282" s="9">
        <f t="shared" si="82"/>
        <v>3.9192</v>
      </c>
    </row>
    <row r="1283" spans="1:21" ht="15" customHeight="1" x14ac:dyDescent="0.25">
      <c r="A1283">
        <v>18589</v>
      </c>
      <c r="B1283" t="s">
        <v>1555</v>
      </c>
      <c r="C1283" s="5">
        <v>43090</v>
      </c>
      <c r="D1283" s="6">
        <v>43094</v>
      </c>
      <c r="E1283" t="s">
        <v>69</v>
      </c>
      <c r="F1283" t="s">
        <v>438</v>
      </c>
      <c r="G1283" t="s">
        <v>439</v>
      </c>
      <c r="H1283" t="s">
        <v>440</v>
      </c>
      <c r="I1283" t="s">
        <v>441</v>
      </c>
      <c r="J1283" s="7">
        <v>39212</v>
      </c>
      <c r="K1283" t="s">
        <v>26</v>
      </c>
      <c r="L1283" t="s">
        <v>49</v>
      </c>
      <c r="M1283" t="s">
        <v>113</v>
      </c>
      <c r="N1283" t="s">
        <v>29</v>
      </c>
      <c r="O1283" t="s">
        <v>37</v>
      </c>
      <c r="P1283" t="s">
        <v>114</v>
      </c>
      <c r="Q1283" s="8">
        <v>24.99</v>
      </c>
      <c r="R1283">
        <v>2</v>
      </c>
      <c r="S1283" s="8">
        <f t="shared" si="83"/>
        <v>49.98</v>
      </c>
      <c r="T1283" s="8">
        <f>SUM(S1283*0.4)</f>
        <v>19.992000000000001</v>
      </c>
      <c r="U1283" s="9">
        <f t="shared" si="82"/>
        <v>3.9992000000000001</v>
      </c>
    </row>
    <row r="1284" spans="1:21" ht="15" customHeight="1" x14ac:dyDescent="0.25">
      <c r="A1284">
        <v>18590</v>
      </c>
      <c r="B1284" t="s">
        <v>1555</v>
      </c>
      <c r="C1284" s="5">
        <v>43090</v>
      </c>
      <c r="D1284" s="6">
        <v>43094</v>
      </c>
      <c r="E1284" t="s">
        <v>69</v>
      </c>
      <c r="F1284" t="s">
        <v>438</v>
      </c>
      <c r="G1284" t="s">
        <v>439</v>
      </c>
      <c r="H1284" t="s">
        <v>440</v>
      </c>
      <c r="I1284" t="s">
        <v>441</v>
      </c>
      <c r="J1284" s="7">
        <v>39212</v>
      </c>
      <c r="K1284" t="s">
        <v>26</v>
      </c>
      <c r="L1284" t="s">
        <v>49</v>
      </c>
      <c r="M1284" t="s">
        <v>704</v>
      </c>
      <c r="N1284" t="s">
        <v>988</v>
      </c>
      <c r="O1284" t="s">
        <v>86</v>
      </c>
      <c r="P1284" t="s">
        <v>705</v>
      </c>
      <c r="Q1284" s="8">
        <v>35.99</v>
      </c>
      <c r="R1284">
        <v>4</v>
      </c>
      <c r="S1284" s="8">
        <f t="shared" si="83"/>
        <v>143.96</v>
      </c>
      <c r="T1284" s="8">
        <f>SUM(S1284*0.6)</f>
        <v>86.376000000000005</v>
      </c>
      <c r="U1284" s="9">
        <f t="shared" si="82"/>
        <v>7.7584000000000009</v>
      </c>
    </row>
    <row r="1285" spans="1:21" ht="15" customHeight="1" x14ac:dyDescent="0.25">
      <c r="A1285">
        <v>18601</v>
      </c>
      <c r="B1285" t="s">
        <v>1556</v>
      </c>
      <c r="C1285" s="5">
        <v>43093</v>
      </c>
      <c r="D1285" s="6">
        <v>43094</v>
      </c>
      <c r="E1285" t="s">
        <v>44</v>
      </c>
      <c r="F1285" t="s">
        <v>759</v>
      </c>
      <c r="G1285" t="s">
        <v>760</v>
      </c>
      <c r="H1285" t="s">
        <v>388</v>
      </c>
      <c r="I1285" t="s">
        <v>73</v>
      </c>
      <c r="J1285" s="7">
        <v>75081</v>
      </c>
      <c r="K1285" t="s">
        <v>26</v>
      </c>
      <c r="L1285" t="s">
        <v>27</v>
      </c>
      <c r="M1285" t="s">
        <v>50</v>
      </c>
      <c r="N1285" t="s">
        <v>988</v>
      </c>
      <c r="O1285" t="s">
        <v>51</v>
      </c>
      <c r="P1285" t="s">
        <v>52</v>
      </c>
      <c r="Q1285" s="8">
        <v>45.99</v>
      </c>
      <c r="R1285">
        <v>2</v>
      </c>
      <c r="S1285" s="8">
        <f t="shared" si="83"/>
        <v>91.98</v>
      </c>
      <c r="T1285" s="8">
        <f>SUM(S1285*0.3)</f>
        <v>27.594000000000001</v>
      </c>
      <c r="U1285" s="9">
        <f>SUM((Q1285*0.05)*R1285+2)</f>
        <v>6.5990000000000002</v>
      </c>
    </row>
    <row r="1286" spans="1:21" ht="15" customHeight="1" x14ac:dyDescent="0.25">
      <c r="A1286">
        <v>18602</v>
      </c>
      <c r="B1286" t="s">
        <v>1556</v>
      </c>
      <c r="C1286" s="5">
        <v>43093</v>
      </c>
      <c r="D1286" s="6">
        <v>43098</v>
      </c>
      <c r="E1286" t="s">
        <v>21</v>
      </c>
      <c r="F1286" t="s">
        <v>61</v>
      </c>
      <c r="G1286" t="s">
        <v>62</v>
      </c>
      <c r="H1286" t="s">
        <v>63</v>
      </c>
      <c r="I1286" t="s">
        <v>64</v>
      </c>
      <c r="J1286" s="7">
        <v>44107</v>
      </c>
      <c r="K1286" t="s">
        <v>26</v>
      </c>
      <c r="L1286" t="s">
        <v>65</v>
      </c>
      <c r="M1286" t="s">
        <v>121</v>
      </c>
      <c r="N1286" t="s">
        <v>33</v>
      </c>
      <c r="O1286" t="s">
        <v>34</v>
      </c>
      <c r="P1286" t="s">
        <v>122</v>
      </c>
      <c r="Q1286" s="8">
        <v>15.99</v>
      </c>
      <c r="R1286">
        <v>4</v>
      </c>
      <c r="S1286" s="8">
        <f t="shared" si="83"/>
        <v>63.96</v>
      </c>
      <c r="T1286" s="8">
        <f>SUM(S1286*0.4)</f>
        <v>25.584000000000003</v>
      </c>
      <c r="U1286" s="9">
        <f>SUM((Q1286*0.07)*R1286+2)</f>
        <v>6.4772000000000007</v>
      </c>
    </row>
    <row r="1287" spans="1:21" ht="15" customHeight="1" x14ac:dyDescent="0.25">
      <c r="A1287">
        <v>18621</v>
      </c>
      <c r="B1287" t="s">
        <v>1557</v>
      </c>
      <c r="C1287" s="5">
        <v>43094</v>
      </c>
      <c r="D1287" s="6">
        <v>43095</v>
      </c>
      <c r="E1287" t="s">
        <v>44</v>
      </c>
      <c r="F1287" t="s">
        <v>761</v>
      </c>
      <c r="G1287" t="s">
        <v>182</v>
      </c>
      <c r="H1287" t="s">
        <v>183</v>
      </c>
      <c r="I1287" t="s">
        <v>56</v>
      </c>
      <c r="J1287" s="7">
        <v>93727</v>
      </c>
      <c r="K1287" t="s">
        <v>26</v>
      </c>
      <c r="L1287" t="s">
        <v>57</v>
      </c>
      <c r="M1287" t="s">
        <v>484</v>
      </c>
      <c r="N1287" t="s">
        <v>29</v>
      </c>
      <c r="O1287" t="s">
        <v>75</v>
      </c>
      <c r="P1287" t="s">
        <v>485</v>
      </c>
      <c r="Q1287" s="8">
        <v>23.99</v>
      </c>
      <c r="R1287">
        <v>5</v>
      </c>
      <c r="S1287" s="8">
        <f t="shared" si="83"/>
        <v>119.94999999999999</v>
      </c>
      <c r="T1287" s="8">
        <f>SUM(S1287*0.5)</f>
        <v>59.974999999999994</v>
      </c>
      <c r="U1287" s="9">
        <f>SUM((Q1287*0.05)*R1287+2)</f>
        <v>7.9975000000000005</v>
      </c>
    </row>
    <row r="1288" spans="1:21" ht="15" customHeight="1" x14ac:dyDescent="0.25">
      <c r="A1288">
        <v>18623</v>
      </c>
      <c r="B1288" t="s">
        <v>1557</v>
      </c>
      <c r="C1288" s="5">
        <v>43094</v>
      </c>
      <c r="D1288" s="6">
        <v>43097</v>
      </c>
      <c r="E1288" t="s">
        <v>21</v>
      </c>
      <c r="F1288" t="s">
        <v>271</v>
      </c>
      <c r="G1288" t="s">
        <v>272</v>
      </c>
      <c r="H1288" t="s">
        <v>273</v>
      </c>
      <c r="I1288" t="s">
        <v>274</v>
      </c>
      <c r="J1288" s="7">
        <v>33068</v>
      </c>
      <c r="K1288" t="s">
        <v>26</v>
      </c>
      <c r="L1288" t="s">
        <v>49</v>
      </c>
      <c r="M1288" t="s">
        <v>293</v>
      </c>
      <c r="N1288" t="s">
        <v>33</v>
      </c>
      <c r="O1288" t="s">
        <v>116</v>
      </c>
      <c r="P1288" t="s">
        <v>294</v>
      </c>
      <c r="Q1288" s="8">
        <v>34.99</v>
      </c>
      <c r="R1288">
        <v>3</v>
      </c>
      <c r="S1288" s="8">
        <f t="shared" si="83"/>
        <v>104.97</v>
      </c>
      <c r="T1288" s="8">
        <f>SUM(S1288*0.3)</f>
        <v>31.491</v>
      </c>
      <c r="U1288" s="9">
        <f>SUM((Q1288*0.07)*R1288+2)</f>
        <v>9.347900000000001</v>
      </c>
    </row>
    <row r="1289" spans="1:21" ht="15" customHeight="1" x14ac:dyDescent="0.25">
      <c r="A1289">
        <v>18630</v>
      </c>
      <c r="B1289" t="s">
        <v>1558</v>
      </c>
      <c r="C1289" s="5">
        <v>43095</v>
      </c>
      <c r="D1289" s="6">
        <v>43100</v>
      </c>
      <c r="E1289" t="s">
        <v>69</v>
      </c>
      <c r="F1289" t="s">
        <v>640</v>
      </c>
      <c r="G1289" t="s">
        <v>641</v>
      </c>
      <c r="H1289" t="s">
        <v>203</v>
      </c>
      <c r="I1289" t="s">
        <v>56</v>
      </c>
      <c r="J1289" s="7">
        <v>90045</v>
      </c>
      <c r="K1289" t="s">
        <v>26</v>
      </c>
      <c r="L1289" t="s">
        <v>57</v>
      </c>
      <c r="M1289" t="s">
        <v>847</v>
      </c>
      <c r="N1289" t="s">
        <v>988</v>
      </c>
      <c r="O1289" t="s">
        <v>89</v>
      </c>
      <c r="P1289" t="s">
        <v>848</v>
      </c>
      <c r="Q1289" s="8">
        <v>17.989999999999998</v>
      </c>
      <c r="R1289">
        <v>3</v>
      </c>
      <c r="S1289" s="8">
        <f t="shared" si="83"/>
        <v>53.97</v>
      </c>
      <c r="T1289" s="8">
        <f>SUM(S1289*0.5)</f>
        <v>26.984999999999999</v>
      </c>
      <c r="U1289" s="9">
        <f t="shared" ref="U1289:U1299" si="84">SUM((Q1289*0.04)*R1289+2)</f>
        <v>4.1587999999999994</v>
      </c>
    </row>
    <row r="1290" spans="1:21" ht="15" customHeight="1" x14ac:dyDescent="0.25">
      <c r="A1290">
        <v>18631</v>
      </c>
      <c r="B1290" t="s">
        <v>1558</v>
      </c>
      <c r="C1290" s="5">
        <v>43095</v>
      </c>
      <c r="D1290" s="6">
        <v>43100</v>
      </c>
      <c r="E1290" t="s">
        <v>69</v>
      </c>
      <c r="F1290" t="s">
        <v>640</v>
      </c>
      <c r="G1290" t="s">
        <v>641</v>
      </c>
      <c r="H1290" t="s">
        <v>203</v>
      </c>
      <c r="I1290" t="s">
        <v>56</v>
      </c>
      <c r="J1290" s="7">
        <v>90045</v>
      </c>
      <c r="K1290" t="s">
        <v>26</v>
      </c>
      <c r="L1290" t="s">
        <v>57</v>
      </c>
      <c r="M1290" t="s">
        <v>888</v>
      </c>
      <c r="N1290" t="s">
        <v>988</v>
      </c>
      <c r="O1290" t="s">
        <v>185</v>
      </c>
      <c r="P1290" t="s">
        <v>889</v>
      </c>
      <c r="Q1290" s="8">
        <v>76.989999999999995</v>
      </c>
      <c r="R1290">
        <v>2</v>
      </c>
      <c r="S1290" s="8">
        <f t="shared" si="83"/>
        <v>153.97999999999999</v>
      </c>
      <c r="T1290" s="8">
        <f>SUM(S1290*0.4)</f>
        <v>61.591999999999999</v>
      </c>
      <c r="U1290" s="9">
        <f t="shared" si="84"/>
        <v>8.1591999999999985</v>
      </c>
    </row>
    <row r="1291" spans="1:21" ht="15" customHeight="1" x14ac:dyDescent="0.25">
      <c r="A1291">
        <v>18638</v>
      </c>
      <c r="B1291" t="s">
        <v>1558</v>
      </c>
      <c r="C1291" s="5">
        <v>43095</v>
      </c>
      <c r="D1291" s="6">
        <v>43102</v>
      </c>
      <c r="E1291" t="s">
        <v>69</v>
      </c>
      <c r="F1291" t="s">
        <v>301</v>
      </c>
      <c r="G1291" t="s">
        <v>302</v>
      </c>
      <c r="H1291" t="s">
        <v>303</v>
      </c>
      <c r="I1291" t="s">
        <v>304</v>
      </c>
      <c r="J1291" s="7">
        <v>85023</v>
      </c>
      <c r="K1291" t="s">
        <v>26</v>
      </c>
      <c r="L1291" t="s">
        <v>57</v>
      </c>
      <c r="M1291" t="s">
        <v>957</v>
      </c>
      <c r="N1291" t="s">
        <v>33</v>
      </c>
      <c r="O1291" t="s">
        <v>86</v>
      </c>
      <c r="P1291" t="s">
        <v>958</v>
      </c>
      <c r="Q1291" s="8">
        <v>24.99</v>
      </c>
      <c r="R1291">
        <v>2</v>
      </c>
      <c r="S1291" s="8">
        <f t="shared" si="83"/>
        <v>49.98</v>
      </c>
      <c r="T1291" s="8">
        <f>SUM(S1291*0.5)</f>
        <v>24.99</v>
      </c>
      <c r="U1291" s="9">
        <f t="shared" si="84"/>
        <v>3.9992000000000001</v>
      </c>
    </row>
    <row r="1292" spans="1:21" ht="15" customHeight="1" x14ac:dyDescent="0.25">
      <c r="A1292">
        <v>18639</v>
      </c>
      <c r="B1292" t="s">
        <v>1558</v>
      </c>
      <c r="C1292" s="5">
        <v>43095</v>
      </c>
      <c r="D1292" s="6">
        <v>43102</v>
      </c>
      <c r="E1292" t="s">
        <v>69</v>
      </c>
      <c r="F1292" t="s">
        <v>301</v>
      </c>
      <c r="G1292" t="s">
        <v>302</v>
      </c>
      <c r="H1292" t="s">
        <v>303</v>
      </c>
      <c r="I1292" t="s">
        <v>304</v>
      </c>
      <c r="J1292" s="7">
        <v>85023</v>
      </c>
      <c r="K1292" t="s">
        <v>26</v>
      </c>
      <c r="L1292" t="s">
        <v>57</v>
      </c>
      <c r="M1292" t="s">
        <v>720</v>
      </c>
      <c r="N1292" t="s">
        <v>33</v>
      </c>
      <c r="O1292" t="s">
        <v>34</v>
      </c>
      <c r="P1292" t="s">
        <v>721</v>
      </c>
      <c r="Q1292" s="8">
        <v>15.99</v>
      </c>
      <c r="R1292">
        <v>2</v>
      </c>
      <c r="S1292" s="8">
        <f t="shared" si="83"/>
        <v>31.98</v>
      </c>
      <c r="T1292" s="8">
        <f>SUM(S1292*0.4)</f>
        <v>12.792000000000002</v>
      </c>
      <c r="U1292" s="9">
        <f t="shared" si="84"/>
        <v>3.2792000000000003</v>
      </c>
    </row>
    <row r="1293" spans="1:21" ht="15" customHeight="1" x14ac:dyDescent="0.25">
      <c r="A1293">
        <v>18640</v>
      </c>
      <c r="B1293" t="s">
        <v>1558</v>
      </c>
      <c r="C1293" s="5">
        <v>43095</v>
      </c>
      <c r="D1293" s="6">
        <v>43102</v>
      </c>
      <c r="E1293" t="s">
        <v>69</v>
      </c>
      <c r="F1293" t="s">
        <v>301</v>
      </c>
      <c r="G1293" t="s">
        <v>302</v>
      </c>
      <c r="H1293" t="s">
        <v>303</v>
      </c>
      <c r="I1293" t="s">
        <v>304</v>
      </c>
      <c r="J1293" s="7">
        <v>85023</v>
      </c>
      <c r="K1293" t="s">
        <v>26</v>
      </c>
      <c r="L1293" t="s">
        <v>57</v>
      </c>
      <c r="M1293" t="s">
        <v>936</v>
      </c>
      <c r="N1293" t="s">
        <v>988</v>
      </c>
      <c r="O1293" t="s">
        <v>89</v>
      </c>
      <c r="P1293" t="s">
        <v>937</v>
      </c>
      <c r="Q1293" s="8">
        <v>13.99</v>
      </c>
      <c r="R1293">
        <v>2</v>
      </c>
      <c r="S1293" s="8">
        <f t="shared" si="83"/>
        <v>27.98</v>
      </c>
      <c r="T1293" s="8">
        <f>SUM(S1293*0.5)</f>
        <v>13.99</v>
      </c>
      <c r="U1293" s="9">
        <f t="shared" si="84"/>
        <v>3.1192000000000002</v>
      </c>
    </row>
    <row r="1294" spans="1:21" ht="15" customHeight="1" x14ac:dyDescent="0.25">
      <c r="A1294">
        <v>18641</v>
      </c>
      <c r="B1294" t="s">
        <v>1558</v>
      </c>
      <c r="C1294" s="5">
        <v>43095</v>
      </c>
      <c r="D1294" s="6">
        <v>43102</v>
      </c>
      <c r="E1294" t="s">
        <v>69</v>
      </c>
      <c r="F1294" t="s">
        <v>301</v>
      </c>
      <c r="G1294" t="s">
        <v>302</v>
      </c>
      <c r="H1294" t="s">
        <v>303</v>
      </c>
      <c r="I1294" t="s">
        <v>304</v>
      </c>
      <c r="J1294" s="7">
        <v>85023</v>
      </c>
      <c r="K1294" t="s">
        <v>26</v>
      </c>
      <c r="L1294" t="s">
        <v>57</v>
      </c>
      <c r="M1294" t="s">
        <v>269</v>
      </c>
      <c r="N1294" t="s">
        <v>33</v>
      </c>
      <c r="O1294" t="s">
        <v>34</v>
      </c>
      <c r="P1294" t="s">
        <v>270</v>
      </c>
      <c r="Q1294" s="8">
        <v>35.99</v>
      </c>
      <c r="R1294">
        <v>3</v>
      </c>
      <c r="S1294" s="8">
        <f t="shared" si="83"/>
        <v>107.97</v>
      </c>
      <c r="T1294" s="8">
        <f>SUM(S1294*0.4)</f>
        <v>43.188000000000002</v>
      </c>
      <c r="U1294" s="9">
        <f t="shared" si="84"/>
        <v>6.3188000000000004</v>
      </c>
    </row>
    <row r="1295" spans="1:21" ht="15" customHeight="1" x14ac:dyDescent="0.25">
      <c r="A1295">
        <v>18642</v>
      </c>
      <c r="B1295" t="s">
        <v>1558</v>
      </c>
      <c r="C1295" s="5">
        <v>43095</v>
      </c>
      <c r="D1295" s="6">
        <v>43102</v>
      </c>
      <c r="E1295" t="s">
        <v>69</v>
      </c>
      <c r="F1295" t="s">
        <v>301</v>
      </c>
      <c r="G1295" t="s">
        <v>302</v>
      </c>
      <c r="H1295" t="s">
        <v>303</v>
      </c>
      <c r="I1295" t="s">
        <v>304</v>
      </c>
      <c r="J1295" s="7">
        <v>85023</v>
      </c>
      <c r="K1295" t="s">
        <v>26</v>
      </c>
      <c r="L1295" t="s">
        <v>57</v>
      </c>
      <c r="M1295" t="s">
        <v>337</v>
      </c>
      <c r="N1295" t="s">
        <v>988</v>
      </c>
      <c r="O1295" t="s">
        <v>185</v>
      </c>
      <c r="P1295" t="s">
        <v>338</v>
      </c>
      <c r="Q1295" s="8">
        <v>74.989999999999995</v>
      </c>
      <c r="R1295">
        <v>1</v>
      </c>
      <c r="S1295" s="8">
        <f t="shared" si="83"/>
        <v>74.989999999999995</v>
      </c>
      <c r="T1295" s="8">
        <f>SUM(S1295*0.4)</f>
        <v>29.995999999999999</v>
      </c>
      <c r="U1295" s="9">
        <f t="shared" si="84"/>
        <v>4.9996</v>
      </c>
    </row>
    <row r="1296" spans="1:21" ht="15" customHeight="1" x14ac:dyDescent="0.25">
      <c r="A1296">
        <v>18648</v>
      </c>
      <c r="B1296" t="s">
        <v>1559</v>
      </c>
      <c r="C1296" s="5">
        <v>43096</v>
      </c>
      <c r="D1296" s="6">
        <v>43101</v>
      </c>
      <c r="E1296" t="s">
        <v>69</v>
      </c>
      <c r="F1296" t="s">
        <v>236</v>
      </c>
      <c r="G1296" t="s">
        <v>237</v>
      </c>
      <c r="H1296" t="s">
        <v>238</v>
      </c>
      <c r="I1296" t="s">
        <v>239</v>
      </c>
      <c r="J1296" s="7">
        <v>2895</v>
      </c>
      <c r="K1296" t="s">
        <v>26</v>
      </c>
      <c r="L1296" t="s">
        <v>65</v>
      </c>
      <c r="M1296" t="s">
        <v>837</v>
      </c>
      <c r="N1296" t="s">
        <v>33</v>
      </c>
      <c r="O1296" t="s">
        <v>34</v>
      </c>
      <c r="P1296" t="s">
        <v>838</v>
      </c>
      <c r="Q1296" s="8">
        <v>11.99</v>
      </c>
      <c r="R1296">
        <v>3</v>
      </c>
      <c r="S1296" s="8">
        <f t="shared" si="83"/>
        <v>35.97</v>
      </c>
      <c r="T1296" s="8">
        <f>SUM(S1296*0.4)</f>
        <v>14.388</v>
      </c>
      <c r="U1296" s="9">
        <f t="shared" si="84"/>
        <v>3.4388000000000001</v>
      </c>
    </row>
    <row r="1297" spans="1:21" ht="15" customHeight="1" x14ac:dyDescent="0.25">
      <c r="A1297">
        <v>18650</v>
      </c>
      <c r="B1297" t="s">
        <v>1559</v>
      </c>
      <c r="C1297" s="5">
        <v>43096</v>
      </c>
      <c r="D1297" s="6">
        <v>43103</v>
      </c>
      <c r="E1297" t="s">
        <v>69</v>
      </c>
      <c r="F1297" t="s">
        <v>793</v>
      </c>
      <c r="G1297" t="s">
        <v>794</v>
      </c>
      <c r="H1297" t="s">
        <v>795</v>
      </c>
      <c r="I1297" t="s">
        <v>796</v>
      </c>
      <c r="J1297" s="7">
        <v>63301</v>
      </c>
      <c r="K1297" t="s">
        <v>26</v>
      </c>
      <c r="L1297" t="s">
        <v>27</v>
      </c>
      <c r="M1297" t="s">
        <v>784</v>
      </c>
      <c r="N1297" t="s">
        <v>988</v>
      </c>
      <c r="O1297" t="s">
        <v>89</v>
      </c>
      <c r="P1297" t="s">
        <v>785</v>
      </c>
      <c r="Q1297" s="8">
        <v>17.989999999999998</v>
      </c>
      <c r="R1297">
        <v>3</v>
      </c>
      <c r="S1297" s="8">
        <f t="shared" si="83"/>
        <v>53.97</v>
      </c>
      <c r="T1297" s="8">
        <f>SUM(S1297*0.5)</f>
        <v>26.984999999999999</v>
      </c>
      <c r="U1297" s="9">
        <f t="shared" si="84"/>
        <v>4.1587999999999994</v>
      </c>
    </row>
    <row r="1298" spans="1:21" ht="15" customHeight="1" x14ac:dyDescent="0.25">
      <c r="A1298">
        <v>18651</v>
      </c>
      <c r="B1298" t="s">
        <v>1559</v>
      </c>
      <c r="C1298" s="5">
        <v>43096</v>
      </c>
      <c r="D1298" s="6">
        <v>43103</v>
      </c>
      <c r="E1298" t="s">
        <v>69</v>
      </c>
      <c r="F1298" t="s">
        <v>793</v>
      </c>
      <c r="G1298" t="s">
        <v>794</v>
      </c>
      <c r="H1298" t="s">
        <v>795</v>
      </c>
      <c r="I1298" t="s">
        <v>796</v>
      </c>
      <c r="J1298" s="7">
        <v>63301</v>
      </c>
      <c r="K1298" t="s">
        <v>26</v>
      </c>
      <c r="L1298" t="s">
        <v>27</v>
      </c>
      <c r="M1298" t="s">
        <v>174</v>
      </c>
      <c r="N1298" t="s">
        <v>29</v>
      </c>
      <c r="O1298" t="s">
        <v>59</v>
      </c>
      <c r="P1298" t="s">
        <v>175</v>
      </c>
      <c r="Q1298" s="8">
        <v>20.99</v>
      </c>
      <c r="R1298">
        <v>1</v>
      </c>
      <c r="S1298" s="8">
        <f t="shared" si="83"/>
        <v>20.99</v>
      </c>
      <c r="T1298" s="8">
        <f>SUM(S1298*0.25)</f>
        <v>5.2474999999999996</v>
      </c>
      <c r="U1298" s="9">
        <f t="shared" si="84"/>
        <v>2.8395999999999999</v>
      </c>
    </row>
    <row r="1299" spans="1:21" ht="15" customHeight="1" x14ac:dyDescent="0.25">
      <c r="A1299">
        <v>18663</v>
      </c>
      <c r="B1299" t="s">
        <v>1560</v>
      </c>
      <c r="C1299" s="5">
        <v>43097</v>
      </c>
      <c r="D1299" s="6">
        <v>43103</v>
      </c>
      <c r="E1299" t="s">
        <v>69</v>
      </c>
      <c r="F1299" t="s">
        <v>823</v>
      </c>
      <c r="G1299" t="s">
        <v>753</v>
      </c>
      <c r="H1299" t="s">
        <v>300</v>
      </c>
      <c r="I1299" t="s">
        <v>213</v>
      </c>
      <c r="J1299" s="7">
        <v>27604</v>
      </c>
      <c r="K1299" t="s">
        <v>26</v>
      </c>
      <c r="L1299" t="s">
        <v>49</v>
      </c>
      <c r="M1299" t="s">
        <v>389</v>
      </c>
      <c r="N1299" t="s">
        <v>29</v>
      </c>
      <c r="O1299" t="s">
        <v>40</v>
      </c>
      <c r="P1299" t="s">
        <v>390</v>
      </c>
      <c r="Q1299" s="8">
        <v>30.99</v>
      </c>
      <c r="R1299">
        <v>1</v>
      </c>
      <c r="S1299" s="8">
        <f t="shared" si="83"/>
        <v>30.99</v>
      </c>
      <c r="T1299" s="8">
        <f>SUM(S1299*0.3)</f>
        <v>9.2969999999999988</v>
      </c>
      <c r="U1299" s="9">
        <f t="shared" si="84"/>
        <v>3.2396000000000003</v>
      </c>
    </row>
    <row r="1300" spans="1:21" ht="15" customHeight="1" x14ac:dyDescent="0.25">
      <c r="A1300">
        <v>18666</v>
      </c>
      <c r="B1300" t="s">
        <v>1560</v>
      </c>
      <c r="C1300" s="5">
        <v>43097</v>
      </c>
      <c r="D1300" s="6">
        <v>43100</v>
      </c>
      <c r="E1300" t="s">
        <v>21</v>
      </c>
      <c r="F1300" t="s">
        <v>499</v>
      </c>
      <c r="G1300" t="s">
        <v>291</v>
      </c>
      <c r="H1300" t="s">
        <v>292</v>
      </c>
      <c r="I1300" t="s">
        <v>227</v>
      </c>
      <c r="J1300" s="7">
        <v>98103</v>
      </c>
      <c r="K1300" t="s">
        <v>26</v>
      </c>
      <c r="L1300" t="s">
        <v>57</v>
      </c>
      <c r="M1300" t="s">
        <v>833</v>
      </c>
      <c r="N1300" t="s">
        <v>33</v>
      </c>
      <c r="O1300" t="s">
        <v>34</v>
      </c>
      <c r="P1300" t="s">
        <v>834</v>
      </c>
      <c r="Q1300" s="8">
        <v>25.99</v>
      </c>
      <c r="R1300">
        <v>2</v>
      </c>
      <c r="S1300" s="8">
        <f t="shared" si="83"/>
        <v>51.98</v>
      </c>
      <c r="T1300" s="8">
        <f>SUM(S1300*0.4)</f>
        <v>20.792000000000002</v>
      </c>
      <c r="U1300" s="9">
        <f>SUM((Q1300*0.07)*R1300+2)</f>
        <v>5.6386000000000003</v>
      </c>
    </row>
    <row r="1301" spans="1:21" ht="15" customHeight="1" x14ac:dyDescent="0.25">
      <c r="A1301">
        <v>18688</v>
      </c>
      <c r="B1301" t="s">
        <v>990</v>
      </c>
      <c r="C1301" s="5">
        <v>43101</v>
      </c>
      <c r="D1301" s="6">
        <v>43107</v>
      </c>
      <c r="E1301" t="s">
        <v>69</v>
      </c>
      <c r="F1301" t="s">
        <v>790</v>
      </c>
      <c r="G1301" t="s">
        <v>791</v>
      </c>
      <c r="H1301" t="s">
        <v>792</v>
      </c>
      <c r="I1301" t="s">
        <v>332</v>
      </c>
      <c r="J1301" s="7">
        <v>7501</v>
      </c>
      <c r="K1301" t="s">
        <v>26</v>
      </c>
      <c r="L1301" t="s">
        <v>65</v>
      </c>
      <c r="M1301" t="s">
        <v>415</v>
      </c>
      <c r="N1301" t="s">
        <v>29</v>
      </c>
      <c r="O1301" t="s">
        <v>37</v>
      </c>
      <c r="P1301" t="s">
        <v>416</v>
      </c>
      <c r="Q1301" s="8">
        <v>24.99</v>
      </c>
      <c r="R1301">
        <v>3</v>
      </c>
      <c r="S1301" s="8">
        <f t="shared" si="83"/>
        <v>74.97</v>
      </c>
      <c r="T1301" s="8">
        <f>SUM(S1301*0.4)</f>
        <v>29.988</v>
      </c>
      <c r="U1301" s="9">
        <f>SUM((Q1301*0.04)*R1301+2)</f>
        <v>4.9987999999999992</v>
      </c>
    </row>
    <row r="1302" spans="1:21" ht="15" customHeight="1" x14ac:dyDescent="0.25">
      <c r="A1302">
        <v>18696</v>
      </c>
      <c r="B1302" t="s">
        <v>991</v>
      </c>
      <c r="C1302" s="5">
        <v>43102</v>
      </c>
      <c r="D1302" s="6">
        <v>43107</v>
      </c>
      <c r="E1302" t="s">
        <v>69</v>
      </c>
      <c r="F1302" t="s">
        <v>81</v>
      </c>
      <c r="G1302" t="s">
        <v>82</v>
      </c>
      <c r="H1302" t="s">
        <v>83</v>
      </c>
      <c r="I1302" t="s">
        <v>84</v>
      </c>
      <c r="J1302" s="7">
        <v>97301</v>
      </c>
      <c r="K1302" t="s">
        <v>26</v>
      </c>
      <c r="L1302" t="s">
        <v>57</v>
      </c>
      <c r="M1302" t="s">
        <v>684</v>
      </c>
      <c r="N1302" t="s">
        <v>988</v>
      </c>
      <c r="O1302" t="s">
        <v>86</v>
      </c>
      <c r="P1302" t="s">
        <v>685</v>
      </c>
      <c r="Q1302" s="8">
        <v>32.99</v>
      </c>
      <c r="R1302">
        <v>4</v>
      </c>
      <c r="S1302" s="8">
        <f t="shared" si="83"/>
        <v>131.96</v>
      </c>
      <c r="T1302" s="8">
        <f>SUM(S1302*0.6)</f>
        <v>79.176000000000002</v>
      </c>
      <c r="U1302" s="9">
        <f>SUM((Q1302*0.04)*R1302+2)</f>
        <v>7.2784000000000004</v>
      </c>
    </row>
    <row r="1303" spans="1:21" ht="15" customHeight="1" x14ac:dyDescent="0.25">
      <c r="A1303">
        <v>18705</v>
      </c>
      <c r="B1303" t="s">
        <v>992</v>
      </c>
      <c r="C1303" s="5">
        <v>43103</v>
      </c>
      <c r="D1303" s="6">
        <v>43105</v>
      </c>
      <c r="E1303" t="s">
        <v>44</v>
      </c>
      <c r="F1303" t="s">
        <v>442</v>
      </c>
      <c r="G1303" t="s">
        <v>443</v>
      </c>
      <c r="H1303" t="s">
        <v>444</v>
      </c>
      <c r="I1303" t="s">
        <v>445</v>
      </c>
      <c r="J1303" s="7">
        <v>37211</v>
      </c>
      <c r="K1303" t="s">
        <v>26</v>
      </c>
      <c r="L1303" t="s">
        <v>49</v>
      </c>
      <c r="M1303" t="s">
        <v>959</v>
      </c>
      <c r="N1303" t="s">
        <v>33</v>
      </c>
      <c r="O1303" t="s">
        <v>86</v>
      </c>
      <c r="P1303" t="s">
        <v>960</v>
      </c>
      <c r="Q1303" s="8">
        <v>8.99</v>
      </c>
      <c r="R1303">
        <v>2</v>
      </c>
      <c r="S1303" s="8">
        <f t="shared" si="83"/>
        <v>17.98</v>
      </c>
      <c r="T1303" s="8">
        <f>SUM(S1303*0.5)</f>
        <v>8.99</v>
      </c>
      <c r="U1303" s="9">
        <f>SUM((Q1303*0.05)*R1303+2)</f>
        <v>2.899</v>
      </c>
    </row>
    <row r="1304" spans="1:21" ht="15" customHeight="1" x14ac:dyDescent="0.25">
      <c r="A1304">
        <v>18706</v>
      </c>
      <c r="B1304" t="s">
        <v>992</v>
      </c>
      <c r="C1304" s="5">
        <v>43103</v>
      </c>
      <c r="D1304" s="6">
        <v>43105</v>
      </c>
      <c r="E1304" t="s">
        <v>44</v>
      </c>
      <c r="F1304" t="s">
        <v>442</v>
      </c>
      <c r="G1304" t="s">
        <v>443</v>
      </c>
      <c r="H1304" t="s">
        <v>444</v>
      </c>
      <c r="I1304" t="s">
        <v>445</v>
      </c>
      <c r="J1304" s="7">
        <v>37211</v>
      </c>
      <c r="K1304" t="s">
        <v>26</v>
      </c>
      <c r="L1304" t="s">
        <v>49</v>
      </c>
      <c r="M1304" t="s">
        <v>369</v>
      </c>
      <c r="N1304" t="s">
        <v>29</v>
      </c>
      <c r="O1304" t="s">
        <v>37</v>
      </c>
      <c r="P1304" t="s">
        <v>370</v>
      </c>
      <c r="Q1304" s="8">
        <v>24.99</v>
      </c>
      <c r="R1304">
        <v>6</v>
      </c>
      <c r="S1304" s="8">
        <f t="shared" si="83"/>
        <v>149.94</v>
      </c>
      <c r="T1304" s="8">
        <f>SUM(S1304*0.4)</f>
        <v>59.975999999999999</v>
      </c>
      <c r="U1304" s="9">
        <f>SUM((Q1304*0.05)*R1304+2)</f>
        <v>9.4969999999999999</v>
      </c>
    </row>
    <row r="1305" spans="1:21" ht="15" customHeight="1" x14ac:dyDescent="0.25">
      <c r="A1305">
        <v>18707</v>
      </c>
      <c r="B1305" t="s">
        <v>992</v>
      </c>
      <c r="C1305" s="5">
        <v>43103</v>
      </c>
      <c r="D1305" s="6">
        <v>43105</v>
      </c>
      <c r="E1305" t="s">
        <v>44</v>
      </c>
      <c r="F1305" t="s">
        <v>442</v>
      </c>
      <c r="G1305" t="s">
        <v>443</v>
      </c>
      <c r="H1305" t="s">
        <v>444</v>
      </c>
      <c r="I1305" t="s">
        <v>445</v>
      </c>
      <c r="J1305" s="7">
        <v>37211</v>
      </c>
      <c r="K1305" t="s">
        <v>26</v>
      </c>
      <c r="L1305" t="s">
        <v>49</v>
      </c>
      <c r="M1305" t="s">
        <v>113</v>
      </c>
      <c r="N1305" t="s">
        <v>29</v>
      </c>
      <c r="O1305" t="s">
        <v>37</v>
      </c>
      <c r="P1305" t="s">
        <v>114</v>
      </c>
      <c r="Q1305" s="8">
        <v>24.99</v>
      </c>
      <c r="R1305">
        <v>5</v>
      </c>
      <c r="S1305" s="8">
        <f t="shared" si="83"/>
        <v>124.94999999999999</v>
      </c>
      <c r="T1305" s="8">
        <f>SUM(S1305*0.4)</f>
        <v>49.98</v>
      </c>
      <c r="U1305" s="9">
        <f>SUM((Q1305*0.05)*R1305+2)</f>
        <v>8.2475000000000005</v>
      </c>
    </row>
    <row r="1306" spans="1:21" ht="15" customHeight="1" x14ac:dyDescent="0.25">
      <c r="A1306">
        <v>18708</v>
      </c>
      <c r="B1306" t="s">
        <v>992</v>
      </c>
      <c r="C1306" s="5">
        <v>43103</v>
      </c>
      <c r="D1306" s="6">
        <v>43105</v>
      </c>
      <c r="E1306" t="s">
        <v>21</v>
      </c>
      <c r="F1306" t="s">
        <v>758</v>
      </c>
      <c r="G1306" t="s">
        <v>450</v>
      </c>
      <c r="H1306" t="s">
        <v>335</v>
      </c>
      <c r="I1306" t="s">
        <v>336</v>
      </c>
      <c r="J1306" s="7">
        <v>19140</v>
      </c>
      <c r="K1306" t="s">
        <v>26</v>
      </c>
      <c r="L1306" t="s">
        <v>65</v>
      </c>
      <c r="M1306" t="s">
        <v>835</v>
      </c>
      <c r="N1306" t="s">
        <v>33</v>
      </c>
      <c r="O1306" t="s">
        <v>34</v>
      </c>
      <c r="P1306" t="s">
        <v>836</v>
      </c>
      <c r="Q1306" s="8">
        <v>35.99</v>
      </c>
      <c r="R1306">
        <v>1</v>
      </c>
      <c r="S1306" s="8">
        <f t="shared" si="83"/>
        <v>35.99</v>
      </c>
      <c r="T1306" s="8">
        <f>SUM(S1306*0.4)</f>
        <v>14.396000000000001</v>
      </c>
      <c r="U1306" s="9">
        <f>SUM((Q1306*0.07)*R1306+2)</f>
        <v>4.5193000000000003</v>
      </c>
    </row>
    <row r="1307" spans="1:21" ht="15" customHeight="1" x14ac:dyDescent="0.25">
      <c r="A1307">
        <v>18717</v>
      </c>
      <c r="B1307" t="s">
        <v>993</v>
      </c>
      <c r="C1307" s="5">
        <v>43108</v>
      </c>
      <c r="D1307" s="6">
        <v>43111</v>
      </c>
      <c r="E1307" t="s">
        <v>44</v>
      </c>
      <c r="F1307" t="s">
        <v>751</v>
      </c>
      <c r="G1307" t="s">
        <v>299</v>
      </c>
      <c r="H1307" t="s">
        <v>300</v>
      </c>
      <c r="I1307" t="s">
        <v>213</v>
      </c>
      <c r="J1307" s="7">
        <v>27604</v>
      </c>
      <c r="K1307" t="s">
        <v>26</v>
      </c>
      <c r="L1307" t="s">
        <v>49</v>
      </c>
      <c r="M1307" t="s">
        <v>961</v>
      </c>
      <c r="N1307" t="s">
        <v>33</v>
      </c>
      <c r="O1307" t="s">
        <v>86</v>
      </c>
      <c r="P1307" t="s">
        <v>962</v>
      </c>
      <c r="Q1307" s="8">
        <v>11.99</v>
      </c>
      <c r="R1307">
        <v>2</v>
      </c>
      <c r="S1307" s="8">
        <f t="shared" si="83"/>
        <v>23.98</v>
      </c>
      <c r="T1307" s="8">
        <f>SUM(S1307*0.5)</f>
        <v>11.99</v>
      </c>
      <c r="U1307" s="9">
        <f>SUM((Q1307*0.05)*R1307+2)</f>
        <v>3.1989999999999998</v>
      </c>
    </row>
    <row r="1308" spans="1:21" ht="15" customHeight="1" x14ac:dyDescent="0.25">
      <c r="A1308">
        <v>18724</v>
      </c>
      <c r="B1308" t="s">
        <v>994</v>
      </c>
      <c r="C1308" s="5">
        <v>43110</v>
      </c>
      <c r="D1308" s="6">
        <v>43114</v>
      </c>
      <c r="E1308" t="s">
        <v>69</v>
      </c>
      <c r="F1308" t="s">
        <v>595</v>
      </c>
      <c r="G1308" t="s">
        <v>211</v>
      </c>
      <c r="H1308" t="s">
        <v>212</v>
      </c>
      <c r="I1308" t="s">
        <v>213</v>
      </c>
      <c r="J1308" s="7">
        <v>28027</v>
      </c>
      <c r="K1308" t="s">
        <v>26</v>
      </c>
      <c r="L1308" t="s">
        <v>49</v>
      </c>
      <c r="M1308" t="s">
        <v>113</v>
      </c>
      <c r="N1308" t="s">
        <v>29</v>
      </c>
      <c r="O1308" t="s">
        <v>37</v>
      </c>
      <c r="P1308" t="s">
        <v>114</v>
      </c>
      <c r="Q1308" s="8">
        <v>24.99</v>
      </c>
      <c r="R1308">
        <v>3</v>
      </c>
      <c r="S1308" s="8">
        <f t="shared" si="83"/>
        <v>74.97</v>
      </c>
      <c r="T1308" s="8">
        <f>SUM(S1308*0.4)</f>
        <v>29.988</v>
      </c>
      <c r="U1308" s="9">
        <f>SUM((Q1308*0.04)*R1308+2)</f>
        <v>4.9987999999999992</v>
      </c>
    </row>
    <row r="1309" spans="1:21" ht="15" customHeight="1" x14ac:dyDescent="0.25">
      <c r="A1309">
        <v>18725</v>
      </c>
      <c r="B1309" t="s">
        <v>1223</v>
      </c>
      <c r="C1309" s="5">
        <v>43113</v>
      </c>
      <c r="D1309" s="6">
        <v>43117</v>
      </c>
      <c r="E1309" t="s">
        <v>69</v>
      </c>
      <c r="F1309" t="s">
        <v>780</v>
      </c>
      <c r="G1309" t="s">
        <v>781</v>
      </c>
      <c r="H1309" t="s">
        <v>535</v>
      </c>
      <c r="I1309" t="s">
        <v>120</v>
      </c>
      <c r="J1309" s="7">
        <v>14609</v>
      </c>
      <c r="K1309" t="s">
        <v>26</v>
      </c>
      <c r="L1309" t="s">
        <v>65</v>
      </c>
      <c r="M1309" t="s">
        <v>127</v>
      </c>
      <c r="N1309" t="s">
        <v>29</v>
      </c>
      <c r="O1309" t="s">
        <v>37</v>
      </c>
      <c r="P1309" t="s">
        <v>128</v>
      </c>
      <c r="Q1309" s="8">
        <v>24.99</v>
      </c>
      <c r="R1309">
        <v>5</v>
      </c>
      <c r="S1309" s="8">
        <f t="shared" si="83"/>
        <v>124.94999999999999</v>
      </c>
      <c r="T1309" s="8">
        <f>SUM(S1309*0.4)</f>
        <v>49.98</v>
      </c>
      <c r="U1309" s="9">
        <f>SUM((Q1309*0.04)*R1309+2)</f>
        <v>6.9979999999999993</v>
      </c>
    </row>
    <row r="1310" spans="1:21" ht="15" customHeight="1" x14ac:dyDescent="0.25">
      <c r="A1310">
        <v>18726</v>
      </c>
      <c r="B1310" t="s">
        <v>1223</v>
      </c>
      <c r="C1310" s="5">
        <v>43113</v>
      </c>
      <c r="D1310" s="6">
        <v>43118</v>
      </c>
      <c r="E1310" t="s">
        <v>21</v>
      </c>
      <c r="F1310" t="s">
        <v>225</v>
      </c>
      <c r="G1310" t="s">
        <v>226</v>
      </c>
      <c r="H1310" t="s">
        <v>227</v>
      </c>
      <c r="I1310" t="s">
        <v>228</v>
      </c>
      <c r="J1310" s="7">
        <v>20016</v>
      </c>
      <c r="K1310" t="s">
        <v>26</v>
      </c>
      <c r="L1310" t="s">
        <v>65</v>
      </c>
      <c r="M1310" t="s">
        <v>579</v>
      </c>
      <c r="N1310" t="s">
        <v>988</v>
      </c>
      <c r="O1310" t="s">
        <v>86</v>
      </c>
      <c r="P1310" t="s">
        <v>580</v>
      </c>
      <c r="Q1310" s="8">
        <v>32.99</v>
      </c>
      <c r="R1310">
        <v>2</v>
      </c>
      <c r="S1310" s="8">
        <f t="shared" si="83"/>
        <v>65.98</v>
      </c>
      <c r="T1310" s="8">
        <f>SUM(S1310*0.6)</f>
        <v>39.588000000000001</v>
      </c>
      <c r="U1310" s="9">
        <f>SUM((Q1310*0.07)*R1310+2)</f>
        <v>6.6186000000000007</v>
      </c>
    </row>
    <row r="1311" spans="1:21" ht="15" customHeight="1" x14ac:dyDescent="0.25">
      <c r="A1311">
        <v>18727</v>
      </c>
      <c r="B1311" t="s">
        <v>1223</v>
      </c>
      <c r="C1311" s="5">
        <v>43113</v>
      </c>
      <c r="D1311" s="6">
        <v>43118</v>
      </c>
      <c r="E1311" t="s">
        <v>21</v>
      </c>
      <c r="F1311" t="s">
        <v>225</v>
      </c>
      <c r="G1311" t="s">
        <v>226</v>
      </c>
      <c r="H1311" t="s">
        <v>227</v>
      </c>
      <c r="I1311" t="s">
        <v>228</v>
      </c>
      <c r="J1311" s="7">
        <v>20016</v>
      </c>
      <c r="K1311" t="s">
        <v>26</v>
      </c>
      <c r="L1311" t="s">
        <v>65</v>
      </c>
      <c r="M1311" t="s">
        <v>123</v>
      </c>
      <c r="N1311" t="s">
        <v>29</v>
      </c>
      <c r="O1311" t="s">
        <v>75</v>
      </c>
      <c r="P1311" t="s">
        <v>124</v>
      </c>
      <c r="Q1311" s="8">
        <v>25.99</v>
      </c>
      <c r="R1311">
        <v>6</v>
      </c>
      <c r="S1311" s="8">
        <f t="shared" si="83"/>
        <v>155.94</v>
      </c>
      <c r="T1311" s="8">
        <f>SUM(S1311*0.5)</f>
        <v>77.97</v>
      </c>
      <c r="U1311" s="9">
        <f>SUM((Q1311*0.07)*R1311+2)</f>
        <v>12.915800000000001</v>
      </c>
    </row>
    <row r="1312" spans="1:21" ht="15" customHeight="1" x14ac:dyDescent="0.25">
      <c r="A1312">
        <v>18738</v>
      </c>
      <c r="B1312" t="s">
        <v>995</v>
      </c>
      <c r="C1312" s="5">
        <v>43115</v>
      </c>
      <c r="D1312" s="6">
        <v>43121</v>
      </c>
      <c r="E1312" t="s">
        <v>69</v>
      </c>
      <c r="F1312" t="s">
        <v>822</v>
      </c>
      <c r="G1312" t="s">
        <v>662</v>
      </c>
      <c r="H1312" t="s">
        <v>654</v>
      </c>
      <c r="I1312" t="s">
        <v>655</v>
      </c>
      <c r="J1312" s="7">
        <v>19805</v>
      </c>
      <c r="K1312" t="s">
        <v>26</v>
      </c>
      <c r="L1312" t="s">
        <v>65</v>
      </c>
      <c r="M1312" t="s">
        <v>598</v>
      </c>
      <c r="N1312" t="s">
        <v>33</v>
      </c>
      <c r="O1312" t="s">
        <v>34</v>
      </c>
      <c r="P1312" t="s">
        <v>599</v>
      </c>
      <c r="Q1312" s="8">
        <v>11.99</v>
      </c>
      <c r="R1312">
        <v>4</v>
      </c>
      <c r="S1312" s="8">
        <f t="shared" si="83"/>
        <v>47.96</v>
      </c>
      <c r="T1312" s="8">
        <f>SUM(S1312*0.4)</f>
        <v>19.184000000000001</v>
      </c>
      <c r="U1312" s="9">
        <f t="shared" ref="U1312:U1319" si="85">SUM((Q1312*0.04)*R1312+2)</f>
        <v>3.9184000000000001</v>
      </c>
    </row>
    <row r="1313" spans="1:21" ht="15" customHeight="1" x14ac:dyDescent="0.25">
      <c r="A1313">
        <v>18739</v>
      </c>
      <c r="B1313" t="s">
        <v>995</v>
      </c>
      <c r="C1313" s="5">
        <v>43115</v>
      </c>
      <c r="D1313" s="6">
        <v>43121</v>
      </c>
      <c r="E1313" t="s">
        <v>69</v>
      </c>
      <c r="F1313" t="s">
        <v>822</v>
      </c>
      <c r="G1313" t="s">
        <v>662</v>
      </c>
      <c r="H1313" t="s">
        <v>654</v>
      </c>
      <c r="I1313" t="s">
        <v>655</v>
      </c>
      <c r="J1313" s="7">
        <v>19805</v>
      </c>
      <c r="K1313" t="s">
        <v>26</v>
      </c>
      <c r="L1313" t="s">
        <v>65</v>
      </c>
      <c r="M1313" t="s">
        <v>526</v>
      </c>
      <c r="N1313" t="s">
        <v>29</v>
      </c>
      <c r="O1313" t="s">
        <v>30</v>
      </c>
      <c r="P1313" t="s">
        <v>527</v>
      </c>
      <c r="Q1313" s="8">
        <v>6.99</v>
      </c>
      <c r="R1313">
        <v>5</v>
      </c>
      <c r="S1313" s="8">
        <f t="shared" si="83"/>
        <v>34.950000000000003</v>
      </c>
      <c r="T1313" s="8">
        <f>SUM(S1313*0.2)</f>
        <v>6.9900000000000011</v>
      </c>
      <c r="U1313" s="9">
        <f t="shared" si="85"/>
        <v>3.3980000000000001</v>
      </c>
    </row>
    <row r="1314" spans="1:21" ht="15" customHeight="1" x14ac:dyDescent="0.25">
      <c r="A1314">
        <v>18740</v>
      </c>
      <c r="B1314" t="s">
        <v>995</v>
      </c>
      <c r="C1314" s="5">
        <v>43115</v>
      </c>
      <c r="D1314" s="6">
        <v>43121</v>
      </c>
      <c r="E1314" t="s">
        <v>69</v>
      </c>
      <c r="F1314" t="s">
        <v>822</v>
      </c>
      <c r="G1314" t="s">
        <v>662</v>
      </c>
      <c r="H1314" t="s">
        <v>654</v>
      </c>
      <c r="I1314" t="s">
        <v>655</v>
      </c>
      <c r="J1314" s="7">
        <v>19805</v>
      </c>
      <c r="K1314" t="s">
        <v>26</v>
      </c>
      <c r="L1314" t="s">
        <v>65</v>
      </c>
      <c r="M1314" t="s">
        <v>804</v>
      </c>
      <c r="N1314" t="s">
        <v>33</v>
      </c>
      <c r="O1314" t="s">
        <v>116</v>
      </c>
      <c r="P1314" t="s">
        <v>805</v>
      </c>
      <c r="Q1314" s="8">
        <v>14.99</v>
      </c>
      <c r="R1314">
        <v>4</v>
      </c>
      <c r="S1314" s="8">
        <f t="shared" si="83"/>
        <v>59.96</v>
      </c>
      <c r="T1314" s="8">
        <f>SUM(S1314*0.3)</f>
        <v>17.988</v>
      </c>
      <c r="U1314" s="9">
        <f t="shared" si="85"/>
        <v>4.3984000000000005</v>
      </c>
    </row>
    <row r="1315" spans="1:21" ht="15" customHeight="1" x14ac:dyDescent="0.25">
      <c r="A1315">
        <v>18741</v>
      </c>
      <c r="B1315" t="s">
        <v>995</v>
      </c>
      <c r="C1315" s="5">
        <v>43115</v>
      </c>
      <c r="D1315" s="6">
        <v>43121</v>
      </c>
      <c r="E1315" t="s">
        <v>69</v>
      </c>
      <c r="F1315" t="s">
        <v>822</v>
      </c>
      <c r="G1315" t="s">
        <v>662</v>
      </c>
      <c r="H1315" t="s">
        <v>654</v>
      </c>
      <c r="I1315" t="s">
        <v>655</v>
      </c>
      <c r="J1315" s="7">
        <v>19805</v>
      </c>
      <c r="K1315" t="s">
        <v>26</v>
      </c>
      <c r="L1315" t="s">
        <v>65</v>
      </c>
      <c r="M1315" t="s">
        <v>389</v>
      </c>
      <c r="N1315" t="s">
        <v>29</v>
      </c>
      <c r="O1315" t="s">
        <v>40</v>
      </c>
      <c r="P1315" t="s">
        <v>390</v>
      </c>
      <c r="Q1315" s="8">
        <v>30.99</v>
      </c>
      <c r="R1315">
        <v>2</v>
      </c>
      <c r="S1315" s="8">
        <f t="shared" si="83"/>
        <v>61.98</v>
      </c>
      <c r="T1315" s="8">
        <f>SUM(S1315*0.3)</f>
        <v>18.593999999999998</v>
      </c>
      <c r="U1315" s="9">
        <f t="shared" si="85"/>
        <v>4.4792000000000005</v>
      </c>
    </row>
    <row r="1316" spans="1:21" ht="15" customHeight="1" x14ac:dyDescent="0.25">
      <c r="A1316">
        <v>18742</v>
      </c>
      <c r="B1316" t="s">
        <v>995</v>
      </c>
      <c r="C1316" s="5">
        <v>43115</v>
      </c>
      <c r="D1316" s="6">
        <v>43121</v>
      </c>
      <c r="E1316" t="s">
        <v>69</v>
      </c>
      <c r="F1316" t="s">
        <v>822</v>
      </c>
      <c r="G1316" t="s">
        <v>662</v>
      </c>
      <c r="H1316" t="s">
        <v>654</v>
      </c>
      <c r="I1316" t="s">
        <v>655</v>
      </c>
      <c r="J1316" s="7">
        <v>19805</v>
      </c>
      <c r="K1316" t="s">
        <v>26</v>
      </c>
      <c r="L1316" t="s">
        <v>65</v>
      </c>
      <c r="M1316" t="s">
        <v>638</v>
      </c>
      <c r="N1316" t="s">
        <v>988</v>
      </c>
      <c r="O1316" t="s">
        <v>86</v>
      </c>
      <c r="P1316" t="s">
        <v>639</v>
      </c>
      <c r="Q1316" s="8">
        <v>44.99</v>
      </c>
      <c r="R1316">
        <v>2</v>
      </c>
      <c r="S1316" s="8">
        <f t="shared" si="83"/>
        <v>89.98</v>
      </c>
      <c r="T1316" s="8">
        <f>SUM(S1316*0.6)</f>
        <v>53.988</v>
      </c>
      <c r="U1316" s="9">
        <f t="shared" si="85"/>
        <v>5.5991999999999997</v>
      </c>
    </row>
    <row r="1317" spans="1:21" ht="15" customHeight="1" x14ac:dyDescent="0.25">
      <c r="A1317">
        <v>18743</v>
      </c>
      <c r="B1317" t="s">
        <v>995</v>
      </c>
      <c r="C1317" s="5">
        <v>43115</v>
      </c>
      <c r="D1317" s="6">
        <v>43121</v>
      </c>
      <c r="E1317" t="s">
        <v>69</v>
      </c>
      <c r="F1317" t="s">
        <v>822</v>
      </c>
      <c r="G1317" t="s">
        <v>662</v>
      </c>
      <c r="H1317" t="s">
        <v>654</v>
      </c>
      <c r="I1317" t="s">
        <v>655</v>
      </c>
      <c r="J1317" s="7">
        <v>19805</v>
      </c>
      <c r="K1317" t="s">
        <v>26</v>
      </c>
      <c r="L1317" t="s">
        <v>65</v>
      </c>
      <c r="M1317" t="s">
        <v>464</v>
      </c>
      <c r="N1317" t="s">
        <v>29</v>
      </c>
      <c r="O1317" t="s">
        <v>75</v>
      </c>
      <c r="P1317" t="s">
        <v>465</v>
      </c>
      <c r="Q1317" s="8">
        <v>25.99</v>
      </c>
      <c r="R1317">
        <v>1</v>
      </c>
      <c r="S1317" s="8">
        <f t="shared" si="83"/>
        <v>25.99</v>
      </c>
      <c r="T1317" s="8">
        <f>SUM(S1317*0.5)</f>
        <v>12.994999999999999</v>
      </c>
      <c r="U1317" s="9">
        <f t="shared" si="85"/>
        <v>3.0396000000000001</v>
      </c>
    </row>
    <row r="1318" spans="1:21" ht="15" customHeight="1" x14ac:dyDescent="0.25">
      <c r="A1318">
        <v>18744</v>
      </c>
      <c r="B1318" t="s">
        <v>995</v>
      </c>
      <c r="C1318" s="5">
        <v>43115</v>
      </c>
      <c r="D1318" s="6">
        <v>43121</v>
      </c>
      <c r="E1318" t="s">
        <v>69</v>
      </c>
      <c r="F1318" t="s">
        <v>822</v>
      </c>
      <c r="G1318" t="s">
        <v>662</v>
      </c>
      <c r="H1318" t="s">
        <v>654</v>
      </c>
      <c r="I1318" t="s">
        <v>655</v>
      </c>
      <c r="J1318" s="7">
        <v>19805</v>
      </c>
      <c r="K1318" t="s">
        <v>26</v>
      </c>
      <c r="L1318" t="s">
        <v>65</v>
      </c>
      <c r="M1318" t="s">
        <v>39</v>
      </c>
      <c r="N1318" t="s">
        <v>29</v>
      </c>
      <c r="O1318" t="s">
        <v>40</v>
      </c>
      <c r="P1318" t="s">
        <v>41</v>
      </c>
      <c r="Q1318" s="8">
        <v>28.99</v>
      </c>
      <c r="R1318">
        <v>2</v>
      </c>
      <c r="S1318" s="8">
        <f t="shared" si="83"/>
        <v>57.98</v>
      </c>
      <c r="T1318" s="8">
        <f>SUM(S1318*0.3)</f>
        <v>17.393999999999998</v>
      </c>
      <c r="U1318" s="9">
        <f t="shared" si="85"/>
        <v>4.3192000000000004</v>
      </c>
    </row>
    <row r="1319" spans="1:21" ht="15" customHeight="1" x14ac:dyDescent="0.25">
      <c r="A1319">
        <v>18745</v>
      </c>
      <c r="B1319" t="s">
        <v>995</v>
      </c>
      <c r="C1319" s="5">
        <v>43115</v>
      </c>
      <c r="D1319" s="6">
        <v>43121</v>
      </c>
      <c r="E1319" t="s">
        <v>69</v>
      </c>
      <c r="F1319" t="s">
        <v>822</v>
      </c>
      <c r="G1319" t="s">
        <v>662</v>
      </c>
      <c r="H1319" t="s">
        <v>654</v>
      </c>
      <c r="I1319" t="s">
        <v>655</v>
      </c>
      <c r="J1319" s="7">
        <v>19805</v>
      </c>
      <c r="K1319" t="s">
        <v>26</v>
      </c>
      <c r="L1319" t="s">
        <v>65</v>
      </c>
      <c r="M1319" t="s">
        <v>914</v>
      </c>
      <c r="N1319" t="s">
        <v>33</v>
      </c>
      <c r="O1319" t="s">
        <v>34</v>
      </c>
      <c r="P1319" t="s">
        <v>915</v>
      </c>
      <c r="Q1319" s="8">
        <v>35.99</v>
      </c>
      <c r="R1319">
        <v>4</v>
      </c>
      <c r="S1319" s="8">
        <f t="shared" si="83"/>
        <v>143.96</v>
      </c>
      <c r="T1319" s="8">
        <f>SUM(S1319*0.4)</f>
        <v>57.584000000000003</v>
      </c>
      <c r="U1319" s="9">
        <f t="shared" si="85"/>
        <v>7.7584000000000009</v>
      </c>
    </row>
    <row r="1320" spans="1:21" ht="15" customHeight="1" x14ac:dyDescent="0.25">
      <c r="A1320">
        <v>18751</v>
      </c>
      <c r="B1320" t="s">
        <v>996</v>
      </c>
      <c r="C1320" s="5">
        <v>43116</v>
      </c>
      <c r="D1320" s="6">
        <v>43119</v>
      </c>
      <c r="E1320" t="s">
        <v>44</v>
      </c>
      <c r="F1320" t="s">
        <v>916</v>
      </c>
      <c r="G1320" t="s">
        <v>917</v>
      </c>
      <c r="H1320" t="s">
        <v>654</v>
      </c>
      <c r="I1320" t="s">
        <v>213</v>
      </c>
      <c r="J1320" s="7">
        <v>28403</v>
      </c>
      <c r="K1320" t="s">
        <v>26</v>
      </c>
      <c r="L1320" t="s">
        <v>49</v>
      </c>
      <c r="M1320" t="s">
        <v>561</v>
      </c>
      <c r="N1320" t="s">
        <v>29</v>
      </c>
      <c r="O1320" t="s">
        <v>59</v>
      </c>
      <c r="P1320" t="s">
        <v>562</v>
      </c>
      <c r="Q1320" s="8">
        <v>20.99</v>
      </c>
      <c r="R1320">
        <v>8</v>
      </c>
      <c r="S1320" s="8">
        <f t="shared" si="83"/>
        <v>167.92</v>
      </c>
      <c r="T1320" s="8">
        <f>SUM(S1320*0.25)</f>
        <v>41.98</v>
      </c>
      <c r="U1320" s="9">
        <f>SUM((Q1320*0.05)*R1320+2)</f>
        <v>10.395999999999999</v>
      </c>
    </row>
    <row r="1321" spans="1:21" ht="15" customHeight="1" x14ac:dyDescent="0.25">
      <c r="A1321">
        <v>18752</v>
      </c>
      <c r="B1321" t="s">
        <v>996</v>
      </c>
      <c r="C1321" s="5">
        <v>43116</v>
      </c>
      <c r="D1321" s="6">
        <v>43119</v>
      </c>
      <c r="E1321" t="s">
        <v>44</v>
      </c>
      <c r="F1321" t="s">
        <v>916</v>
      </c>
      <c r="G1321" t="s">
        <v>917</v>
      </c>
      <c r="H1321" t="s">
        <v>654</v>
      </c>
      <c r="I1321" t="s">
        <v>213</v>
      </c>
      <c r="J1321" s="7">
        <v>28403</v>
      </c>
      <c r="K1321" t="s">
        <v>26</v>
      </c>
      <c r="L1321" t="s">
        <v>49</v>
      </c>
      <c r="M1321" t="s">
        <v>229</v>
      </c>
      <c r="N1321" t="s">
        <v>29</v>
      </c>
      <c r="O1321" t="s">
        <v>59</v>
      </c>
      <c r="P1321" t="s">
        <v>230</v>
      </c>
      <c r="Q1321" s="8">
        <v>25.99</v>
      </c>
      <c r="R1321">
        <v>1</v>
      </c>
      <c r="S1321" s="8">
        <f t="shared" si="83"/>
        <v>25.99</v>
      </c>
      <c r="T1321" s="8">
        <f>SUM(S1321*0.25)</f>
        <v>6.4974999999999996</v>
      </c>
      <c r="U1321" s="9">
        <f>SUM((Q1321*0.05)*R1321+2)</f>
        <v>3.2995000000000001</v>
      </c>
    </row>
    <row r="1322" spans="1:21" ht="15" customHeight="1" x14ac:dyDescent="0.25">
      <c r="A1322">
        <v>18759</v>
      </c>
      <c r="B1322" t="s">
        <v>997</v>
      </c>
      <c r="C1322" s="5">
        <v>43117</v>
      </c>
      <c r="D1322" s="6">
        <v>43119</v>
      </c>
      <c r="E1322" t="s">
        <v>21</v>
      </c>
      <c r="F1322" t="s">
        <v>672</v>
      </c>
      <c r="G1322" t="s">
        <v>237</v>
      </c>
      <c r="H1322" t="s">
        <v>238</v>
      </c>
      <c r="I1322" t="s">
        <v>239</v>
      </c>
      <c r="J1322" s="7">
        <v>2895</v>
      </c>
      <c r="K1322" t="s">
        <v>26</v>
      </c>
      <c r="L1322" t="s">
        <v>65</v>
      </c>
      <c r="M1322" t="s">
        <v>77</v>
      </c>
      <c r="N1322" t="s">
        <v>29</v>
      </c>
      <c r="O1322" t="s">
        <v>37</v>
      </c>
      <c r="P1322" t="s">
        <v>78</v>
      </c>
      <c r="Q1322" s="8">
        <v>23.99</v>
      </c>
      <c r="R1322">
        <v>4</v>
      </c>
      <c r="S1322" s="8">
        <f t="shared" si="83"/>
        <v>95.96</v>
      </c>
      <c r="T1322" s="8">
        <f>SUM(S1322*0.4)</f>
        <v>38.384</v>
      </c>
      <c r="U1322" s="9">
        <f>SUM((Q1322*0.07)*R1322+2)</f>
        <v>8.7172000000000001</v>
      </c>
    </row>
    <row r="1323" spans="1:21" ht="15" customHeight="1" x14ac:dyDescent="0.25">
      <c r="A1323">
        <v>18760</v>
      </c>
      <c r="B1323" t="s">
        <v>997</v>
      </c>
      <c r="C1323" s="5">
        <v>43117</v>
      </c>
      <c r="D1323" s="6">
        <v>43119</v>
      </c>
      <c r="E1323" t="s">
        <v>21</v>
      </c>
      <c r="F1323" t="s">
        <v>672</v>
      </c>
      <c r="G1323" t="s">
        <v>237</v>
      </c>
      <c r="H1323" t="s">
        <v>238</v>
      </c>
      <c r="I1323" t="s">
        <v>239</v>
      </c>
      <c r="J1323" s="7">
        <v>2895</v>
      </c>
      <c r="K1323" t="s">
        <v>26</v>
      </c>
      <c r="L1323" t="s">
        <v>65</v>
      </c>
      <c r="M1323" t="s">
        <v>545</v>
      </c>
      <c r="N1323" t="s">
        <v>988</v>
      </c>
      <c r="O1323" t="s">
        <v>89</v>
      </c>
      <c r="P1323" t="s">
        <v>546</v>
      </c>
      <c r="Q1323" s="8">
        <v>15.99</v>
      </c>
      <c r="R1323">
        <v>3</v>
      </c>
      <c r="S1323" s="8">
        <f t="shared" si="83"/>
        <v>47.97</v>
      </c>
      <c r="T1323" s="8">
        <f>SUM(S1323*0.5)</f>
        <v>23.984999999999999</v>
      </c>
      <c r="U1323" s="9">
        <f>SUM((Q1323*0.07)*R1323+2)</f>
        <v>5.3579000000000008</v>
      </c>
    </row>
    <row r="1324" spans="1:21" ht="15" customHeight="1" x14ac:dyDescent="0.25">
      <c r="A1324">
        <v>18761</v>
      </c>
      <c r="B1324" t="s">
        <v>997</v>
      </c>
      <c r="C1324" s="5">
        <v>43117</v>
      </c>
      <c r="D1324" s="6">
        <v>43119</v>
      </c>
      <c r="E1324" t="s">
        <v>21</v>
      </c>
      <c r="F1324" t="s">
        <v>672</v>
      </c>
      <c r="G1324" t="s">
        <v>237</v>
      </c>
      <c r="H1324" t="s">
        <v>238</v>
      </c>
      <c r="I1324" t="s">
        <v>239</v>
      </c>
      <c r="J1324" s="7">
        <v>2895</v>
      </c>
      <c r="K1324" t="s">
        <v>26</v>
      </c>
      <c r="L1324" t="s">
        <v>65</v>
      </c>
      <c r="M1324" t="s">
        <v>123</v>
      </c>
      <c r="N1324" t="s">
        <v>29</v>
      </c>
      <c r="O1324" t="s">
        <v>75</v>
      </c>
      <c r="P1324" t="s">
        <v>124</v>
      </c>
      <c r="Q1324" s="8">
        <v>25.99</v>
      </c>
      <c r="R1324">
        <v>7</v>
      </c>
      <c r="S1324" s="8">
        <f t="shared" si="83"/>
        <v>181.92999999999998</v>
      </c>
      <c r="T1324" s="8">
        <f>SUM(S1324*0.5)</f>
        <v>90.964999999999989</v>
      </c>
      <c r="U1324" s="9">
        <f>SUM((Q1324*0.07)*R1324+2)</f>
        <v>14.735100000000001</v>
      </c>
    </row>
    <row r="1325" spans="1:21" ht="15" customHeight="1" x14ac:dyDescent="0.25">
      <c r="A1325">
        <v>18780</v>
      </c>
      <c r="B1325" t="s">
        <v>998</v>
      </c>
      <c r="C1325" s="5">
        <v>43122</v>
      </c>
      <c r="D1325" s="6">
        <v>43126</v>
      </c>
      <c r="E1325" t="s">
        <v>69</v>
      </c>
      <c r="F1325" t="s">
        <v>409</v>
      </c>
      <c r="G1325" t="s">
        <v>410</v>
      </c>
      <c r="H1325" t="s">
        <v>411</v>
      </c>
      <c r="I1325" t="s">
        <v>412</v>
      </c>
      <c r="J1325" s="7">
        <v>80013</v>
      </c>
      <c r="K1325" t="s">
        <v>26</v>
      </c>
      <c r="L1325" t="s">
        <v>57</v>
      </c>
      <c r="M1325" t="s">
        <v>400</v>
      </c>
      <c r="N1325" t="s">
        <v>29</v>
      </c>
      <c r="O1325" t="s">
        <v>30</v>
      </c>
      <c r="P1325" t="s">
        <v>401</v>
      </c>
      <c r="Q1325" s="8">
        <v>24.99</v>
      </c>
      <c r="R1325">
        <v>3</v>
      </c>
      <c r="S1325" s="8">
        <f t="shared" si="83"/>
        <v>74.97</v>
      </c>
      <c r="T1325" s="8">
        <f>SUM(S1325*0.2)</f>
        <v>14.994</v>
      </c>
      <c r="U1325" s="9">
        <f t="shared" ref="U1325:U1334" si="86">SUM((Q1325*0.04)*R1325+2)</f>
        <v>4.9987999999999992</v>
      </c>
    </row>
    <row r="1326" spans="1:21" ht="15" customHeight="1" x14ac:dyDescent="0.25">
      <c r="A1326">
        <v>18781</v>
      </c>
      <c r="B1326" t="s">
        <v>998</v>
      </c>
      <c r="C1326" s="5">
        <v>43122</v>
      </c>
      <c r="D1326" s="6">
        <v>43126</v>
      </c>
      <c r="E1326" t="s">
        <v>69</v>
      </c>
      <c r="F1326" t="s">
        <v>409</v>
      </c>
      <c r="G1326" t="s">
        <v>410</v>
      </c>
      <c r="H1326" t="s">
        <v>411</v>
      </c>
      <c r="I1326" t="s">
        <v>412</v>
      </c>
      <c r="J1326" s="7">
        <v>80013</v>
      </c>
      <c r="K1326" t="s">
        <v>26</v>
      </c>
      <c r="L1326" t="s">
        <v>57</v>
      </c>
      <c r="M1326" t="s">
        <v>269</v>
      </c>
      <c r="N1326" t="s">
        <v>33</v>
      </c>
      <c r="O1326" t="s">
        <v>34</v>
      </c>
      <c r="P1326" t="s">
        <v>270</v>
      </c>
      <c r="Q1326" s="8">
        <v>35.99</v>
      </c>
      <c r="R1326">
        <v>3</v>
      </c>
      <c r="S1326" s="8">
        <f t="shared" si="83"/>
        <v>107.97</v>
      </c>
      <c r="T1326" s="8">
        <f>SUM(S1326*0.4)</f>
        <v>43.188000000000002</v>
      </c>
      <c r="U1326" s="9">
        <f t="shared" si="86"/>
        <v>6.3188000000000004</v>
      </c>
    </row>
    <row r="1327" spans="1:21" ht="15" customHeight="1" x14ac:dyDescent="0.25">
      <c r="A1327">
        <v>18782</v>
      </c>
      <c r="B1327" t="s">
        <v>998</v>
      </c>
      <c r="C1327" s="5">
        <v>43122</v>
      </c>
      <c r="D1327" s="6">
        <v>43126</v>
      </c>
      <c r="E1327" t="s">
        <v>69</v>
      </c>
      <c r="F1327" t="s">
        <v>409</v>
      </c>
      <c r="G1327" t="s">
        <v>410</v>
      </c>
      <c r="H1327" t="s">
        <v>411</v>
      </c>
      <c r="I1327" t="s">
        <v>412</v>
      </c>
      <c r="J1327" s="7">
        <v>80013</v>
      </c>
      <c r="K1327" t="s">
        <v>26</v>
      </c>
      <c r="L1327" t="s">
        <v>57</v>
      </c>
      <c r="M1327" t="s">
        <v>663</v>
      </c>
      <c r="N1327" t="s">
        <v>988</v>
      </c>
      <c r="O1327" t="s">
        <v>51</v>
      </c>
      <c r="P1327" t="s">
        <v>664</v>
      </c>
      <c r="Q1327" s="8">
        <v>45.99</v>
      </c>
      <c r="R1327">
        <v>1</v>
      </c>
      <c r="S1327" s="8">
        <f t="shared" si="83"/>
        <v>45.99</v>
      </c>
      <c r="T1327" s="8">
        <f>SUM(S1327*0.3)</f>
        <v>13.797000000000001</v>
      </c>
      <c r="U1327" s="9">
        <f t="shared" si="86"/>
        <v>3.8395999999999999</v>
      </c>
    </row>
    <row r="1328" spans="1:21" ht="15" customHeight="1" x14ac:dyDescent="0.25">
      <c r="A1328">
        <v>18783</v>
      </c>
      <c r="B1328" t="s">
        <v>998</v>
      </c>
      <c r="C1328" s="5">
        <v>43122</v>
      </c>
      <c r="D1328" s="6">
        <v>43126</v>
      </c>
      <c r="E1328" t="s">
        <v>69</v>
      </c>
      <c r="F1328" t="s">
        <v>409</v>
      </c>
      <c r="G1328" t="s">
        <v>410</v>
      </c>
      <c r="H1328" t="s">
        <v>411</v>
      </c>
      <c r="I1328" t="s">
        <v>412</v>
      </c>
      <c r="J1328" s="7">
        <v>80013</v>
      </c>
      <c r="K1328" t="s">
        <v>26</v>
      </c>
      <c r="L1328" t="s">
        <v>57</v>
      </c>
      <c r="M1328" t="s">
        <v>68</v>
      </c>
      <c r="N1328" t="s">
        <v>29</v>
      </c>
      <c r="O1328" t="s">
        <v>37</v>
      </c>
      <c r="P1328" t="s">
        <v>37</v>
      </c>
      <c r="Q1328" s="8">
        <v>15.99</v>
      </c>
      <c r="R1328">
        <v>6</v>
      </c>
      <c r="S1328" s="8">
        <f t="shared" si="83"/>
        <v>95.94</v>
      </c>
      <c r="T1328" s="8">
        <f>SUM(S1328*0.4)</f>
        <v>38.376000000000005</v>
      </c>
      <c r="U1328" s="9">
        <f t="shared" si="86"/>
        <v>5.8376000000000001</v>
      </c>
    </row>
    <row r="1329" spans="1:21" ht="15" customHeight="1" x14ac:dyDescent="0.25">
      <c r="A1329">
        <v>18784</v>
      </c>
      <c r="B1329" t="s">
        <v>998</v>
      </c>
      <c r="C1329" s="5">
        <v>43122</v>
      </c>
      <c r="D1329" s="6">
        <v>43126</v>
      </c>
      <c r="E1329" t="s">
        <v>69</v>
      </c>
      <c r="F1329" t="s">
        <v>409</v>
      </c>
      <c r="G1329" t="s">
        <v>410</v>
      </c>
      <c r="H1329" t="s">
        <v>411</v>
      </c>
      <c r="I1329" t="s">
        <v>412</v>
      </c>
      <c r="J1329" s="7">
        <v>80013</v>
      </c>
      <c r="K1329" t="s">
        <v>26</v>
      </c>
      <c r="L1329" t="s">
        <v>57</v>
      </c>
      <c r="M1329" t="s">
        <v>68</v>
      </c>
      <c r="N1329" t="s">
        <v>29</v>
      </c>
      <c r="O1329" t="s">
        <v>37</v>
      </c>
      <c r="P1329" t="s">
        <v>37</v>
      </c>
      <c r="Q1329" s="8">
        <v>15.99</v>
      </c>
      <c r="R1329">
        <v>4</v>
      </c>
      <c r="S1329" s="8">
        <f t="shared" si="83"/>
        <v>63.96</v>
      </c>
      <c r="T1329" s="8">
        <f>SUM(S1329*0.4)</f>
        <v>25.584000000000003</v>
      </c>
      <c r="U1329" s="9">
        <f t="shared" si="86"/>
        <v>4.5584000000000007</v>
      </c>
    </row>
    <row r="1330" spans="1:21" ht="15" customHeight="1" x14ac:dyDescent="0.25">
      <c r="A1330">
        <v>18785</v>
      </c>
      <c r="B1330" t="s">
        <v>998</v>
      </c>
      <c r="C1330" s="5">
        <v>43122</v>
      </c>
      <c r="D1330" s="6">
        <v>43126</v>
      </c>
      <c r="E1330" t="s">
        <v>69</v>
      </c>
      <c r="F1330" t="s">
        <v>409</v>
      </c>
      <c r="G1330" t="s">
        <v>410</v>
      </c>
      <c r="H1330" t="s">
        <v>411</v>
      </c>
      <c r="I1330" t="s">
        <v>412</v>
      </c>
      <c r="J1330" s="7">
        <v>80013</v>
      </c>
      <c r="K1330" t="s">
        <v>26</v>
      </c>
      <c r="L1330" t="s">
        <v>57</v>
      </c>
      <c r="M1330" t="s">
        <v>113</v>
      </c>
      <c r="N1330" t="s">
        <v>29</v>
      </c>
      <c r="O1330" t="s">
        <v>37</v>
      </c>
      <c r="P1330" t="s">
        <v>114</v>
      </c>
      <c r="Q1330" s="8">
        <v>24.99</v>
      </c>
      <c r="R1330">
        <v>5</v>
      </c>
      <c r="S1330" s="8">
        <f t="shared" si="83"/>
        <v>124.94999999999999</v>
      </c>
      <c r="T1330" s="8">
        <f>SUM(S1330*0.4)</f>
        <v>49.98</v>
      </c>
      <c r="U1330" s="9">
        <f t="shared" si="86"/>
        <v>6.9979999999999993</v>
      </c>
    </row>
    <row r="1331" spans="1:21" ht="15" customHeight="1" x14ac:dyDescent="0.25">
      <c r="A1331">
        <v>18799</v>
      </c>
      <c r="B1331" t="s">
        <v>999</v>
      </c>
      <c r="C1331" s="5">
        <v>43124</v>
      </c>
      <c r="D1331" s="6">
        <v>43129</v>
      </c>
      <c r="E1331" t="s">
        <v>69</v>
      </c>
      <c r="F1331" t="s">
        <v>22</v>
      </c>
      <c r="G1331" t="s">
        <v>23</v>
      </c>
      <c r="H1331" t="s">
        <v>24</v>
      </c>
      <c r="I1331" t="s">
        <v>25</v>
      </c>
      <c r="J1331" s="7">
        <v>54302</v>
      </c>
      <c r="K1331" t="s">
        <v>26</v>
      </c>
      <c r="L1331" t="s">
        <v>27</v>
      </c>
      <c r="M1331" t="s">
        <v>953</v>
      </c>
      <c r="N1331" t="s">
        <v>33</v>
      </c>
      <c r="O1331" t="s">
        <v>116</v>
      </c>
      <c r="P1331" t="s">
        <v>954</v>
      </c>
      <c r="Q1331" s="8">
        <v>34.99</v>
      </c>
      <c r="R1331">
        <v>6</v>
      </c>
      <c r="S1331" s="8">
        <f t="shared" si="83"/>
        <v>209.94</v>
      </c>
      <c r="T1331" s="8">
        <f>SUM(S1331*0.3)</f>
        <v>62.981999999999999</v>
      </c>
      <c r="U1331" s="9">
        <f t="shared" si="86"/>
        <v>10.397600000000001</v>
      </c>
    </row>
    <row r="1332" spans="1:21" ht="15" customHeight="1" x14ac:dyDescent="0.25">
      <c r="A1332">
        <v>18800</v>
      </c>
      <c r="B1332" t="s">
        <v>999</v>
      </c>
      <c r="C1332" s="5">
        <v>43124</v>
      </c>
      <c r="D1332" s="6">
        <v>43129</v>
      </c>
      <c r="E1332" t="s">
        <v>69</v>
      </c>
      <c r="F1332" t="s">
        <v>22</v>
      </c>
      <c r="G1332" t="s">
        <v>23</v>
      </c>
      <c r="H1332" t="s">
        <v>24</v>
      </c>
      <c r="I1332" t="s">
        <v>25</v>
      </c>
      <c r="J1332" s="7">
        <v>54302</v>
      </c>
      <c r="K1332" t="s">
        <v>26</v>
      </c>
      <c r="L1332" t="s">
        <v>27</v>
      </c>
      <c r="M1332" t="s">
        <v>105</v>
      </c>
      <c r="N1332" t="s">
        <v>29</v>
      </c>
      <c r="O1332" t="s">
        <v>75</v>
      </c>
      <c r="P1332" t="s">
        <v>106</v>
      </c>
      <c r="Q1332" s="8">
        <v>16.989999999999998</v>
      </c>
      <c r="R1332">
        <v>4</v>
      </c>
      <c r="S1332" s="8">
        <f t="shared" si="83"/>
        <v>67.959999999999994</v>
      </c>
      <c r="T1332" s="8">
        <f>SUM(S1332*0.5)</f>
        <v>33.979999999999997</v>
      </c>
      <c r="U1332" s="9">
        <f t="shared" si="86"/>
        <v>4.7183999999999999</v>
      </c>
    </row>
    <row r="1333" spans="1:21" ht="15" customHeight="1" x14ac:dyDescent="0.25">
      <c r="A1333">
        <v>18801</v>
      </c>
      <c r="B1333" t="s">
        <v>999</v>
      </c>
      <c r="C1333" s="5">
        <v>43124</v>
      </c>
      <c r="D1333" s="6">
        <v>43129</v>
      </c>
      <c r="E1333" t="s">
        <v>69</v>
      </c>
      <c r="F1333" t="s">
        <v>22</v>
      </c>
      <c r="G1333" t="s">
        <v>23</v>
      </c>
      <c r="H1333" t="s">
        <v>24</v>
      </c>
      <c r="I1333" t="s">
        <v>25</v>
      </c>
      <c r="J1333" s="7">
        <v>54302</v>
      </c>
      <c r="K1333" t="s">
        <v>26</v>
      </c>
      <c r="L1333" t="s">
        <v>27</v>
      </c>
      <c r="M1333" t="s">
        <v>264</v>
      </c>
      <c r="N1333" t="s">
        <v>29</v>
      </c>
      <c r="O1333" t="s">
        <v>37</v>
      </c>
      <c r="P1333" t="s">
        <v>265</v>
      </c>
      <c r="Q1333" s="8">
        <v>23.99</v>
      </c>
      <c r="R1333">
        <v>5</v>
      </c>
      <c r="S1333" s="8">
        <f t="shared" si="83"/>
        <v>119.94999999999999</v>
      </c>
      <c r="T1333" s="8">
        <f>SUM(S1333*0.4)</f>
        <v>47.98</v>
      </c>
      <c r="U1333" s="9">
        <f t="shared" si="86"/>
        <v>6.798</v>
      </c>
    </row>
    <row r="1334" spans="1:21" ht="15" customHeight="1" x14ac:dyDescent="0.25">
      <c r="A1334">
        <v>18802</v>
      </c>
      <c r="B1334" t="s">
        <v>999</v>
      </c>
      <c r="C1334" s="5">
        <v>43124</v>
      </c>
      <c r="D1334" s="6">
        <v>43129</v>
      </c>
      <c r="E1334" t="s">
        <v>69</v>
      </c>
      <c r="F1334" t="s">
        <v>22</v>
      </c>
      <c r="G1334" t="s">
        <v>23</v>
      </c>
      <c r="H1334" t="s">
        <v>24</v>
      </c>
      <c r="I1334" t="s">
        <v>25</v>
      </c>
      <c r="J1334" s="7">
        <v>54302</v>
      </c>
      <c r="K1334" t="s">
        <v>26</v>
      </c>
      <c r="L1334" t="s">
        <v>27</v>
      </c>
      <c r="M1334" t="s">
        <v>553</v>
      </c>
      <c r="N1334" t="s">
        <v>29</v>
      </c>
      <c r="O1334" t="s">
        <v>75</v>
      </c>
      <c r="P1334" t="s">
        <v>554</v>
      </c>
      <c r="Q1334" s="8">
        <v>23.99</v>
      </c>
      <c r="R1334">
        <v>1</v>
      </c>
      <c r="S1334" s="8">
        <f t="shared" si="83"/>
        <v>23.99</v>
      </c>
      <c r="T1334" s="8">
        <f>SUM(S1334*0.5)</f>
        <v>11.994999999999999</v>
      </c>
      <c r="U1334" s="9">
        <f t="shared" si="86"/>
        <v>2.9596</v>
      </c>
    </row>
    <row r="1335" spans="1:21" ht="15" customHeight="1" x14ac:dyDescent="0.25">
      <c r="A1335">
        <v>18812</v>
      </c>
      <c r="B1335" t="s">
        <v>1000</v>
      </c>
      <c r="C1335" s="5">
        <v>43127</v>
      </c>
      <c r="D1335" s="6">
        <v>43132</v>
      </c>
      <c r="E1335" t="s">
        <v>21</v>
      </c>
      <c r="F1335" t="s">
        <v>61</v>
      </c>
      <c r="G1335" t="s">
        <v>62</v>
      </c>
      <c r="H1335" t="s">
        <v>63</v>
      </c>
      <c r="I1335" t="s">
        <v>64</v>
      </c>
      <c r="J1335" s="7">
        <v>44107</v>
      </c>
      <c r="K1335" t="s">
        <v>26</v>
      </c>
      <c r="L1335" t="s">
        <v>65</v>
      </c>
      <c r="M1335" t="s">
        <v>636</v>
      </c>
      <c r="N1335" t="s">
        <v>29</v>
      </c>
      <c r="O1335" t="s">
        <v>59</v>
      </c>
      <c r="P1335" t="s">
        <v>637</v>
      </c>
      <c r="Q1335" s="8">
        <v>21.99</v>
      </c>
      <c r="R1335">
        <v>7</v>
      </c>
      <c r="S1335" s="8">
        <f t="shared" si="83"/>
        <v>153.92999999999998</v>
      </c>
      <c r="T1335" s="8">
        <f>SUM(S1335*0.25)</f>
        <v>38.482499999999995</v>
      </c>
      <c r="U1335" s="9">
        <f>SUM((Q1335*0.07)*R1335+2)</f>
        <v>12.7751</v>
      </c>
    </row>
    <row r="1336" spans="1:21" ht="15" customHeight="1" x14ac:dyDescent="0.25">
      <c r="A1336">
        <v>18813</v>
      </c>
      <c r="B1336" t="s">
        <v>1000</v>
      </c>
      <c r="C1336" s="5">
        <v>43127</v>
      </c>
      <c r="D1336" s="6">
        <v>43132</v>
      </c>
      <c r="E1336" t="s">
        <v>21</v>
      </c>
      <c r="F1336" t="s">
        <v>61</v>
      </c>
      <c r="G1336" t="s">
        <v>62</v>
      </c>
      <c r="H1336" t="s">
        <v>63</v>
      </c>
      <c r="I1336" t="s">
        <v>64</v>
      </c>
      <c r="J1336" s="7">
        <v>44107</v>
      </c>
      <c r="K1336" t="s">
        <v>26</v>
      </c>
      <c r="L1336" t="s">
        <v>65</v>
      </c>
      <c r="M1336" t="s">
        <v>264</v>
      </c>
      <c r="N1336" t="s">
        <v>29</v>
      </c>
      <c r="O1336" t="s">
        <v>37</v>
      </c>
      <c r="P1336" t="s">
        <v>265</v>
      </c>
      <c r="Q1336" s="8">
        <v>23.99</v>
      </c>
      <c r="R1336">
        <v>2</v>
      </c>
      <c r="S1336" s="8">
        <f t="shared" si="83"/>
        <v>47.98</v>
      </c>
      <c r="T1336" s="8">
        <f>SUM(S1336*0.4)</f>
        <v>19.192</v>
      </c>
      <c r="U1336" s="9">
        <f>SUM((Q1336*0.07)*R1336+2)</f>
        <v>5.3586</v>
      </c>
    </row>
    <row r="1337" spans="1:21" ht="15" customHeight="1" x14ac:dyDescent="0.25">
      <c r="A1337">
        <v>18820</v>
      </c>
      <c r="B1337" t="s">
        <v>1001</v>
      </c>
      <c r="C1337" s="5">
        <v>43129</v>
      </c>
      <c r="D1337" s="6">
        <v>43132</v>
      </c>
      <c r="E1337" t="s">
        <v>21</v>
      </c>
      <c r="F1337" t="s">
        <v>218</v>
      </c>
      <c r="G1337" t="s">
        <v>219</v>
      </c>
      <c r="H1337" t="s">
        <v>220</v>
      </c>
      <c r="I1337" t="s">
        <v>25</v>
      </c>
      <c r="J1337" s="7">
        <v>54880</v>
      </c>
      <c r="K1337" t="s">
        <v>26</v>
      </c>
      <c r="L1337" t="s">
        <v>27</v>
      </c>
      <c r="M1337" t="s">
        <v>598</v>
      </c>
      <c r="N1337" t="s">
        <v>33</v>
      </c>
      <c r="O1337" t="s">
        <v>34</v>
      </c>
      <c r="P1337" t="s">
        <v>599</v>
      </c>
      <c r="Q1337" s="8">
        <v>11.99</v>
      </c>
      <c r="R1337">
        <v>3</v>
      </c>
      <c r="S1337" s="8">
        <f t="shared" si="83"/>
        <v>35.97</v>
      </c>
      <c r="T1337" s="8">
        <f>SUM(S1337*0.4)</f>
        <v>14.388</v>
      </c>
      <c r="U1337" s="9">
        <f>SUM((Q1337*0.07)*R1337+2)</f>
        <v>4.5179</v>
      </c>
    </row>
    <row r="1338" spans="1:21" ht="15" customHeight="1" x14ac:dyDescent="0.25">
      <c r="A1338">
        <v>18821</v>
      </c>
      <c r="B1338" t="s">
        <v>1001</v>
      </c>
      <c r="C1338" s="5">
        <v>43129</v>
      </c>
      <c r="D1338" s="6">
        <v>43132</v>
      </c>
      <c r="E1338" t="s">
        <v>21</v>
      </c>
      <c r="F1338" t="s">
        <v>218</v>
      </c>
      <c r="G1338" t="s">
        <v>219</v>
      </c>
      <c r="H1338" t="s">
        <v>220</v>
      </c>
      <c r="I1338" t="s">
        <v>25</v>
      </c>
      <c r="J1338" s="7">
        <v>54880</v>
      </c>
      <c r="K1338" t="s">
        <v>26</v>
      </c>
      <c r="L1338" t="s">
        <v>27</v>
      </c>
      <c r="M1338" t="s">
        <v>149</v>
      </c>
      <c r="N1338" t="s">
        <v>988</v>
      </c>
      <c r="O1338" t="s">
        <v>86</v>
      </c>
      <c r="P1338" t="s">
        <v>150</v>
      </c>
      <c r="Q1338" s="8">
        <v>44.99</v>
      </c>
      <c r="R1338">
        <v>3</v>
      </c>
      <c r="S1338" s="8">
        <f t="shared" si="83"/>
        <v>134.97</v>
      </c>
      <c r="T1338" s="8">
        <f>SUM(S1338*0.6)</f>
        <v>80.981999999999999</v>
      </c>
      <c r="U1338" s="9">
        <f>SUM((Q1338*0.07)*R1338+2)</f>
        <v>11.447900000000002</v>
      </c>
    </row>
    <row r="1339" spans="1:21" ht="15" customHeight="1" x14ac:dyDescent="0.25">
      <c r="A1339">
        <v>18834</v>
      </c>
      <c r="B1339" t="s">
        <v>1002</v>
      </c>
      <c r="C1339" s="5">
        <v>43131</v>
      </c>
      <c r="D1339" s="6">
        <v>43137</v>
      </c>
      <c r="E1339" t="s">
        <v>69</v>
      </c>
      <c r="F1339" t="s">
        <v>761</v>
      </c>
      <c r="G1339" t="s">
        <v>182</v>
      </c>
      <c r="H1339" t="s">
        <v>183</v>
      </c>
      <c r="I1339" t="s">
        <v>56</v>
      </c>
      <c r="J1339" s="7">
        <v>93727</v>
      </c>
      <c r="K1339" t="s">
        <v>26</v>
      </c>
      <c r="L1339" t="s">
        <v>57</v>
      </c>
      <c r="M1339" t="s">
        <v>880</v>
      </c>
      <c r="N1339" t="s">
        <v>33</v>
      </c>
      <c r="O1339" t="s">
        <v>116</v>
      </c>
      <c r="P1339" t="s">
        <v>881</v>
      </c>
      <c r="Q1339" s="8">
        <v>14.99</v>
      </c>
      <c r="R1339">
        <v>3</v>
      </c>
      <c r="S1339" s="8">
        <f t="shared" si="83"/>
        <v>44.97</v>
      </c>
      <c r="T1339" s="8">
        <f>SUM(S1339*0.3)</f>
        <v>13.491</v>
      </c>
      <c r="U1339" s="9">
        <f t="shared" ref="U1339:U1347" si="87">SUM((Q1339*0.04)*R1339+2)</f>
        <v>3.7988</v>
      </c>
    </row>
    <row r="1340" spans="1:21" ht="15" customHeight="1" x14ac:dyDescent="0.25">
      <c r="A1340">
        <v>18835</v>
      </c>
      <c r="B1340" t="s">
        <v>1002</v>
      </c>
      <c r="C1340" s="5">
        <v>43131</v>
      </c>
      <c r="D1340" s="6">
        <v>43137</v>
      </c>
      <c r="E1340" t="s">
        <v>69</v>
      </c>
      <c r="F1340" t="s">
        <v>761</v>
      </c>
      <c r="G1340" t="s">
        <v>182</v>
      </c>
      <c r="H1340" t="s">
        <v>183</v>
      </c>
      <c r="I1340" t="s">
        <v>56</v>
      </c>
      <c r="J1340" s="7">
        <v>93727</v>
      </c>
      <c r="K1340" t="s">
        <v>26</v>
      </c>
      <c r="L1340" t="s">
        <v>57</v>
      </c>
      <c r="M1340" t="s">
        <v>567</v>
      </c>
      <c r="N1340" t="s">
        <v>988</v>
      </c>
      <c r="O1340" t="s">
        <v>86</v>
      </c>
      <c r="P1340" t="s">
        <v>568</v>
      </c>
      <c r="Q1340" s="8">
        <v>35.99</v>
      </c>
      <c r="R1340">
        <v>7</v>
      </c>
      <c r="S1340" s="8">
        <f t="shared" si="83"/>
        <v>251.93</v>
      </c>
      <c r="T1340" s="8">
        <f>SUM(S1340*0.6)</f>
        <v>151.15799999999999</v>
      </c>
      <c r="U1340" s="9">
        <f t="shared" si="87"/>
        <v>12.077200000000001</v>
      </c>
    </row>
    <row r="1341" spans="1:21" ht="15" customHeight="1" x14ac:dyDescent="0.25">
      <c r="A1341">
        <v>18836</v>
      </c>
      <c r="B1341" t="s">
        <v>1002</v>
      </c>
      <c r="C1341" s="5">
        <v>43131</v>
      </c>
      <c r="D1341" s="6">
        <v>43137</v>
      </c>
      <c r="E1341" t="s">
        <v>69</v>
      </c>
      <c r="F1341" t="s">
        <v>761</v>
      </c>
      <c r="G1341" t="s">
        <v>182</v>
      </c>
      <c r="H1341" t="s">
        <v>183</v>
      </c>
      <c r="I1341" t="s">
        <v>56</v>
      </c>
      <c r="J1341" s="7">
        <v>93727</v>
      </c>
      <c r="K1341" t="s">
        <v>26</v>
      </c>
      <c r="L1341" t="s">
        <v>57</v>
      </c>
      <c r="M1341" t="s">
        <v>457</v>
      </c>
      <c r="N1341" t="s">
        <v>29</v>
      </c>
      <c r="O1341" t="s">
        <v>59</v>
      </c>
      <c r="P1341" t="s">
        <v>458</v>
      </c>
      <c r="Q1341" s="8">
        <v>27.99</v>
      </c>
      <c r="R1341">
        <v>2</v>
      </c>
      <c r="S1341" s="8">
        <f t="shared" si="83"/>
        <v>55.98</v>
      </c>
      <c r="T1341" s="8">
        <f>SUM(S1341*0.25)</f>
        <v>13.994999999999999</v>
      </c>
      <c r="U1341" s="9">
        <f t="shared" si="87"/>
        <v>4.2392000000000003</v>
      </c>
    </row>
    <row r="1342" spans="1:21" ht="15" customHeight="1" x14ac:dyDescent="0.25">
      <c r="A1342">
        <v>18837</v>
      </c>
      <c r="B1342" t="s">
        <v>1002</v>
      </c>
      <c r="C1342" s="5">
        <v>43131</v>
      </c>
      <c r="D1342" s="6">
        <v>43137</v>
      </c>
      <c r="E1342" t="s">
        <v>69</v>
      </c>
      <c r="F1342" t="s">
        <v>761</v>
      </c>
      <c r="G1342" t="s">
        <v>182</v>
      </c>
      <c r="H1342" t="s">
        <v>183</v>
      </c>
      <c r="I1342" t="s">
        <v>56</v>
      </c>
      <c r="J1342" s="7">
        <v>93727</v>
      </c>
      <c r="K1342" t="s">
        <v>26</v>
      </c>
      <c r="L1342" t="s">
        <v>57</v>
      </c>
      <c r="M1342" t="s">
        <v>296</v>
      </c>
      <c r="N1342" t="s">
        <v>29</v>
      </c>
      <c r="O1342" t="s">
        <v>37</v>
      </c>
      <c r="P1342" t="s">
        <v>297</v>
      </c>
      <c r="Q1342" s="8">
        <v>23.99</v>
      </c>
      <c r="R1342">
        <v>5</v>
      </c>
      <c r="S1342" s="8">
        <f t="shared" si="83"/>
        <v>119.94999999999999</v>
      </c>
      <c r="T1342" s="8">
        <f>SUM(S1342*0.4)</f>
        <v>47.98</v>
      </c>
      <c r="U1342" s="9">
        <f t="shared" si="87"/>
        <v>6.798</v>
      </c>
    </row>
    <row r="1343" spans="1:21" ht="15" customHeight="1" x14ac:dyDescent="0.25">
      <c r="A1343">
        <v>18838</v>
      </c>
      <c r="B1343" t="s">
        <v>1002</v>
      </c>
      <c r="C1343" s="5">
        <v>43131</v>
      </c>
      <c r="D1343" s="6">
        <v>43137</v>
      </c>
      <c r="E1343" t="s">
        <v>69</v>
      </c>
      <c r="F1343" t="s">
        <v>761</v>
      </c>
      <c r="G1343" t="s">
        <v>182</v>
      </c>
      <c r="H1343" t="s">
        <v>183</v>
      </c>
      <c r="I1343" t="s">
        <v>56</v>
      </c>
      <c r="J1343" s="7">
        <v>93727</v>
      </c>
      <c r="K1343" t="s">
        <v>26</v>
      </c>
      <c r="L1343" t="s">
        <v>57</v>
      </c>
      <c r="M1343" t="s">
        <v>151</v>
      </c>
      <c r="N1343" t="s">
        <v>29</v>
      </c>
      <c r="O1343" t="s">
        <v>37</v>
      </c>
      <c r="P1343" t="s">
        <v>152</v>
      </c>
      <c r="Q1343" s="8">
        <v>23.99</v>
      </c>
      <c r="R1343">
        <v>2</v>
      </c>
      <c r="S1343" s="8">
        <f t="shared" si="83"/>
        <v>47.98</v>
      </c>
      <c r="T1343" s="8">
        <f>SUM(S1343*0.4)</f>
        <v>19.192</v>
      </c>
      <c r="U1343" s="9">
        <f t="shared" si="87"/>
        <v>3.9192</v>
      </c>
    </row>
    <row r="1344" spans="1:21" ht="15" customHeight="1" x14ac:dyDescent="0.25">
      <c r="A1344">
        <v>18839</v>
      </c>
      <c r="B1344" t="s">
        <v>1002</v>
      </c>
      <c r="C1344" s="5">
        <v>43131</v>
      </c>
      <c r="D1344" s="6">
        <v>43137</v>
      </c>
      <c r="E1344" t="s">
        <v>69</v>
      </c>
      <c r="F1344" t="s">
        <v>761</v>
      </c>
      <c r="G1344" t="s">
        <v>182</v>
      </c>
      <c r="H1344" t="s">
        <v>183</v>
      </c>
      <c r="I1344" t="s">
        <v>56</v>
      </c>
      <c r="J1344" s="7">
        <v>93727</v>
      </c>
      <c r="K1344" t="s">
        <v>26</v>
      </c>
      <c r="L1344" t="s">
        <v>57</v>
      </c>
      <c r="M1344" t="s">
        <v>369</v>
      </c>
      <c r="N1344" t="s">
        <v>29</v>
      </c>
      <c r="O1344" t="s">
        <v>37</v>
      </c>
      <c r="P1344" t="s">
        <v>370</v>
      </c>
      <c r="Q1344" s="8">
        <v>24.99</v>
      </c>
      <c r="R1344">
        <v>1</v>
      </c>
      <c r="S1344" s="8">
        <f t="shared" si="83"/>
        <v>24.99</v>
      </c>
      <c r="T1344" s="8">
        <f>SUM(S1344*0.4)</f>
        <v>9.9960000000000004</v>
      </c>
      <c r="U1344" s="9">
        <f t="shared" si="87"/>
        <v>2.9996</v>
      </c>
    </row>
    <row r="1345" spans="1:21" ht="15" customHeight="1" x14ac:dyDescent="0.25">
      <c r="A1345">
        <v>18850</v>
      </c>
      <c r="B1345" t="s">
        <v>1019</v>
      </c>
      <c r="C1345" s="5">
        <v>43134</v>
      </c>
      <c r="D1345" s="6">
        <v>43139</v>
      </c>
      <c r="E1345" t="s">
        <v>69</v>
      </c>
      <c r="F1345" t="s">
        <v>895</v>
      </c>
      <c r="G1345" t="s">
        <v>354</v>
      </c>
      <c r="H1345" t="s">
        <v>335</v>
      </c>
      <c r="I1345" t="s">
        <v>336</v>
      </c>
      <c r="J1345" s="7">
        <v>19134</v>
      </c>
      <c r="K1345" t="s">
        <v>26</v>
      </c>
      <c r="L1345" t="s">
        <v>65</v>
      </c>
      <c r="M1345" t="s">
        <v>638</v>
      </c>
      <c r="N1345" t="s">
        <v>988</v>
      </c>
      <c r="O1345" t="s">
        <v>86</v>
      </c>
      <c r="P1345" t="s">
        <v>639</v>
      </c>
      <c r="Q1345" s="8">
        <v>44.99</v>
      </c>
      <c r="R1345">
        <v>2</v>
      </c>
      <c r="S1345" s="8">
        <f t="shared" si="83"/>
        <v>89.98</v>
      </c>
      <c r="T1345" s="8">
        <f>SUM(S1345*0.6)</f>
        <v>53.988</v>
      </c>
      <c r="U1345" s="9">
        <f t="shared" si="87"/>
        <v>5.5991999999999997</v>
      </c>
    </row>
    <row r="1346" spans="1:21" ht="15" customHeight="1" x14ac:dyDescent="0.25">
      <c r="A1346">
        <v>18851</v>
      </c>
      <c r="B1346" t="s">
        <v>1019</v>
      </c>
      <c r="C1346" s="5">
        <v>43134</v>
      </c>
      <c r="D1346" s="6">
        <v>43139</v>
      </c>
      <c r="E1346" t="s">
        <v>69</v>
      </c>
      <c r="F1346" t="s">
        <v>895</v>
      </c>
      <c r="G1346" t="s">
        <v>354</v>
      </c>
      <c r="H1346" t="s">
        <v>335</v>
      </c>
      <c r="I1346" t="s">
        <v>336</v>
      </c>
      <c r="J1346" s="7">
        <v>19134</v>
      </c>
      <c r="K1346" t="s">
        <v>26</v>
      </c>
      <c r="L1346" t="s">
        <v>65</v>
      </c>
      <c r="M1346" t="s">
        <v>963</v>
      </c>
      <c r="N1346" t="s">
        <v>33</v>
      </c>
      <c r="O1346" t="s">
        <v>86</v>
      </c>
      <c r="P1346" t="s">
        <v>964</v>
      </c>
      <c r="Q1346" s="8">
        <v>11.99</v>
      </c>
      <c r="R1346">
        <v>2</v>
      </c>
      <c r="S1346" s="8">
        <f t="shared" ref="S1346:S1409" si="88">SUM(Q1346*R1346)</f>
        <v>23.98</v>
      </c>
      <c r="T1346" s="8">
        <f>SUM(S1346*0.5)</f>
        <v>11.99</v>
      </c>
      <c r="U1346" s="9">
        <f t="shared" si="87"/>
        <v>2.9592000000000001</v>
      </c>
    </row>
    <row r="1347" spans="1:21" ht="15" customHeight="1" x14ac:dyDescent="0.25">
      <c r="A1347">
        <v>18852</v>
      </c>
      <c r="B1347" t="s">
        <v>1019</v>
      </c>
      <c r="C1347" s="5">
        <v>43134</v>
      </c>
      <c r="D1347" s="6">
        <v>43139</v>
      </c>
      <c r="E1347" t="s">
        <v>69</v>
      </c>
      <c r="F1347" t="s">
        <v>895</v>
      </c>
      <c r="G1347" t="s">
        <v>354</v>
      </c>
      <c r="H1347" t="s">
        <v>335</v>
      </c>
      <c r="I1347" t="s">
        <v>336</v>
      </c>
      <c r="J1347" s="7">
        <v>19134</v>
      </c>
      <c r="K1347" t="s">
        <v>26</v>
      </c>
      <c r="L1347" t="s">
        <v>65</v>
      </c>
      <c r="M1347" t="s">
        <v>36</v>
      </c>
      <c r="N1347" t="s">
        <v>29</v>
      </c>
      <c r="O1347" t="s">
        <v>37</v>
      </c>
      <c r="P1347" t="s">
        <v>38</v>
      </c>
      <c r="Q1347" s="8">
        <v>24.99</v>
      </c>
      <c r="R1347">
        <v>2</v>
      </c>
      <c r="S1347" s="8">
        <f t="shared" si="88"/>
        <v>49.98</v>
      </c>
      <c r="T1347" s="8">
        <f>SUM(S1347*0.4)</f>
        <v>19.992000000000001</v>
      </c>
      <c r="U1347" s="9">
        <f t="shared" si="87"/>
        <v>3.9992000000000001</v>
      </c>
    </row>
    <row r="1348" spans="1:21" ht="15" customHeight="1" x14ac:dyDescent="0.25">
      <c r="A1348">
        <v>18853</v>
      </c>
      <c r="B1348" t="s">
        <v>1019</v>
      </c>
      <c r="C1348" s="5">
        <v>43134</v>
      </c>
      <c r="D1348" s="6">
        <v>43137</v>
      </c>
      <c r="E1348" t="s">
        <v>44</v>
      </c>
      <c r="F1348" t="s">
        <v>497</v>
      </c>
      <c r="G1348" t="s">
        <v>498</v>
      </c>
      <c r="H1348" t="s">
        <v>268</v>
      </c>
      <c r="I1348" t="s">
        <v>120</v>
      </c>
      <c r="J1348" s="7">
        <v>10024</v>
      </c>
      <c r="K1348" t="s">
        <v>26</v>
      </c>
      <c r="L1348" t="s">
        <v>65</v>
      </c>
      <c r="M1348" t="s">
        <v>74</v>
      </c>
      <c r="N1348" t="s">
        <v>29</v>
      </c>
      <c r="O1348" t="s">
        <v>75</v>
      </c>
      <c r="P1348" t="s">
        <v>76</v>
      </c>
      <c r="Q1348" s="8">
        <v>23.99</v>
      </c>
      <c r="R1348">
        <v>2</v>
      </c>
      <c r="S1348" s="8">
        <f t="shared" si="88"/>
        <v>47.98</v>
      </c>
      <c r="T1348" s="8">
        <f>SUM(S1348*0.5)</f>
        <v>23.99</v>
      </c>
      <c r="U1348" s="9">
        <f>SUM((Q1348*0.05)*R1348+2)</f>
        <v>4.399</v>
      </c>
    </row>
    <row r="1349" spans="1:21" ht="15" customHeight="1" x14ac:dyDescent="0.25">
      <c r="A1349">
        <v>18854</v>
      </c>
      <c r="B1349" t="s">
        <v>1019</v>
      </c>
      <c r="C1349" s="5">
        <v>43134</v>
      </c>
      <c r="D1349" s="6">
        <v>43137</v>
      </c>
      <c r="E1349" t="s">
        <v>44</v>
      </c>
      <c r="F1349" t="s">
        <v>497</v>
      </c>
      <c r="G1349" t="s">
        <v>498</v>
      </c>
      <c r="H1349" t="s">
        <v>268</v>
      </c>
      <c r="I1349" t="s">
        <v>120</v>
      </c>
      <c r="J1349" s="7">
        <v>10024</v>
      </c>
      <c r="K1349" t="s">
        <v>26</v>
      </c>
      <c r="L1349" t="s">
        <v>65</v>
      </c>
      <c r="M1349" t="s">
        <v>802</v>
      </c>
      <c r="N1349" t="s">
        <v>33</v>
      </c>
      <c r="O1349" t="s">
        <v>116</v>
      </c>
      <c r="P1349" t="s">
        <v>803</v>
      </c>
      <c r="Q1349" s="8">
        <v>10.99</v>
      </c>
      <c r="R1349">
        <v>5</v>
      </c>
      <c r="S1349" s="8">
        <f t="shared" si="88"/>
        <v>54.95</v>
      </c>
      <c r="T1349" s="8">
        <f>SUM(S1349*0.3)</f>
        <v>16.484999999999999</v>
      </c>
      <c r="U1349" s="9">
        <f>SUM((Q1349*0.05)*R1349+2)</f>
        <v>4.7475000000000005</v>
      </c>
    </row>
    <row r="1350" spans="1:21" ht="15" customHeight="1" x14ac:dyDescent="0.25">
      <c r="A1350">
        <v>18855</v>
      </c>
      <c r="B1350" t="s">
        <v>1019</v>
      </c>
      <c r="C1350" s="5">
        <v>43134</v>
      </c>
      <c r="D1350" s="6">
        <v>43137</v>
      </c>
      <c r="E1350" t="s">
        <v>44</v>
      </c>
      <c r="F1350" t="s">
        <v>497</v>
      </c>
      <c r="G1350" t="s">
        <v>498</v>
      </c>
      <c r="H1350" t="s">
        <v>268</v>
      </c>
      <c r="I1350" t="s">
        <v>120</v>
      </c>
      <c r="J1350" s="7">
        <v>10024</v>
      </c>
      <c r="K1350" t="s">
        <v>26</v>
      </c>
      <c r="L1350" t="s">
        <v>65</v>
      </c>
      <c r="M1350" t="s">
        <v>543</v>
      </c>
      <c r="N1350" t="s">
        <v>29</v>
      </c>
      <c r="O1350" t="s">
        <v>40</v>
      </c>
      <c r="P1350" t="s">
        <v>544</v>
      </c>
      <c r="Q1350" s="8">
        <v>30.99</v>
      </c>
      <c r="R1350">
        <v>9</v>
      </c>
      <c r="S1350" s="8">
        <f t="shared" si="88"/>
        <v>278.90999999999997</v>
      </c>
      <c r="T1350" s="8">
        <f>SUM(S1350*0.3)</f>
        <v>83.672999999999988</v>
      </c>
      <c r="U1350" s="9">
        <f>SUM((Q1350*0.05)*R1350+2)</f>
        <v>15.945500000000001</v>
      </c>
    </row>
    <row r="1351" spans="1:21" ht="15" customHeight="1" x14ac:dyDescent="0.25">
      <c r="A1351">
        <v>18868</v>
      </c>
      <c r="B1351" t="s">
        <v>1020</v>
      </c>
      <c r="C1351" s="5">
        <v>43137</v>
      </c>
      <c r="D1351" s="6">
        <v>43140</v>
      </c>
      <c r="E1351" t="s">
        <v>21</v>
      </c>
      <c r="F1351" t="s">
        <v>153</v>
      </c>
      <c r="G1351" t="s">
        <v>154</v>
      </c>
      <c r="H1351" t="s">
        <v>155</v>
      </c>
      <c r="I1351" t="s">
        <v>156</v>
      </c>
      <c r="J1351" s="7">
        <v>23223</v>
      </c>
      <c r="K1351" t="s">
        <v>26</v>
      </c>
      <c r="L1351" t="s">
        <v>49</v>
      </c>
      <c r="M1351" t="s">
        <v>369</v>
      </c>
      <c r="N1351" t="s">
        <v>29</v>
      </c>
      <c r="O1351" t="s">
        <v>37</v>
      </c>
      <c r="P1351" t="s">
        <v>370</v>
      </c>
      <c r="Q1351" s="8">
        <v>24.99</v>
      </c>
      <c r="R1351">
        <v>4</v>
      </c>
      <c r="S1351" s="8">
        <f t="shared" si="88"/>
        <v>99.96</v>
      </c>
      <c r="T1351" s="8">
        <f>SUM(S1351*0.4)</f>
        <v>39.984000000000002</v>
      </c>
      <c r="U1351" s="9">
        <f>SUM((Q1351*0.07)*R1351+2)</f>
        <v>8.9971999999999994</v>
      </c>
    </row>
    <row r="1352" spans="1:21" ht="15" customHeight="1" x14ac:dyDescent="0.25">
      <c r="A1352">
        <v>18869</v>
      </c>
      <c r="B1352" t="s">
        <v>1020</v>
      </c>
      <c r="C1352" s="5">
        <v>43137</v>
      </c>
      <c r="D1352" s="6">
        <v>43140</v>
      </c>
      <c r="E1352" t="s">
        <v>21</v>
      </c>
      <c r="F1352" t="s">
        <v>153</v>
      </c>
      <c r="G1352" t="s">
        <v>154</v>
      </c>
      <c r="H1352" t="s">
        <v>155</v>
      </c>
      <c r="I1352" t="s">
        <v>156</v>
      </c>
      <c r="J1352" s="7">
        <v>23223</v>
      </c>
      <c r="K1352" t="s">
        <v>26</v>
      </c>
      <c r="L1352" t="s">
        <v>49</v>
      </c>
      <c r="M1352" t="s">
        <v>587</v>
      </c>
      <c r="N1352" t="s">
        <v>29</v>
      </c>
      <c r="O1352" t="s">
        <v>40</v>
      </c>
      <c r="P1352" t="s">
        <v>588</v>
      </c>
      <c r="Q1352" s="8">
        <v>30.99</v>
      </c>
      <c r="R1352">
        <v>5</v>
      </c>
      <c r="S1352" s="8">
        <f t="shared" si="88"/>
        <v>154.94999999999999</v>
      </c>
      <c r="T1352" s="8">
        <f>SUM(S1352*0.3)</f>
        <v>46.484999999999992</v>
      </c>
      <c r="U1352" s="9">
        <f>SUM((Q1352*0.07)*R1352+2)</f>
        <v>12.846500000000001</v>
      </c>
    </row>
    <row r="1353" spans="1:21" ht="15" customHeight="1" x14ac:dyDescent="0.25">
      <c r="A1353">
        <v>18870</v>
      </c>
      <c r="B1353" t="s">
        <v>1020</v>
      </c>
      <c r="C1353" s="5">
        <v>43137</v>
      </c>
      <c r="D1353" s="6">
        <v>43141</v>
      </c>
      <c r="E1353" t="s">
        <v>69</v>
      </c>
      <c r="F1353" t="s">
        <v>604</v>
      </c>
      <c r="G1353" t="s">
        <v>605</v>
      </c>
      <c r="H1353" t="s">
        <v>606</v>
      </c>
      <c r="I1353" t="s">
        <v>607</v>
      </c>
      <c r="J1353" s="7">
        <v>60610</v>
      </c>
      <c r="K1353" t="s">
        <v>26</v>
      </c>
      <c r="L1353" t="s">
        <v>27</v>
      </c>
      <c r="M1353" t="s">
        <v>172</v>
      </c>
      <c r="N1353" t="s">
        <v>29</v>
      </c>
      <c r="O1353" t="s">
        <v>59</v>
      </c>
      <c r="P1353" t="s">
        <v>173</v>
      </c>
      <c r="Q1353" s="8">
        <v>62.99</v>
      </c>
      <c r="R1353">
        <v>5</v>
      </c>
      <c r="S1353" s="8">
        <f t="shared" si="88"/>
        <v>314.95</v>
      </c>
      <c r="T1353" s="8">
        <f>SUM(S1353*0.25)</f>
        <v>78.737499999999997</v>
      </c>
      <c r="U1353" s="9">
        <f>SUM((Q1353*0.04)*R1353+2)</f>
        <v>14.598000000000001</v>
      </c>
    </row>
    <row r="1354" spans="1:21" ht="15" customHeight="1" x14ac:dyDescent="0.25">
      <c r="A1354">
        <v>18871</v>
      </c>
      <c r="B1354" t="s">
        <v>1020</v>
      </c>
      <c r="C1354" s="5">
        <v>43137</v>
      </c>
      <c r="D1354" s="6">
        <v>43141</v>
      </c>
      <c r="E1354" t="s">
        <v>69</v>
      </c>
      <c r="F1354" t="s">
        <v>604</v>
      </c>
      <c r="G1354" t="s">
        <v>605</v>
      </c>
      <c r="H1354" t="s">
        <v>606</v>
      </c>
      <c r="I1354" t="s">
        <v>607</v>
      </c>
      <c r="J1354" s="7">
        <v>60610</v>
      </c>
      <c r="K1354" t="s">
        <v>26</v>
      </c>
      <c r="L1354" t="s">
        <v>27</v>
      </c>
      <c r="M1354" t="s">
        <v>293</v>
      </c>
      <c r="N1354" t="s">
        <v>33</v>
      </c>
      <c r="O1354" t="s">
        <v>116</v>
      </c>
      <c r="P1354" t="s">
        <v>294</v>
      </c>
      <c r="Q1354" s="8">
        <v>34.99</v>
      </c>
      <c r="R1354">
        <v>5</v>
      </c>
      <c r="S1354" s="8">
        <f t="shared" si="88"/>
        <v>174.95000000000002</v>
      </c>
      <c r="T1354" s="8">
        <f>SUM(S1354*0.3)</f>
        <v>52.485000000000007</v>
      </c>
      <c r="U1354" s="9">
        <f>SUM((Q1354*0.04)*R1354+2)</f>
        <v>8.9980000000000011</v>
      </c>
    </row>
    <row r="1355" spans="1:21" ht="15" customHeight="1" x14ac:dyDescent="0.25">
      <c r="A1355">
        <v>18885</v>
      </c>
      <c r="B1355" t="s">
        <v>1021</v>
      </c>
      <c r="C1355" s="5">
        <v>43143</v>
      </c>
      <c r="D1355" s="6">
        <v>43145</v>
      </c>
      <c r="E1355" t="s">
        <v>21</v>
      </c>
      <c r="F1355" t="s">
        <v>688</v>
      </c>
      <c r="G1355" t="s">
        <v>689</v>
      </c>
      <c r="H1355" t="s">
        <v>268</v>
      </c>
      <c r="I1355" t="s">
        <v>120</v>
      </c>
      <c r="J1355" s="7">
        <v>10011</v>
      </c>
      <c r="K1355" t="s">
        <v>26</v>
      </c>
      <c r="L1355" t="s">
        <v>65</v>
      </c>
      <c r="M1355" t="s">
        <v>221</v>
      </c>
      <c r="N1355" t="s">
        <v>988</v>
      </c>
      <c r="O1355" t="s">
        <v>89</v>
      </c>
      <c r="P1355" t="s">
        <v>222</v>
      </c>
      <c r="Q1355" s="8">
        <v>11.99</v>
      </c>
      <c r="R1355">
        <v>4</v>
      </c>
      <c r="S1355" s="8">
        <f t="shared" si="88"/>
        <v>47.96</v>
      </c>
      <c r="T1355" s="8">
        <f>SUM(S1355*0.5)</f>
        <v>23.98</v>
      </c>
      <c r="U1355" s="9">
        <f>SUM((Q1355*0.07)*R1355+2)</f>
        <v>5.3572000000000006</v>
      </c>
    </row>
    <row r="1356" spans="1:21" ht="15" customHeight="1" x14ac:dyDescent="0.25">
      <c r="A1356">
        <v>18886</v>
      </c>
      <c r="B1356" t="s">
        <v>1021</v>
      </c>
      <c r="C1356" s="5">
        <v>43143</v>
      </c>
      <c r="D1356" s="6">
        <v>43145</v>
      </c>
      <c r="E1356" t="s">
        <v>21</v>
      </c>
      <c r="F1356" t="s">
        <v>688</v>
      </c>
      <c r="G1356" t="s">
        <v>689</v>
      </c>
      <c r="H1356" t="s">
        <v>268</v>
      </c>
      <c r="I1356" t="s">
        <v>120</v>
      </c>
      <c r="J1356" s="7">
        <v>10011</v>
      </c>
      <c r="K1356" t="s">
        <v>26</v>
      </c>
      <c r="L1356" t="s">
        <v>65</v>
      </c>
      <c r="M1356" t="s">
        <v>585</v>
      </c>
      <c r="N1356" t="s">
        <v>33</v>
      </c>
      <c r="O1356" t="s">
        <v>116</v>
      </c>
      <c r="P1356" t="s">
        <v>586</v>
      </c>
      <c r="Q1356" s="8">
        <v>14.99</v>
      </c>
      <c r="R1356">
        <v>3</v>
      </c>
      <c r="S1356" s="8">
        <f t="shared" si="88"/>
        <v>44.97</v>
      </c>
      <c r="T1356" s="8">
        <f>SUM(S1356*0.3)</f>
        <v>13.491</v>
      </c>
      <c r="U1356" s="9">
        <f>SUM((Q1356*0.07)*R1356+2)</f>
        <v>5.1478999999999999</v>
      </c>
    </row>
    <row r="1357" spans="1:21" ht="15" customHeight="1" x14ac:dyDescent="0.25">
      <c r="A1357">
        <v>18910</v>
      </c>
      <c r="B1357" t="s">
        <v>1022</v>
      </c>
      <c r="C1357" s="5">
        <v>43149</v>
      </c>
      <c r="D1357" s="6">
        <v>43151</v>
      </c>
      <c r="E1357" t="s">
        <v>44</v>
      </c>
      <c r="F1357" t="s">
        <v>734</v>
      </c>
      <c r="G1357" t="s">
        <v>314</v>
      </c>
      <c r="H1357" t="s">
        <v>315</v>
      </c>
      <c r="I1357" t="s">
        <v>250</v>
      </c>
      <c r="J1357" s="7">
        <v>49505</v>
      </c>
      <c r="K1357" t="s">
        <v>26</v>
      </c>
      <c r="L1357" t="s">
        <v>27</v>
      </c>
      <c r="M1357" t="s">
        <v>325</v>
      </c>
      <c r="N1357" t="s">
        <v>988</v>
      </c>
      <c r="O1357" t="s">
        <v>51</v>
      </c>
      <c r="P1357" t="s">
        <v>326</v>
      </c>
      <c r="Q1357" s="8">
        <v>42.99</v>
      </c>
      <c r="R1357">
        <v>1</v>
      </c>
      <c r="S1357" s="8">
        <f t="shared" si="88"/>
        <v>42.99</v>
      </c>
      <c r="T1357" s="8">
        <f>SUM(S1357*0.3)</f>
        <v>12.897</v>
      </c>
      <c r="U1357" s="9">
        <f>SUM((Q1357*0.05)*R1357+2)</f>
        <v>4.1494999999999997</v>
      </c>
    </row>
    <row r="1358" spans="1:21" ht="15" customHeight="1" x14ac:dyDescent="0.25">
      <c r="A1358">
        <v>18911</v>
      </c>
      <c r="B1358" t="s">
        <v>1022</v>
      </c>
      <c r="C1358" s="5">
        <v>43149</v>
      </c>
      <c r="D1358" s="6">
        <v>43151</v>
      </c>
      <c r="E1358" t="s">
        <v>44</v>
      </c>
      <c r="F1358" t="s">
        <v>734</v>
      </c>
      <c r="G1358" t="s">
        <v>314</v>
      </c>
      <c r="H1358" t="s">
        <v>315</v>
      </c>
      <c r="I1358" t="s">
        <v>250</v>
      </c>
      <c r="J1358" s="7">
        <v>49505</v>
      </c>
      <c r="K1358" t="s">
        <v>26</v>
      </c>
      <c r="L1358" t="s">
        <v>27</v>
      </c>
      <c r="M1358" t="s">
        <v>280</v>
      </c>
      <c r="N1358" t="s">
        <v>33</v>
      </c>
      <c r="O1358" t="s">
        <v>116</v>
      </c>
      <c r="P1358" t="s">
        <v>281</v>
      </c>
      <c r="Q1358" s="8">
        <v>14.99</v>
      </c>
      <c r="R1358">
        <v>4</v>
      </c>
      <c r="S1358" s="8">
        <f t="shared" si="88"/>
        <v>59.96</v>
      </c>
      <c r="T1358" s="8">
        <f>SUM(S1358*0.3)</f>
        <v>17.988</v>
      </c>
      <c r="U1358" s="9">
        <f>SUM((Q1358*0.05)*R1358+2)</f>
        <v>4.9980000000000002</v>
      </c>
    </row>
    <row r="1359" spans="1:21" ht="15" customHeight="1" x14ac:dyDescent="0.25">
      <c r="A1359">
        <v>18912</v>
      </c>
      <c r="B1359" t="s">
        <v>1022</v>
      </c>
      <c r="C1359" s="5">
        <v>43149</v>
      </c>
      <c r="D1359" s="6">
        <v>43151</v>
      </c>
      <c r="E1359" t="s">
        <v>44</v>
      </c>
      <c r="F1359" t="s">
        <v>734</v>
      </c>
      <c r="G1359" t="s">
        <v>314</v>
      </c>
      <c r="H1359" t="s">
        <v>315</v>
      </c>
      <c r="I1359" t="s">
        <v>250</v>
      </c>
      <c r="J1359" s="7">
        <v>49505</v>
      </c>
      <c r="K1359" t="s">
        <v>26</v>
      </c>
      <c r="L1359" t="s">
        <v>27</v>
      </c>
      <c r="M1359" t="s">
        <v>608</v>
      </c>
      <c r="N1359" t="s">
        <v>29</v>
      </c>
      <c r="O1359" t="s">
        <v>59</v>
      </c>
      <c r="P1359" t="s">
        <v>609</v>
      </c>
      <c r="Q1359" s="8">
        <v>20.99</v>
      </c>
      <c r="R1359">
        <v>6</v>
      </c>
      <c r="S1359" s="8">
        <f t="shared" si="88"/>
        <v>125.94</v>
      </c>
      <c r="T1359" s="8">
        <f>SUM(S1359*0.25)</f>
        <v>31.484999999999999</v>
      </c>
      <c r="U1359" s="9">
        <f>SUM((Q1359*0.05)*R1359+2)</f>
        <v>8.2969999999999988</v>
      </c>
    </row>
    <row r="1360" spans="1:21" ht="15" customHeight="1" x14ac:dyDescent="0.25">
      <c r="A1360">
        <v>18925</v>
      </c>
      <c r="B1360" t="s">
        <v>1023</v>
      </c>
      <c r="C1360" s="5">
        <v>43152</v>
      </c>
      <c r="D1360" s="6">
        <v>43157</v>
      </c>
      <c r="E1360" t="s">
        <v>21</v>
      </c>
      <c r="F1360" t="s">
        <v>329</v>
      </c>
      <c r="G1360" t="s">
        <v>330</v>
      </c>
      <c r="H1360" t="s">
        <v>331</v>
      </c>
      <c r="I1360" t="s">
        <v>332</v>
      </c>
      <c r="J1360" s="7">
        <v>7060</v>
      </c>
      <c r="K1360" t="s">
        <v>26</v>
      </c>
      <c r="L1360" t="s">
        <v>65</v>
      </c>
      <c r="M1360" t="s">
        <v>93</v>
      </c>
      <c r="N1360" t="s">
        <v>29</v>
      </c>
      <c r="O1360" t="s">
        <v>40</v>
      </c>
      <c r="P1360" t="s">
        <v>94</v>
      </c>
      <c r="Q1360" s="8">
        <v>30.99</v>
      </c>
      <c r="R1360">
        <v>3</v>
      </c>
      <c r="S1360" s="8">
        <f t="shared" si="88"/>
        <v>92.97</v>
      </c>
      <c r="T1360" s="8">
        <f>SUM(S1360*0.3)</f>
        <v>27.890999999999998</v>
      </c>
      <c r="U1360" s="9">
        <f>SUM((Q1360*0.07)*R1360+2)</f>
        <v>8.5079000000000011</v>
      </c>
    </row>
    <row r="1361" spans="1:21" ht="15" customHeight="1" x14ac:dyDescent="0.25">
      <c r="A1361">
        <v>18926</v>
      </c>
      <c r="B1361" t="s">
        <v>1023</v>
      </c>
      <c r="C1361" s="5">
        <v>43152</v>
      </c>
      <c r="D1361" s="6">
        <v>43155</v>
      </c>
      <c r="E1361" t="s">
        <v>44</v>
      </c>
      <c r="F1361" t="s">
        <v>864</v>
      </c>
      <c r="G1361" t="s">
        <v>865</v>
      </c>
      <c r="H1361" t="s">
        <v>259</v>
      </c>
      <c r="I1361" t="s">
        <v>104</v>
      </c>
      <c r="J1361" s="7">
        <v>46203</v>
      </c>
      <c r="K1361" t="s">
        <v>26</v>
      </c>
      <c r="L1361" t="s">
        <v>27</v>
      </c>
      <c r="M1361" t="s">
        <v>505</v>
      </c>
      <c r="N1361" t="s">
        <v>33</v>
      </c>
      <c r="O1361" t="s">
        <v>116</v>
      </c>
      <c r="P1361" t="s">
        <v>506</v>
      </c>
      <c r="Q1361" s="8">
        <v>34.99</v>
      </c>
      <c r="R1361">
        <v>2</v>
      </c>
      <c r="S1361" s="8">
        <f t="shared" si="88"/>
        <v>69.98</v>
      </c>
      <c r="T1361" s="8">
        <f>SUM(S1361*0.3)</f>
        <v>20.994</v>
      </c>
      <c r="U1361" s="9">
        <f>SUM((Q1361*0.05)*R1361+2)</f>
        <v>5.4990000000000006</v>
      </c>
    </row>
    <row r="1362" spans="1:21" ht="15" customHeight="1" x14ac:dyDescent="0.25">
      <c r="A1362">
        <v>18927</v>
      </c>
      <c r="B1362" t="s">
        <v>1023</v>
      </c>
      <c r="C1362" s="5">
        <v>43152</v>
      </c>
      <c r="D1362" s="6">
        <v>43155</v>
      </c>
      <c r="E1362" t="s">
        <v>44</v>
      </c>
      <c r="F1362" t="s">
        <v>864</v>
      </c>
      <c r="G1362" t="s">
        <v>865</v>
      </c>
      <c r="H1362" t="s">
        <v>259</v>
      </c>
      <c r="I1362" t="s">
        <v>104</v>
      </c>
      <c r="J1362" s="7">
        <v>46203</v>
      </c>
      <c r="K1362" t="s">
        <v>26</v>
      </c>
      <c r="L1362" t="s">
        <v>27</v>
      </c>
      <c r="M1362" t="s">
        <v>149</v>
      </c>
      <c r="N1362" t="s">
        <v>988</v>
      </c>
      <c r="O1362" t="s">
        <v>86</v>
      </c>
      <c r="P1362" t="s">
        <v>150</v>
      </c>
      <c r="Q1362" s="8">
        <v>44.99</v>
      </c>
      <c r="R1362">
        <v>1</v>
      </c>
      <c r="S1362" s="8">
        <f t="shared" si="88"/>
        <v>44.99</v>
      </c>
      <c r="T1362" s="8">
        <f>SUM(S1362*0.6)</f>
        <v>26.994</v>
      </c>
      <c r="U1362" s="9">
        <f>SUM((Q1362*0.05)*R1362+2)</f>
        <v>4.2495000000000003</v>
      </c>
    </row>
    <row r="1363" spans="1:21" ht="15" customHeight="1" x14ac:dyDescent="0.25">
      <c r="A1363">
        <v>18937</v>
      </c>
      <c r="B1363" t="s">
        <v>1024</v>
      </c>
      <c r="C1363" s="5">
        <v>43155</v>
      </c>
      <c r="D1363" s="6">
        <v>43162</v>
      </c>
      <c r="E1363" t="s">
        <v>69</v>
      </c>
      <c r="F1363" t="s">
        <v>852</v>
      </c>
      <c r="G1363" t="s">
        <v>853</v>
      </c>
      <c r="H1363" t="s">
        <v>854</v>
      </c>
      <c r="I1363" t="s">
        <v>73</v>
      </c>
      <c r="J1363" s="7">
        <v>77705</v>
      </c>
      <c r="K1363" t="s">
        <v>26</v>
      </c>
      <c r="L1363" t="s">
        <v>27</v>
      </c>
      <c r="M1363" t="s">
        <v>730</v>
      </c>
      <c r="N1363" t="s">
        <v>33</v>
      </c>
      <c r="O1363" t="s">
        <v>116</v>
      </c>
      <c r="P1363" t="s">
        <v>731</v>
      </c>
      <c r="Q1363" s="8">
        <v>10.99</v>
      </c>
      <c r="R1363">
        <v>5</v>
      </c>
      <c r="S1363" s="8">
        <f t="shared" si="88"/>
        <v>54.95</v>
      </c>
      <c r="T1363" s="8">
        <f>SUM(S1363*0.3)</f>
        <v>16.484999999999999</v>
      </c>
      <c r="U1363" s="9">
        <f t="shared" ref="U1363:U1369" si="89">SUM((Q1363*0.04)*R1363+2)</f>
        <v>4.1980000000000004</v>
      </c>
    </row>
    <row r="1364" spans="1:21" ht="15" customHeight="1" x14ac:dyDescent="0.25">
      <c r="A1364">
        <v>18938</v>
      </c>
      <c r="B1364" t="s">
        <v>1024</v>
      </c>
      <c r="C1364" s="5">
        <v>43155</v>
      </c>
      <c r="D1364" s="6">
        <v>43162</v>
      </c>
      <c r="E1364" t="s">
        <v>69</v>
      </c>
      <c r="F1364" t="s">
        <v>852</v>
      </c>
      <c r="G1364" t="s">
        <v>853</v>
      </c>
      <c r="H1364" t="s">
        <v>854</v>
      </c>
      <c r="I1364" t="s">
        <v>73</v>
      </c>
      <c r="J1364" s="7">
        <v>77705</v>
      </c>
      <c r="K1364" t="s">
        <v>26</v>
      </c>
      <c r="L1364" t="s">
        <v>27</v>
      </c>
      <c r="M1364" t="s">
        <v>788</v>
      </c>
      <c r="N1364" t="s">
        <v>29</v>
      </c>
      <c r="O1364" t="s">
        <v>40</v>
      </c>
      <c r="P1364" t="s">
        <v>789</v>
      </c>
      <c r="Q1364" s="8">
        <v>28.99</v>
      </c>
      <c r="R1364">
        <v>5</v>
      </c>
      <c r="S1364" s="8">
        <f t="shared" si="88"/>
        <v>144.94999999999999</v>
      </c>
      <c r="T1364" s="8">
        <f>SUM(S1364*0.3)</f>
        <v>43.484999999999992</v>
      </c>
      <c r="U1364" s="9">
        <f t="shared" si="89"/>
        <v>7.798</v>
      </c>
    </row>
    <row r="1365" spans="1:21" ht="15" customHeight="1" x14ac:dyDescent="0.25">
      <c r="A1365">
        <v>18940</v>
      </c>
      <c r="B1365" t="s">
        <v>1025</v>
      </c>
      <c r="C1365" s="5">
        <v>43156</v>
      </c>
      <c r="D1365" s="6">
        <v>43160</v>
      </c>
      <c r="E1365" t="s">
        <v>69</v>
      </c>
      <c r="F1365" t="s">
        <v>872</v>
      </c>
      <c r="G1365" t="s">
        <v>873</v>
      </c>
      <c r="H1365" t="s">
        <v>606</v>
      </c>
      <c r="I1365" t="s">
        <v>607</v>
      </c>
      <c r="J1365" s="7">
        <v>60653</v>
      </c>
      <c r="K1365" t="s">
        <v>26</v>
      </c>
      <c r="L1365" t="s">
        <v>27</v>
      </c>
      <c r="M1365" t="s">
        <v>111</v>
      </c>
      <c r="N1365" t="s">
        <v>29</v>
      </c>
      <c r="O1365" t="s">
        <v>37</v>
      </c>
      <c r="P1365" t="s">
        <v>112</v>
      </c>
      <c r="Q1365" s="8">
        <v>24.99</v>
      </c>
      <c r="R1365">
        <v>4</v>
      </c>
      <c r="S1365" s="8">
        <f t="shared" si="88"/>
        <v>99.96</v>
      </c>
      <c r="T1365" s="8">
        <f>SUM(S1365*0.4)</f>
        <v>39.984000000000002</v>
      </c>
      <c r="U1365" s="9">
        <f t="shared" si="89"/>
        <v>5.9984000000000002</v>
      </c>
    </row>
    <row r="1366" spans="1:21" ht="15" customHeight="1" x14ac:dyDescent="0.25">
      <c r="A1366">
        <v>18941</v>
      </c>
      <c r="B1366" t="s">
        <v>1025</v>
      </c>
      <c r="C1366" s="5">
        <v>43156</v>
      </c>
      <c r="D1366" s="6">
        <v>43160</v>
      </c>
      <c r="E1366" t="s">
        <v>69</v>
      </c>
      <c r="F1366" t="s">
        <v>551</v>
      </c>
      <c r="G1366" t="s">
        <v>552</v>
      </c>
      <c r="H1366" t="s">
        <v>203</v>
      </c>
      <c r="I1366" t="s">
        <v>56</v>
      </c>
      <c r="J1366" s="7">
        <v>90049</v>
      </c>
      <c r="K1366" t="s">
        <v>26</v>
      </c>
      <c r="L1366" t="s">
        <v>57</v>
      </c>
      <c r="M1366" t="s">
        <v>837</v>
      </c>
      <c r="N1366" t="s">
        <v>33</v>
      </c>
      <c r="O1366" t="s">
        <v>34</v>
      </c>
      <c r="P1366" t="s">
        <v>838</v>
      </c>
      <c r="Q1366" s="8">
        <v>11.99</v>
      </c>
      <c r="R1366">
        <v>5</v>
      </c>
      <c r="S1366" s="8">
        <f t="shared" si="88"/>
        <v>59.95</v>
      </c>
      <c r="T1366" s="8">
        <f>SUM(S1366*0.4)</f>
        <v>23.980000000000004</v>
      </c>
      <c r="U1366" s="9">
        <f t="shared" si="89"/>
        <v>4.3979999999999997</v>
      </c>
    </row>
    <row r="1367" spans="1:21" ht="15" customHeight="1" x14ac:dyDescent="0.25">
      <c r="A1367">
        <v>18942</v>
      </c>
      <c r="B1367" t="s">
        <v>1025</v>
      </c>
      <c r="C1367" s="5">
        <v>43156</v>
      </c>
      <c r="D1367" s="6">
        <v>43160</v>
      </c>
      <c r="E1367" t="s">
        <v>69</v>
      </c>
      <c r="F1367" t="s">
        <v>551</v>
      </c>
      <c r="G1367" t="s">
        <v>552</v>
      </c>
      <c r="H1367" t="s">
        <v>203</v>
      </c>
      <c r="I1367" t="s">
        <v>56</v>
      </c>
      <c r="J1367" s="7">
        <v>90049</v>
      </c>
      <c r="K1367" t="s">
        <v>26</v>
      </c>
      <c r="L1367" t="s">
        <v>57</v>
      </c>
      <c r="M1367" t="s">
        <v>105</v>
      </c>
      <c r="N1367" t="s">
        <v>29</v>
      </c>
      <c r="O1367" t="s">
        <v>75</v>
      </c>
      <c r="P1367" t="s">
        <v>106</v>
      </c>
      <c r="Q1367" s="8">
        <v>16.989999999999998</v>
      </c>
      <c r="R1367">
        <v>5</v>
      </c>
      <c r="S1367" s="8">
        <f t="shared" si="88"/>
        <v>84.949999999999989</v>
      </c>
      <c r="T1367" s="8">
        <f>SUM(S1367*0.5)</f>
        <v>42.474999999999994</v>
      </c>
      <c r="U1367" s="9">
        <f t="shared" si="89"/>
        <v>5.3979999999999997</v>
      </c>
    </row>
    <row r="1368" spans="1:21" ht="15" customHeight="1" x14ac:dyDescent="0.25">
      <c r="A1368">
        <v>18944</v>
      </c>
      <c r="B1368" t="s">
        <v>1026</v>
      </c>
      <c r="C1368" s="5">
        <v>43157</v>
      </c>
      <c r="D1368" s="6">
        <v>43161</v>
      </c>
      <c r="E1368" t="s">
        <v>69</v>
      </c>
      <c r="F1368" t="s">
        <v>437</v>
      </c>
      <c r="G1368" t="s">
        <v>136</v>
      </c>
      <c r="H1368" t="s">
        <v>137</v>
      </c>
      <c r="I1368" t="s">
        <v>120</v>
      </c>
      <c r="J1368" s="7">
        <v>12180</v>
      </c>
      <c r="K1368" t="s">
        <v>26</v>
      </c>
      <c r="L1368" t="s">
        <v>65</v>
      </c>
      <c r="M1368" t="s">
        <v>782</v>
      </c>
      <c r="N1368" t="s">
        <v>988</v>
      </c>
      <c r="O1368" t="s">
        <v>51</v>
      </c>
      <c r="P1368" t="s">
        <v>783</v>
      </c>
      <c r="Q1368" s="8">
        <v>45.99</v>
      </c>
      <c r="R1368">
        <v>5</v>
      </c>
      <c r="S1368" s="8">
        <f t="shared" si="88"/>
        <v>229.95000000000002</v>
      </c>
      <c r="T1368" s="8">
        <f>SUM(S1368*0.3)</f>
        <v>68.984999999999999</v>
      </c>
      <c r="U1368" s="9">
        <f t="shared" si="89"/>
        <v>11.198</v>
      </c>
    </row>
    <row r="1369" spans="1:21" ht="15" customHeight="1" x14ac:dyDescent="0.25">
      <c r="A1369">
        <v>18945</v>
      </c>
      <c r="B1369" t="s">
        <v>1026</v>
      </c>
      <c r="C1369" s="5">
        <v>43157</v>
      </c>
      <c r="D1369" s="6">
        <v>43161</v>
      </c>
      <c r="E1369" t="s">
        <v>69</v>
      </c>
      <c r="F1369" t="s">
        <v>437</v>
      </c>
      <c r="G1369" t="s">
        <v>136</v>
      </c>
      <c r="H1369" t="s">
        <v>137</v>
      </c>
      <c r="I1369" t="s">
        <v>120</v>
      </c>
      <c r="J1369" s="7">
        <v>12180</v>
      </c>
      <c r="K1369" t="s">
        <v>26</v>
      </c>
      <c r="L1369" t="s">
        <v>65</v>
      </c>
      <c r="M1369" t="s">
        <v>462</v>
      </c>
      <c r="N1369" t="s">
        <v>988</v>
      </c>
      <c r="O1369" t="s">
        <v>89</v>
      </c>
      <c r="P1369" t="s">
        <v>463</v>
      </c>
      <c r="Q1369" s="8">
        <v>13.99</v>
      </c>
      <c r="R1369">
        <v>2</v>
      </c>
      <c r="S1369" s="8">
        <f t="shared" si="88"/>
        <v>27.98</v>
      </c>
      <c r="T1369" s="8">
        <f>SUM(S1369*0.5)</f>
        <v>13.99</v>
      </c>
      <c r="U1369" s="9">
        <f t="shared" si="89"/>
        <v>3.1192000000000002</v>
      </c>
    </row>
    <row r="1370" spans="1:21" ht="15" customHeight="1" x14ac:dyDescent="0.25">
      <c r="A1370">
        <v>18947</v>
      </c>
      <c r="B1370" t="s">
        <v>1027</v>
      </c>
      <c r="C1370" s="5">
        <v>43158</v>
      </c>
      <c r="D1370" s="6">
        <v>43160</v>
      </c>
      <c r="E1370" t="s">
        <v>21</v>
      </c>
      <c r="F1370" t="s">
        <v>284</v>
      </c>
      <c r="G1370" t="s">
        <v>285</v>
      </c>
      <c r="H1370" t="s">
        <v>286</v>
      </c>
      <c r="I1370" t="s">
        <v>287</v>
      </c>
      <c r="J1370" s="7">
        <v>20735</v>
      </c>
      <c r="K1370" t="s">
        <v>26</v>
      </c>
      <c r="L1370" t="s">
        <v>65</v>
      </c>
      <c r="M1370" t="s">
        <v>559</v>
      </c>
      <c r="N1370" t="s">
        <v>33</v>
      </c>
      <c r="O1370" t="s">
        <v>116</v>
      </c>
      <c r="P1370" t="s">
        <v>560</v>
      </c>
      <c r="Q1370" s="8">
        <v>24.99</v>
      </c>
      <c r="R1370">
        <v>8</v>
      </c>
      <c r="S1370" s="8">
        <f t="shared" si="88"/>
        <v>199.92</v>
      </c>
      <c r="T1370" s="8">
        <f>SUM(S1370*0.3)</f>
        <v>59.975999999999992</v>
      </c>
      <c r="U1370" s="9">
        <f>SUM((Q1370*0.07)*R1370+2)</f>
        <v>15.994400000000001</v>
      </c>
    </row>
    <row r="1371" spans="1:21" ht="15" customHeight="1" x14ac:dyDescent="0.25">
      <c r="A1371">
        <v>18948</v>
      </c>
      <c r="B1371" t="s">
        <v>1027</v>
      </c>
      <c r="C1371" s="5">
        <v>43158</v>
      </c>
      <c r="D1371" s="6">
        <v>43160</v>
      </c>
      <c r="E1371" t="s">
        <v>21</v>
      </c>
      <c r="F1371" t="s">
        <v>284</v>
      </c>
      <c r="G1371" t="s">
        <v>285</v>
      </c>
      <c r="H1371" t="s">
        <v>286</v>
      </c>
      <c r="I1371" t="s">
        <v>287</v>
      </c>
      <c r="J1371" s="7">
        <v>20735</v>
      </c>
      <c r="K1371" t="s">
        <v>26</v>
      </c>
      <c r="L1371" t="s">
        <v>65</v>
      </c>
      <c r="M1371" t="s">
        <v>382</v>
      </c>
      <c r="N1371" t="s">
        <v>988</v>
      </c>
      <c r="O1371" t="s">
        <v>89</v>
      </c>
      <c r="P1371" t="s">
        <v>383</v>
      </c>
      <c r="Q1371" s="8">
        <v>11.99</v>
      </c>
      <c r="R1371">
        <v>3</v>
      </c>
      <c r="S1371" s="8">
        <f t="shared" si="88"/>
        <v>35.97</v>
      </c>
      <c r="T1371" s="8">
        <f>SUM(S1371*0.5)</f>
        <v>17.984999999999999</v>
      </c>
      <c r="U1371" s="9">
        <f>SUM((Q1371*0.07)*R1371+2)</f>
        <v>4.5179</v>
      </c>
    </row>
    <row r="1372" spans="1:21" ht="15" customHeight="1" x14ac:dyDescent="0.25">
      <c r="A1372">
        <v>18949</v>
      </c>
      <c r="B1372" t="s">
        <v>1027</v>
      </c>
      <c r="C1372" s="5">
        <v>43158</v>
      </c>
      <c r="D1372" s="6">
        <v>43160</v>
      </c>
      <c r="E1372" t="s">
        <v>21</v>
      </c>
      <c r="F1372" t="s">
        <v>284</v>
      </c>
      <c r="G1372" t="s">
        <v>285</v>
      </c>
      <c r="H1372" t="s">
        <v>286</v>
      </c>
      <c r="I1372" t="s">
        <v>287</v>
      </c>
      <c r="J1372" s="7">
        <v>20735</v>
      </c>
      <c r="K1372" t="s">
        <v>26</v>
      </c>
      <c r="L1372" t="s">
        <v>65</v>
      </c>
      <c r="M1372" t="s">
        <v>309</v>
      </c>
      <c r="N1372" t="s">
        <v>29</v>
      </c>
      <c r="O1372" t="s">
        <v>75</v>
      </c>
      <c r="P1372" t="s">
        <v>310</v>
      </c>
      <c r="Q1372" s="8">
        <v>23.99</v>
      </c>
      <c r="R1372">
        <v>4</v>
      </c>
      <c r="S1372" s="8">
        <f t="shared" si="88"/>
        <v>95.96</v>
      </c>
      <c r="T1372" s="8">
        <f>SUM(S1372*0.5)</f>
        <v>47.98</v>
      </c>
      <c r="U1372" s="9">
        <f>SUM((Q1372*0.07)*R1372+2)</f>
        <v>8.7172000000000001</v>
      </c>
    </row>
    <row r="1373" spans="1:21" ht="15" customHeight="1" x14ac:dyDescent="0.25">
      <c r="A1373">
        <v>18950</v>
      </c>
      <c r="B1373" t="s">
        <v>1027</v>
      </c>
      <c r="C1373" s="5">
        <v>43158</v>
      </c>
      <c r="D1373" s="6">
        <v>43160</v>
      </c>
      <c r="E1373" t="s">
        <v>21</v>
      </c>
      <c r="F1373" t="s">
        <v>284</v>
      </c>
      <c r="G1373" t="s">
        <v>285</v>
      </c>
      <c r="H1373" t="s">
        <v>286</v>
      </c>
      <c r="I1373" t="s">
        <v>287</v>
      </c>
      <c r="J1373" s="7">
        <v>20735</v>
      </c>
      <c r="K1373" t="s">
        <v>26</v>
      </c>
      <c r="L1373" t="s">
        <v>65</v>
      </c>
      <c r="M1373" t="s">
        <v>636</v>
      </c>
      <c r="N1373" t="s">
        <v>29</v>
      </c>
      <c r="O1373" t="s">
        <v>59</v>
      </c>
      <c r="P1373" t="s">
        <v>637</v>
      </c>
      <c r="Q1373" s="8">
        <v>21.99</v>
      </c>
      <c r="R1373">
        <v>4</v>
      </c>
      <c r="S1373" s="8">
        <f t="shared" si="88"/>
        <v>87.96</v>
      </c>
      <c r="T1373" s="8">
        <f>SUM(S1373*0.25)</f>
        <v>21.99</v>
      </c>
      <c r="U1373" s="9">
        <f>SUM((Q1373*0.07)*R1373+2)</f>
        <v>8.1571999999999996</v>
      </c>
    </row>
    <row r="1374" spans="1:21" ht="15" customHeight="1" x14ac:dyDescent="0.25">
      <c r="A1374">
        <v>18951</v>
      </c>
      <c r="B1374" t="s">
        <v>1027</v>
      </c>
      <c r="C1374" s="5">
        <v>43158</v>
      </c>
      <c r="D1374" s="6">
        <v>43160</v>
      </c>
      <c r="E1374" t="s">
        <v>21</v>
      </c>
      <c r="F1374" t="s">
        <v>284</v>
      </c>
      <c r="G1374" t="s">
        <v>285</v>
      </c>
      <c r="H1374" t="s">
        <v>286</v>
      </c>
      <c r="I1374" t="s">
        <v>287</v>
      </c>
      <c r="J1374" s="7">
        <v>20735</v>
      </c>
      <c r="K1374" t="s">
        <v>26</v>
      </c>
      <c r="L1374" t="s">
        <v>65</v>
      </c>
      <c r="M1374" t="s">
        <v>484</v>
      </c>
      <c r="N1374" t="s">
        <v>29</v>
      </c>
      <c r="O1374" t="s">
        <v>75</v>
      </c>
      <c r="P1374" t="s">
        <v>485</v>
      </c>
      <c r="Q1374" s="8">
        <v>23.99</v>
      </c>
      <c r="R1374">
        <v>4</v>
      </c>
      <c r="S1374" s="8">
        <f t="shared" si="88"/>
        <v>95.96</v>
      </c>
      <c r="T1374" s="8">
        <f>SUM(S1374*0.5)</f>
        <v>47.98</v>
      </c>
      <c r="U1374" s="9">
        <f>SUM((Q1374*0.07)*R1374+2)</f>
        <v>8.7172000000000001</v>
      </c>
    </row>
    <row r="1375" spans="1:21" ht="15" customHeight="1" x14ac:dyDescent="0.25">
      <c r="A1375">
        <v>18952</v>
      </c>
      <c r="B1375" t="s">
        <v>1027</v>
      </c>
      <c r="C1375" s="5">
        <v>43158</v>
      </c>
      <c r="D1375" s="6">
        <v>43163</v>
      </c>
      <c r="E1375" t="s">
        <v>69</v>
      </c>
      <c r="F1375" t="s">
        <v>357</v>
      </c>
      <c r="G1375" t="s">
        <v>358</v>
      </c>
      <c r="H1375" t="s">
        <v>292</v>
      </c>
      <c r="I1375" t="s">
        <v>227</v>
      </c>
      <c r="J1375" s="7">
        <v>98115</v>
      </c>
      <c r="K1375" t="s">
        <v>26</v>
      </c>
      <c r="L1375" t="s">
        <v>57</v>
      </c>
      <c r="M1375" t="s">
        <v>557</v>
      </c>
      <c r="N1375" t="s">
        <v>33</v>
      </c>
      <c r="O1375" t="s">
        <v>116</v>
      </c>
      <c r="P1375" t="s">
        <v>558</v>
      </c>
      <c r="Q1375" s="8">
        <v>10.99</v>
      </c>
      <c r="R1375">
        <v>2</v>
      </c>
      <c r="S1375" s="8">
        <f t="shared" si="88"/>
        <v>21.98</v>
      </c>
      <c r="T1375" s="8">
        <f>SUM(S1375*0.3)</f>
        <v>6.5940000000000003</v>
      </c>
      <c r="U1375" s="9">
        <f>SUM((Q1375*0.04)*R1375+2)</f>
        <v>2.8792</v>
      </c>
    </row>
    <row r="1376" spans="1:21" ht="15" customHeight="1" x14ac:dyDescent="0.25">
      <c r="A1376">
        <v>18953</v>
      </c>
      <c r="B1376" t="s">
        <v>1027</v>
      </c>
      <c r="C1376" s="5">
        <v>43158</v>
      </c>
      <c r="D1376" s="6">
        <v>43163</v>
      </c>
      <c r="E1376" t="s">
        <v>69</v>
      </c>
      <c r="F1376" t="s">
        <v>357</v>
      </c>
      <c r="G1376" t="s">
        <v>358</v>
      </c>
      <c r="H1376" t="s">
        <v>292</v>
      </c>
      <c r="I1376" t="s">
        <v>227</v>
      </c>
      <c r="J1376" s="7">
        <v>98115</v>
      </c>
      <c r="K1376" t="s">
        <v>26</v>
      </c>
      <c r="L1376" t="s">
        <v>57</v>
      </c>
      <c r="M1376" t="s">
        <v>85</v>
      </c>
      <c r="N1376" t="s">
        <v>988</v>
      </c>
      <c r="O1376" t="s">
        <v>86</v>
      </c>
      <c r="P1376" t="s">
        <v>87</v>
      </c>
      <c r="Q1376" s="8">
        <v>8.99</v>
      </c>
      <c r="R1376">
        <v>2</v>
      </c>
      <c r="S1376" s="8">
        <f t="shared" si="88"/>
        <v>17.98</v>
      </c>
      <c r="T1376" s="8">
        <f>SUM(S1376*0.6)</f>
        <v>10.788</v>
      </c>
      <c r="U1376" s="9">
        <f>SUM((Q1376*0.04)*R1376+2)</f>
        <v>2.7191999999999998</v>
      </c>
    </row>
    <row r="1377" spans="1:21" ht="15" customHeight="1" x14ac:dyDescent="0.25">
      <c r="A1377">
        <v>18954</v>
      </c>
      <c r="B1377" t="s">
        <v>1027</v>
      </c>
      <c r="C1377" s="5">
        <v>43158</v>
      </c>
      <c r="D1377" s="6">
        <v>43163</v>
      </c>
      <c r="E1377" t="s">
        <v>69</v>
      </c>
      <c r="F1377" t="s">
        <v>357</v>
      </c>
      <c r="G1377" t="s">
        <v>358</v>
      </c>
      <c r="H1377" t="s">
        <v>292</v>
      </c>
      <c r="I1377" t="s">
        <v>227</v>
      </c>
      <c r="J1377" s="7">
        <v>98115</v>
      </c>
      <c r="K1377" t="s">
        <v>26</v>
      </c>
      <c r="L1377" t="s">
        <v>57</v>
      </c>
      <c r="M1377" t="s">
        <v>123</v>
      </c>
      <c r="N1377" t="s">
        <v>29</v>
      </c>
      <c r="O1377" t="s">
        <v>75</v>
      </c>
      <c r="P1377" t="s">
        <v>124</v>
      </c>
      <c r="Q1377" s="8">
        <v>25.99</v>
      </c>
      <c r="R1377">
        <v>4</v>
      </c>
      <c r="S1377" s="8">
        <f t="shared" si="88"/>
        <v>103.96</v>
      </c>
      <c r="T1377" s="8">
        <f>SUM(S1377*0.5)</f>
        <v>51.98</v>
      </c>
      <c r="U1377" s="9">
        <f>SUM((Q1377*0.04)*R1377+2)</f>
        <v>6.1583999999999994</v>
      </c>
    </row>
    <row r="1378" spans="1:21" ht="15" customHeight="1" x14ac:dyDescent="0.25">
      <c r="A1378">
        <v>18968</v>
      </c>
      <c r="B1378" t="s">
        <v>1224</v>
      </c>
      <c r="C1378" s="5">
        <v>43163</v>
      </c>
      <c r="D1378" s="6">
        <v>43168</v>
      </c>
      <c r="E1378" t="s">
        <v>69</v>
      </c>
      <c r="F1378" t="s">
        <v>625</v>
      </c>
      <c r="G1378" t="s">
        <v>324</v>
      </c>
      <c r="H1378" t="s">
        <v>268</v>
      </c>
      <c r="I1378" t="s">
        <v>120</v>
      </c>
      <c r="J1378" s="7">
        <v>10035</v>
      </c>
      <c r="K1378" t="s">
        <v>26</v>
      </c>
      <c r="L1378" t="s">
        <v>65</v>
      </c>
      <c r="M1378" t="s">
        <v>888</v>
      </c>
      <c r="N1378" t="s">
        <v>988</v>
      </c>
      <c r="O1378" t="s">
        <v>185</v>
      </c>
      <c r="P1378" t="s">
        <v>889</v>
      </c>
      <c r="Q1378" s="8">
        <v>76.989999999999995</v>
      </c>
      <c r="R1378">
        <v>7</v>
      </c>
      <c r="S1378" s="8">
        <f t="shared" si="88"/>
        <v>538.92999999999995</v>
      </c>
      <c r="T1378" s="8">
        <f>SUM(S1378*0.4)</f>
        <v>215.572</v>
      </c>
      <c r="U1378" s="9">
        <f>SUM((Q1378*0.04)*R1378+2)</f>
        <v>23.557199999999998</v>
      </c>
    </row>
    <row r="1379" spans="1:21" ht="15" customHeight="1" x14ac:dyDescent="0.25">
      <c r="A1379">
        <v>18981</v>
      </c>
      <c r="B1379" t="s">
        <v>1225</v>
      </c>
      <c r="C1379" s="5">
        <v>43165</v>
      </c>
      <c r="D1379" s="6">
        <v>43165</v>
      </c>
      <c r="E1379" t="s">
        <v>985</v>
      </c>
      <c r="F1379" t="s">
        <v>722</v>
      </c>
      <c r="G1379" t="s">
        <v>723</v>
      </c>
      <c r="H1379" t="s">
        <v>724</v>
      </c>
      <c r="I1379" t="s">
        <v>213</v>
      </c>
      <c r="J1379" s="7">
        <v>27514</v>
      </c>
      <c r="K1379" t="s">
        <v>26</v>
      </c>
      <c r="L1379" t="s">
        <v>49</v>
      </c>
      <c r="M1379" t="s">
        <v>223</v>
      </c>
      <c r="N1379" t="s">
        <v>29</v>
      </c>
      <c r="O1379" t="s">
        <v>59</v>
      </c>
      <c r="P1379" t="s">
        <v>224</v>
      </c>
      <c r="Q1379" s="8">
        <v>17.989999999999998</v>
      </c>
      <c r="R1379">
        <v>2</v>
      </c>
      <c r="S1379" s="8">
        <f t="shared" si="88"/>
        <v>35.979999999999997</v>
      </c>
      <c r="T1379" s="8">
        <f>SUM(S1379*0.25)</f>
        <v>8.9949999999999992</v>
      </c>
      <c r="U1379" s="9">
        <f>SUM((Q1379*0.09)*R1379+2)</f>
        <v>5.2381999999999991</v>
      </c>
    </row>
    <row r="1380" spans="1:21" ht="15" customHeight="1" x14ac:dyDescent="0.25">
      <c r="A1380">
        <v>18982</v>
      </c>
      <c r="B1380" t="s">
        <v>1225</v>
      </c>
      <c r="C1380" s="5">
        <v>43165</v>
      </c>
      <c r="D1380" s="6">
        <v>43165</v>
      </c>
      <c r="E1380" t="s">
        <v>985</v>
      </c>
      <c r="F1380" t="s">
        <v>722</v>
      </c>
      <c r="G1380" t="s">
        <v>723</v>
      </c>
      <c r="H1380" t="s">
        <v>724</v>
      </c>
      <c r="I1380" t="s">
        <v>213</v>
      </c>
      <c r="J1380" s="7">
        <v>27514</v>
      </c>
      <c r="K1380" t="s">
        <v>26</v>
      </c>
      <c r="L1380" t="s">
        <v>49</v>
      </c>
      <c r="M1380" t="s">
        <v>369</v>
      </c>
      <c r="N1380" t="s">
        <v>29</v>
      </c>
      <c r="O1380" t="s">
        <v>37</v>
      </c>
      <c r="P1380" t="s">
        <v>370</v>
      </c>
      <c r="Q1380" s="8">
        <v>24.99</v>
      </c>
      <c r="R1380">
        <v>6</v>
      </c>
      <c r="S1380" s="8">
        <f t="shared" si="88"/>
        <v>149.94</v>
      </c>
      <c r="T1380" s="8">
        <f>SUM(S1380*0.4)</f>
        <v>59.975999999999999</v>
      </c>
      <c r="U1380" s="9">
        <f>SUM((Q1380*0.09)*R1380+2)</f>
        <v>15.494599999999998</v>
      </c>
    </row>
    <row r="1381" spans="1:21" ht="15" customHeight="1" x14ac:dyDescent="0.25">
      <c r="A1381">
        <v>18983</v>
      </c>
      <c r="B1381" t="s">
        <v>1225</v>
      </c>
      <c r="C1381" s="5">
        <v>43165</v>
      </c>
      <c r="D1381" s="6">
        <v>43165</v>
      </c>
      <c r="E1381" t="s">
        <v>985</v>
      </c>
      <c r="F1381" t="s">
        <v>722</v>
      </c>
      <c r="G1381" t="s">
        <v>723</v>
      </c>
      <c r="H1381" t="s">
        <v>724</v>
      </c>
      <c r="I1381" t="s">
        <v>213</v>
      </c>
      <c r="J1381" s="7">
        <v>27514</v>
      </c>
      <c r="K1381" t="s">
        <v>26</v>
      </c>
      <c r="L1381" t="s">
        <v>49</v>
      </c>
      <c r="M1381" t="s">
        <v>32</v>
      </c>
      <c r="N1381" t="s">
        <v>33</v>
      </c>
      <c r="O1381" t="s">
        <v>34</v>
      </c>
      <c r="P1381" t="s">
        <v>35</v>
      </c>
      <c r="Q1381" s="8">
        <v>11.99</v>
      </c>
      <c r="R1381">
        <v>3</v>
      </c>
      <c r="S1381" s="8">
        <f t="shared" si="88"/>
        <v>35.97</v>
      </c>
      <c r="T1381" s="8">
        <f>SUM(S1381*0.4)</f>
        <v>14.388</v>
      </c>
      <c r="U1381" s="9">
        <f>SUM((Q1381*0.09)*R1381+2)</f>
        <v>5.2372999999999994</v>
      </c>
    </row>
    <row r="1382" spans="1:21" ht="15" customHeight="1" x14ac:dyDescent="0.25">
      <c r="A1382">
        <v>18984</v>
      </c>
      <c r="B1382" t="s">
        <v>1225</v>
      </c>
      <c r="C1382" s="5">
        <v>43165</v>
      </c>
      <c r="D1382" s="6">
        <v>43165</v>
      </c>
      <c r="E1382" t="s">
        <v>985</v>
      </c>
      <c r="F1382" t="s">
        <v>722</v>
      </c>
      <c r="G1382" t="s">
        <v>723</v>
      </c>
      <c r="H1382" t="s">
        <v>724</v>
      </c>
      <c r="I1382" t="s">
        <v>213</v>
      </c>
      <c r="J1382" s="7">
        <v>27514</v>
      </c>
      <c r="K1382" t="s">
        <v>26</v>
      </c>
      <c r="L1382" t="s">
        <v>49</v>
      </c>
      <c r="M1382" t="s">
        <v>311</v>
      </c>
      <c r="N1382" t="s">
        <v>29</v>
      </c>
      <c r="O1382" t="s">
        <v>37</v>
      </c>
      <c r="P1382" t="s">
        <v>312</v>
      </c>
      <c r="Q1382" s="8">
        <v>24.99</v>
      </c>
      <c r="R1382">
        <v>4</v>
      </c>
      <c r="S1382" s="8">
        <f t="shared" si="88"/>
        <v>99.96</v>
      </c>
      <c r="T1382" s="8">
        <f>SUM(S1382*0.4)</f>
        <v>39.984000000000002</v>
      </c>
      <c r="U1382" s="9">
        <f>SUM((Q1382*0.09)*R1382+2)</f>
        <v>10.9964</v>
      </c>
    </row>
    <row r="1383" spans="1:21" ht="15" customHeight="1" x14ac:dyDescent="0.25">
      <c r="A1383">
        <v>18991</v>
      </c>
      <c r="B1383" t="s">
        <v>1226</v>
      </c>
      <c r="C1383" s="5">
        <v>43166</v>
      </c>
      <c r="D1383" s="6">
        <v>43172</v>
      </c>
      <c r="E1383" t="s">
        <v>69</v>
      </c>
      <c r="F1383" t="s">
        <v>901</v>
      </c>
      <c r="G1383" t="s">
        <v>498</v>
      </c>
      <c r="H1383" t="s">
        <v>268</v>
      </c>
      <c r="I1383" t="s">
        <v>120</v>
      </c>
      <c r="J1383" s="7">
        <v>10024</v>
      </c>
      <c r="K1383" t="s">
        <v>26</v>
      </c>
      <c r="L1383" t="s">
        <v>65</v>
      </c>
      <c r="M1383" t="s">
        <v>295</v>
      </c>
      <c r="N1383" t="s">
        <v>29</v>
      </c>
      <c r="O1383" t="s">
        <v>59</v>
      </c>
      <c r="P1383" t="s">
        <v>59</v>
      </c>
      <c r="Q1383" s="8">
        <v>2.99</v>
      </c>
      <c r="R1383">
        <v>4</v>
      </c>
      <c r="S1383" s="8">
        <f t="shared" si="88"/>
        <v>11.96</v>
      </c>
      <c r="T1383" s="8">
        <f>SUM(S1383*0.25)</f>
        <v>2.99</v>
      </c>
      <c r="U1383" s="9">
        <f t="shared" ref="U1383:U1401" si="90">SUM((Q1383*0.04)*R1383+2)</f>
        <v>2.4784000000000002</v>
      </c>
    </row>
    <row r="1384" spans="1:21" ht="15" customHeight="1" x14ac:dyDescent="0.25">
      <c r="A1384">
        <v>18992</v>
      </c>
      <c r="B1384" t="s">
        <v>1226</v>
      </c>
      <c r="C1384" s="5">
        <v>43166</v>
      </c>
      <c r="D1384" s="6">
        <v>43172</v>
      </c>
      <c r="E1384" t="s">
        <v>69</v>
      </c>
      <c r="F1384" t="s">
        <v>901</v>
      </c>
      <c r="G1384" t="s">
        <v>498</v>
      </c>
      <c r="H1384" t="s">
        <v>268</v>
      </c>
      <c r="I1384" t="s">
        <v>120</v>
      </c>
      <c r="J1384" s="7">
        <v>10024</v>
      </c>
      <c r="K1384" t="s">
        <v>26</v>
      </c>
      <c r="L1384" t="s">
        <v>65</v>
      </c>
      <c r="M1384" t="s">
        <v>543</v>
      </c>
      <c r="N1384" t="s">
        <v>29</v>
      </c>
      <c r="O1384" t="s">
        <v>40</v>
      </c>
      <c r="P1384" t="s">
        <v>544</v>
      </c>
      <c r="Q1384" s="8">
        <v>30.99</v>
      </c>
      <c r="R1384">
        <v>2</v>
      </c>
      <c r="S1384" s="8">
        <f t="shared" si="88"/>
        <v>61.98</v>
      </c>
      <c r="T1384" s="8">
        <f>SUM(S1384*0.3)</f>
        <v>18.593999999999998</v>
      </c>
      <c r="U1384" s="9">
        <f t="shared" si="90"/>
        <v>4.4792000000000005</v>
      </c>
    </row>
    <row r="1385" spans="1:21" ht="15" customHeight="1" x14ac:dyDescent="0.25">
      <c r="A1385">
        <v>18993</v>
      </c>
      <c r="B1385" t="s">
        <v>1226</v>
      </c>
      <c r="C1385" s="5">
        <v>43166</v>
      </c>
      <c r="D1385" s="6">
        <v>43170</v>
      </c>
      <c r="E1385" t="s">
        <v>69</v>
      </c>
      <c r="F1385" t="s">
        <v>797</v>
      </c>
      <c r="G1385" t="s">
        <v>695</v>
      </c>
      <c r="H1385" t="s">
        <v>203</v>
      </c>
      <c r="I1385" t="s">
        <v>56</v>
      </c>
      <c r="J1385" s="7">
        <v>90032</v>
      </c>
      <c r="K1385" t="s">
        <v>26</v>
      </c>
      <c r="L1385" t="s">
        <v>57</v>
      </c>
      <c r="M1385" t="s">
        <v>493</v>
      </c>
      <c r="N1385" t="s">
        <v>29</v>
      </c>
      <c r="O1385" t="s">
        <v>75</v>
      </c>
      <c r="P1385" t="s">
        <v>494</v>
      </c>
      <c r="Q1385" s="8">
        <v>25.99</v>
      </c>
      <c r="R1385">
        <v>7</v>
      </c>
      <c r="S1385" s="8">
        <f t="shared" si="88"/>
        <v>181.92999999999998</v>
      </c>
      <c r="T1385" s="8">
        <f>SUM(S1385*0.5)</f>
        <v>90.964999999999989</v>
      </c>
      <c r="U1385" s="9">
        <f t="shared" si="90"/>
        <v>9.2771999999999988</v>
      </c>
    </row>
    <row r="1386" spans="1:21" ht="15" customHeight="1" x14ac:dyDescent="0.25">
      <c r="A1386">
        <v>18994</v>
      </c>
      <c r="B1386" t="s">
        <v>1226</v>
      </c>
      <c r="C1386" s="5">
        <v>43166</v>
      </c>
      <c r="D1386" s="6">
        <v>43170</v>
      </c>
      <c r="E1386" t="s">
        <v>69</v>
      </c>
      <c r="F1386" t="s">
        <v>797</v>
      </c>
      <c r="G1386" t="s">
        <v>695</v>
      </c>
      <c r="H1386" t="s">
        <v>203</v>
      </c>
      <c r="I1386" t="s">
        <v>56</v>
      </c>
      <c r="J1386" s="7">
        <v>90032</v>
      </c>
      <c r="K1386" t="s">
        <v>26</v>
      </c>
      <c r="L1386" t="s">
        <v>57</v>
      </c>
      <c r="M1386" t="s">
        <v>870</v>
      </c>
      <c r="N1386" t="s">
        <v>33</v>
      </c>
      <c r="O1386" t="s">
        <v>116</v>
      </c>
      <c r="P1386" t="s">
        <v>871</v>
      </c>
      <c r="Q1386" s="8">
        <v>24.99</v>
      </c>
      <c r="R1386">
        <v>2</v>
      </c>
      <c r="S1386" s="8">
        <f t="shared" si="88"/>
        <v>49.98</v>
      </c>
      <c r="T1386" s="8">
        <f>SUM(S1386*0.3)</f>
        <v>14.993999999999998</v>
      </c>
      <c r="U1386" s="9">
        <f t="shared" si="90"/>
        <v>3.9992000000000001</v>
      </c>
    </row>
    <row r="1387" spans="1:21" ht="15" customHeight="1" x14ac:dyDescent="0.25">
      <c r="A1387">
        <v>18995</v>
      </c>
      <c r="B1387" t="s">
        <v>1226</v>
      </c>
      <c r="C1387" s="5">
        <v>43166</v>
      </c>
      <c r="D1387" s="6">
        <v>43170</v>
      </c>
      <c r="E1387" t="s">
        <v>69</v>
      </c>
      <c r="F1387" t="s">
        <v>797</v>
      </c>
      <c r="G1387" t="s">
        <v>695</v>
      </c>
      <c r="H1387" t="s">
        <v>203</v>
      </c>
      <c r="I1387" t="s">
        <v>56</v>
      </c>
      <c r="J1387" s="7">
        <v>90032</v>
      </c>
      <c r="K1387" t="s">
        <v>26</v>
      </c>
      <c r="L1387" t="s">
        <v>57</v>
      </c>
      <c r="M1387" t="s">
        <v>608</v>
      </c>
      <c r="N1387" t="s">
        <v>29</v>
      </c>
      <c r="O1387" t="s">
        <v>59</v>
      </c>
      <c r="P1387" t="s">
        <v>609</v>
      </c>
      <c r="Q1387" s="8">
        <v>20.99</v>
      </c>
      <c r="R1387">
        <v>6</v>
      </c>
      <c r="S1387" s="8">
        <f t="shared" si="88"/>
        <v>125.94</v>
      </c>
      <c r="T1387" s="8">
        <f>SUM(S1387*0.25)</f>
        <v>31.484999999999999</v>
      </c>
      <c r="U1387" s="9">
        <f t="shared" si="90"/>
        <v>7.0375999999999994</v>
      </c>
    </row>
    <row r="1388" spans="1:21" ht="15" customHeight="1" x14ac:dyDescent="0.25">
      <c r="A1388">
        <v>18996</v>
      </c>
      <c r="B1388" t="s">
        <v>1226</v>
      </c>
      <c r="C1388" s="5">
        <v>43166</v>
      </c>
      <c r="D1388" s="6">
        <v>43170</v>
      </c>
      <c r="E1388" t="s">
        <v>69</v>
      </c>
      <c r="F1388" t="s">
        <v>797</v>
      </c>
      <c r="G1388" t="s">
        <v>695</v>
      </c>
      <c r="H1388" t="s">
        <v>203</v>
      </c>
      <c r="I1388" t="s">
        <v>56</v>
      </c>
      <c r="J1388" s="7">
        <v>90032</v>
      </c>
      <c r="K1388" t="s">
        <v>26</v>
      </c>
      <c r="L1388" t="s">
        <v>57</v>
      </c>
      <c r="M1388" t="s">
        <v>744</v>
      </c>
      <c r="N1388" t="s">
        <v>29</v>
      </c>
      <c r="O1388" t="s">
        <v>40</v>
      </c>
      <c r="P1388" t="s">
        <v>745</v>
      </c>
      <c r="Q1388" s="8">
        <v>27.99</v>
      </c>
      <c r="R1388">
        <v>4</v>
      </c>
      <c r="S1388" s="8">
        <f t="shared" si="88"/>
        <v>111.96</v>
      </c>
      <c r="T1388" s="8">
        <f>SUM(S1388*0.3)</f>
        <v>33.587999999999994</v>
      </c>
      <c r="U1388" s="9">
        <f t="shared" si="90"/>
        <v>6.4783999999999997</v>
      </c>
    </row>
    <row r="1389" spans="1:21" ht="15" customHeight="1" x14ac:dyDescent="0.25">
      <c r="A1389">
        <v>19009</v>
      </c>
      <c r="B1389" t="s">
        <v>1227</v>
      </c>
      <c r="C1389" s="5">
        <v>43169</v>
      </c>
      <c r="D1389" s="6">
        <v>43173</v>
      </c>
      <c r="E1389" t="s">
        <v>69</v>
      </c>
      <c r="F1389" t="s">
        <v>910</v>
      </c>
      <c r="G1389" t="s">
        <v>529</v>
      </c>
      <c r="H1389" t="s">
        <v>530</v>
      </c>
      <c r="I1389" t="s">
        <v>156</v>
      </c>
      <c r="J1389" s="7">
        <v>23464</v>
      </c>
      <c r="K1389" t="s">
        <v>26</v>
      </c>
      <c r="L1389" t="s">
        <v>49</v>
      </c>
      <c r="M1389" t="s">
        <v>882</v>
      </c>
      <c r="N1389" t="s">
        <v>33</v>
      </c>
      <c r="O1389" t="s">
        <v>34</v>
      </c>
      <c r="P1389" t="s">
        <v>883</v>
      </c>
      <c r="Q1389" s="8">
        <v>15.99</v>
      </c>
      <c r="R1389">
        <v>2</v>
      </c>
      <c r="S1389" s="8">
        <f t="shared" si="88"/>
        <v>31.98</v>
      </c>
      <c r="T1389" s="8">
        <f>SUM(S1389*0.4)</f>
        <v>12.792000000000002</v>
      </c>
      <c r="U1389" s="9">
        <f t="shared" si="90"/>
        <v>3.2792000000000003</v>
      </c>
    </row>
    <row r="1390" spans="1:21" ht="15" customHeight="1" x14ac:dyDescent="0.25">
      <c r="A1390">
        <v>19026</v>
      </c>
      <c r="B1390" t="s">
        <v>1228</v>
      </c>
      <c r="C1390" s="5">
        <v>43172</v>
      </c>
      <c r="D1390" s="6">
        <v>43177</v>
      </c>
      <c r="E1390" t="s">
        <v>69</v>
      </c>
      <c r="F1390" t="s">
        <v>681</v>
      </c>
      <c r="G1390" t="s">
        <v>252</v>
      </c>
      <c r="H1390" t="s">
        <v>97</v>
      </c>
      <c r="I1390" t="s">
        <v>98</v>
      </c>
      <c r="J1390" s="7">
        <v>73120</v>
      </c>
      <c r="K1390" t="s">
        <v>26</v>
      </c>
      <c r="L1390" t="s">
        <v>27</v>
      </c>
      <c r="M1390" t="s">
        <v>400</v>
      </c>
      <c r="N1390" t="s">
        <v>29</v>
      </c>
      <c r="O1390" t="s">
        <v>30</v>
      </c>
      <c r="P1390" t="s">
        <v>401</v>
      </c>
      <c r="Q1390" s="8">
        <v>24.99</v>
      </c>
      <c r="R1390">
        <v>3</v>
      </c>
      <c r="S1390" s="8">
        <f t="shared" si="88"/>
        <v>74.97</v>
      </c>
      <c r="T1390" s="8">
        <f>SUM(S1390*0.2)</f>
        <v>14.994</v>
      </c>
      <c r="U1390" s="9">
        <f t="shared" si="90"/>
        <v>4.9987999999999992</v>
      </c>
    </row>
    <row r="1391" spans="1:21" ht="15" customHeight="1" x14ac:dyDescent="0.25">
      <c r="A1391">
        <v>19027</v>
      </c>
      <c r="B1391" t="s">
        <v>1228</v>
      </c>
      <c r="C1391" s="5">
        <v>43172</v>
      </c>
      <c r="D1391" s="6">
        <v>43177</v>
      </c>
      <c r="E1391" t="s">
        <v>69</v>
      </c>
      <c r="F1391" t="s">
        <v>81</v>
      </c>
      <c r="G1391" t="s">
        <v>82</v>
      </c>
      <c r="H1391" t="s">
        <v>83</v>
      </c>
      <c r="I1391" t="s">
        <v>84</v>
      </c>
      <c r="J1391" s="7">
        <v>97301</v>
      </c>
      <c r="K1391" t="s">
        <v>26</v>
      </c>
      <c r="L1391" t="s">
        <v>57</v>
      </c>
      <c r="M1391" t="s">
        <v>77</v>
      </c>
      <c r="N1391" t="s">
        <v>29</v>
      </c>
      <c r="O1391" t="s">
        <v>37</v>
      </c>
      <c r="P1391" t="s">
        <v>78</v>
      </c>
      <c r="Q1391" s="8">
        <v>23.99</v>
      </c>
      <c r="R1391">
        <v>9</v>
      </c>
      <c r="S1391" s="8">
        <f t="shared" si="88"/>
        <v>215.91</v>
      </c>
      <c r="T1391" s="8">
        <f>SUM(S1391*0.4)</f>
        <v>86.364000000000004</v>
      </c>
      <c r="U1391" s="9">
        <f t="shared" si="90"/>
        <v>10.6364</v>
      </c>
    </row>
    <row r="1392" spans="1:21" ht="15" customHeight="1" x14ac:dyDescent="0.25">
      <c r="A1392">
        <v>19063</v>
      </c>
      <c r="B1392" t="s">
        <v>1229</v>
      </c>
      <c r="C1392" s="5">
        <v>43177</v>
      </c>
      <c r="D1392" s="6">
        <v>43183</v>
      </c>
      <c r="E1392" t="s">
        <v>69</v>
      </c>
      <c r="F1392" t="s">
        <v>451</v>
      </c>
      <c r="G1392" t="s">
        <v>452</v>
      </c>
      <c r="H1392" t="s">
        <v>388</v>
      </c>
      <c r="I1392" t="s">
        <v>73</v>
      </c>
      <c r="J1392" s="7">
        <v>75081</v>
      </c>
      <c r="K1392" t="s">
        <v>26</v>
      </c>
      <c r="L1392" t="s">
        <v>27</v>
      </c>
      <c r="M1392" t="s">
        <v>367</v>
      </c>
      <c r="N1392" t="s">
        <v>29</v>
      </c>
      <c r="O1392" t="s">
        <v>40</v>
      </c>
      <c r="P1392" t="s">
        <v>368</v>
      </c>
      <c r="Q1392" s="8">
        <v>30.99</v>
      </c>
      <c r="R1392">
        <v>2</v>
      </c>
      <c r="S1392" s="8">
        <f t="shared" si="88"/>
        <v>61.98</v>
      </c>
      <c r="T1392" s="8">
        <f>SUM(S1392*0.3)</f>
        <v>18.593999999999998</v>
      </c>
      <c r="U1392" s="9">
        <f t="shared" si="90"/>
        <v>4.4792000000000005</v>
      </c>
    </row>
    <row r="1393" spans="1:21" ht="15" customHeight="1" x14ac:dyDescent="0.25">
      <c r="A1393">
        <v>19076</v>
      </c>
      <c r="B1393" t="s">
        <v>1230</v>
      </c>
      <c r="C1393" s="5">
        <v>43178</v>
      </c>
      <c r="D1393" s="6">
        <v>43182</v>
      </c>
      <c r="E1393" t="s">
        <v>69</v>
      </c>
      <c r="F1393" t="s">
        <v>610</v>
      </c>
      <c r="G1393" t="s">
        <v>330</v>
      </c>
      <c r="H1393" t="s">
        <v>331</v>
      </c>
      <c r="I1393" t="s">
        <v>332</v>
      </c>
      <c r="J1393" s="7">
        <v>7060</v>
      </c>
      <c r="K1393" t="s">
        <v>26</v>
      </c>
      <c r="L1393" t="s">
        <v>65</v>
      </c>
      <c r="M1393" t="s">
        <v>111</v>
      </c>
      <c r="N1393" t="s">
        <v>29</v>
      </c>
      <c r="O1393" t="s">
        <v>37</v>
      </c>
      <c r="P1393" t="s">
        <v>112</v>
      </c>
      <c r="Q1393" s="8">
        <v>24.99</v>
      </c>
      <c r="R1393">
        <v>5</v>
      </c>
      <c r="S1393" s="8">
        <f t="shared" si="88"/>
        <v>124.94999999999999</v>
      </c>
      <c r="T1393" s="8">
        <f>SUM(S1393*0.4)</f>
        <v>49.98</v>
      </c>
      <c r="U1393" s="9">
        <f t="shared" si="90"/>
        <v>6.9979999999999993</v>
      </c>
    </row>
    <row r="1394" spans="1:21" ht="15" customHeight="1" x14ac:dyDescent="0.25">
      <c r="A1394">
        <v>19077</v>
      </c>
      <c r="B1394" t="s">
        <v>1230</v>
      </c>
      <c r="C1394" s="5">
        <v>43178</v>
      </c>
      <c r="D1394" s="6">
        <v>43182</v>
      </c>
      <c r="E1394" t="s">
        <v>69</v>
      </c>
      <c r="F1394" t="s">
        <v>610</v>
      </c>
      <c r="G1394" t="s">
        <v>330</v>
      </c>
      <c r="H1394" t="s">
        <v>331</v>
      </c>
      <c r="I1394" t="s">
        <v>332</v>
      </c>
      <c r="J1394" s="7">
        <v>7060</v>
      </c>
      <c r="K1394" t="s">
        <v>26</v>
      </c>
      <c r="L1394" t="s">
        <v>65</v>
      </c>
      <c r="M1394" t="s">
        <v>172</v>
      </c>
      <c r="N1394" t="s">
        <v>29</v>
      </c>
      <c r="O1394" t="s">
        <v>59</v>
      </c>
      <c r="P1394" t="s">
        <v>173</v>
      </c>
      <c r="Q1394" s="8">
        <v>62.99</v>
      </c>
      <c r="R1394">
        <v>5</v>
      </c>
      <c r="S1394" s="8">
        <f t="shared" si="88"/>
        <v>314.95</v>
      </c>
      <c r="T1394" s="8">
        <f>SUM(S1394*0.25)</f>
        <v>78.737499999999997</v>
      </c>
      <c r="U1394" s="9">
        <f t="shared" si="90"/>
        <v>14.598000000000001</v>
      </c>
    </row>
    <row r="1395" spans="1:21" ht="15" customHeight="1" x14ac:dyDescent="0.25">
      <c r="A1395">
        <v>19084</v>
      </c>
      <c r="B1395" t="s">
        <v>1230</v>
      </c>
      <c r="C1395" s="5">
        <v>43178</v>
      </c>
      <c r="D1395" s="6">
        <v>43183</v>
      </c>
      <c r="E1395" t="s">
        <v>69</v>
      </c>
      <c r="F1395" t="s">
        <v>135</v>
      </c>
      <c r="G1395" t="s">
        <v>136</v>
      </c>
      <c r="H1395" t="s">
        <v>137</v>
      </c>
      <c r="I1395" t="s">
        <v>120</v>
      </c>
      <c r="J1395" s="7">
        <v>12180</v>
      </c>
      <c r="K1395" t="s">
        <v>26</v>
      </c>
      <c r="L1395" t="s">
        <v>65</v>
      </c>
      <c r="M1395" t="s">
        <v>934</v>
      </c>
      <c r="N1395" t="s">
        <v>29</v>
      </c>
      <c r="O1395" t="s">
        <v>59</v>
      </c>
      <c r="P1395" t="s">
        <v>935</v>
      </c>
      <c r="Q1395" s="8">
        <v>27.99</v>
      </c>
      <c r="R1395">
        <v>4</v>
      </c>
      <c r="S1395" s="8">
        <f t="shared" si="88"/>
        <v>111.96</v>
      </c>
      <c r="T1395" s="8">
        <f>SUM(S1395*0.25)</f>
        <v>27.99</v>
      </c>
      <c r="U1395" s="9">
        <f t="shared" si="90"/>
        <v>6.4783999999999997</v>
      </c>
    </row>
    <row r="1396" spans="1:21" ht="15" customHeight="1" x14ac:dyDescent="0.25">
      <c r="A1396">
        <v>19099</v>
      </c>
      <c r="B1396" t="s">
        <v>1231</v>
      </c>
      <c r="C1396" s="5">
        <v>43180</v>
      </c>
      <c r="D1396" s="6">
        <v>43184</v>
      </c>
      <c r="E1396" t="s">
        <v>69</v>
      </c>
      <c r="F1396" t="s">
        <v>864</v>
      </c>
      <c r="G1396" t="s">
        <v>865</v>
      </c>
      <c r="H1396" t="s">
        <v>259</v>
      </c>
      <c r="I1396" t="s">
        <v>104</v>
      </c>
      <c r="J1396" s="7">
        <v>46203</v>
      </c>
      <c r="K1396" t="s">
        <v>26</v>
      </c>
      <c r="L1396" t="s">
        <v>27</v>
      </c>
      <c r="M1396" t="s">
        <v>839</v>
      </c>
      <c r="N1396" t="s">
        <v>33</v>
      </c>
      <c r="O1396" t="s">
        <v>34</v>
      </c>
      <c r="P1396" t="s">
        <v>840</v>
      </c>
      <c r="Q1396" s="8">
        <v>35.99</v>
      </c>
      <c r="R1396">
        <v>7</v>
      </c>
      <c r="S1396" s="8">
        <f t="shared" si="88"/>
        <v>251.93</v>
      </c>
      <c r="T1396" s="8">
        <f>SUM(S1396*0.4)</f>
        <v>100.77200000000001</v>
      </c>
      <c r="U1396" s="9">
        <f t="shared" si="90"/>
        <v>12.077200000000001</v>
      </c>
    </row>
    <row r="1397" spans="1:21" ht="15" customHeight="1" x14ac:dyDescent="0.25">
      <c r="A1397">
        <v>19108</v>
      </c>
      <c r="B1397" t="s">
        <v>1232</v>
      </c>
      <c r="C1397" s="5">
        <v>43181</v>
      </c>
      <c r="D1397" s="6">
        <v>43187</v>
      </c>
      <c r="E1397" t="s">
        <v>69</v>
      </c>
      <c r="F1397" t="s">
        <v>271</v>
      </c>
      <c r="G1397" t="s">
        <v>272</v>
      </c>
      <c r="H1397" t="s">
        <v>273</v>
      </c>
      <c r="I1397" t="s">
        <v>274</v>
      </c>
      <c r="J1397" s="7">
        <v>33068</v>
      </c>
      <c r="K1397" t="s">
        <v>26</v>
      </c>
      <c r="L1397" t="s">
        <v>49</v>
      </c>
      <c r="M1397" t="s">
        <v>714</v>
      </c>
      <c r="N1397" t="s">
        <v>29</v>
      </c>
      <c r="O1397" t="s">
        <v>59</v>
      </c>
      <c r="P1397" t="s">
        <v>715</v>
      </c>
      <c r="Q1397" s="8">
        <v>25.99</v>
      </c>
      <c r="R1397">
        <v>1</v>
      </c>
      <c r="S1397" s="8">
        <f t="shared" si="88"/>
        <v>25.99</v>
      </c>
      <c r="T1397" s="8">
        <f>SUM(S1397*0.25)</f>
        <v>6.4974999999999996</v>
      </c>
      <c r="U1397" s="9">
        <f t="shared" si="90"/>
        <v>3.0396000000000001</v>
      </c>
    </row>
    <row r="1398" spans="1:21" ht="15" customHeight="1" x14ac:dyDescent="0.25">
      <c r="A1398">
        <v>19109</v>
      </c>
      <c r="B1398" t="s">
        <v>1232</v>
      </c>
      <c r="C1398" s="5">
        <v>43181</v>
      </c>
      <c r="D1398" s="6">
        <v>43185</v>
      </c>
      <c r="E1398" t="s">
        <v>69</v>
      </c>
      <c r="F1398" t="s">
        <v>916</v>
      </c>
      <c r="G1398" t="s">
        <v>917</v>
      </c>
      <c r="H1398" t="s">
        <v>654</v>
      </c>
      <c r="I1398" t="s">
        <v>213</v>
      </c>
      <c r="J1398" s="7">
        <v>28403</v>
      </c>
      <c r="K1398" t="s">
        <v>26</v>
      </c>
      <c r="L1398" t="s">
        <v>49</v>
      </c>
      <c r="M1398" t="s">
        <v>143</v>
      </c>
      <c r="N1398" t="s">
        <v>29</v>
      </c>
      <c r="O1398" t="s">
        <v>75</v>
      </c>
      <c r="P1398" t="s">
        <v>144</v>
      </c>
      <c r="Q1398" s="8">
        <v>23.99</v>
      </c>
      <c r="R1398">
        <v>5</v>
      </c>
      <c r="S1398" s="8">
        <f t="shared" si="88"/>
        <v>119.94999999999999</v>
      </c>
      <c r="T1398" s="8">
        <f>SUM(S1398*0.5)</f>
        <v>59.974999999999994</v>
      </c>
      <c r="U1398" s="9">
        <f t="shared" si="90"/>
        <v>6.798</v>
      </c>
    </row>
    <row r="1399" spans="1:21" ht="15" customHeight="1" x14ac:dyDescent="0.25">
      <c r="A1399">
        <v>19110</v>
      </c>
      <c r="B1399" t="s">
        <v>1232</v>
      </c>
      <c r="C1399" s="5">
        <v>43181</v>
      </c>
      <c r="D1399" s="6">
        <v>43185</v>
      </c>
      <c r="E1399" t="s">
        <v>69</v>
      </c>
      <c r="F1399" t="s">
        <v>916</v>
      </c>
      <c r="G1399" t="s">
        <v>917</v>
      </c>
      <c r="H1399" t="s">
        <v>654</v>
      </c>
      <c r="I1399" t="s">
        <v>213</v>
      </c>
      <c r="J1399" s="7">
        <v>28403</v>
      </c>
      <c r="K1399" t="s">
        <v>26</v>
      </c>
      <c r="L1399" t="s">
        <v>49</v>
      </c>
      <c r="M1399" t="s">
        <v>732</v>
      </c>
      <c r="N1399" t="s">
        <v>29</v>
      </c>
      <c r="O1399" t="s">
        <v>75</v>
      </c>
      <c r="P1399" t="s">
        <v>733</v>
      </c>
      <c r="Q1399" s="8">
        <v>25.99</v>
      </c>
      <c r="R1399">
        <v>1</v>
      </c>
      <c r="S1399" s="8">
        <f t="shared" si="88"/>
        <v>25.99</v>
      </c>
      <c r="T1399" s="8">
        <f>SUM(S1399*0.5)</f>
        <v>12.994999999999999</v>
      </c>
      <c r="U1399" s="9">
        <f t="shared" si="90"/>
        <v>3.0396000000000001</v>
      </c>
    </row>
    <row r="1400" spans="1:21" ht="15" customHeight="1" x14ac:dyDescent="0.25">
      <c r="A1400">
        <v>19115</v>
      </c>
      <c r="B1400" t="s">
        <v>1233</v>
      </c>
      <c r="C1400" s="5">
        <v>43183</v>
      </c>
      <c r="D1400" s="6">
        <v>43187</v>
      </c>
      <c r="E1400" t="s">
        <v>69</v>
      </c>
      <c r="F1400" t="s">
        <v>611</v>
      </c>
      <c r="G1400" t="s">
        <v>612</v>
      </c>
      <c r="H1400" t="s">
        <v>178</v>
      </c>
      <c r="I1400" t="s">
        <v>56</v>
      </c>
      <c r="J1400" s="7">
        <v>94109</v>
      </c>
      <c r="K1400" t="s">
        <v>26</v>
      </c>
      <c r="L1400" t="s">
        <v>57</v>
      </c>
      <c r="M1400" t="s">
        <v>402</v>
      </c>
      <c r="N1400" t="s">
        <v>29</v>
      </c>
      <c r="O1400" t="s">
        <v>30</v>
      </c>
      <c r="P1400" t="s">
        <v>403</v>
      </c>
      <c r="Q1400" s="8">
        <v>23.99</v>
      </c>
      <c r="R1400">
        <v>2</v>
      </c>
      <c r="S1400" s="8">
        <f t="shared" si="88"/>
        <v>47.98</v>
      </c>
      <c r="T1400" s="8">
        <f>SUM(S1400*0.2)</f>
        <v>9.5960000000000001</v>
      </c>
      <c r="U1400" s="9">
        <f t="shared" si="90"/>
        <v>3.9192</v>
      </c>
    </row>
    <row r="1401" spans="1:21" ht="15" customHeight="1" x14ac:dyDescent="0.25">
      <c r="A1401">
        <v>19117</v>
      </c>
      <c r="B1401" t="s">
        <v>1233</v>
      </c>
      <c r="C1401" s="5">
        <v>43183</v>
      </c>
      <c r="D1401" s="6">
        <v>43189</v>
      </c>
      <c r="E1401" t="s">
        <v>69</v>
      </c>
      <c r="F1401" t="s">
        <v>694</v>
      </c>
      <c r="G1401" t="s">
        <v>695</v>
      </c>
      <c r="H1401" t="s">
        <v>203</v>
      </c>
      <c r="I1401" t="s">
        <v>56</v>
      </c>
      <c r="J1401" s="7">
        <v>90032</v>
      </c>
      <c r="K1401" t="s">
        <v>26</v>
      </c>
      <c r="L1401" t="s">
        <v>57</v>
      </c>
      <c r="M1401" t="s">
        <v>105</v>
      </c>
      <c r="N1401" t="s">
        <v>29</v>
      </c>
      <c r="O1401" t="s">
        <v>75</v>
      </c>
      <c r="P1401" t="s">
        <v>106</v>
      </c>
      <c r="Q1401" s="8">
        <v>16.989999999999998</v>
      </c>
      <c r="R1401">
        <v>6</v>
      </c>
      <c r="S1401" s="8">
        <f t="shared" si="88"/>
        <v>101.94</v>
      </c>
      <c r="T1401" s="8">
        <f>SUM(S1401*0.5)</f>
        <v>50.97</v>
      </c>
      <c r="U1401" s="9">
        <f t="shared" si="90"/>
        <v>6.0776000000000003</v>
      </c>
    </row>
    <row r="1402" spans="1:21" ht="15" customHeight="1" x14ac:dyDescent="0.25">
      <c r="A1402">
        <v>19123</v>
      </c>
      <c r="B1402" t="s">
        <v>1234</v>
      </c>
      <c r="C1402" s="5">
        <v>43184</v>
      </c>
      <c r="D1402" s="6">
        <v>43185</v>
      </c>
      <c r="E1402" t="s">
        <v>985</v>
      </c>
      <c r="F1402" t="s">
        <v>852</v>
      </c>
      <c r="G1402" t="s">
        <v>853</v>
      </c>
      <c r="H1402" t="s">
        <v>854</v>
      </c>
      <c r="I1402" t="s">
        <v>73</v>
      </c>
      <c r="J1402" s="7">
        <v>77705</v>
      </c>
      <c r="K1402" t="s">
        <v>26</v>
      </c>
      <c r="L1402" t="s">
        <v>27</v>
      </c>
      <c r="M1402" t="s">
        <v>321</v>
      </c>
      <c r="N1402" t="s">
        <v>29</v>
      </c>
      <c r="O1402" t="s">
        <v>30</v>
      </c>
      <c r="P1402" t="s">
        <v>322</v>
      </c>
      <c r="Q1402" s="8">
        <v>35.99</v>
      </c>
      <c r="R1402">
        <v>2</v>
      </c>
      <c r="S1402" s="8">
        <f t="shared" si="88"/>
        <v>71.98</v>
      </c>
      <c r="T1402" s="8">
        <f>SUM(S1402*0.2)</f>
        <v>14.396000000000001</v>
      </c>
      <c r="U1402" s="9">
        <f>SUM((Q1402*0.09)*R1402+2)</f>
        <v>8.4782000000000011</v>
      </c>
    </row>
    <row r="1403" spans="1:21" ht="15" customHeight="1" x14ac:dyDescent="0.25">
      <c r="A1403">
        <v>19126</v>
      </c>
      <c r="B1403" t="s">
        <v>1234</v>
      </c>
      <c r="C1403" s="5">
        <v>43184</v>
      </c>
      <c r="D1403" s="6">
        <v>43187</v>
      </c>
      <c r="E1403" t="s">
        <v>44</v>
      </c>
      <c r="F1403" t="s">
        <v>670</v>
      </c>
      <c r="G1403" t="s">
        <v>671</v>
      </c>
      <c r="H1403" t="s">
        <v>292</v>
      </c>
      <c r="I1403" t="s">
        <v>227</v>
      </c>
      <c r="J1403" s="7">
        <v>98103</v>
      </c>
      <c r="K1403" t="s">
        <v>26</v>
      </c>
      <c r="L1403" t="s">
        <v>57</v>
      </c>
      <c r="M1403" t="s">
        <v>191</v>
      </c>
      <c r="N1403" t="s">
        <v>33</v>
      </c>
      <c r="O1403" t="s">
        <v>116</v>
      </c>
      <c r="P1403" t="s">
        <v>192</v>
      </c>
      <c r="Q1403" s="8">
        <v>34.99</v>
      </c>
      <c r="R1403">
        <v>1</v>
      </c>
      <c r="S1403" s="8">
        <f t="shared" si="88"/>
        <v>34.99</v>
      </c>
      <c r="T1403" s="8">
        <f>SUM(S1403*0.3)</f>
        <v>10.497</v>
      </c>
      <c r="U1403" s="9">
        <f t="shared" ref="U1403:U1410" si="91">SUM((Q1403*0.05)*R1403+2)</f>
        <v>3.7495000000000003</v>
      </c>
    </row>
    <row r="1404" spans="1:21" ht="15" customHeight="1" x14ac:dyDescent="0.25">
      <c r="A1404">
        <v>19127</v>
      </c>
      <c r="B1404" t="s">
        <v>1234</v>
      </c>
      <c r="C1404" s="5">
        <v>43184</v>
      </c>
      <c r="D1404" s="6">
        <v>43187</v>
      </c>
      <c r="E1404" t="s">
        <v>44</v>
      </c>
      <c r="F1404" t="s">
        <v>670</v>
      </c>
      <c r="G1404" t="s">
        <v>671</v>
      </c>
      <c r="H1404" t="s">
        <v>292</v>
      </c>
      <c r="I1404" t="s">
        <v>227</v>
      </c>
      <c r="J1404" s="7">
        <v>98103</v>
      </c>
      <c r="K1404" t="s">
        <v>26</v>
      </c>
      <c r="L1404" t="s">
        <v>57</v>
      </c>
      <c r="M1404" t="s">
        <v>725</v>
      </c>
      <c r="N1404" t="s">
        <v>988</v>
      </c>
      <c r="O1404" t="s">
        <v>89</v>
      </c>
      <c r="P1404" t="s">
        <v>726</v>
      </c>
      <c r="Q1404" s="8">
        <v>40.99</v>
      </c>
      <c r="R1404">
        <v>3</v>
      </c>
      <c r="S1404" s="8">
        <f t="shared" si="88"/>
        <v>122.97</v>
      </c>
      <c r="T1404" s="8">
        <f>SUM(S1404*0.5)</f>
        <v>61.484999999999999</v>
      </c>
      <c r="U1404" s="9">
        <f t="shared" si="91"/>
        <v>8.1485000000000003</v>
      </c>
    </row>
    <row r="1405" spans="1:21" ht="15" customHeight="1" x14ac:dyDescent="0.25">
      <c r="A1405">
        <v>19128</v>
      </c>
      <c r="B1405" t="s">
        <v>1234</v>
      </c>
      <c r="C1405" s="5">
        <v>43184</v>
      </c>
      <c r="D1405" s="6">
        <v>43187</v>
      </c>
      <c r="E1405" t="s">
        <v>44</v>
      </c>
      <c r="F1405" t="s">
        <v>670</v>
      </c>
      <c r="G1405" t="s">
        <v>671</v>
      </c>
      <c r="H1405" t="s">
        <v>292</v>
      </c>
      <c r="I1405" t="s">
        <v>227</v>
      </c>
      <c r="J1405" s="7">
        <v>98103</v>
      </c>
      <c r="K1405" t="s">
        <v>26</v>
      </c>
      <c r="L1405" t="s">
        <v>57</v>
      </c>
      <c r="M1405" t="s">
        <v>478</v>
      </c>
      <c r="N1405" t="s">
        <v>29</v>
      </c>
      <c r="O1405" t="s">
        <v>37</v>
      </c>
      <c r="P1405" t="s">
        <v>479</v>
      </c>
      <c r="Q1405" s="8">
        <v>23.99</v>
      </c>
      <c r="R1405">
        <v>3</v>
      </c>
      <c r="S1405" s="8">
        <f t="shared" si="88"/>
        <v>71.97</v>
      </c>
      <c r="T1405" s="8">
        <f>SUM(S1405*0.4)</f>
        <v>28.788</v>
      </c>
      <c r="U1405" s="9">
        <f t="shared" si="91"/>
        <v>5.5984999999999996</v>
      </c>
    </row>
    <row r="1406" spans="1:21" ht="15" customHeight="1" x14ac:dyDescent="0.25">
      <c r="A1406">
        <v>19130</v>
      </c>
      <c r="B1406" t="s">
        <v>1235</v>
      </c>
      <c r="C1406" s="5">
        <v>43185</v>
      </c>
      <c r="D1406" s="6">
        <v>43186</v>
      </c>
      <c r="E1406" t="s">
        <v>44</v>
      </c>
      <c r="F1406" t="s">
        <v>181</v>
      </c>
      <c r="G1406" t="s">
        <v>182</v>
      </c>
      <c r="H1406" t="s">
        <v>183</v>
      </c>
      <c r="I1406" t="s">
        <v>56</v>
      </c>
      <c r="J1406" s="7">
        <v>93727</v>
      </c>
      <c r="K1406" t="s">
        <v>26</v>
      </c>
      <c r="L1406" t="s">
        <v>57</v>
      </c>
      <c r="M1406" t="s">
        <v>720</v>
      </c>
      <c r="N1406" t="s">
        <v>33</v>
      </c>
      <c r="O1406" t="s">
        <v>34</v>
      </c>
      <c r="P1406" t="s">
        <v>721</v>
      </c>
      <c r="Q1406" s="8">
        <v>15.99</v>
      </c>
      <c r="R1406">
        <v>2</v>
      </c>
      <c r="S1406" s="8">
        <f t="shared" si="88"/>
        <v>31.98</v>
      </c>
      <c r="T1406" s="8">
        <f>SUM(S1406*0.4)</f>
        <v>12.792000000000002</v>
      </c>
      <c r="U1406" s="9">
        <f t="shared" si="91"/>
        <v>3.5990000000000002</v>
      </c>
    </row>
    <row r="1407" spans="1:21" ht="15" customHeight="1" x14ac:dyDescent="0.25">
      <c r="A1407">
        <v>19131</v>
      </c>
      <c r="B1407" t="s">
        <v>1235</v>
      </c>
      <c r="C1407" s="5">
        <v>43185</v>
      </c>
      <c r="D1407" s="6">
        <v>43186</v>
      </c>
      <c r="E1407" t="s">
        <v>44</v>
      </c>
      <c r="F1407" t="s">
        <v>181</v>
      </c>
      <c r="G1407" t="s">
        <v>182</v>
      </c>
      <c r="H1407" t="s">
        <v>183</v>
      </c>
      <c r="I1407" t="s">
        <v>56</v>
      </c>
      <c r="J1407" s="7">
        <v>93727</v>
      </c>
      <c r="K1407" t="s">
        <v>26</v>
      </c>
      <c r="L1407" t="s">
        <v>57</v>
      </c>
      <c r="M1407" t="s">
        <v>870</v>
      </c>
      <c r="N1407" t="s">
        <v>33</v>
      </c>
      <c r="O1407" t="s">
        <v>116</v>
      </c>
      <c r="P1407" t="s">
        <v>871</v>
      </c>
      <c r="Q1407" s="8">
        <v>24.99</v>
      </c>
      <c r="R1407">
        <v>4</v>
      </c>
      <c r="S1407" s="8">
        <f t="shared" si="88"/>
        <v>99.96</v>
      </c>
      <c r="T1407" s="8">
        <f>SUM(S1407*0.3)</f>
        <v>29.987999999999996</v>
      </c>
      <c r="U1407" s="9">
        <f t="shared" si="91"/>
        <v>6.9980000000000002</v>
      </c>
    </row>
    <row r="1408" spans="1:21" ht="15" customHeight="1" x14ac:dyDescent="0.25">
      <c r="A1408">
        <v>19132</v>
      </c>
      <c r="B1408" t="s">
        <v>1235</v>
      </c>
      <c r="C1408" s="5">
        <v>43185</v>
      </c>
      <c r="D1408" s="6">
        <v>43186</v>
      </c>
      <c r="E1408" t="s">
        <v>44</v>
      </c>
      <c r="F1408" t="s">
        <v>181</v>
      </c>
      <c r="G1408" t="s">
        <v>182</v>
      </c>
      <c r="H1408" t="s">
        <v>183</v>
      </c>
      <c r="I1408" t="s">
        <v>56</v>
      </c>
      <c r="J1408" s="7">
        <v>93727</v>
      </c>
      <c r="K1408" t="s">
        <v>26</v>
      </c>
      <c r="L1408" t="s">
        <v>57</v>
      </c>
      <c r="M1408" t="s">
        <v>897</v>
      </c>
      <c r="N1408" t="s">
        <v>29</v>
      </c>
      <c r="O1408" t="s">
        <v>59</v>
      </c>
      <c r="P1408" t="s">
        <v>898</v>
      </c>
      <c r="Q1408" s="8">
        <v>25.99</v>
      </c>
      <c r="R1408">
        <v>4</v>
      </c>
      <c r="S1408" s="8">
        <f t="shared" si="88"/>
        <v>103.96</v>
      </c>
      <c r="T1408" s="8">
        <f>SUM(S1408*0.25)</f>
        <v>25.99</v>
      </c>
      <c r="U1408" s="9">
        <f t="shared" si="91"/>
        <v>7.1980000000000004</v>
      </c>
    </row>
    <row r="1409" spans="1:21" ht="15" customHeight="1" x14ac:dyDescent="0.25">
      <c r="A1409">
        <v>19133</v>
      </c>
      <c r="B1409" t="s">
        <v>1235</v>
      </c>
      <c r="C1409" s="5">
        <v>43185</v>
      </c>
      <c r="D1409" s="6">
        <v>43186</v>
      </c>
      <c r="E1409" t="s">
        <v>44</v>
      </c>
      <c r="F1409" t="s">
        <v>181</v>
      </c>
      <c r="G1409" t="s">
        <v>182</v>
      </c>
      <c r="H1409" t="s">
        <v>183</v>
      </c>
      <c r="I1409" t="s">
        <v>56</v>
      </c>
      <c r="J1409" s="7">
        <v>93727</v>
      </c>
      <c r="K1409" t="s">
        <v>26</v>
      </c>
      <c r="L1409" t="s">
        <v>57</v>
      </c>
      <c r="M1409" t="s">
        <v>111</v>
      </c>
      <c r="N1409" t="s">
        <v>29</v>
      </c>
      <c r="O1409" t="s">
        <v>37</v>
      </c>
      <c r="P1409" t="s">
        <v>112</v>
      </c>
      <c r="Q1409" s="8">
        <v>24.99</v>
      </c>
      <c r="R1409">
        <v>4</v>
      </c>
      <c r="S1409" s="8">
        <f t="shared" si="88"/>
        <v>99.96</v>
      </c>
      <c r="T1409" s="8">
        <f>SUM(S1409*0.4)</f>
        <v>39.984000000000002</v>
      </c>
      <c r="U1409" s="9">
        <f t="shared" si="91"/>
        <v>6.9980000000000002</v>
      </c>
    </row>
    <row r="1410" spans="1:21" ht="15" customHeight="1" x14ac:dyDescent="0.25">
      <c r="A1410">
        <v>19134</v>
      </c>
      <c r="B1410" t="s">
        <v>1235</v>
      </c>
      <c r="C1410" s="5">
        <v>43185</v>
      </c>
      <c r="D1410" s="6">
        <v>43186</v>
      </c>
      <c r="E1410" t="s">
        <v>44</v>
      </c>
      <c r="F1410" t="s">
        <v>181</v>
      </c>
      <c r="G1410" t="s">
        <v>182</v>
      </c>
      <c r="H1410" t="s">
        <v>183</v>
      </c>
      <c r="I1410" t="s">
        <v>56</v>
      </c>
      <c r="J1410" s="7">
        <v>93727</v>
      </c>
      <c r="K1410" t="s">
        <v>26</v>
      </c>
      <c r="L1410" t="s">
        <v>57</v>
      </c>
      <c r="M1410" t="s">
        <v>549</v>
      </c>
      <c r="N1410" t="s">
        <v>29</v>
      </c>
      <c r="O1410" t="s">
        <v>40</v>
      </c>
      <c r="P1410" t="s">
        <v>550</v>
      </c>
      <c r="Q1410" s="8">
        <v>30.99</v>
      </c>
      <c r="R1410">
        <v>9</v>
      </c>
      <c r="S1410" s="8">
        <f t="shared" ref="S1410:S1473" si="92">SUM(Q1410*R1410)</f>
        <v>278.90999999999997</v>
      </c>
      <c r="T1410" s="8">
        <f>SUM(S1410*0.3)</f>
        <v>83.672999999999988</v>
      </c>
      <c r="U1410" s="9">
        <f t="shared" si="91"/>
        <v>15.945500000000001</v>
      </c>
    </row>
    <row r="1411" spans="1:21" ht="15" customHeight="1" x14ac:dyDescent="0.25">
      <c r="A1411">
        <v>19176</v>
      </c>
      <c r="B1411" t="s">
        <v>1236</v>
      </c>
      <c r="C1411" s="5">
        <v>43190</v>
      </c>
      <c r="D1411" s="6">
        <v>43192</v>
      </c>
      <c r="E1411" t="s">
        <v>21</v>
      </c>
      <c r="F1411" t="s">
        <v>646</v>
      </c>
      <c r="G1411" t="s">
        <v>647</v>
      </c>
      <c r="H1411" t="s">
        <v>648</v>
      </c>
      <c r="I1411" t="s">
        <v>227</v>
      </c>
      <c r="J1411" s="7">
        <v>98006</v>
      </c>
      <c r="K1411" t="s">
        <v>26</v>
      </c>
      <c r="L1411" t="s">
        <v>57</v>
      </c>
      <c r="M1411" t="s">
        <v>214</v>
      </c>
      <c r="N1411" t="s">
        <v>988</v>
      </c>
      <c r="O1411" t="s">
        <v>86</v>
      </c>
      <c r="P1411" t="s">
        <v>215</v>
      </c>
      <c r="Q1411" s="8">
        <v>32.99</v>
      </c>
      <c r="R1411">
        <v>5</v>
      </c>
      <c r="S1411" s="8">
        <f t="shared" si="92"/>
        <v>164.95000000000002</v>
      </c>
      <c r="T1411" s="8">
        <f>SUM(S1411*0.6)</f>
        <v>98.970000000000013</v>
      </c>
      <c r="U1411" s="9">
        <f>SUM((Q1411*0.07)*R1411+2)</f>
        <v>13.546500000000002</v>
      </c>
    </row>
    <row r="1412" spans="1:21" ht="15" customHeight="1" x14ac:dyDescent="0.25">
      <c r="A1412">
        <v>19177</v>
      </c>
      <c r="B1412" t="s">
        <v>1236</v>
      </c>
      <c r="C1412" s="5">
        <v>43190</v>
      </c>
      <c r="D1412" s="6">
        <v>43194</v>
      </c>
      <c r="E1412" t="s">
        <v>69</v>
      </c>
      <c r="F1412" t="s">
        <v>790</v>
      </c>
      <c r="G1412" t="s">
        <v>791</v>
      </c>
      <c r="H1412" t="s">
        <v>792</v>
      </c>
      <c r="I1412" t="s">
        <v>332</v>
      </c>
      <c r="J1412" s="7">
        <v>7501</v>
      </c>
      <c r="K1412" t="s">
        <v>26</v>
      </c>
      <c r="L1412" t="s">
        <v>65</v>
      </c>
      <c r="M1412" t="s">
        <v>384</v>
      </c>
      <c r="N1412" t="s">
        <v>29</v>
      </c>
      <c r="O1412" t="s">
        <v>37</v>
      </c>
      <c r="P1412" t="s">
        <v>385</v>
      </c>
      <c r="Q1412" s="8">
        <v>23.99</v>
      </c>
      <c r="R1412">
        <v>5</v>
      </c>
      <c r="S1412" s="8">
        <f t="shared" si="92"/>
        <v>119.94999999999999</v>
      </c>
      <c r="T1412" s="8">
        <f>SUM(S1412*0.4)</f>
        <v>47.98</v>
      </c>
      <c r="U1412" s="9">
        <f>SUM((Q1412*0.04)*R1412+2)</f>
        <v>6.798</v>
      </c>
    </row>
    <row r="1413" spans="1:21" ht="15" customHeight="1" x14ac:dyDescent="0.25">
      <c r="A1413">
        <v>19185</v>
      </c>
      <c r="B1413" t="s">
        <v>1003</v>
      </c>
      <c r="C1413" s="5">
        <v>43191</v>
      </c>
      <c r="D1413" s="6">
        <v>43193</v>
      </c>
      <c r="E1413" t="s">
        <v>21</v>
      </c>
      <c r="F1413" t="s">
        <v>622</v>
      </c>
      <c r="G1413" t="s">
        <v>623</v>
      </c>
      <c r="H1413" t="s">
        <v>624</v>
      </c>
      <c r="I1413" t="s">
        <v>274</v>
      </c>
      <c r="J1413" s="7">
        <v>33311</v>
      </c>
      <c r="K1413" t="s">
        <v>26</v>
      </c>
      <c r="L1413" t="s">
        <v>49</v>
      </c>
      <c r="M1413" t="s">
        <v>876</v>
      </c>
      <c r="N1413" t="s">
        <v>33</v>
      </c>
      <c r="O1413" t="s">
        <v>116</v>
      </c>
      <c r="P1413" t="s">
        <v>877</v>
      </c>
      <c r="Q1413" s="8">
        <v>24.99</v>
      </c>
      <c r="R1413">
        <v>7</v>
      </c>
      <c r="S1413" s="8">
        <f t="shared" si="92"/>
        <v>174.92999999999998</v>
      </c>
      <c r="T1413" s="8">
        <f>SUM(S1413*0.3)</f>
        <v>52.478999999999992</v>
      </c>
      <c r="U1413" s="9">
        <f>SUM((Q1413*0.07)*R1413+2)</f>
        <v>14.245100000000001</v>
      </c>
    </row>
    <row r="1414" spans="1:21" ht="15" customHeight="1" x14ac:dyDescent="0.25">
      <c r="A1414">
        <v>19186</v>
      </c>
      <c r="B1414" t="s">
        <v>1003</v>
      </c>
      <c r="C1414" s="5">
        <v>43191</v>
      </c>
      <c r="D1414" s="6">
        <v>43193</v>
      </c>
      <c r="E1414" t="s">
        <v>21</v>
      </c>
      <c r="F1414" t="s">
        <v>622</v>
      </c>
      <c r="G1414" t="s">
        <v>623</v>
      </c>
      <c r="H1414" t="s">
        <v>624</v>
      </c>
      <c r="I1414" t="s">
        <v>274</v>
      </c>
      <c r="J1414" s="7">
        <v>33311</v>
      </c>
      <c r="K1414" t="s">
        <v>26</v>
      </c>
      <c r="L1414" t="s">
        <v>49</v>
      </c>
      <c r="M1414" t="s">
        <v>704</v>
      </c>
      <c r="N1414" t="s">
        <v>988</v>
      </c>
      <c r="O1414" t="s">
        <v>86</v>
      </c>
      <c r="P1414" t="s">
        <v>705</v>
      </c>
      <c r="Q1414" s="8">
        <v>35.99</v>
      </c>
      <c r="R1414">
        <v>5</v>
      </c>
      <c r="S1414" s="8">
        <f t="shared" si="92"/>
        <v>179.95000000000002</v>
      </c>
      <c r="T1414" s="8">
        <f>SUM(S1414*0.6)</f>
        <v>107.97000000000001</v>
      </c>
      <c r="U1414" s="9">
        <f>SUM((Q1414*0.07)*R1414+2)</f>
        <v>14.596500000000002</v>
      </c>
    </row>
    <row r="1415" spans="1:21" ht="15" customHeight="1" x14ac:dyDescent="0.25">
      <c r="A1415">
        <v>19187</v>
      </c>
      <c r="B1415" t="s">
        <v>1003</v>
      </c>
      <c r="C1415" s="5">
        <v>43191</v>
      </c>
      <c r="D1415" s="6">
        <v>43195</v>
      </c>
      <c r="E1415" t="s">
        <v>69</v>
      </c>
      <c r="F1415" t="s">
        <v>231</v>
      </c>
      <c r="G1415" t="s">
        <v>232</v>
      </c>
      <c r="H1415" t="s">
        <v>233</v>
      </c>
      <c r="I1415" t="s">
        <v>73</v>
      </c>
      <c r="J1415" s="7">
        <v>78207</v>
      </c>
      <c r="K1415" t="s">
        <v>26</v>
      </c>
      <c r="L1415" t="s">
        <v>27</v>
      </c>
      <c r="M1415" t="s">
        <v>66</v>
      </c>
      <c r="N1415" t="s">
        <v>988</v>
      </c>
      <c r="O1415" t="s">
        <v>51</v>
      </c>
      <c r="P1415" t="s">
        <v>67</v>
      </c>
      <c r="Q1415" s="8">
        <v>42.99</v>
      </c>
      <c r="R1415">
        <v>2</v>
      </c>
      <c r="S1415" s="8">
        <f t="shared" si="92"/>
        <v>85.98</v>
      </c>
      <c r="T1415" s="8">
        <f>SUM(S1415*0.3)</f>
        <v>25.794</v>
      </c>
      <c r="U1415" s="9">
        <f>SUM((Q1415*0.04)*R1415+2)</f>
        <v>5.4391999999999996</v>
      </c>
    </row>
    <row r="1416" spans="1:21" ht="15" customHeight="1" x14ac:dyDescent="0.25">
      <c r="A1416">
        <v>19188</v>
      </c>
      <c r="B1416" t="s">
        <v>1003</v>
      </c>
      <c r="C1416" s="5">
        <v>43191</v>
      </c>
      <c r="D1416" s="6">
        <v>43196</v>
      </c>
      <c r="E1416" t="s">
        <v>69</v>
      </c>
      <c r="F1416" t="s">
        <v>596</v>
      </c>
      <c r="G1416" t="s">
        <v>597</v>
      </c>
      <c r="H1416" t="s">
        <v>292</v>
      </c>
      <c r="I1416" t="s">
        <v>227</v>
      </c>
      <c r="J1416" s="7">
        <v>98105</v>
      </c>
      <c r="K1416" t="s">
        <v>26</v>
      </c>
      <c r="L1416" t="s">
        <v>57</v>
      </c>
      <c r="M1416" t="s">
        <v>775</v>
      </c>
      <c r="N1416" t="s">
        <v>33</v>
      </c>
      <c r="O1416" t="s">
        <v>116</v>
      </c>
      <c r="P1416" t="s">
        <v>776</v>
      </c>
      <c r="Q1416" s="8">
        <v>24.99</v>
      </c>
      <c r="R1416">
        <v>5</v>
      </c>
      <c r="S1416" s="8">
        <f t="shared" si="92"/>
        <v>124.94999999999999</v>
      </c>
      <c r="T1416" s="8">
        <f>SUM(S1416*0.3)</f>
        <v>37.484999999999992</v>
      </c>
      <c r="U1416" s="9">
        <f>SUM((Q1416*0.04)*R1416+2)</f>
        <v>6.9979999999999993</v>
      </c>
    </row>
    <row r="1417" spans="1:21" ht="15" customHeight="1" x14ac:dyDescent="0.25">
      <c r="A1417">
        <v>19195</v>
      </c>
      <c r="B1417" t="s">
        <v>1004</v>
      </c>
      <c r="C1417" s="5">
        <v>43192</v>
      </c>
      <c r="D1417" s="6">
        <v>43195</v>
      </c>
      <c r="E1417" t="s">
        <v>21</v>
      </c>
      <c r="F1417" t="s">
        <v>563</v>
      </c>
      <c r="G1417" t="s">
        <v>564</v>
      </c>
      <c r="H1417" t="s">
        <v>268</v>
      </c>
      <c r="I1417" t="s">
        <v>120</v>
      </c>
      <c r="J1417" s="7">
        <v>10035</v>
      </c>
      <c r="K1417" t="s">
        <v>26</v>
      </c>
      <c r="L1417" t="s">
        <v>65</v>
      </c>
      <c r="M1417" t="s">
        <v>573</v>
      </c>
      <c r="N1417" t="s">
        <v>29</v>
      </c>
      <c r="O1417" t="s">
        <v>30</v>
      </c>
      <c r="P1417" t="s">
        <v>574</v>
      </c>
      <c r="Q1417" s="8">
        <v>23.99</v>
      </c>
      <c r="R1417">
        <v>6</v>
      </c>
      <c r="S1417" s="8">
        <f t="shared" si="92"/>
        <v>143.94</v>
      </c>
      <c r="T1417" s="8">
        <f>SUM(S1417*0.2)</f>
        <v>28.788</v>
      </c>
      <c r="U1417" s="9">
        <f>SUM((Q1417*0.07)*R1417+2)</f>
        <v>12.075800000000001</v>
      </c>
    </row>
    <row r="1418" spans="1:21" ht="15" customHeight="1" x14ac:dyDescent="0.25">
      <c r="A1418">
        <v>19196</v>
      </c>
      <c r="B1418" t="s">
        <v>1004</v>
      </c>
      <c r="C1418" s="5">
        <v>43192</v>
      </c>
      <c r="D1418" s="6">
        <v>43195</v>
      </c>
      <c r="E1418" t="s">
        <v>21</v>
      </c>
      <c r="F1418" t="s">
        <v>563</v>
      </c>
      <c r="G1418" t="s">
        <v>564</v>
      </c>
      <c r="H1418" t="s">
        <v>268</v>
      </c>
      <c r="I1418" t="s">
        <v>120</v>
      </c>
      <c r="J1418" s="7">
        <v>10035</v>
      </c>
      <c r="K1418" t="s">
        <v>26</v>
      </c>
      <c r="L1418" t="s">
        <v>65</v>
      </c>
      <c r="M1418" t="s">
        <v>700</v>
      </c>
      <c r="N1418" t="s">
        <v>29</v>
      </c>
      <c r="O1418" t="s">
        <v>40</v>
      </c>
      <c r="P1418" t="s">
        <v>701</v>
      </c>
      <c r="Q1418" s="8">
        <v>30.99</v>
      </c>
      <c r="R1418">
        <v>5</v>
      </c>
      <c r="S1418" s="8">
        <f t="shared" si="92"/>
        <v>154.94999999999999</v>
      </c>
      <c r="T1418" s="8">
        <f>SUM(S1418*0.3)</f>
        <v>46.484999999999992</v>
      </c>
      <c r="U1418" s="9">
        <f>SUM((Q1418*0.07)*R1418+2)</f>
        <v>12.846500000000001</v>
      </c>
    </row>
    <row r="1419" spans="1:21" ht="15" customHeight="1" x14ac:dyDescent="0.25">
      <c r="A1419">
        <v>19207</v>
      </c>
      <c r="B1419" t="s">
        <v>1005</v>
      </c>
      <c r="C1419" s="5">
        <v>43193</v>
      </c>
      <c r="D1419" s="6">
        <v>43196</v>
      </c>
      <c r="E1419" t="s">
        <v>44</v>
      </c>
      <c r="F1419" t="s">
        <v>667</v>
      </c>
      <c r="G1419" t="s">
        <v>668</v>
      </c>
      <c r="H1419" t="s">
        <v>669</v>
      </c>
      <c r="I1419" t="s">
        <v>64</v>
      </c>
      <c r="J1419" s="7">
        <v>44312</v>
      </c>
      <c r="K1419" t="s">
        <v>26</v>
      </c>
      <c r="L1419" t="s">
        <v>65</v>
      </c>
      <c r="M1419" t="s">
        <v>539</v>
      </c>
      <c r="N1419" t="s">
        <v>29</v>
      </c>
      <c r="O1419" t="s">
        <v>59</v>
      </c>
      <c r="P1419" t="s">
        <v>540</v>
      </c>
      <c r="Q1419" s="8">
        <v>8.99</v>
      </c>
      <c r="R1419">
        <v>4</v>
      </c>
      <c r="S1419" s="8">
        <f t="shared" si="92"/>
        <v>35.96</v>
      </c>
      <c r="T1419" s="8">
        <f>SUM(S1419*0.25)</f>
        <v>8.99</v>
      </c>
      <c r="U1419" s="9">
        <f>SUM((Q1419*0.05)*R1419+2)</f>
        <v>3.798</v>
      </c>
    </row>
    <row r="1420" spans="1:21" ht="15" customHeight="1" x14ac:dyDescent="0.25">
      <c r="A1420">
        <v>19214</v>
      </c>
      <c r="B1420" t="s">
        <v>1006</v>
      </c>
      <c r="C1420" s="5">
        <v>43195</v>
      </c>
      <c r="D1420" s="6">
        <v>43199</v>
      </c>
      <c r="E1420" t="s">
        <v>69</v>
      </c>
      <c r="F1420" t="s">
        <v>631</v>
      </c>
      <c r="G1420" t="s">
        <v>603</v>
      </c>
      <c r="H1420" t="s">
        <v>363</v>
      </c>
      <c r="I1420" t="s">
        <v>364</v>
      </c>
      <c r="J1420" s="7">
        <v>89115</v>
      </c>
      <c r="K1420" t="s">
        <v>26</v>
      </c>
      <c r="L1420" t="s">
        <v>57</v>
      </c>
      <c r="M1420" t="s">
        <v>876</v>
      </c>
      <c r="N1420" t="s">
        <v>33</v>
      </c>
      <c r="O1420" t="s">
        <v>116</v>
      </c>
      <c r="P1420" t="s">
        <v>877</v>
      </c>
      <c r="Q1420" s="8">
        <v>24.99</v>
      </c>
      <c r="R1420">
        <v>4</v>
      </c>
      <c r="S1420" s="8">
        <f t="shared" si="92"/>
        <v>99.96</v>
      </c>
      <c r="T1420" s="8">
        <f>SUM(S1420*0.3)</f>
        <v>29.987999999999996</v>
      </c>
      <c r="U1420" s="9">
        <f>SUM((Q1420*0.04)*R1420+2)</f>
        <v>5.9984000000000002</v>
      </c>
    </row>
    <row r="1421" spans="1:21" ht="15" customHeight="1" x14ac:dyDescent="0.25">
      <c r="A1421">
        <v>19215</v>
      </c>
      <c r="B1421" t="s">
        <v>1006</v>
      </c>
      <c r="C1421" s="5">
        <v>43195</v>
      </c>
      <c r="D1421" s="6">
        <v>43196</v>
      </c>
      <c r="E1421" t="s">
        <v>44</v>
      </c>
      <c r="F1421" t="s">
        <v>409</v>
      </c>
      <c r="G1421" t="s">
        <v>410</v>
      </c>
      <c r="H1421" t="s">
        <v>411</v>
      </c>
      <c r="I1421" t="s">
        <v>412</v>
      </c>
      <c r="J1421" s="7">
        <v>80013</v>
      </c>
      <c r="K1421" t="s">
        <v>26</v>
      </c>
      <c r="L1421" t="s">
        <v>57</v>
      </c>
      <c r="M1421" t="s">
        <v>143</v>
      </c>
      <c r="N1421" t="s">
        <v>29</v>
      </c>
      <c r="O1421" t="s">
        <v>75</v>
      </c>
      <c r="P1421" t="s">
        <v>144</v>
      </c>
      <c r="Q1421" s="8">
        <v>23.99</v>
      </c>
      <c r="R1421">
        <v>1</v>
      </c>
      <c r="S1421" s="8">
        <f t="shared" si="92"/>
        <v>23.99</v>
      </c>
      <c r="T1421" s="8">
        <f>SUM(S1421*0.5)</f>
        <v>11.994999999999999</v>
      </c>
      <c r="U1421" s="9">
        <f>SUM((Q1421*0.05)*R1421+2)</f>
        <v>3.1995</v>
      </c>
    </row>
    <row r="1422" spans="1:21" ht="15" customHeight="1" x14ac:dyDescent="0.25">
      <c r="A1422">
        <v>19216</v>
      </c>
      <c r="B1422" t="s">
        <v>1006</v>
      </c>
      <c r="C1422" s="5">
        <v>43195</v>
      </c>
      <c r="D1422" s="6">
        <v>43196</v>
      </c>
      <c r="E1422" t="s">
        <v>44</v>
      </c>
      <c r="F1422" t="s">
        <v>409</v>
      </c>
      <c r="G1422" t="s">
        <v>410</v>
      </c>
      <c r="H1422" t="s">
        <v>411</v>
      </c>
      <c r="I1422" t="s">
        <v>412</v>
      </c>
      <c r="J1422" s="7">
        <v>80013</v>
      </c>
      <c r="K1422" t="s">
        <v>26</v>
      </c>
      <c r="L1422" t="s">
        <v>57</v>
      </c>
      <c r="M1422" t="s">
        <v>115</v>
      </c>
      <c r="N1422" t="s">
        <v>33</v>
      </c>
      <c r="O1422" t="s">
        <v>116</v>
      </c>
      <c r="P1422" t="s">
        <v>117</v>
      </c>
      <c r="Q1422" s="8">
        <v>14.99</v>
      </c>
      <c r="R1422">
        <v>2</v>
      </c>
      <c r="S1422" s="8">
        <f t="shared" si="92"/>
        <v>29.98</v>
      </c>
      <c r="T1422" s="8">
        <f>SUM(S1422*0.3)</f>
        <v>8.9939999999999998</v>
      </c>
      <c r="U1422" s="9">
        <f>SUM((Q1422*0.05)*R1422+2)</f>
        <v>3.4990000000000001</v>
      </c>
    </row>
    <row r="1423" spans="1:21" ht="15" customHeight="1" x14ac:dyDescent="0.25">
      <c r="A1423">
        <v>19217</v>
      </c>
      <c r="B1423" t="s">
        <v>1006</v>
      </c>
      <c r="C1423" s="5">
        <v>43195</v>
      </c>
      <c r="D1423" s="6">
        <v>43196</v>
      </c>
      <c r="E1423" t="s">
        <v>44</v>
      </c>
      <c r="F1423" t="s">
        <v>409</v>
      </c>
      <c r="G1423" t="s">
        <v>410</v>
      </c>
      <c r="H1423" t="s">
        <v>411</v>
      </c>
      <c r="I1423" t="s">
        <v>412</v>
      </c>
      <c r="J1423" s="7">
        <v>80013</v>
      </c>
      <c r="K1423" t="s">
        <v>26</v>
      </c>
      <c r="L1423" t="s">
        <v>57</v>
      </c>
      <c r="M1423" t="s">
        <v>775</v>
      </c>
      <c r="N1423" t="s">
        <v>33</v>
      </c>
      <c r="O1423" t="s">
        <v>116</v>
      </c>
      <c r="P1423" t="s">
        <v>776</v>
      </c>
      <c r="Q1423" s="8">
        <v>24.99</v>
      </c>
      <c r="R1423">
        <v>1</v>
      </c>
      <c r="S1423" s="8">
        <f t="shared" si="92"/>
        <v>24.99</v>
      </c>
      <c r="T1423" s="8">
        <f>SUM(S1423*0.3)</f>
        <v>7.496999999999999</v>
      </c>
      <c r="U1423" s="9">
        <f>SUM((Q1423*0.05)*R1423+2)</f>
        <v>3.2495000000000003</v>
      </c>
    </row>
    <row r="1424" spans="1:21" ht="15" customHeight="1" x14ac:dyDescent="0.25">
      <c r="A1424">
        <v>19220</v>
      </c>
      <c r="B1424" t="s">
        <v>1007</v>
      </c>
      <c r="C1424" s="5">
        <v>43197</v>
      </c>
      <c r="D1424" s="6">
        <v>43201</v>
      </c>
      <c r="E1424" t="s">
        <v>69</v>
      </c>
      <c r="F1424" t="s">
        <v>474</v>
      </c>
      <c r="G1424" t="s">
        <v>475</v>
      </c>
      <c r="H1424" t="s">
        <v>476</v>
      </c>
      <c r="I1424" t="s">
        <v>477</v>
      </c>
      <c r="J1424" s="7">
        <v>52240</v>
      </c>
      <c r="K1424" t="s">
        <v>26</v>
      </c>
      <c r="L1424" t="s">
        <v>27</v>
      </c>
      <c r="M1424" t="s">
        <v>147</v>
      </c>
      <c r="N1424" t="s">
        <v>29</v>
      </c>
      <c r="O1424" t="s">
        <v>37</v>
      </c>
      <c r="P1424" t="s">
        <v>148</v>
      </c>
      <c r="Q1424" s="8">
        <v>23.99</v>
      </c>
      <c r="R1424">
        <v>5</v>
      </c>
      <c r="S1424" s="8">
        <f t="shared" si="92"/>
        <v>119.94999999999999</v>
      </c>
      <c r="T1424" s="8">
        <f>SUM(S1424*0.4)</f>
        <v>47.98</v>
      </c>
      <c r="U1424" s="9">
        <f t="shared" ref="U1424:U1431" si="93">SUM((Q1424*0.04)*R1424+2)</f>
        <v>6.798</v>
      </c>
    </row>
    <row r="1425" spans="1:21" ht="15" customHeight="1" x14ac:dyDescent="0.25">
      <c r="A1425">
        <v>19222</v>
      </c>
      <c r="B1425" t="s">
        <v>1008</v>
      </c>
      <c r="C1425" s="5">
        <v>43198</v>
      </c>
      <c r="D1425" s="6">
        <v>43203</v>
      </c>
      <c r="E1425" t="s">
        <v>69</v>
      </c>
      <c r="F1425" t="s">
        <v>569</v>
      </c>
      <c r="G1425" t="s">
        <v>570</v>
      </c>
      <c r="H1425" t="s">
        <v>571</v>
      </c>
      <c r="I1425" t="s">
        <v>572</v>
      </c>
      <c r="J1425" s="7">
        <v>58103</v>
      </c>
      <c r="K1425" t="s">
        <v>26</v>
      </c>
      <c r="L1425" t="s">
        <v>27</v>
      </c>
      <c r="M1425" t="s">
        <v>942</v>
      </c>
      <c r="N1425" t="s">
        <v>988</v>
      </c>
      <c r="O1425" t="s">
        <v>185</v>
      </c>
      <c r="P1425" t="s">
        <v>943</v>
      </c>
      <c r="Q1425" s="8">
        <v>76.989999999999995</v>
      </c>
      <c r="R1425">
        <v>3</v>
      </c>
      <c r="S1425" s="8">
        <f t="shared" si="92"/>
        <v>230.96999999999997</v>
      </c>
      <c r="T1425" s="8">
        <f>SUM(S1425*0.4)</f>
        <v>92.387999999999991</v>
      </c>
      <c r="U1425" s="9">
        <f t="shared" si="93"/>
        <v>11.238799999999999</v>
      </c>
    </row>
    <row r="1426" spans="1:21" ht="15" customHeight="1" x14ac:dyDescent="0.25">
      <c r="A1426">
        <v>19223</v>
      </c>
      <c r="B1426" t="s">
        <v>1008</v>
      </c>
      <c r="C1426" s="5">
        <v>43198</v>
      </c>
      <c r="D1426" s="6">
        <v>43203</v>
      </c>
      <c r="E1426" t="s">
        <v>69</v>
      </c>
      <c r="F1426" t="s">
        <v>569</v>
      </c>
      <c r="G1426" t="s">
        <v>570</v>
      </c>
      <c r="H1426" t="s">
        <v>571</v>
      </c>
      <c r="I1426" t="s">
        <v>572</v>
      </c>
      <c r="J1426" s="7">
        <v>58103</v>
      </c>
      <c r="K1426" t="s">
        <v>26</v>
      </c>
      <c r="L1426" t="s">
        <v>27</v>
      </c>
      <c r="M1426" t="s">
        <v>835</v>
      </c>
      <c r="N1426" t="s">
        <v>33</v>
      </c>
      <c r="O1426" t="s">
        <v>34</v>
      </c>
      <c r="P1426" t="s">
        <v>836</v>
      </c>
      <c r="Q1426" s="8">
        <v>35.99</v>
      </c>
      <c r="R1426">
        <v>3</v>
      </c>
      <c r="S1426" s="8">
        <f t="shared" si="92"/>
        <v>107.97</v>
      </c>
      <c r="T1426" s="8">
        <f>SUM(S1426*0.4)</f>
        <v>43.188000000000002</v>
      </c>
      <c r="U1426" s="9">
        <f t="shared" si="93"/>
        <v>6.3188000000000004</v>
      </c>
    </row>
    <row r="1427" spans="1:21" ht="15" customHeight="1" x14ac:dyDescent="0.25">
      <c r="A1427">
        <v>19224</v>
      </c>
      <c r="B1427" t="s">
        <v>1008</v>
      </c>
      <c r="C1427" s="5">
        <v>43198</v>
      </c>
      <c r="D1427" s="6">
        <v>43203</v>
      </c>
      <c r="E1427" t="s">
        <v>69</v>
      </c>
      <c r="F1427" t="s">
        <v>569</v>
      </c>
      <c r="G1427" t="s">
        <v>570</v>
      </c>
      <c r="H1427" t="s">
        <v>571</v>
      </c>
      <c r="I1427" t="s">
        <v>572</v>
      </c>
      <c r="J1427" s="7">
        <v>58103</v>
      </c>
      <c r="K1427" t="s">
        <v>26</v>
      </c>
      <c r="L1427" t="s">
        <v>27</v>
      </c>
      <c r="M1427" t="s">
        <v>495</v>
      </c>
      <c r="N1427" t="s">
        <v>988</v>
      </c>
      <c r="O1427" t="s">
        <v>86</v>
      </c>
      <c r="P1427" t="s">
        <v>496</v>
      </c>
      <c r="Q1427" s="8">
        <v>8.99</v>
      </c>
      <c r="R1427">
        <v>3</v>
      </c>
      <c r="S1427" s="8">
        <f t="shared" si="92"/>
        <v>26.97</v>
      </c>
      <c r="T1427" s="8">
        <f>SUM(S1427*0.6)</f>
        <v>16.181999999999999</v>
      </c>
      <c r="U1427" s="9">
        <f t="shared" si="93"/>
        <v>3.0788000000000002</v>
      </c>
    </row>
    <row r="1428" spans="1:21" ht="15" customHeight="1" x14ac:dyDescent="0.25">
      <c r="A1428">
        <v>19225</v>
      </c>
      <c r="B1428" t="s">
        <v>1008</v>
      </c>
      <c r="C1428" s="5">
        <v>43198</v>
      </c>
      <c r="D1428" s="6">
        <v>43203</v>
      </c>
      <c r="E1428" t="s">
        <v>69</v>
      </c>
      <c r="F1428" t="s">
        <v>569</v>
      </c>
      <c r="G1428" t="s">
        <v>570</v>
      </c>
      <c r="H1428" t="s">
        <v>571</v>
      </c>
      <c r="I1428" t="s">
        <v>572</v>
      </c>
      <c r="J1428" s="7">
        <v>58103</v>
      </c>
      <c r="K1428" t="s">
        <v>26</v>
      </c>
      <c r="L1428" t="s">
        <v>27</v>
      </c>
      <c r="M1428" t="s">
        <v>812</v>
      </c>
      <c r="N1428" t="s">
        <v>988</v>
      </c>
      <c r="O1428" t="s">
        <v>185</v>
      </c>
      <c r="P1428" t="s">
        <v>813</v>
      </c>
      <c r="Q1428" s="8">
        <v>76.989999999999995</v>
      </c>
      <c r="R1428">
        <v>2</v>
      </c>
      <c r="S1428" s="8">
        <f t="shared" si="92"/>
        <v>153.97999999999999</v>
      </c>
      <c r="T1428" s="8">
        <f>SUM(S1428*0.4)</f>
        <v>61.591999999999999</v>
      </c>
      <c r="U1428" s="9">
        <f t="shared" si="93"/>
        <v>8.1591999999999985</v>
      </c>
    </row>
    <row r="1429" spans="1:21" ht="15" customHeight="1" x14ac:dyDescent="0.25">
      <c r="A1429">
        <v>19226</v>
      </c>
      <c r="B1429" t="s">
        <v>1008</v>
      </c>
      <c r="C1429" s="5">
        <v>43198</v>
      </c>
      <c r="D1429" s="6">
        <v>43203</v>
      </c>
      <c r="E1429" t="s">
        <v>69</v>
      </c>
      <c r="F1429" t="s">
        <v>569</v>
      </c>
      <c r="G1429" t="s">
        <v>570</v>
      </c>
      <c r="H1429" t="s">
        <v>571</v>
      </c>
      <c r="I1429" t="s">
        <v>572</v>
      </c>
      <c r="J1429" s="7">
        <v>58103</v>
      </c>
      <c r="K1429" t="s">
        <v>26</v>
      </c>
      <c r="L1429" t="s">
        <v>27</v>
      </c>
      <c r="M1429" t="s">
        <v>478</v>
      </c>
      <c r="N1429" t="s">
        <v>29</v>
      </c>
      <c r="O1429" t="s">
        <v>37</v>
      </c>
      <c r="P1429" t="s">
        <v>479</v>
      </c>
      <c r="Q1429" s="8">
        <v>23.99</v>
      </c>
      <c r="R1429">
        <v>2</v>
      </c>
      <c r="S1429" s="8">
        <f t="shared" si="92"/>
        <v>47.98</v>
      </c>
      <c r="T1429" s="8">
        <f>SUM(S1429*0.4)</f>
        <v>19.192</v>
      </c>
      <c r="U1429" s="9">
        <f t="shared" si="93"/>
        <v>3.9192</v>
      </c>
    </row>
    <row r="1430" spans="1:21" ht="15" customHeight="1" x14ac:dyDescent="0.25">
      <c r="A1430">
        <v>19227</v>
      </c>
      <c r="B1430" t="s">
        <v>1008</v>
      </c>
      <c r="C1430" s="5">
        <v>43198</v>
      </c>
      <c r="D1430" s="6">
        <v>43202</v>
      </c>
      <c r="E1430" t="s">
        <v>69</v>
      </c>
      <c r="F1430" t="s">
        <v>822</v>
      </c>
      <c r="G1430" t="s">
        <v>662</v>
      </c>
      <c r="H1430" t="s">
        <v>654</v>
      </c>
      <c r="I1430" t="s">
        <v>655</v>
      </c>
      <c r="J1430" s="7">
        <v>19805</v>
      </c>
      <c r="K1430" t="s">
        <v>26</v>
      </c>
      <c r="L1430" t="s">
        <v>65</v>
      </c>
      <c r="M1430" t="s">
        <v>427</v>
      </c>
      <c r="N1430" t="s">
        <v>33</v>
      </c>
      <c r="O1430" t="s">
        <v>116</v>
      </c>
      <c r="P1430" t="s">
        <v>428</v>
      </c>
      <c r="Q1430" s="8">
        <v>14.99</v>
      </c>
      <c r="R1430">
        <v>2</v>
      </c>
      <c r="S1430" s="8">
        <f t="shared" si="92"/>
        <v>29.98</v>
      </c>
      <c r="T1430" s="8">
        <f>SUM(S1430*0.3)</f>
        <v>8.9939999999999998</v>
      </c>
      <c r="U1430" s="9">
        <f t="shared" si="93"/>
        <v>3.1992000000000003</v>
      </c>
    </row>
    <row r="1431" spans="1:21" ht="15" customHeight="1" x14ac:dyDescent="0.25">
      <c r="A1431">
        <v>19228</v>
      </c>
      <c r="B1431" t="s">
        <v>1008</v>
      </c>
      <c r="C1431" s="5">
        <v>43198</v>
      </c>
      <c r="D1431" s="6">
        <v>43202</v>
      </c>
      <c r="E1431" t="s">
        <v>69</v>
      </c>
      <c r="F1431" t="s">
        <v>822</v>
      </c>
      <c r="G1431" t="s">
        <v>662</v>
      </c>
      <c r="H1431" t="s">
        <v>654</v>
      </c>
      <c r="I1431" t="s">
        <v>655</v>
      </c>
      <c r="J1431" s="7">
        <v>19805</v>
      </c>
      <c r="K1431" t="s">
        <v>26</v>
      </c>
      <c r="L1431" t="s">
        <v>65</v>
      </c>
      <c r="M1431" t="s">
        <v>168</v>
      </c>
      <c r="N1431" t="s">
        <v>29</v>
      </c>
      <c r="O1431" t="s">
        <v>59</v>
      </c>
      <c r="P1431" t="s">
        <v>169</v>
      </c>
      <c r="Q1431" s="8">
        <v>25.99</v>
      </c>
      <c r="R1431">
        <v>2</v>
      </c>
      <c r="S1431" s="8">
        <f t="shared" si="92"/>
        <v>51.98</v>
      </c>
      <c r="T1431" s="8">
        <f>SUM(S1431*0.25)</f>
        <v>12.994999999999999</v>
      </c>
      <c r="U1431" s="9">
        <f t="shared" si="93"/>
        <v>4.0792000000000002</v>
      </c>
    </row>
    <row r="1432" spans="1:21" ht="15" customHeight="1" x14ac:dyDescent="0.25">
      <c r="A1432">
        <v>19237</v>
      </c>
      <c r="B1432" t="s">
        <v>1009</v>
      </c>
      <c r="C1432" s="5">
        <v>43200</v>
      </c>
      <c r="D1432" s="6">
        <v>43202</v>
      </c>
      <c r="E1432" t="s">
        <v>44</v>
      </c>
      <c r="F1432" t="s">
        <v>863</v>
      </c>
      <c r="G1432" t="s">
        <v>689</v>
      </c>
      <c r="H1432" t="s">
        <v>268</v>
      </c>
      <c r="I1432" t="s">
        <v>120</v>
      </c>
      <c r="J1432" s="7">
        <v>10011</v>
      </c>
      <c r="K1432" t="s">
        <v>26</v>
      </c>
      <c r="L1432" t="s">
        <v>65</v>
      </c>
      <c r="M1432" t="s">
        <v>321</v>
      </c>
      <c r="N1432" t="s">
        <v>29</v>
      </c>
      <c r="O1432" t="s">
        <v>30</v>
      </c>
      <c r="P1432" t="s">
        <v>322</v>
      </c>
      <c r="Q1432" s="8">
        <v>35.99</v>
      </c>
      <c r="R1432">
        <v>3</v>
      </c>
      <c r="S1432" s="8">
        <f t="shared" si="92"/>
        <v>107.97</v>
      </c>
      <c r="T1432" s="8">
        <f>SUM(S1432*0.2)</f>
        <v>21.594000000000001</v>
      </c>
      <c r="U1432" s="9">
        <f t="shared" ref="U1432:U1437" si="94">SUM((Q1432*0.05)*R1432+2)</f>
        <v>7.3985000000000003</v>
      </c>
    </row>
    <row r="1433" spans="1:21" ht="15" customHeight="1" x14ac:dyDescent="0.25">
      <c r="A1433">
        <v>19238</v>
      </c>
      <c r="B1433" t="s">
        <v>1009</v>
      </c>
      <c r="C1433" s="5">
        <v>43200</v>
      </c>
      <c r="D1433" s="6">
        <v>43202</v>
      </c>
      <c r="E1433" t="s">
        <v>44</v>
      </c>
      <c r="F1433" t="s">
        <v>863</v>
      </c>
      <c r="G1433" t="s">
        <v>689</v>
      </c>
      <c r="H1433" t="s">
        <v>268</v>
      </c>
      <c r="I1433" t="s">
        <v>120</v>
      </c>
      <c r="J1433" s="7">
        <v>10011</v>
      </c>
      <c r="K1433" t="s">
        <v>26</v>
      </c>
      <c r="L1433" t="s">
        <v>65</v>
      </c>
      <c r="M1433" t="s">
        <v>484</v>
      </c>
      <c r="N1433" t="s">
        <v>29</v>
      </c>
      <c r="O1433" t="s">
        <v>75</v>
      </c>
      <c r="P1433" t="s">
        <v>485</v>
      </c>
      <c r="Q1433" s="8">
        <v>23.99</v>
      </c>
      <c r="R1433">
        <v>4</v>
      </c>
      <c r="S1433" s="8">
        <f t="shared" si="92"/>
        <v>95.96</v>
      </c>
      <c r="T1433" s="8">
        <f>SUM(S1433*0.5)</f>
        <v>47.98</v>
      </c>
      <c r="U1433" s="9">
        <f t="shared" si="94"/>
        <v>6.798</v>
      </c>
    </row>
    <row r="1434" spans="1:21" ht="15" customHeight="1" x14ac:dyDescent="0.25">
      <c r="A1434">
        <v>19239</v>
      </c>
      <c r="B1434" t="s">
        <v>1009</v>
      </c>
      <c r="C1434" s="5">
        <v>43200</v>
      </c>
      <c r="D1434" s="6">
        <v>43202</v>
      </c>
      <c r="E1434" t="s">
        <v>44</v>
      </c>
      <c r="F1434" t="s">
        <v>863</v>
      </c>
      <c r="G1434" t="s">
        <v>689</v>
      </c>
      <c r="H1434" t="s">
        <v>268</v>
      </c>
      <c r="I1434" t="s">
        <v>120</v>
      </c>
      <c r="J1434" s="7">
        <v>10011</v>
      </c>
      <c r="K1434" t="s">
        <v>26</v>
      </c>
      <c r="L1434" t="s">
        <v>65</v>
      </c>
      <c r="M1434" t="s">
        <v>316</v>
      </c>
      <c r="N1434" t="s">
        <v>29</v>
      </c>
      <c r="O1434" t="s">
        <v>59</v>
      </c>
      <c r="P1434" t="s">
        <v>317</v>
      </c>
      <c r="Q1434" s="8">
        <v>27.99</v>
      </c>
      <c r="R1434">
        <v>3</v>
      </c>
      <c r="S1434" s="8">
        <f t="shared" si="92"/>
        <v>83.97</v>
      </c>
      <c r="T1434" s="8">
        <f>SUM(S1434*0.25)</f>
        <v>20.9925</v>
      </c>
      <c r="U1434" s="9">
        <f t="shared" si="94"/>
        <v>6.1985000000000001</v>
      </c>
    </row>
    <row r="1435" spans="1:21" ht="15" customHeight="1" x14ac:dyDescent="0.25">
      <c r="A1435">
        <v>19240</v>
      </c>
      <c r="B1435" t="s">
        <v>1009</v>
      </c>
      <c r="C1435" s="5">
        <v>43200</v>
      </c>
      <c r="D1435" s="6">
        <v>43202</v>
      </c>
      <c r="E1435" t="s">
        <v>44</v>
      </c>
      <c r="F1435" t="s">
        <v>863</v>
      </c>
      <c r="G1435" t="s">
        <v>689</v>
      </c>
      <c r="H1435" t="s">
        <v>268</v>
      </c>
      <c r="I1435" t="s">
        <v>120</v>
      </c>
      <c r="J1435" s="7">
        <v>10011</v>
      </c>
      <c r="K1435" t="s">
        <v>26</v>
      </c>
      <c r="L1435" t="s">
        <v>65</v>
      </c>
      <c r="M1435" t="s">
        <v>696</v>
      </c>
      <c r="N1435" t="s">
        <v>29</v>
      </c>
      <c r="O1435" t="s">
        <v>40</v>
      </c>
      <c r="P1435" t="s">
        <v>697</v>
      </c>
      <c r="Q1435" s="8">
        <v>28.99</v>
      </c>
      <c r="R1435">
        <v>3</v>
      </c>
      <c r="S1435" s="8">
        <f t="shared" si="92"/>
        <v>86.97</v>
      </c>
      <c r="T1435" s="8">
        <f>SUM(S1435*0.3)</f>
        <v>26.090999999999998</v>
      </c>
      <c r="U1435" s="9">
        <f t="shared" si="94"/>
        <v>6.3484999999999996</v>
      </c>
    </row>
    <row r="1436" spans="1:21" ht="15" customHeight="1" x14ac:dyDescent="0.25">
      <c r="A1436">
        <v>19241</v>
      </c>
      <c r="B1436" t="s">
        <v>1009</v>
      </c>
      <c r="C1436" s="5">
        <v>43200</v>
      </c>
      <c r="D1436" s="6">
        <v>43202</v>
      </c>
      <c r="E1436" t="s">
        <v>44</v>
      </c>
      <c r="F1436" t="s">
        <v>863</v>
      </c>
      <c r="G1436" t="s">
        <v>689</v>
      </c>
      <c r="H1436" t="s">
        <v>268</v>
      </c>
      <c r="I1436" t="s">
        <v>120</v>
      </c>
      <c r="J1436" s="7">
        <v>10011</v>
      </c>
      <c r="K1436" t="s">
        <v>26</v>
      </c>
      <c r="L1436" t="s">
        <v>65</v>
      </c>
      <c r="M1436" t="s">
        <v>543</v>
      </c>
      <c r="N1436" t="s">
        <v>29</v>
      </c>
      <c r="O1436" t="s">
        <v>40</v>
      </c>
      <c r="P1436" t="s">
        <v>544</v>
      </c>
      <c r="Q1436" s="8">
        <v>30.99</v>
      </c>
      <c r="R1436">
        <v>2</v>
      </c>
      <c r="S1436" s="8">
        <f t="shared" si="92"/>
        <v>61.98</v>
      </c>
      <c r="T1436" s="8">
        <f>SUM(S1436*0.3)</f>
        <v>18.593999999999998</v>
      </c>
      <c r="U1436" s="9">
        <f t="shared" si="94"/>
        <v>5.0990000000000002</v>
      </c>
    </row>
    <row r="1437" spans="1:21" ht="15" customHeight="1" x14ac:dyDescent="0.25">
      <c r="A1437">
        <v>19242</v>
      </c>
      <c r="B1437" t="s">
        <v>1009</v>
      </c>
      <c r="C1437" s="5">
        <v>43200</v>
      </c>
      <c r="D1437" s="6">
        <v>43202</v>
      </c>
      <c r="E1437" t="s">
        <v>44</v>
      </c>
      <c r="F1437" t="s">
        <v>863</v>
      </c>
      <c r="G1437" t="s">
        <v>689</v>
      </c>
      <c r="H1437" t="s">
        <v>268</v>
      </c>
      <c r="I1437" t="s">
        <v>120</v>
      </c>
      <c r="J1437" s="7">
        <v>10011</v>
      </c>
      <c r="K1437" t="s">
        <v>26</v>
      </c>
      <c r="L1437" t="s">
        <v>65</v>
      </c>
      <c r="M1437" t="s">
        <v>105</v>
      </c>
      <c r="N1437" t="s">
        <v>29</v>
      </c>
      <c r="O1437" t="s">
        <v>75</v>
      </c>
      <c r="P1437" t="s">
        <v>106</v>
      </c>
      <c r="Q1437" s="8">
        <v>16.989999999999998</v>
      </c>
      <c r="R1437">
        <v>2</v>
      </c>
      <c r="S1437" s="8">
        <f t="shared" si="92"/>
        <v>33.979999999999997</v>
      </c>
      <c r="T1437" s="8">
        <f>SUM(S1437*0.5)</f>
        <v>16.989999999999998</v>
      </c>
      <c r="U1437" s="9">
        <f t="shared" si="94"/>
        <v>3.6989999999999998</v>
      </c>
    </row>
    <row r="1438" spans="1:21" ht="15" customHeight="1" x14ac:dyDescent="0.25">
      <c r="A1438">
        <v>19249</v>
      </c>
      <c r="B1438" t="s">
        <v>1010</v>
      </c>
      <c r="C1438" s="5">
        <v>43201</v>
      </c>
      <c r="D1438" s="6">
        <v>43205</v>
      </c>
      <c r="E1438" t="s">
        <v>69</v>
      </c>
      <c r="F1438" t="s">
        <v>277</v>
      </c>
      <c r="G1438" t="s">
        <v>278</v>
      </c>
      <c r="H1438" t="s">
        <v>279</v>
      </c>
      <c r="I1438" t="s">
        <v>56</v>
      </c>
      <c r="J1438" s="7">
        <v>92105</v>
      </c>
      <c r="K1438" t="s">
        <v>26</v>
      </c>
      <c r="L1438" t="s">
        <v>57</v>
      </c>
      <c r="M1438" t="s">
        <v>539</v>
      </c>
      <c r="N1438" t="s">
        <v>29</v>
      </c>
      <c r="O1438" t="s">
        <v>59</v>
      </c>
      <c r="P1438" t="s">
        <v>540</v>
      </c>
      <c r="Q1438" s="8">
        <v>8.99</v>
      </c>
      <c r="R1438">
        <v>4</v>
      </c>
      <c r="S1438" s="8">
        <f t="shared" si="92"/>
        <v>35.96</v>
      </c>
      <c r="T1438" s="8">
        <f>SUM(S1438*0.25)</f>
        <v>8.99</v>
      </c>
      <c r="U1438" s="9">
        <f t="shared" ref="U1438:U1443" si="95">SUM((Q1438*0.04)*R1438+2)</f>
        <v>3.4384000000000001</v>
      </c>
    </row>
    <row r="1439" spans="1:21" ht="15" customHeight="1" x14ac:dyDescent="0.25">
      <c r="A1439">
        <v>19250</v>
      </c>
      <c r="B1439" t="s">
        <v>1010</v>
      </c>
      <c r="C1439" s="5">
        <v>43201</v>
      </c>
      <c r="D1439" s="6">
        <v>43205</v>
      </c>
      <c r="E1439" t="s">
        <v>69</v>
      </c>
      <c r="F1439" t="s">
        <v>277</v>
      </c>
      <c r="G1439" t="s">
        <v>278</v>
      </c>
      <c r="H1439" t="s">
        <v>279</v>
      </c>
      <c r="I1439" t="s">
        <v>56</v>
      </c>
      <c r="J1439" s="7">
        <v>92105</v>
      </c>
      <c r="K1439" t="s">
        <v>26</v>
      </c>
      <c r="L1439" t="s">
        <v>57</v>
      </c>
      <c r="M1439" t="s">
        <v>764</v>
      </c>
      <c r="N1439" t="s">
        <v>988</v>
      </c>
      <c r="O1439" t="s">
        <v>86</v>
      </c>
      <c r="P1439" t="s">
        <v>765</v>
      </c>
      <c r="Q1439" s="8">
        <v>32.99</v>
      </c>
      <c r="R1439">
        <v>3</v>
      </c>
      <c r="S1439" s="8">
        <f t="shared" si="92"/>
        <v>98.97</v>
      </c>
      <c r="T1439" s="8">
        <f>SUM(S1439*0.6)</f>
        <v>59.381999999999998</v>
      </c>
      <c r="U1439" s="9">
        <f t="shared" si="95"/>
        <v>5.9588000000000001</v>
      </c>
    </row>
    <row r="1440" spans="1:21" ht="15" customHeight="1" x14ac:dyDescent="0.25">
      <c r="A1440">
        <v>19251</v>
      </c>
      <c r="B1440" t="s">
        <v>1010</v>
      </c>
      <c r="C1440" s="5">
        <v>43201</v>
      </c>
      <c r="D1440" s="6">
        <v>43205</v>
      </c>
      <c r="E1440" t="s">
        <v>69</v>
      </c>
      <c r="F1440" t="s">
        <v>658</v>
      </c>
      <c r="G1440" t="s">
        <v>659</v>
      </c>
      <c r="H1440" t="s">
        <v>660</v>
      </c>
      <c r="I1440" t="s">
        <v>167</v>
      </c>
      <c r="J1440" s="7">
        <v>84106</v>
      </c>
      <c r="K1440" t="s">
        <v>26</v>
      </c>
      <c r="L1440" t="s">
        <v>57</v>
      </c>
      <c r="M1440" t="s">
        <v>321</v>
      </c>
      <c r="N1440" t="s">
        <v>29</v>
      </c>
      <c r="O1440" t="s">
        <v>30</v>
      </c>
      <c r="P1440" t="s">
        <v>322</v>
      </c>
      <c r="Q1440" s="8">
        <v>35.99</v>
      </c>
      <c r="R1440">
        <v>5</v>
      </c>
      <c r="S1440" s="8">
        <f t="shared" si="92"/>
        <v>179.95000000000002</v>
      </c>
      <c r="T1440" s="8">
        <f>SUM(S1440*0.2)</f>
        <v>35.99</v>
      </c>
      <c r="U1440" s="9">
        <f t="shared" si="95"/>
        <v>9.1980000000000004</v>
      </c>
    </row>
    <row r="1441" spans="1:21" ht="15" customHeight="1" x14ac:dyDescent="0.25">
      <c r="A1441">
        <v>19252</v>
      </c>
      <c r="B1441" t="s">
        <v>1010</v>
      </c>
      <c r="C1441" s="5">
        <v>43201</v>
      </c>
      <c r="D1441" s="6">
        <v>43205</v>
      </c>
      <c r="E1441" t="s">
        <v>69</v>
      </c>
      <c r="F1441" t="s">
        <v>658</v>
      </c>
      <c r="G1441" t="s">
        <v>659</v>
      </c>
      <c r="H1441" t="s">
        <v>660</v>
      </c>
      <c r="I1441" t="s">
        <v>167</v>
      </c>
      <c r="J1441" s="7">
        <v>84106</v>
      </c>
      <c r="K1441" t="s">
        <v>26</v>
      </c>
      <c r="L1441" t="s">
        <v>57</v>
      </c>
      <c r="M1441" t="s">
        <v>32</v>
      </c>
      <c r="N1441" t="s">
        <v>33</v>
      </c>
      <c r="O1441" t="s">
        <v>34</v>
      </c>
      <c r="P1441" t="s">
        <v>35</v>
      </c>
      <c r="Q1441" s="8">
        <v>11.99</v>
      </c>
      <c r="R1441">
        <v>1</v>
      </c>
      <c r="S1441" s="8">
        <f t="shared" si="92"/>
        <v>11.99</v>
      </c>
      <c r="T1441" s="8">
        <f>SUM(S1441*0.4)</f>
        <v>4.7960000000000003</v>
      </c>
      <c r="U1441" s="9">
        <f t="shared" si="95"/>
        <v>2.4796</v>
      </c>
    </row>
    <row r="1442" spans="1:21" ht="15" customHeight="1" x14ac:dyDescent="0.25">
      <c r="A1442">
        <v>19263</v>
      </c>
      <c r="B1442" t="s">
        <v>1011</v>
      </c>
      <c r="C1442" s="5">
        <v>43202</v>
      </c>
      <c r="D1442" s="6">
        <v>43209</v>
      </c>
      <c r="E1442" t="s">
        <v>69</v>
      </c>
      <c r="F1442" t="s">
        <v>533</v>
      </c>
      <c r="G1442" t="s">
        <v>534</v>
      </c>
      <c r="H1442" t="s">
        <v>535</v>
      </c>
      <c r="I1442" t="s">
        <v>120</v>
      </c>
      <c r="J1442" s="7">
        <v>14609</v>
      </c>
      <c r="K1442" t="s">
        <v>26</v>
      </c>
      <c r="L1442" t="s">
        <v>65</v>
      </c>
      <c r="M1442" t="s">
        <v>866</v>
      </c>
      <c r="N1442" t="s">
        <v>33</v>
      </c>
      <c r="O1442" t="s">
        <v>34</v>
      </c>
      <c r="P1442" t="s">
        <v>867</v>
      </c>
      <c r="Q1442" s="8">
        <v>35.99</v>
      </c>
      <c r="R1442">
        <v>5</v>
      </c>
      <c r="S1442" s="8">
        <f t="shared" si="92"/>
        <v>179.95000000000002</v>
      </c>
      <c r="T1442" s="8">
        <f>SUM(S1442*0.4)</f>
        <v>71.98</v>
      </c>
      <c r="U1442" s="9">
        <f t="shared" si="95"/>
        <v>9.1980000000000004</v>
      </c>
    </row>
    <row r="1443" spans="1:21" ht="15" customHeight="1" x14ac:dyDescent="0.25">
      <c r="A1443">
        <v>19264</v>
      </c>
      <c r="B1443" t="s">
        <v>1011</v>
      </c>
      <c r="C1443" s="5">
        <v>43202</v>
      </c>
      <c r="D1443" s="6">
        <v>43209</v>
      </c>
      <c r="E1443" t="s">
        <v>69</v>
      </c>
      <c r="F1443" t="s">
        <v>533</v>
      </c>
      <c r="G1443" t="s">
        <v>534</v>
      </c>
      <c r="H1443" t="s">
        <v>535</v>
      </c>
      <c r="I1443" t="s">
        <v>120</v>
      </c>
      <c r="J1443" s="7">
        <v>14609</v>
      </c>
      <c r="K1443" t="s">
        <v>26</v>
      </c>
      <c r="L1443" t="s">
        <v>65</v>
      </c>
      <c r="M1443" t="s">
        <v>58</v>
      </c>
      <c r="N1443" t="s">
        <v>29</v>
      </c>
      <c r="O1443" t="s">
        <v>59</v>
      </c>
      <c r="P1443" t="s">
        <v>60</v>
      </c>
      <c r="Q1443" s="8">
        <v>20.99</v>
      </c>
      <c r="R1443">
        <v>7</v>
      </c>
      <c r="S1443" s="8">
        <f t="shared" si="92"/>
        <v>146.92999999999998</v>
      </c>
      <c r="T1443" s="8">
        <f>SUM(S1443*0.25)</f>
        <v>36.732499999999995</v>
      </c>
      <c r="U1443" s="9">
        <f t="shared" si="95"/>
        <v>7.8771999999999993</v>
      </c>
    </row>
    <row r="1444" spans="1:21" ht="15" customHeight="1" x14ac:dyDescent="0.25">
      <c r="A1444">
        <v>19269</v>
      </c>
      <c r="B1444" t="s">
        <v>1012</v>
      </c>
      <c r="C1444" s="5">
        <v>43204</v>
      </c>
      <c r="D1444" s="6">
        <v>43206</v>
      </c>
      <c r="E1444" t="s">
        <v>44</v>
      </c>
      <c r="F1444" t="s">
        <v>386</v>
      </c>
      <c r="G1444" t="s">
        <v>387</v>
      </c>
      <c r="H1444" t="s">
        <v>388</v>
      </c>
      <c r="I1444" t="s">
        <v>73</v>
      </c>
      <c r="J1444" s="7">
        <v>75220</v>
      </c>
      <c r="K1444" t="s">
        <v>26</v>
      </c>
      <c r="L1444" t="s">
        <v>27</v>
      </c>
      <c r="M1444" t="s">
        <v>147</v>
      </c>
      <c r="N1444" t="s">
        <v>29</v>
      </c>
      <c r="O1444" t="s">
        <v>37</v>
      </c>
      <c r="P1444" t="s">
        <v>148</v>
      </c>
      <c r="Q1444" s="8">
        <v>23.99</v>
      </c>
      <c r="R1444">
        <v>5</v>
      </c>
      <c r="S1444" s="8">
        <f t="shared" si="92"/>
        <v>119.94999999999999</v>
      </c>
      <c r="T1444" s="8">
        <f>SUM(S1444*0.4)</f>
        <v>47.98</v>
      </c>
      <c r="U1444" s="9">
        <f>SUM((Q1444*0.05)*R1444+2)</f>
        <v>7.9975000000000005</v>
      </c>
    </row>
    <row r="1445" spans="1:21" ht="15" customHeight="1" x14ac:dyDescent="0.25">
      <c r="A1445">
        <v>19270</v>
      </c>
      <c r="B1445" t="s">
        <v>1012</v>
      </c>
      <c r="C1445" s="5">
        <v>43204</v>
      </c>
      <c r="D1445" s="6">
        <v>43206</v>
      </c>
      <c r="E1445" t="s">
        <v>44</v>
      </c>
      <c r="F1445" t="s">
        <v>386</v>
      </c>
      <c r="G1445" t="s">
        <v>387</v>
      </c>
      <c r="H1445" t="s">
        <v>388</v>
      </c>
      <c r="I1445" t="s">
        <v>73</v>
      </c>
      <c r="J1445" s="7">
        <v>75220</v>
      </c>
      <c r="K1445" t="s">
        <v>26</v>
      </c>
      <c r="L1445" t="s">
        <v>27</v>
      </c>
      <c r="M1445" t="s">
        <v>105</v>
      </c>
      <c r="N1445" t="s">
        <v>29</v>
      </c>
      <c r="O1445" t="s">
        <v>75</v>
      </c>
      <c r="P1445" t="s">
        <v>106</v>
      </c>
      <c r="Q1445" s="8">
        <v>16.989999999999998</v>
      </c>
      <c r="R1445">
        <v>1</v>
      </c>
      <c r="S1445" s="8">
        <f t="shared" si="92"/>
        <v>16.989999999999998</v>
      </c>
      <c r="T1445" s="8">
        <f>SUM(S1445*0.5)</f>
        <v>8.4949999999999992</v>
      </c>
      <c r="U1445" s="9">
        <f>SUM((Q1445*0.05)*R1445+2)</f>
        <v>2.8494999999999999</v>
      </c>
    </row>
    <row r="1446" spans="1:21" ht="15" customHeight="1" x14ac:dyDescent="0.25">
      <c r="A1446">
        <v>19272</v>
      </c>
      <c r="B1446" t="s">
        <v>1013</v>
      </c>
      <c r="C1446" s="5">
        <v>43205</v>
      </c>
      <c r="D1446" s="6">
        <v>43208</v>
      </c>
      <c r="E1446" t="s">
        <v>44</v>
      </c>
      <c r="F1446" t="s">
        <v>646</v>
      </c>
      <c r="G1446" t="s">
        <v>647</v>
      </c>
      <c r="H1446" t="s">
        <v>648</v>
      </c>
      <c r="I1446" t="s">
        <v>227</v>
      </c>
      <c r="J1446" s="7">
        <v>98006</v>
      </c>
      <c r="K1446" t="s">
        <v>26</v>
      </c>
      <c r="L1446" t="s">
        <v>57</v>
      </c>
      <c r="M1446" t="s">
        <v>355</v>
      </c>
      <c r="N1446" t="s">
        <v>29</v>
      </c>
      <c r="O1446" t="s">
        <v>59</v>
      </c>
      <c r="P1446" t="s">
        <v>356</v>
      </c>
      <c r="Q1446" s="8">
        <v>32.99</v>
      </c>
      <c r="R1446">
        <v>3</v>
      </c>
      <c r="S1446" s="8">
        <f t="shared" si="92"/>
        <v>98.97</v>
      </c>
      <c r="T1446" s="8">
        <f>SUM(S1446*0.25)</f>
        <v>24.7425</v>
      </c>
      <c r="U1446" s="9">
        <f>SUM((Q1446*0.05)*R1446+2)</f>
        <v>6.948500000000001</v>
      </c>
    </row>
    <row r="1447" spans="1:21" ht="15" customHeight="1" x14ac:dyDescent="0.25">
      <c r="A1447">
        <v>19273</v>
      </c>
      <c r="B1447" t="s">
        <v>1013</v>
      </c>
      <c r="C1447" s="5">
        <v>43205</v>
      </c>
      <c r="D1447" s="6">
        <v>43208</v>
      </c>
      <c r="E1447" t="s">
        <v>44</v>
      </c>
      <c r="F1447" t="s">
        <v>646</v>
      </c>
      <c r="G1447" t="s">
        <v>647</v>
      </c>
      <c r="H1447" t="s">
        <v>648</v>
      </c>
      <c r="I1447" t="s">
        <v>227</v>
      </c>
      <c r="J1447" s="7">
        <v>98006</v>
      </c>
      <c r="K1447" t="s">
        <v>26</v>
      </c>
      <c r="L1447" t="s">
        <v>57</v>
      </c>
      <c r="M1447" t="s">
        <v>172</v>
      </c>
      <c r="N1447" t="s">
        <v>29</v>
      </c>
      <c r="O1447" t="s">
        <v>59</v>
      </c>
      <c r="P1447" t="s">
        <v>173</v>
      </c>
      <c r="Q1447" s="8">
        <v>62.99</v>
      </c>
      <c r="R1447">
        <v>3</v>
      </c>
      <c r="S1447" s="8">
        <f t="shared" si="92"/>
        <v>188.97</v>
      </c>
      <c r="T1447" s="8">
        <f>SUM(S1447*0.25)</f>
        <v>47.2425</v>
      </c>
      <c r="U1447" s="9">
        <f>SUM((Q1447*0.05)*R1447+2)</f>
        <v>11.448500000000001</v>
      </c>
    </row>
    <row r="1448" spans="1:21" ht="15" customHeight="1" x14ac:dyDescent="0.25">
      <c r="A1448">
        <v>19274</v>
      </c>
      <c r="B1448" t="s">
        <v>1013</v>
      </c>
      <c r="C1448" s="5">
        <v>43205</v>
      </c>
      <c r="D1448" s="6">
        <v>43208</v>
      </c>
      <c r="E1448" t="s">
        <v>44</v>
      </c>
      <c r="F1448" t="s">
        <v>646</v>
      </c>
      <c r="G1448" t="s">
        <v>647</v>
      </c>
      <c r="H1448" t="s">
        <v>648</v>
      </c>
      <c r="I1448" t="s">
        <v>227</v>
      </c>
      <c r="J1448" s="7">
        <v>98006</v>
      </c>
      <c r="K1448" t="s">
        <v>26</v>
      </c>
      <c r="L1448" t="s">
        <v>57</v>
      </c>
      <c r="M1448" t="s">
        <v>464</v>
      </c>
      <c r="N1448" t="s">
        <v>29</v>
      </c>
      <c r="O1448" t="s">
        <v>75</v>
      </c>
      <c r="P1448" t="s">
        <v>465</v>
      </c>
      <c r="Q1448" s="8">
        <v>25.99</v>
      </c>
      <c r="R1448">
        <v>3</v>
      </c>
      <c r="S1448" s="8">
        <f t="shared" si="92"/>
        <v>77.97</v>
      </c>
      <c r="T1448" s="8">
        <f>SUM(S1448*0.5)</f>
        <v>38.984999999999999</v>
      </c>
      <c r="U1448" s="9">
        <f>SUM((Q1448*0.05)*R1448+2)</f>
        <v>5.8985000000000003</v>
      </c>
    </row>
    <row r="1449" spans="1:21" ht="15" customHeight="1" x14ac:dyDescent="0.25">
      <c r="A1449">
        <v>19275</v>
      </c>
      <c r="B1449" t="s">
        <v>1013</v>
      </c>
      <c r="C1449" s="5">
        <v>43205</v>
      </c>
      <c r="D1449" s="6">
        <v>43210</v>
      </c>
      <c r="E1449" t="s">
        <v>69</v>
      </c>
      <c r="F1449" t="s">
        <v>480</v>
      </c>
      <c r="G1449" t="s">
        <v>481</v>
      </c>
      <c r="H1449" t="s">
        <v>482</v>
      </c>
      <c r="I1449" t="s">
        <v>483</v>
      </c>
      <c r="J1449" s="7">
        <v>70506</v>
      </c>
      <c r="K1449" t="s">
        <v>26</v>
      </c>
      <c r="L1449" t="s">
        <v>49</v>
      </c>
      <c r="M1449" t="s">
        <v>642</v>
      </c>
      <c r="N1449" t="s">
        <v>988</v>
      </c>
      <c r="O1449" t="s">
        <v>51</v>
      </c>
      <c r="P1449" t="s">
        <v>643</v>
      </c>
      <c r="Q1449" s="8">
        <v>45.99</v>
      </c>
      <c r="R1449">
        <v>3</v>
      </c>
      <c r="S1449" s="8">
        <f t="shared" si="92"/>
        <v>137.97</v>
      </c>
      <c r="T1449" s="8">
        <f>SUM(S1449*0.3)</f>
        <v>41.390999999999998</v>
      </c>
      <c r="U1449" s="9">
        <f>SUM((Q1449*0.04)*R1449+2)</f>
        <v>7.5188000000000006</v>
      </c>
    </row>
    <row r="1450" spans="1:21" ht="15" customHeight="1" x14ac:dyDescent="0.25">
      <c r="A1450">
        <v>19276</v>
      </c>
      <c r="B1450" t="s">
        <v>1013</v>
      </c>
      <c r="C1450" s="5">
        <v>43205</v>
      </c>
      <c r="D1450" s="6">
        <v>43210</v>
      </c>
      <c r="E1450" t="s">
        <v>69</v>
      </c>
      <c r="F1450" t="s">
        <v>480</v>
      </c>
      <c r="G1450" t="s">
        <v>481</v>
      </c>
      <c r="H1450" t="s">
        <v>482</v>
      </c>
      <c r="I1450" t="s">
        <v>483</v>
      </c>
      <c r="J1450" s="7">
        <v>70506</v>
      </c>
      <c r="K1450" t="s">
        <v>26</v>
      </c>
      <c r="L1450" t="s">
        <v>49</v>
      </c>
      <c r="M1450" t="s">
        <v>384</v>
      </c>
      <c r="N1450" t="s">
        <v>29</v>
      </c>
      <c r="O1450" t="s">
        <v>37</v>
      </c>
      <c r="P1450" t="s">
        <v>385</v>
      </c>
      <c r="Q1450" s="8">
        <v>23.99</v>
      </c>
      <c r="R1450">
        <v>3</v>
      </c>
      <c r="S1450" s="8">
        <f t="shared" si="92"/>
        <v>71.97</v>
      </c>
      <c r="T1450" s="8">
        <f>SUM(S1450*0.4)</f>
        <v>28.788</v>
      </c>
      <c r="U1450" s="9">
        <f>SUM((Q1450*0.04)*R1450+2)</f>
        <v>4.8788</v>
      </c>
    </row>
    <row r="1451" spans="1:21" ht="15" customHeight="1" x14ac:dyDescent="0.25">
      <c r="A1451">
        <v>19278</v>
      </c>
      <c r="B1451" t="s">
        <v>1013</v>
      </c>
      <c r="C1451" s="5">
        <v>43205</v>
      </c>
      <c r="D1451" s="6">
        <v>43209</v>
      </c>
      <c r="E1451" t="s">
        <v>69</v>
      </c>
      <c r="F1451" t="s">
        <v>497</v>
      </c>
      <c r="G1451" t="s">
        <v>498</v>
      </c>
      <c r="H1451" t="s">
        <v>268</v>
      </c>
      <c r="I1451" t="s">
        <v>120</v>
      </c>
      <c r="J1451" s="7">
        <v>10024</v>
      </c>
      <c r="K1451" t="s">
        <v>26</v>
      </c>
      <c r="L1451" t="s">
        <v>65</v>
      </c>
      <c r="M1451" t="s">
        <v>782</v>
      </c>
      <c r="N1451" t="s">
        <v>988</v>
      </c>
      <c r="O1451" t="s">
        <v>51</v>
      </c>
      <c r="P1451" t="s">
        <v>783</v>
      </c>
      <c r="Q1451" s="8">
        <v>45.99</v>
      </c>
      <c r="R1451">
        <v>8</v>
      </c>
      <c r="S1451" s="8">
        <f t="shared" si="92"/>
        <v>367.92</v>
      </c>
      <c r="T1451" s="8">
        <f>SUM(S1451*0.3)</f>
        <v>110.376</v>
      </c>
      <c r="U1451" s="9">
        <f>SUM((Q1451*0.04)*R1451+2)</f>
        <v>16.716799999999999</v>
      </c>
    </row>
    <row r="1452" spans="1:21" ht="15" customHeight="1" x14ac:dyDescent="0.25">
      <c r="A1452">
        <v>19281</v>
      </c>
      <c r="B1452" t="s">
        <v>1014</v>
      </c>
      <c r="C1452" s="5">
        <v>43206</v>
      </c>
      <c r="D1452" s="6">
        <v>43211</v>
      </c>
      <c r="E1452" t="s">
        <v>69</v>
      </c>
      <c r="F1452" t="s">
        <v>247</v>
      </c>
      <c r="G1452" t="s">
        <v>248</v>
      </c>
      <c r="H1452" t="s">
        <v>249</v>
      </c>
      <c r="I1452" t="s">
        <v>250</v>
      </c>
      <c r="J1452" s="7">
        <v>48234</v>
      </c>
      <c r="K1452" t="s">
        <v>26</v>
      </c>
      <c r="L1452" t="s">
        <v>27</v>
      </c>
      <c r="M1452" t="s">
        <v>309</v>
      </c>
      <c r="N1452" t="s">
        <v>29</v>
      </c>
      <c r="O1452" t="s">
        <v>75</v>
      </c>
      <c r="P1452" t="s">
        <v>310</v>
      </c>
      <c r="Q1452" s="8">
        <v>23.99</v>
      </c>
      <c r="R1452">
        <v>3</v>
      </c>
      <c r="S1452" s="8">
        <f t="shared" si="92"/>
        <v>71.97</v>
      </c>
      <c r="T1452" s="8">
        <f>SUM(S1452*0.5)</f>
        <v>35.984999999999999</v>
      </c>
      <c r="U1452" s="9">
        <f>SUM((Q1452*0.04)*R1452+2)</f>
        <v>4.8788</v>
      </c>
    </row>
    <row r="1453" spans="1:21" ht="15" customHeight="1" x14ac:dyDescent="0.25">
      <c r="A1453">
        <v>19282</v>
      </c>
      <c r="B1453" t="s">
        <v>1014</v>
      </c>
      <c r="C1453" s="5">
        <v>43206</v>
      </c>
      <c r="D1453" s="6">
        <v>43208</v>
      </c>
      <c r="E1453" t="s">
        <v>44</v>
      </c>
      <c r="F1453" t="s">
        <v>329</v>
      </c>
      <c r="G1453" t="s">
        <v>330</v>
      </c>
      <c r="H1453" t="s">
        <v>331</v>
      </c>
      <c r="I1453" t="s">
        <v>332</v>
      </c>
      <c r="J1453" s="7">
        <v>7060</v>
      </c>
      <c r="K1453" t="s">
        <v>26</v>
      </c>
      <c r="L1453" t="s">
        <v>65</v>
      </c>
      <c r="M1453" t="s">
        <v>68</v>
      </c>
      <c r="N1453" t="s">
        <v>29</v>
      </c>
      <c r="O1453" t="s">
        <v>37</v>
      </c>
      <c r="P1453" t="s">
        <v>37</v>
      </c>
      <c r="Q1453" s="8">
        <v>15.99</v>
      </c>
      <c r="R1453">
        <v>3</v>
      </c>
      <c r="S1453" s="8">
        <f t="shared" si="92"/>
        <v>47.97</v>
      </c>
      <c r="T1453" s="8">
        <f>SUM(S1453*0.4)</f>
        <v>19.188000000000002</v>
      </c>
      <c r="U1453" s="9">
        <f>SUM((Q1453*0.05)*R1453+2)</f>
        <v>4.3985000000000003</v>
      </c>
    </row>
    <row r="1454" spans="1:21" ht="15" customHeight="1" x14ac:dyDescent="0.25">
      <c r="A1454">
        <v>19304</v>
      </c>
      <c r="B1454" t="s">
        <v>1015</v>
      </c>
      <c r="C1454" s="5">
        <v>43208</v>
      </c>
      <c r="D1454" s="6">
        <v>43214</v>
      </c>
      <c r="E1454" t="s">
        <v>69</v>
      </c>
      <c r="F1454" t="s">
        <v>351</v>
      </c>
      <c r="G1454" t="s">
        <v>352</v>
      </c>
      <c r="H1454" t="s">
        <v>249</v>
      </c>
      <c r="I1454" t="s">
        <v>250</v>
      </c>
      <c r="J1454" s="7">
        <v>48234</v>
      </c>
      <c r="K1454" t="s">
        <v>26</v>
      </c>
      <c r="L1454" t="s">
        <v>27</v>
      </c>
      <c r="M1454" t="s">
        <v>961</v>
      </c>
      <c r="N1454" t="s">
        <v>33</v>
      </c>
      <c r="O1454" t="s">
        <v>86</v>
      </c>
      <c r="P1454" t="s">
        <v>962</v>
      </c>
      <c r="Q1454" s="8">
        <v>11.99</v>
      </c>
      <c r="R1454">
        <v>5</v>
      </c>
      <c r="S1454" s="8">
        <f t="shared" si="92"/>
        <v>59.95</v>
      </c>
      <c r="T1454" s="8">
        <f>SUM(S1454*0.5)</f>
        <v>29.975000000000001</v>
      </c>
      <c r="U1454" s="9">
        <f t="shared" ref="U1454:U1460" si="96">SUM((Q1454*0.04)*R1454+2)</f>
        <v>4.3979999999999997</v>
      </c>
    </row>
    <row r="1455" spans="1:21" ht="15" customHeight="1" x14ac:dyDescent="0.25">
      <c r="A1455">
        <v>19305</v>
      </c>
      <c r="B1455" t="s">
        <v>1015</v>
      </c>
      <c r="C1455" s="5">
        <v>43208</v>
      </c>
      <c r="D1455" s="6">
        <v>43214</v>
      </c>
      <c r="E1455" t="s">
        <v>69</v>
      </c>
      <c r="F1455" t="s">
        <v>351</v>
      </c>
      <c r="G1455" t="s">
        <v>352</v>
      </c>
      <c r="H1455" t="s">
        <v>249</v>
      </c>
      <c r="I1455" t="s">
        <v>250</v>
      </c>
      <c r="J1455" s="7">
        <v>48234</v>
      </c>
      <c r="K1455" t="s">
        <v>26</v>
      </c>
      <c r="L1455" t="s">
        <v>27</v>
      </c>
      <c r="M1455" t="s">
        <v>264</v>
      </c>
      <c r="N1455" t="s">
        <v>29</v>
      </c>
      <c r="O1455" t="s">
        <v>37</v>
      </c>
      <c r="P1455" t="s">
        <v>265</v>
      </c>
      <c r="Q1455" s="8">
        <v>23.99</v>
      </c>
      <c r="R1455">
        <v>2</v>
      </c>
      <c r="S1455" s="8">
        <f t="shared" si="92"/>
        <v>47.98</v>
      </c>
      <c r="T1455" s="8">
        <f>SUM(S1455*0.4)</f>
        <v>19.192</v>
      </c>
      <c r="U1455" s="9">
        <f t="shared" si="96"/>
        <v>3.9192</v>
      </c>
    </row>
    <row r="1456" spans="1:21" ht="15" customHeight="1" x14ac:dyDescent="0.25">
      <c r="A1456">
        <v>19306</v>
      </c>
      <c r="B1456" t="s">
        <v>1015</v>
      </c>
      <c r="C1456" s="5">
        <v>43208</v>
      </c>
      <c r="D1456" s="6">
        <v>43214</v>
      </c>
      <c r="E1456" t="s">
        <v>69</v>
      </c>
      <c r="F1456" t="s">
        <v>351</v>
      </c>
      <c r="G1456" t="s">
        <v>352</v>
      </c>
      <c r="H1456" t="s">
        <v>249</v>
      </c>
      <c r="I1456" t="s">
        <v>250</v>
      </c>
      <c r="J1456" s="7">
        <v>48234</v>
      </c>
      <c r="K1456" t="s">
        <v>26</v>
      </c>
      <c r="L1456" t="s">
        <v>27</v>
      </c>
      <c r="M1456" t="s">
        <v>384</v>
      </c>
      <c r="N1456" t="s">
        <v>29</v>
      </c>
      <c r="O1456" t="s">
        <v>37</v>
      </c>
      <c r="P1456" t="s">
        <v>385</v>
      </c>
      <c r="Q1456" s="8">
        <v>23.99</v>
      </c>
      <c r="R1456">
        <v>5</v>
      </c>
      <c r="S1456" s="8">
        <f t="shared" si="92"/>
        <v>119.94999999999999</v>
      </c>
      <c r="T1456" s="8">
        <f>SUM(S1456*0.4)</f>
        <v>47.98</v>
      </c>
      <c r="U1456" s="9">
        <f t="shared" si="96"/>
        <v>6.798</v>
      </c>
    </row>
    <row r="1457" spans="1:21" ht="15" customHeight="1" x14ac:dyDescent="0.25">
      <c r="A1457">
        <v>19307</v>
      </c>
      <c r="B1457" t="s">
        <v>1015</v>
      </c>
      <c r="C1457" s="5">
        <v>43208</v>
      </c>
      <c r="D1457" s="6">
        <v>43214</v>
      </c>
      <c r="E1457" t="s">
        <v>69</v>
      </c>
      <c r="F1457" t="s">
        <v>351</v>
      </c>
      <c r="G1457" t="s">
        <v>352</v>
      </c>
      <c r="H1457" t="s">
        <v>249</v>
      </c>
      <c r="I1457" t="s">
        <v>250</v>
      </c>
      <c r="J1457" s="7">
        <v>48234</v>
      </c>
      <c r="K1457" t="s">
        <v>26</v>
      </c>
      <c r="L1457" t="s">
        <v>27</v>
      </c>
      <c r="M1457" t="s">
        <v>105</v>
      </c>
      <c r="N1457" t="s">
        <v>29</v>
      </c>
      <c r="O1457" t="s">
        <v>75</v>
      </c>
      <c r="P1457" t="s">
        <v>106</v>
      </c>
      <c r="Q1457" s="8">
        <v>16.989999999999998</v>
      </c>
      <c r="R1457">
        <v>4</v>
      </c>
      <c r="S1457" s="8">
        <f t="shared" si="92"/>
        <v>67.959999999999994</v>
      </c>
      <c r="T1457" s="8">
        <f>SUM(S1457*0.5)</f>
        <v>33.979999999999997</v>
      </c>
      <c r="U1457" s="9">
        <f t="shared" si="96"/>
        <v>4.7183999999999999</v>
      </c>
    </row>
    <row r="1458" spans="1:21" ht="15" customHeight="1" x14ac:dyDescent="0.25">
      <c r="A1458">
        <v>19308</v>
      </c>
      <c r="B1458" t="s">
        <v>1015</v>
      </c>
      <c r="C1458" s="5">
        <v>43208</v>
      </c>
      <c r="D1458" s="6">
        <v>43214</v>
      </c>
      <c r="E1458" t="s">
        <v>69</v>
      </c>
      <c r="F1458" t="s">
        <v>351</v>
      </c>
      <c r="G1458" t="s">
        <v>352</v>
      </c>
      <c r="H1458" t="s">
        <v>249</v>
      </c>
      <c r="I1458" t="s">
        <v>250</v>
      </c>
      <c r="J1458" s="7">
        <v>48234</v>
      </c>
      <c r="K1458" t="s">
        <v>26</v>
      </c>
      <c r="L1458" t="s">
        <v>27</v>
      </c>
      <c r="M1458" t="s">
        <v>264</v>
      </c>
      <c r="N1458" t="s">
        <v>29</v>
      </c>
      <c r="O1458" t="s">
        <v>37</v>
      </c>
      <c r="P1458" t="s">
        <v>265</v>
      </c>
      <c r="Q1458" s="8">
        <v>23.99</v>
      </c>
      <c r="R1458">
        <v>6</v>
      </c>
      <c r="S1458" s="8">
        <f t="shared" si="92"/>
        <v>143.94</v>
      </c>
      <c r="T1458" s="8">
        <f>SUM(S1458*0.4)</f>
        <v>57.576000000000001</v>
      </c>
      <c r="U1458" s="9">
        <f t="shared" si="96"/>
        <v>7.7576000000000001</v>
      </c>
    </row>
    <row r="1459" spans="1:21" ht="15" customHeight="1" x14ac:dyDescent="0.25">
      <c r="A1459">
        <v>19312</v>
      </c>
      <c r="B1459" t="s">
        <v>1016</v>
      </c>
      <c r="C1459" s="5">
        <v>43211</v>
      </c>
      <c r="D1459" s="6">
        <v>43215</v>
      </c>
      <c r="E1459" t="s">
        <v>69</v>
      </c>
      <c r="F1459" t="s">
        <v>181</v>
      </c>
      <c r="G1459" t="s">
        <v>182</v>
      </c>
      <c r="H1459" t="s">
        <v>183</v>
      </c>
      <c r="I1459" t="s">
        <v>56</v>
      </c>
      <c r="J1459" s="7">
        <v>93727</v>
      </c>
      <c r="K1459" t="s">
        <v>26</v>
      </c>
      <c r="L1459" t="s">
        <v>57</v>
      </c>
      <c r="M1459" t="s">
        <v>77</v>
      </c>
      <c r="N1459" t="s">
        <v>29</v>
      </c>
      <c r="O1459" t="s">
        <v>37</v>
      </c>
      <c r="P1459" t="s">
        <v>78</v>
      </c>
      <c r="Q1459" s="8">
        <v>23.99</v>
      </c>
      <c r="R1459">
        <v>7</v>
      </c>
      <c r="S1459" s="8">
        <f t="shared" si="92"/>
        <v>167.92999999999998</v>
      </c>
      <c r="T1459" s="8">
        <f>SUM(S1459*0.4)</f>
        <v>67.171999999999997</v>
      </c>
      <c r="U1459" s="9">
        <f t="shared" si="96"/>
        <v>8.7172000000000001</v>
      </c>
    </row>
    <row r="1460" spans="1:21" ht="15" customHeight="1" x14ac:dyDescent="0.25">
      <c r="A1460">
        <v>19313</v>
      </c>
      <c r="B1460" t="s">
        <v>1016</v>
      </c>
      <c r="C1460" s="5">
        <v>43211</v>
      </c>
      <c r="D1460" s="6">
        <v>43215</v>
      </c>
      <c r="E1460" t="s">
        <v>69</v>
      </c>
      <c r="F1460" t="s">
        <v>181</v>
      </c>
      <c r="G1460" t="s">
        <v>182</v>
      </c>
      <c r="H1460" t="s">
        <v>183</v>
      </c>
      <c r="I1460" t="s">
        <v>56</v>
      </c>
      <c r="J1460" s="7">
        <v>93727</v>
      </c>
      <c r="K1460" t="s">
        <v>26</v>
      </c>
      <c r="L1460" t="s">
        <v>57</v>
      </c>
      <c r="M1460" t="s">
        <v>77</v>
      </c>
      <c r="N1460" t="s">
        <v>29</v>
      </c>
      <c r="O1460" t="s">
        <v>37</v>
      </c>
      <c r="P1460" t="s">
        <v>78</v>
      </c>
      <c r="Q1460" s="8">
        <v>23.99</v>
      </c>
      <c r="R1460">
        <v>4</v>
      </c>
      <c r="S1460" s="8">
        <f t="shared" si="92"/>
        <v>95.96</v>
      </c>
      <c r="T1460" s="8">
        <f>SUM(S1460*0.4)</f>
        <v>38.384</v>
      </c>
      <c r="U1460" s="9">
        <f t="shared" si="96"/>
        <v>5.8384</v>
      </c>
    </row>
    <row r="1461" spans="1:21" ht="15" customHeight="1" x14ac:dyDescent="0.25">
      <c r="A1461">
        <v>19323</v>
      </c>
      <c r="B1461" t="s">
        <v>1017</v>
      </c>
      <c r="C1461" s="5">
        <v>43212</v>
      </c>
      <c r="D1461" s="6">
        <v>43215</v>
      </c>
      <c r="E1461" t="s">
        <v>44</v>
      </c>
      <c r="F1461" t="s">
        <v>823</v>
      </c>
      <c r="G1461" t="s">
        <v>753</v>
      </c>
      <c r="H1461" t="s">
        <v>300</v>
      </c>
      <c r="I1461" t="s">
        <v>213</v>
      </c>
      <c r="J1461" s="7">
        <v>27604</v>
      </c>
      <c r="K1461" t="s">
        <v>26</v>
      </c>
      <c r="L1461" t="s">
        <v>49</v>
      </c>
      <c r="M1461" t="s">
        <v>149</v>
      </c>
      <c r="N1461" t="s">
        <v>988</v>
      </c>
      <c r="O1461" t="s">
        <v>86</v>
      </c>
      <c r="P1461" t="s">
        <v>150</v>
      </c>
      <c r="Q1461" s="8">
        <v>44.99</v>
      </c>
      <c r="R1461">
        <v>3</v>
      </c>
      <c r="S1461" s="8">
        <f t="shared" si="92"/>
        <v>134.97</v>
      </c>
      <c r="T1461" s="8">
        <f>SUM(S1461*0.6)</f>
        <v>80.981999999999999</v>
      </c>
      <c r="U1461" s="9">
        <f>SUM((Q1461*0.05)*R1461+2)</f>
        <v>8.7484999999999999</v>
      </c>
    </row>
    <row r="1462" spans="1:21" ht="15" customHeight="1" x14ac:dyDescent="0.25">
      <c r="A1462">
        <v>19324</v>
      </c>
      <c r="B1462" t="s">
        <v>1017</v>
      </c>
      <c r="C1462" s="5">
        <v>43212</v>
      </c>
      <c r="D1462" s="6">
        <v>43215</v>
      </c>
      <c r="E1462" t="s">
        <v>44</v>
      </c>
      <c r="F1462" t="s">
        <v>823</v>
      </c>
      <c r="G1462" t="s">
        <v>753</v>
      </c>
      <c r="H1462" t="s">
        <v>300</v>
      </c>
      <c r="I1462" t="s">
        <v>213</v>
      </c>
      <c r="J1462" s="7">
        <v>27604</v>
      </c>
      <c r="K1462" t="s">
        <v>26</v>
      </c>
      <c r="L1462" t="s">
        <v>49</v>
      </c>
      <c r="M1462" t="s">
        <v>575</v>
      </c>
      <c r="N1462" t="s">
        <v>33</v>
      </c>
      <c r="O1462" t="s">
        <v>34</v>
      </c>
      <c r="P1462" t="s">
        <v>576</v>
      </c>
      <c r="Q1462" s="8">
        <v>25.99</v>
      </c>
      <c r="R1462">
        <v>1</v>
      </c>
      <c r="S1462" s="8">
        <f t="shared" si="92"/>
        <v>25.99</v>
      </c>
      <c r="T1462" s="8">
        <f>SUM(S1462*0.4)</f>
        <v>10.396000000000001</v>
      </c>
      <c r="U1462" s="9">
        <f>SUM((Q1462*0.05)*R1462+2)</f>
        <v>3.2995000000000001</v>
      </c>
    </row>
    <row r="1463" spans="1:21" ht="15" customHeight="1" x14ac:dyDescent="0.25">
      <c r="A1463">
        <v>19368</v>
      </c>
      <c r="B1463" t="s">
        <v>1018</v>
      </c>
      <c r="C1463" s="5">
        <v>43218</v>
      </c>
      <c r="D1463" s="6">
        <v>43220</v>
      </c>
      <c r="E1463" t="s">
        <v>44</v>
      </c>
      <c r="F1463" t="s">
        <v>491</v>
      </c>
      <c r="G1463" t="s">
        <v>492</v>
      </c>
      <c r="H1463" t="s">
        <v>203</v>
      </c>
      <c r="I1463" t="s">
        <v>56</v>
      </c>
      <c r="J1463" s="7">
        <v>90045</v>
      </c>
      <c r="K1463" t="s">
        <v>26</v>
      </c>
      <c r="L1463" t="s">
        <v>57</v>
      </c>
      <c r="M1463" t="s">
        <v>934</v>
      </c>
      <c r="N1463" t="s">
        <v>29</v>
      </c>
      <c r="O1463" t="s">
        <v>59</v>
      </c>
      <c r="P1463" t="s">
        <v>935</v>
      </c>
      <c r="Q1463" s="8">
        <v>27.99</v>
      </c>
      <c r="R1463">
        <v>4</v>
      </c>
      <c r="S1463" s="8">
        <f t="shared" si="92"/>
        <v>111.96</v>
      </c>
      <c r="T1463" s="8">
        <f>SUM(S1463*0.25)</f>
        <v>27.99</v>
      </c>
      <c r="U1463" s="9">
        <f>SUM((Q1463*0.05)*R1463+2)</f>
        <v>7.5979999999999999</v>
      </c>
    </row>
    <row r="1464" spans="1:21" ht="15" customHeight="1" x14ac:dyDescent="0.25">
      <c r="A1464">
        <v>19369</v>
      </c>
      <c r="B1464" t="s">
        <v>1018</v>
      </c>
      <c r="C1464" s="5">
        <v>43218</v>
      </c>
      <c r="D1464" s="6">
        <v>43220</v>
      </c>
      <c r="E1464" t="s">
        <v>44</v>
      </c>
      <c r="F1464" t="s">
        <v>491</v>
      </c>
      <c r="G1464" t="s">
        <v>492</v>
      </c>
      <c r="H1464" t="s">
        <v>203</v>
      </c>
      <c r="I1464" t="s">
        <v>56</v>
      </c>
      <c r="J1464" s="7">
        <v>90045</v>
      </c>
      <c r="K1464" t="s">
        <v>26</v>
      </c>
      <c r="L1464" t="s">
        <v>57</v>
      </c>
      <c r="M1464" t="s">
        <v>679</v>
      </c>
      <c r="N1464" t="s">
        <v>29</v>
      </c>
      <c r="O1464" t="s">
        <v>59</v>
      </c>
      <c r="P1464" t="s">
        <v>680</v>
      </c>
      <c r="Q1464" s="8">
        <v>27.99</v>
      </c>
      <c r="R1464">
        <v>2</v>
      </c>
      <c r="S1464" s="8">
        <f t="shared" si="92"/>
        <v>55.98</v>
      </c>
      <c r="T1464" s="8">
        <f>SUM(S1464*0.25)</f>
        <v>13.994999999999999</v>
      </c>
      <c r="U1464" s="9">
        <f>SUM((Q1464*0.05)*R1464+2)</f>
        <v>4.7989999999999995</v>
      </c>
    </row>
    <row r="1465" spans="1:21" ht="15" customHeight="1" x14ac:dyDescent="0.25">
      <c r="A1465">
        <v>19370</v>
      </c>
      <c r="B1465" t="s">
        <v>1018</v>
      </c>
      <c r="C1465" s="5">
        <v>43218</v>
      </c>
      <c r="D1465" s="6">
        <v>43220</v>
      </c>
      <c r="E1465" t="s">
        <v>44</v>
      </c>
      <c r="F1465" t="s">
        <v>491</v>
      </c>
      <c r="G1465" t="s">
        <v>492</v>
      </c>
      <c r="H1465" t="s">
        <v>203</v>
      </c>
      <c r="I1465" t="s">
        <v>56</v>
      </c>
      <c r="J1465" s="7">
        <v>90045</v>
      </c>
      <c r="K1465" t="s">
        <v>26</v>
      </c>
      <c r="L1465" t="s">
        <v>57</v>
      </c>
      <c r="M1465" t="s">
        <v>125</v>
      </c>
      <c r="N1465" t="s">
        <v>29</v>
      </c>
      <c r="O1465" t="s">
        <v>59</v>
      </c>
      <c r="P1465" t="s">
        <v>126</v>
      </c>
      <c r="Q1465" s="8">
        <v>16.989999999999998</v>
      </c>
      <c r="R1465">
        <v>3</v>
      </c>
      <c r="S1465" s="8">
        <f t="shared" si="92"/>
        <v>50.97</v>
      </c>
      <c r="T1465" s="8">
        <f>SUM(S1465*0.25)</f>
        <v>12.7425</v>
      </c>
      <c r="U1465" s="9">
        <f>SUM((Q1465*0.05)*R1465+2)</f>
        <v>4.5484999999999998</v>
      </c>
    </row>
    <row r="1466" spans="1:21" ht="15" customHeight="1" x14ac:dyDescent="0.25">
      <c r="A1466">
        <v>19381</v>
      </c>
      <c r="B1466" t="s">
        <v>1237</v>
      </c>
      <c r="C1466" s="5">
        <v>43221</v>
      </c>
      <c r="D1466" s="6">
        <v>43226</v>
      </c>
      <c r="E1466" t="s">
        <v>69</v>
      </c>
      <c r="F1466" t="s">
        <v>451</v>
      </c>
      <c r="G1466" t="s">
        <v>452</v>
      </c>
      <c r="H1466" t="s">
        <v>388</v>
      </c>
      <c r="I1466" t="s">
        <v>73</v>
      </c>
      <c r="J1466" s="7">
        <v>75081</v>
      </c>
      <c r="K1466" t="s">
        <v>26</v>
      </c>
      <c r="L1466" t="s">
        <v>27</v>
      </c>
      <c r="M1466" t="s">
        <v>129</v>
      </c>
      <c r="N1466" t="s">
        <v>29</v>
      </c>
      <c r="O1466" t="s">
        <v>40</v>
      </c>
      <c r="P1466" t="s">
        <v>130</v>
      </c>
      <c r="Q1466" s="8">
        <v>19.989999999999998</v>
      </c>
      <c r="R1466">
        <v>3</v>
      </c>
      <c r="S1466" s="8">
        <f t="shared" si="92"/>
        <v>59.97</v>
      </c>
      <c r="T1466" s="8">
        <f>SUM(S1466*0.3)</f>
        <v>17.991</v>
      </c>
      <c r="U1466" s="9">
        <f t="shared" ref="U1466:U1475" si="97">SUM((Q1466*0.04)*R1466+2)</f>
        <v>4.3987999999999996</v>
      </c>
    </row>
    <row r="1467" spans="1:21" ht="15" customHeight="1" x14ac:dyDescent="0.25">
      <c r="A1467">
        <v>19382</v>
      </c>
      <c r="B1467" t="s">
        <v>1237</v>
      </c>
      <c r="C1467" s="5">
        <v>43221</v>
      </c>
      <c r="D1467" s="6">
        <v>43226</v>
      </c>
      <c r="E1467" t="s">
        <v>69</v>
      </c>
      <c r="F1467" t="s">
        <v>451</v>
      </c>
      <c r="G1467" t="s">
        <v>452</v>
      </c>
      <c r="H1467" t="s">
        <v>388</v>
      </c>
      <c r="I1467" t="s">
        <v>73</v>
      </c>
      <c r="J1467" s="7">
        <v>75081</v>
      </c>
      <c r="K1467" t="s">
        <v>26</v>
      </c>
      <c r="L1467" t="s">
        <v>27</v>
      </c>
      <c r="M1467" t="s">
        <v>886</v>
      </c>
      <c r="N1467" t="s">
        <v>29</v>
      </c>
      <c r="O1467" t="s">
        <v>40</v>
      </c>
      <c r="P1467" t="s">
        <v>887</v>
      </c>
      <c r="Q1467" s="8">
        <v>28.99</v>
      </c>
      <c r="R1467">
        <v>3</v>
      </c>
      <c r="S1467" s="8">
        <f t="shared" si="92"/>
        <v>86.97</v>
      </c>
      <c r="T1467" s="8">
        <f>SUM(S1467*0.3)</f>
        <v>26.090999999999998</v>
      </c>
      <c r="U1467" s="9">
        <f t="shared" si="97"/>
        <v>5.4787999999999997</v>
      </c>
    </row>
    <row r="1468" spans="1:21" ht="15" customHeight="1" x14ac:dyDescent="0.25">
      <c r="A1468">
        <v>19383</v>
      </c>
      <c r="B1468" t="s">
        <v>1237</v>
      </c>
      <c r="C1468" s="5">
        <v>43221</v>
      </c>
      <c r="D1468" s="6">
        <v>43226</v>
      </c>
      <c r="E1468" t="s">
        <v>69</v>
      </c>
      <c r="F1468" t="s">
        <v>451</v>
      </c>
      <c r="G1468" t="s">
        <v>452</v>
      </c>
      <c r="H1468" t="s">
        <v>388</v>
      </c>
      <c r="I1468" t="s">
        <v>73</v>
      </c>
      <c r="J1468" s="7">
        <v>75081</v>
      </c>
      <c r="K1468" t="s">
        <v>26</v>
      </c>
      <c r="L1468" t="s">
        <v>27</v>
      </c>
      <c r="M1468" t="s">
        <v>367</v>
      </c>
      <c r="N1468" t="s">
        <v>29</v>
      </c>
      <c r="O1468" t="s">
        <v>40</v>
      </c>
      <c r="P1468" t="s">
        <v>368</v>
      </c>
      <c r="Q1468" s="8">
        <v>30.99</v>
      </c>
      <c r="R1468">
        <v>2</v>
      </c>
      <c r="S1468" s="8">
        <f t="shared" si="92"/>
        <v>61.98</v>
      </c>
      <c r="T1468" s="8">
        <f>SUM(S1468*0.3)</f>
        <v>18.593999999999998</v>
      </c>
      <c r="U1468" s="9">
        <f t="shared" si="97"/>
        <v>4.4792000000000005</v>
      </c>
    </row>
    <row r="1469" spans="1:21" ht="15" customHeight="1" x14ac:dyDescent="0.25">
      <c r="A1469">
        <v>19387</v>
      </c>
      <c r="B1469" t="s">
        <v>1237</v>
      </c>
      <c r="C1469" s="5">
        <v>43221</v>
      </c>
      <c r="D1469" s="6">
        <v>43226</v>
      </c>
      <c r="E1469" t="s">
        <v>69</v>
      </c>
      <c r="F1469" t="s">
        <v>541</v>
      </c>
      <c r="G1469" t="s">
        <v>542</v>
      </c>
      <c r="H1469" t="s">
        <v>393</v>
      </c>
      <c r="I1469" t="s">
        <v>64</v>
      </c>
      <c r="J1469" s="7">
        <v>43229</v>
      </c>
      <c r="K1469" t="s">
        <v>26</v>
      </c>
      <c r="L1469" t="s">
        <v>65</v>
      </c>
      <c r="M1469" t="s">
        <v>608</v>
      </c>
      <c r="N1469" t="s">
        <v>29</v>
      </c>
      <c r="O1469" t="s">
        <v>59</v>
      </c>
      <c r="P1469" t="s">
        <v>609</v>
      </c>
      <c r="Q1469" s="8">
        <v>20.99</v>
      </c>
      <c r="R1469">
        <v>2</v>
      </c>
      <c r="S1469" s="8">
        <f t="shared" si="92"/>
        <v>41.98</v>
      </c>
      <c r="T1469" s="8">
        <f>SUM(S1469*0.25)</f>
        <v>10.494999999999999</v>
      </c>
      <c r="U1469" s="9">
        <f t="shared" si="97"/>
        <v>3.6791999999999998</v>
      </c>
    </row>
    <row r="1470" spans="1:21" ht="15" customHeight="1" x14ac:dyDescent="0.25">
      <c r="A1470">
        <v>19407</v>
      </c>
      <c r="B1470" t="s">
        <v>1238</v>
      </c>
      <c r="C1470" s="5">
        <v>43223</v>
      </c>
      <c r="D1470" s="6">
        <v>43228</v>
      </c>
      <c r="E1470" t="s">
        <v>69</v>
      </c>
      <c r="F1470" t="s">
        <v>497</v>
      </c>
      <c r="G1470" t="s">
        <v>498</v>
      </c>
      <c r="H1470" t="s">
        <v>268</v>
      </c>
      <c r="I1470" t="s">
        <v>120</v>
      </c>
      <c r="J1470" s="7">
        <v>10024</v>
      </c>
      <c r="K1470" t="s">
        <v>26</v>
      </c>
      <c r="L1470" t="s">
        <v>65</v>
      </c>
      <c r="M1470" t="s">
        <v>634</v>
      </c>
      <c r="N1470" t="s">
        <v>988</v>
      </c>
      <c r="O1470" t="s">
        <v>86</v>
      </c>
      <c r="P1470" t="s">
        <v>635</v>
      </c>
      <c r="Q1470" s="8">
        <v>44.99</v>
      </c>
      <c r="R1470">
        <v>3</v>
      </c>
      <c r="S1470" s="8">
        <f t="shared" si="92"/>
        <v>134.97</v>
      </c>
      <c r="T1470" s="8">
        <f>SUM(S1470*0.6)</f>
        <v>80.981999999999999</v>
      </c>
      <c r="U1470" s="9">
        <f t="shared" si="97"/>
        <v>7.3988000000000005</v>
      </c>
    </row>
    <row r="1471" spans="1:21" ht="15" customHeight="1" x14ac:dyDescent="0.25">
      <c r="A1471">
        <v>19409</v>
      </c>
      <c r="B1471" t="s">
        <v>1239</v>
      </c>
      <c r="C1471" s="5">
        <v>43224</v>
      </c>
      <c r="D1471" s="6">
        <v>43229</v>
      </c>
      <c r="E1471" t="s">
        <v>69</v>
      </c>
      <c r="F1471" t="s">
        <v>895</v>
      </c>
      <c r="G1471" t="s">
        <v>354</v>
      </c>
      <c r="H1471" t="s">
        <v>335</v>
      </c>
      <c r="I1471" t="s">
        <v>336</v>
      </c>
      <c r="J1471" s="7">
        <v>19134</v>
      </c>
      <c r="K1471" t="s">
        <v>26</v>
      </c>
      <c r="L1471" t="s">
        <v>65</v>
      </c>
      <c r="M1471" t="s">
        <v>820</v>
      </c>
      <c r="N1471" t="s">
        <v>988</v>
      </c>
      <c r="O1471" t="s">
        <v>185</v>
      </c>
      <c r="P1471" t="s">
        <v>821</v>
      </c>
      <c r="Q1471" s="8">
        <v>76.989999999999995</v>
      </c>
      <c r="R1471">
        <v>5</v>
      </c>
      <c r="S1471" s="8">
        <f t="shared" si="92"/>
        <v>384.95</v>
      </c>
      <c r="T1471" s="8">
        <f>SUM(S1471*0.4)</f>
        <v>153.98000000000002</v>
      </c>
      <c r="U1471" s="9">
        <f t="shared" si="97"/>
        <v>17.397999999999996</v>
      </c>
    </row>
    <row r="1472" spans="1:21" ht="15" customHeight="1" x14ac:dyDescent="0.25">
      <c r="A1472">
        <v>19410</v>
      </c>
      <c r="B1472" t="s">
        <v>1239</v>
      </c>
      <c r="C1472" s="5">
        <v>43224</v>
      </c>
      <c r="D1472" s="6">
        <v>43229</v>
      </c>
      <c r="E1472" t="s">
        <v>69</v>
      </c>
      <c r="F1472" t="s">
        <v>895</v>
      </c>
      <c r="G1472" t="s">
        <v>354</v>
      </c>
      <c r="H1472" t="s">
        <v>335</v>
      </c>
      <c r="I1472" t="s">
        <v>336</v>
      </c>
      <c r="J1472" s="7">
        <v>19134</v>
      </c>
      <c r="K1472" t="s">
        <v>26</v>
      </c>
      <c r="L1472" t="s">
        <v>65</v>
      </c>
      <c r="M1472" t="s">
        <v>68</v>
      </c>
      <c r="N1472" t="s">
        <v>29</v>
      </c>
      <c r="O1472" t="s">
        <v>37</v>
      </c>
      <c r="P1472" t="s">
        <v>37</v>
      </c>
      <c r="Q1472" s="8">
        <v>15.99</v>
      </c>
      <c r="R1472">
        <v>5</v>
      </c>
      <c r="S1472" s="8">
        <f t="shared" si="92"/>
        <v>79.95</v>
      </c>
      <c r="T1472" s="8">
        <f>SUM(S1472*0.4)</f>
        <v>31.980000000000004</v>
      </c>
      <c r="U1472" s="9">
        <f t="shared" si="97"/>
        <v>5.1980000000000004</v>
      </c>
    </row>
    <row r="1473" spans="1:21" ht="15" customHeight="1" x14ac:dyDescent="0.25">
      <c r="A1473">
        <v>19411</v>
      </c>
      <c r="B1473" t="s">
        <v>1239</v>
      </c>
      <c r="C1473" s="5">
        <v>43224</v>
      </c>
      <c r="D1473" s="6">
        <v>43229</v>
      </c>
      <c r="E1473" t="s">
        <v>69</v>
      </c>
      <c r="F1473" t="s">
        <v>895</v>
      </c>
      <c r="G1473" t="s">
        <v>354</v>
      </c>
      <c r="H1473" t="s">
        <v>335</v>
      </c>
      <c r="I1473" t="s">
        <v>336</v>
      </c>
      <c r="J1473" s="7">
        <v>19134</v>
      </c>
      <c r="K1473" t="s">
        <v>26</v>
      </c>
      <c r="L1473" t="s">
        <v>65</v>
      </c>
      <c r="M1473" t="s">
        <v>68</v>
      </c>
      <c r="N1473" t="s">
        <v>29</v>
      </c>
      <c r="O1473" t="s">
        <v>37</v>
      </c>
      <c r="P1473" t="s">
        <v>37</v>
      </c>
      <c r="Q1473" s="8">
        <v>15.99</v>
      </c>
      <c r="R1473">
        <v>4</v>
      </c>
      <c r="S1473" s="8">
        <f t="shared" si="92"/>
        <v>63.96</v>
      </c>
      <c r="T1473" s="8">
        <f>SUM(S1473*0.4)</f>
        <v>25.584000000000003</v>
      </c>
      <c r="U1473" s="9">
        <f t="shared" si="97"/>
        <v>4.5584000000000007</v>
      </c>
    </row>
    <row r="1474" spans="1:21" ht="15" customHeight="1" x14ac:dyDescent="0.25">
      <c r="A1474">
        <v>19412</v>
      </c>
      <c r="B1474" t="s">
        <v>1239</v>
      </c>
      <c r="C1474" s="5">
        <v>43224</v>
      </c>
      <c r="D1474" s="6">
        <v>43229</v>
      </c>
      <c r="E1474" t="s">
        <v>69</v>
      </c>
      <c r="F1474" t="s">
        <v>895</v>
      </c>
      <c r="G1474" t="s">
        <v>354</v>
      </c>
      <c r="H1474" t="s">
        <v>335</v>
      </c>
      <c r="I1474" t="s">
        <v>336</v>
      </c>
      <c r="J1474" s="7">
        <v>19134</v>
      </c>
      <c r="K1474" t="s">
        <v>26</v>
      </c>
      <c r="L1474" t="s">
        <v>65</v>
      </c>
      <c r="M1474" t="s">
        <v>469</v>
      </c>
      <c r="N1474" t="s">
        <v>988</v>
      </c>
      <c r="O1474" t="s">
        <v>86</v>
      </c>
      <c r="P1474" t="s">
        <v>470</v>
      </c>
      <c r="Q1474" s="8">
        <v>35.99</v>
      </c>
      <c r="R1474">
        <v>2</v>
      </c>
      <c r="S1474" s="8">
        <f t="shared" ref="S1474:S1537" si="98">SUM(Q1474*R1474)</f>
        <v>71.98</v>
      </c>
      <c r="T1474" s="8">
        <f>SUM(S1474*0.6)</f>
        <v>43.188000000000002</v>
      </c>
      <c r="U1474" s="9">
        <f t="shared" si="97"/>
        <v>4.8792000000000009</v>
      </c>
    </row>
    <row r="1475" spans="1:21" ht="15" customHeight="1" x14ac:dyDescent="0.25">
      <c r="A1475">
        <v>19413</v>
      </c>
      <c r="B1475" t="s">
        <v>1239</v>
      </c>
      <c r="C1475" s="5">
        <v>43224</v>
      </c>
      <c r="D1475" s="6">
        <v>43229</v>
      </c>
      <c r="E1475" t="s">
        <v>69</v>
      </c>
      <c r="F1475" t="s">
        <v>895</v>
      </c>
      <c r="G1475" t="s">
        <v>354</v>
      </c>
      <c r="H1475" t="s">
        <v>335</v>
      </c>
      <c r="I1475" t="s">
        <v>336</v>
      </c>
      <c r="J1475" s="7">
        <v>19134</v>
      </c>
      <c r="K1475" t="s">
        <v>26</v>
      </c>
      <c r="L1475" t="s">
        <v>65</v>
      </c>
      <c r="M1475" t="s">
        <v>555</v>
      </c>
      <c r="N1475" t="s">
        <v>29</v>
      </c>
      <c r="O1475" t="s">
        <v>40</v>
      </c>
      <c r="P1475" t="s">
        <v>556</v>
      </c>
      <c r="Q1475" s="8">
        <v>27.99</v>
      </c>
      <c r="R1475">
        <v>2</v>
      </c>
      <c r="S1475" s="8">
        <f t="shared" si="98"/>
        <v>55.98</v>
      </c>
      <c r="T1475" s="8">
        <f>SUM(S1475*0.3)</f>
        <v>16.793999999999997</v>
      </c>
      <c r="U1475" s="9">
        <f t="shared" si="97"/>
        <v>4.2392000000000003</v>
      </c>
    </row>
    <row r="1476" spans="1:21" ht="15" customHeight="1" x14ac:dyDescent="0.25">
      <c r="A1476">
        <v>19414</v>
      </c>
      <c r="B1476" t="s">
        <v>1239</v>
      </c>
      <c r="C1476" s="5">
        <v>43224</v>
      </c>
      <c r="D1476" s="6">
        <v>43229</v>
      </c>
      <c r="E1476" t="s">
        <v>21</v>
      </c>
      <c r="F1476" t="s">
        <v>640</v>
      </c>
      <c r="G1476" t="s">
        <v>641</v>
      </c>
      <c r="H1476" t="s">
        <v>203</v>
      </c>
      <c r="I1476" t="s">
        <v>56</v>
      </c>
      <c r="J1476" s="7">
        <v>90045</v>
      </c>
      <c r="K1476" t="s">
        <v>26</v>
      </c>
      <c r="L1476" t="s">
        <v>57</v>
      </c>
      <c r="M1476" t="s">
        <v>99</v>
      </c>
      <c r="N1476" t="s">
        <v>29</v>
      </c>
      <c r="O1476" t="s">
        <v>30</v>
      </c>
      <c r="P1476" t="s">
        <v>100</v>
      </c>
      <c r="Q1476" s="8">
        <v>24.99</v>
      </c>
      <c r="R1476">
        <v>8</v>
      </c>
      <c r="S1476" s="8">
        <f t="shared" si="98"/>
        <v>199.92</v>
      </c>
      <c r="T1476" s="8">
        <f>SUM(S1476*0.2)</f>
        <v>39.984000000000002</v>
      </c>
      <c r="U1476" s="9">
        <f>SUM((Q1476*0.07)*R1476+2)</f>
        <v>15.994400000000001</v>
      </c>
    </row>
    <row r="1477" spans="1:21" ht="15" customHeight="1" x14ac:dyDescent="0.25">
      <c r="A1477">
        <v>19415</v>
      </c>
      <c r="B1477" t="s">
        <v>1239</v>
      </c>
      <c r="C1477" s="5">
        <v>43224</v>
      </c>
      <c r="D1477" s="6">
        <v>43229</v>
      </c>
      <c r="E1477" t="s">
        <v>21</v>
      </c>
      <c r="F1477" t="s">
        <v>640</v>
      </c>
      <c r="G1477" t="s">
        <v>641</v>
      </c>
      <c r="H1477" t="s">
        <v>203</v>
      </c>
      <c r="I1477" t="s">
        <v>56</v>
      </c>
      <c r="J1477" s="7">
        <v>90045</v>
      </c>
      <c r="K1477" t="s">
        <v>26</v>
      </c>
      <c r="L1477" t="s">
        <v>57</v>
      </c>
      <c r="M1477" t="s">
        <v>321</v>
      </c>
      <c r="N1477" t="s">
        <v>29</v>
      </c>
      <c r="O1477" t="s">
        <v>30</v>
      </c>
      <c r="P1477" t="s">
        <v>322</v>
      </c>
      <c r="Q1477" s="8">
        <v>35.99</v>
      </c>
      <c r="R1477">
        <v>2</v>
      </c>
      <c r="S1477" s="8">
        <f t="shared" si="98"/>
        <v>71.98</v>
      </c>
      <c r="T1477" s="8">
        <f>SUM(S1477*0.2)</f>
        <v>14.396000000000001</v>
      </c>
      <c r="U1477" s="9">
        <f>SUM((Q1477*0.07)*R1477+2)</f>
        <v>7.0386000000000006</v>
      </c>
    </row>
    <row r="1478" spans="1:21" ht="15" customHeight="1" x14ac:dyDescent="0.25">
      <c r="A1478">
        <v>19418</v>
      </c>
      <c r="B1478" t="s">
        <v>1240</v>
      </c>
      <c r="C1478" s="5">
        <v>43225</v>
      </c>
      <c r="D1478" s="6">
        <v>43230</v>
      </c>
      <c r="E1478" t="s">
        <v>21</v>
      </c>
      <c r="F1478" t="s">
        <v>516</v>
      </c>
      <c r="G1478" t="s">
        <v>517</v>
      </c>
      <c r="H1478" t="s">
        <v>518</v>
      </c>
      <c r="I1478" t="s">
        <v>519</v>
      </c>
      <c r="J1478" s="7">
        <v>6824</v>
      </c>
      <c r="K1478" t="s">
        <v>26</v>
      </c>
      <c r="L1478" t="s">
        <v>65</v>
      </c>
      <c r="M1478" t="s">
        <v>240</v>
      </c>
      <c r="N1478" t="s">
        <v>29</v>
      </c>
      <c r="O1478" t="s">
        <v>59</v>
      </c>
      <c r="P1478" t="s">
        <v>241</v>
      </c>
      <c r="Q1478" s="8">
        <v>25.99</v>
      </c>
      <c r="R1478">
        <v>2</v>
      </c>
      <c r="S1478" s="8">
        <f t="shared" si="98"/>
        <v>51.98</v>
      </c>
      <c r="T1478" s="8">
        <f>SUM(S1478*0.25)</f>
        <v>12.994999999999999</v>
      </c>
      <c r="U1478" s="9">
        <f>SUM((Q1478*0.07)*R1478+2)</f>
        <v>5.6386000000000003</v>
      </c>
    </row>
    <row r="1479" spans="1:21" ht="15" customHeight="1" x14ac:dyDescent="0.25">
      <c r="A1479">
        <v>19419</v>
      </c>
      <c r="B1479" t="s">
        <v>1240</v>
      </c>
      <c r="C1479" s="5">
        <v>43225</v>
      </c>
      <c r="D1479" s="6">
        <v>43230</v>
      </c>
      <c r="E1479" t="s">
        <v>69</v>
      </c>
      <c r="F1479" t="s">
        <v>910</v>
      </c>
      <c r="G1479" t="s">
        <v>529</v>
      </c>
      <c r="H1479" t="s">
        <v>530</v>
      </c>
      <c r="I1479" t="s">
        <v>156</v>
      </c>
      <c r="J1479" s="7">
        <v>23464</v>
      </c>
      <c r="K1479" t="s">
        <v>26</v>
      </c>
      <c r="L1479" t="s">
        <v>49</v>
      </c>
      <c r="M1479" t="s">
        <v>293</v>
      </c>
      <c r="N1479" t="s">
        <v>33</v>
      </c>
      <c r="O1479" t="s">
        <v>116</v>
      </c>
      <c r="P1479" t="s">
        <v>294</v>
      </c>
      <c r="Q1479" s="8">
        <v>34.99</v>
      </c>
      <c r="R1479">
        <v>5</v>
      </c>
      <c r="S1479" s="8">
        <f t="shared" si="98"/>
        <v>174.95000000000002</v>
      </c>
      <c r="T1479" s="8">
        <f>SUM(S1479*0.3)</f>
        <v>52.485000000000007</v>
      </c>
      <c r="U1479" s="9">
        <f t="shared" ref="U1479:U1487" si="99">SUM((Q1479*0.04)*R1479+2)</f>
        <v>8.9980000000000011</v>
      </c>
    </row>
    <row r="1480" spans="1:21" ht="15" customHeight="1" x14ac:dyDescent="0.25">
      <c r="A1480">
        <v>19420</v>
      </c>
      <c r="B1480" t="s">
        <v>1240</v>
      </c>
      <c r="C1480" s="5">
        <v>43225</v>
      </c>
      <c r="D1480" s="6">
        <v>43230</v>
      </c>
      <c r="E1480" t="s">
        <v>69</v>
      </c>
      <c r="F1480" t="s">
        <v>910</v>
      </c>
      <c r="G1480" t="s">
        <v>529</v>
      </c>
      <c r="H1480" t="s">
        <v>530</v>
      </c>
      <c r="I1480" t="s">
        <v>156</v>
      </c>
      <c r="J1480" s="7">
        <v>23464</v>
      </c>
      <c r="K1480" t="s">
        <v>26</v>
      </c>
      <c r="L1480" t="s">
        <v>49</v>
      </c>
      <c r="M1480" t="s">
        <v>262</v>
      </c>
      <c r="N1480" t="s">
        <v>988</v>
      </c>
      <c r="O1480" t="s">
        <v>185</v>
      </c>
      <c r="P1480" t="s">
        <v>263</v>
      </c>
      <c r="Q1480" s="8">
        <v>76.989999999999995</v>
      </c>
      <c r="R1480">
        <v>1</v>
      </c>
      <c r="S1480" s="8">
        <f t="shared" si="98"/>
        <v>76.989999999999995</v>
      </c>
      <c r="T1480" s="8">
        <f>SUM(S1480*0.4)</f>
        <v>30.795999999999999</v>
      </c>
      <c r="U1480" s="9">
        <f t="shared" si="99"/>
        <v>5.0795999999999992</v>
      </c>
    </row>
    <row r="1481" spans="1:21" ht="15" customHeight="1" x14ac:dyDescent="0.25">
      <c r="A1481">
        <v>19421</v>
      </c>
      <c r="B1481" t="s">
        <v>1240</v>
      </c>
      <c r="C1481" s="5">
        <v>43225</v>
      </c>
      <c r="D1481" s="6">
        <v>43230</v>
      </c>
      <c r="E1481" t="s">
        <v>69</v>
      </c>
      <c r="F1481" t="s">
        <v>910</v>
      </c>
      <c r="G1481" t="s">
        <v>529</v>
      </c>
      <c r="H1481" t="s">
        <v>530</v>
      </c>
      <c r="I1481" t="s">
        <v>156</v>
      </c>
      <c r="J1481" s="7">
        <v>23464</v>
      </c>
      <c r="K1481" t="s">
        <v>26</v>
      </c>
      <c r="L1481" t="s">
        <v>49</v>
      </c>
      <c r="M1481" t="s">
        <v>413</v>
      </c>
      <c r="N1481" t="s">
        <v>29</v>
      </c>
      <c r="O1481" t="s">
        <v>75</v>
      </c>
      <c r="P1481" t="s">
        <v>414</v>
      </c>
      <c r="Q1481" s="8">
        <v>23.99</v>
      </c>
      <c r="R1481">
        <v>3</v>
      </c>
      <c r="S1481" s="8">
        <f t="shared" si="98"/>
        <v>71.97</v>
      </c>
      <c r="T1481" s="8">
        <f>SUM(S1481*0.5)</f>
        <v>35.984999999999999</v>
      </c>
      <c r="U1481" s="9">
        <f t="shared" si="99"/>
        <v>4.8788</v>
      </c>
    </row>
    <row r="1482" spans="1:21" ht="15" customHeight="1" x14ac:dyDescent="0.25">
      <c r="A1482">
        <v>19448</v>
      </c>
      <c r="B1482" t="s">
        <v>1241</v>
      </c>
      <c r="C1482" s="5">
        <v>43228</v>
      </c>
      <c r="D1482" s="6">
        <v>43233</v>
      </c>
      <c r="E1482" t="s">
        <v>69</v>
      </c>
      <c r="F1482" t="s">
        <v>855</v>
      </c>
      <c r="G1482" t="s">
        <v>856</v>
      </c>
      <c r="H1482" t="s">
        <v>259</v>
      </c>
      <c r="I1482" t="s">
        <v>104</v>
      </c>
      <c r="J1482" s="7">
        <v>46203</v>
      </c>
      <c r="K1482" t="s">
        <v>26</v>
      </c>
      <c r="L1482" t="s">
        <v>27</v>
      </c>
      <c r="M1482" t="s">
        <v>837</v>
      </c>
      <c r="N1482" t="s">
        <v>33</v>
      </c>
      <c r="O1482" t="s">
        <v>34</v>
      </c>
      <c r="P1482" t="s">
        <v>838</v>
      </c>
      <c r="Q1482" s="8">
        <v>11.99</v>
      </c>
      <c r="R1482">
        <v>1</v>
      </c>
      <c r="S1482" s="8">
        <f t="shared" si="98"/>
        <v>11.99</v>
      </c>
      <c r="T1482" s="8">
        <f>SUM(S1482*0.4)</f>
        <v>4.7960000000000003</v>
      </c>
      <c r="U1482" s="9">
        <f t="shared" si="99"/>
        <v>2.4796</v>
      </c>
    </row>
    <row r="1483" spans="1:21" ht="15" customHeight="1" x14ac:dyDescent="0.25">
      <c r="A1483">
        <v>19449</v>
      </c>
      <c r="B1483" t="s">
        <v>1241</v>
      </c>
      <c r="C1483" s="5">
        <v>43228</v>
      </c>
      <c r="D1483" s="6">
        <v>43232</v>
      </c>
      <c r="E1483" t="s">
        <v>69</v>
      </c>
      <c r="F1483" t="s">
        <v>339</v>
      </c>
      <c r="G1483" t="s">
        <v>340</v>
      </c>
      <c r="H1483" t="s">
        <v>292</v>
      </c>
      <c r="I1483" t="s">
        <v>227</v>
      </c>
      <c r="J1483" s="7">
        <v>98115</v>
      </c>
      <c r="K1483" t="s">
        <v>26</v>
      </c>
      <c r="L1483" t="s">
        <v>57</v>
      </c>
      <c r="M1483" t="s">
        <v>953</v>
      </c>
      <c r="N1483" t="s">
        <v>33</v>
      </c>
      <c r="O1483" t="s">
        <v>116</v>
      </c>
      <c r="P1483" t="s">
        <v>954</v>
      </c>
      <c r="Q1483" s="8">
        <v>34.99</v>
      </c>
      <c r="R1483">
        <v>7</v>
      </c>
      <c r="S1483" s="8">
        <f t="shared" si="98"/>
        <v>244.93</v>
      </c>
      <c r="T1483" s="8">
        <f>SUM(S1483*0.3)</f>
        <v>73.478999999999999</v>
      </c>
      <c r="U1483" s="9">
        <f t="shared" si="99"/>
        <v>11.797200000000002</v>
      </c>
    </row>
    <row r="1484" spans="1:21" ht="15" customHeight="1" x14ac:dyDescent="0.25">
      <c r="A1484">
        <v>19450</v>
      </c>
      <c r="B1484" t="s">
        <v>1241</v>
      </c>
      <c r="C1484" s="5">
        <v>43228</v>
      </c>
      <c r="D1484" s="6">
        <v>43232</v>
      </c>
      <c r="E1484" t="s">
        <v>69</v>
      </c>
      <c r="F1484" t="s">
        <v>741</v>
      </c>
      <c r="G1484" t="s">
        <v>742</v>
      </c>
      <c r="H1484" t="s">
        <v>743</v>
      </c>
      <c r="I1484" t="s">
        <v>56</v>
      </c>
      <c r="J1484" s="7">
        <v>94513</v>
      </c>
      <c r="K1484" t="s">
        <v>26</v>
      </c>
      <c r="L1484" t="s">
        <v>57</v>
      </c>
      <c r="M1484" t="s">
        <v>131</v>
      </c>
      <c r="N1484" t="s">
        <v>988</v>
      </c>
      <c r="O1484" t="s">
        <v>89</v>
      </c>
      <c r="P1484" t="s">
        <v>132</v>
      </c>
      <c r="Q1484" s="8">
        <v>11.99</v>
      </c>
      <c r="R1484">
        <v>5</v>
      </c>
      <c r="S1484" s="8">
        <f t="shared" si="98"/>
        <v>59.95</v>
      </c>
      <c r="T1484" s="8">
        <f>SUM(S1484*0.5)</f>
        <v>29.975000000000001</v>
      </c>
      <c r="U1484" s="9">
        <f t="shared" si="99"/>
        <v>4.3979999999999997</v>
      </c>
    </row>
    <row r="1485" spans="1:21" ht="15" customHeight="1" x14ac:dyDescent="0.25">
      <c r="A1485">
        <v>19451</v>
      </c>
      <c r="B1485" t="s">
        <v>1241</v>
      </c>
      <c r="C1485" s="5">
        <v>43228</v>
      </c>
      <c r="D1485" s="6">
        <v>43232</v>
      </c>
      <c r="E1485" t="s">
        <v>69</v>
      </c>
      <c r="F1485" t="s">
        <v>741</v>
      </c>
      <c r="G1485" t="s">
        <v>742</v>
      </c>
      <c r="H1485" t="s">
        <v>743</v>
      </c>
      <c r="I1485" t="s">
        <v>56</v>
      </c>
      <c r="J1485" s="7">
        <v>94513</v>
      </c>
      <c r="K1485" t="s">
        <v>26</v>
      </c>
      <c r="L1485" t="s">
        <v>57</v>
      </c>
      <c r="M1485" t="s">
        <v>524</v>
      </c>
      <c r="N1485" t="s">
        <v>988</v>
      </c>
      <c r="O1485" t="s">
        <v>89</v>
      </c>
      <c r="P1485" t="s">
        <v>525</v>
      </c>
      <c r="Q1485" s="8">
        <v>13.99</v>
      </c>
      <c r="R1485">
        <v>2</v>
      </c>
      <c r="S1485" s="8">
        <f t="shared" si="98"/>
        <v>27.98</v>
      </c>
      <c r="T1485" s="8">
        <f>SUM(S1485*0.5)</f>
        <v>13.99</v>
      </c>
      <c r="U1485" s="9">
        <f t="shared" si="99"/>
        <v>3.1192000000000002</v>
      </c>
    </row>
    <row r="1486" spans="1:21" ht="15" customHeight="1" x14ac:dyDescent="0.25">
      <c r="A1486">
        <v>19452</v>
      </c>
      <c r="B1486" t="s">
        <v>1241</v>
      </c>
      <c r="C1486" s="5">
        <v>43228</v>
      </c>
      <c r="D1486" s="6">
        <v>43232</v>
      </c>
      <c r="E1486" t="s">
        <v>69</v>
      </c>
      <c r="F1486" t="s">
        <v>741</v>
      </c>
      <c r="G1486" t="s">
        <v>742</v>
      </c>
      <c r="H1486" t="s">
        <v>743</v>
      </c>
      <c r="I1486" t="s">
        <v>56</v>
      </c>
      <c r="J1486" s="7">
        <v>94513</v>
      </c>
      <c r="K1486" t="s">
        <v>26</v>
      </c>
      <c r="L1486" t="s">
        <v>57</v>
      </c>
      <c r="M1486" t="s">
        <v>240</v>
      </c>
      <c r="N1486" t="s">
        <v>29</v>
      </c>
      <c r="O1486" t="s">
        <v>59</v>
      </c>
      <c r="P1486" t="s">
        <v>241</v>
      </c>
      <c r="Q1486" s="8">
        <v>25.99</v>
      </c>
      <c r="R1486">
        <v>2</v>
      </c>
      <c r="S1486" s="8">
        <f t="shared" si="98"/>
        <v>51.98</v>
      </c>
      <c r="T1486" s="8">
        <f>SUM(S1486*0.25)</f>
        <v>12.994999999999999</v>
      </c>
      <c r="U1486" s="9">
        <f t="shared" si="99"/>
        <v>4.0792000000000002</v>
      </c>
    </row>
    <row r="1487" spans="1:21" ht="15" customHeight="1" x14ac:dyDescent="0.25">
      <c r="A1487">
        <v>19453</v>
      </c>
      <c r="B1487" t="s">
        <v>1241</v>
      </c>
      <c r="C1487" s="5">
        <v>43228</v>
      </c>
      <c r="D1487" s="6">
        <v>43232</v>
      </c>
      <c r="E1487" t="s">
        <v>69</v>
      </c>
      <c r="F1487" t="s">
        <v>741</v>
      </c>
      <c r="G1487" t="s">
        <v>742</v>
      </c>
      <c r="H1487" t="s">
        <v>743</v>
      </c>
      <c r="I1487" t="s">
        <v>56</v>
      </c>
      <c r="J1487" s="7">
        <v>94513</v>
      </c>
      <c r="K1487" t="s">
        <v>26</v>
      </c>
      <c r="L1487" t="s">
        <v>57</v>
      </c>
      <c r="M1487" t="s">
        <v>702</v>
      </c>
      <c r="N1487" t="s">
        <v>988</v>
      </c>
      <c r="O1487" t="s">
        <v>89</v>
      </c>
      <c r="P1487" t="s">
        <v>703</v>
      </c>
      <c r="Q1487" s="8">
        <v>11.99</v>
      </c>
      <c r="R1487">
        <v>1</v>
      </c>
      <c r="S1487" s="8">
        <f t="shared" si="98"/>
        <v>11.99</v>
      </c>
      <c r="T1487" s="8">
        <f>SUM(S1487*0.5)</f>
        <v>5.9950000000000001</v>
      </c>
      <c r="U1487" s="9">
        <f t="shared" si="99"/>
        <v>2.4796</v>
      </c>
    </row>
    <row r="1488" spans="1:21" ht="15" customHeight="1" x14ac:dyDescent="0.25">
      <c r="A1488">
        <v>19475</v>
      </c>
      <c r="B1488" t="s">
        <v>1242</v>
      </c>
      <c r="C1488" s="5">
        <v>43233</v>
      </c>
      <c r="D1488" s="6">
        <v>43236</v>
      </c>
      <c r="E1488" t="s">
        <v>21</v>
      </c>
      <c r="F1488" t="s">
        <v>417</v>
      </c>
      <c r="G1488" t="s">
        <v>418</v>
      </c>
      <c r="H1488" t="s">
        <v>419</v>
      </c>
      <c r="I1488" t="s">
        <v>73</v>
      </c>
      <c r="J1488" s="7">
        <v>77041</v>
      </c>
      <c r="K1488" t="s">
        <v>26</v>
      </c>
      <c r="L1488" t="s">
        <v>27</v>
      </c>
      <c r="M1488" t="s">
        <v>706</v>
      </c>
      <c r="N1488" t="s">
        <v>29</v>
      </c>
      <c r="O1488" t="s">
        <v>30</v>
      </c>
      <c r="P1488" t="s">
        <v>707</v>
      </c>
      <c r="Q1488" s="8">
        <v>23.99</v>
      </c>
      <c r="R1488">
        <v>5</v>
      </c>
      <c r="S1488" s="8">
        <f t="shared" si="98"/>
        <v>119.94999999999999</v>
      </c>
      <c r="T1488" s="8">
        <f>SUM(S1488*0.2)</f>
        <v>23.99</v>
      </c>
      <c r="U1488" s="9">
        <f>SUM((Q1488*0.07)*R1488+2)</f>
        <v>10.3965</v>
      </c>
    </row>
    <row r="1489" spans="1:21" ht="15" customHeight="1" x14ac:dyDescent="0.25">
      <c r="A1489">
        <v>19476</v>
      </c>
      <c r="B1489" t="s">
        <v>1242</v>
      </c>
      <c r="C1489" s="5">
        <v>43233</v>
      </c>
      <c r="D1489" s="6">
        <v>43236</v>
      </c>
      <c r="E1489" t="s">
        <v>21</v>
      </c>
      <c r="F1489" t="s">
        <v>417</v>
      </c>
      <c r="G1489" t="s">
        <v>418</v>
      </c>
      <c r="H1489" t="s">
        <v>419</v>
      </c>
      <c r="I1489" t="s">
        <v>73</v>
      </c>
      <c r="J1489" s="7">
        <v>77041</v>
      </c>
      <c r="K1489" t="s">
        <v>26</v>
      </c>
      <c r="L1489" t="s">
        <v>27</v>
      </c>
      <c r="M1489" t="s">
        <v>68</v>
      </c>
      <c r="N1489" t="s">
        <v>29</v>
      </c>
      <c r="O1489" t="s">
        <v>37</v>
      </c>
      <c r="P1489" t="s">
        <v>37</v>
      </c>
      <c r="Q1489" s="8">
        <v>15.99</v>
      </c>
      <c r="R1489">
        <v>4</v>
      </c>
      <c r="S1489" s="8">
        <f t="shared" si="98"/>
        <v>63.96</v>
      </c>
      <c r="T1489" s="8">
        <f>SUM(S1489*0.4)</f>
        <v>25.584000000000003</v>
      </c>
      <c r="U1489" s="9">
        <f>SUM((Q1489*0.07)*R1489+2)</f>
        <v>6.4772000000000007</v>
      </c>
    </row>
    <row r="1490" spans="1:21" ht="15" customHeight="1" x14ac:dyDescent="0.25">
      <c r="A1490">
        <v>19477</v>
      </c>
      <c r="B1490" t="s">
        <v>1242</v>
      </c>
      <c r="C1490" s="5">
        <v>43233</v>
      </c>
      <c r="D1490" s="6">
        <v>43239</v>
      </c>
      <c r="E1490" t="s">
        <v>69</v>
      </c>
      <c r="F1490" t="s">
        <v>474</v>
      </c>
      <c r="G1490" t="s">
        <v>475</v>
      </c>
      <c r="H1490" t="s">
        <v>476</v>
      </c>
      <c r="I1490" t="s">
        <v>477</v>
      </c>
      <c r="J1490" s="7">
        <v>52240</v>
      </c>
      <c r="K1490" t="s">
        <v>26</v>
      </c>
      <c r="L1490" t="s">
        <v>27</v>
      </c>
      <c r="M1490" t="s">
        <v>656</v>
      </c>
      <c r="N1490" t="s">
        <v>988</v>
      </c>
      <c r="O1490" t="s">
        <v>185</v>
      </c>
      <c r="P1490" t="s">
        <v>657</v>
      </c>
      <c r="Q1490" s="8">
        <v>76.989999999999995</v>
      </c>
      <c r="R1490">
        <v>5</v>
      </c>
      <c r="S1490" s="8">
        <f t="shared" si="98"/>
        <v>384.95</v>
      </c>
      <c r="T1490" s="8">
        <f>SUM(S1490*0.4)</f>
        <v>153.98000000000002</v>
      </c>
      <c r="U1490" s="9">
        <f>SUM((Q1490*0.04)*R1490+2)</f>
        <v>17.397999999999996</v>
      </c>
    </row>
    <row r="1491" spans="1:21" ht="15" customHeight="1" x14ac:dyDescent="0.25">
      <c r="A1491">
        <v>19478</v>
      </c>
      <c r="B1491" t="s">
        <v>1242</v>
      </c>
      <c r="C1491" s="5">
        <v>43233</v>
      </c>
      <c r="D1491" s="6">
        <v>43239</v>
      </c>
      <c r="E1491" t="s">
        <v>69</v>
      </c>
      <c r="F1491" t="s">
        <v>474</v>
      </c>
      <c r="G1491" t="s">
        <v>475</v>
      </c>
      <c r="H1491" t="s">
        <v>476</v>
      </c>
      <c r="I1491" t="s">
        <v>477</v>
      </c>
      <c r="J1491" s="7">
        <v>52240</v>
      </c>
      <c r="K1491" t="s">
        <v>26</v>
      </c>
      <c r="L1491" t="s">
        <v>27</v>
      </c>
      <c r="M1491" t="s">
        <v>413</v>
      </c>
      <c r="N1491" t="s">
        <v>29</v>
      </c>
      <c r="O1491" t="s">
        <v>75</v>
      </c>
      <c r="P1491" t="s">
        <v>414</v>
      </c>
      <c r="Q1491" s="8">
        <v>23.99</v>
      </c>
      <c r="R1491">
        <v>2</v>
      </c>
      <c r="S1491" s="8">
        <f t="shared" si="98"/>
        <v>47.98</v>
      </c>
      <c r="T1491" s="8">
        <f>SUM(S1491*0.5)</f>
        <v>23.99</v>
      </c>
      <c r="U1491" s="9">
        <f>SUM((Q1491*0.04)*R1491+2)</f>
        <v>3.9192</v>
      </c>
    </row>
    <row r="1492" spans="1:21" ht="15" customHeight="1" x14ac:dyDescent="0.25">
      <c r="A1492">
        <v>19479</v>
      </c>
      <c r="B1492" t="s">
        <v>1242</v>
      </c>
      <c r="C1492" s="5">
        <v>43233</v>
      </c>
      <c r="D1492" s="6">
        <v>43239</v>
      </c>
      <c r="E1492" t="s">
        <v>69</v>
      </c>
      <c r="F1492" t="s">
        <v>474</v>
      </c>
      <c r="G1492" t="s">
        <v>475</v>
      </c>
      <c r="H1492" t="s">
        <v>476</v>
      </c>
      <c r="I1492" t="s">
        <v>477</v>
      </c>
      <c r="J1492" s="7">
        <v>52240</v>
      </c>
      <c r="K1492" t="s">
        <v>26</v>
      </c>
      <c r="L1492" t="s">
        <v>27</v>
      </c>
      <c r="M1492" t="s">
        <v>111</v>
      </c>
      <c r="N1492" t="s">
        <v>29</v>
      </c>
      <c r="O1492" t="s">
        <v>37</v>
      </c>
      <c r="P1492" t="s">
        <v>112</v>
      </c>
      <c r="Q1492" s="8">
        <v>24.99</v>
      </c>
      <c r="R1492">
        <v>4</v>
      </c>
      <c r="S1492" s="8">
        <f t="shared" si="98"/>
        <v>99.96</v>
      </c>
      <c r="T1492" s="8">
        <f>SUM(S1492*0.4)</f>
        <v>39.984000000000002</v>
      </c>
      <c r="U1492" s="9">
        <f>SUM((Q1492*0.04)*R1492+2)</f>
        <v>5.9984000000000002</v>
      </c>
    </row>
    <row r="1493" spans="1:21" ht="15" customHeight="1" x14ac:dyDescent="0.25">
      <c r="A1493">
        <v>19480</v>
      </c>
      <c r="B1493" t="s">
        <v>1242</v>
      </c>
      <c r="C1493" s="5">
        <v>43233</v>
      </c>
      <c r="D1493" s="6">
        <v>43239</v>
      </c>
      <c r="E1493" t="s">
        <v>69</v>
      </c>
      <c r="F1493" t="s">
        <v>474</v>
      </c>
      <c r="G1493" t="s">
        <v>475</v>
      </c>
      <c r="H1493" t="s">
        <v>476</v>
      </c>
      <c r="I1493" t="s">
        <v>477</v>
      </c>
      <c r="J1493" s="7">
        <v>52240</v>
      </c>
      <c r="K1493" t="s">
        <v>26</v>
      </c>
      <c r="L1493" t="s">
        <v>27</v>
      </c>
      <c r="M1493" t="s">
        <v>561</v>
      </c>
      <c r="N1493" t="s">
        <v>29</v>
      </c>
      <c r="O1493" t="s">
        <v>59</v>
      </c>
      <c r="P1493" t="s">
        <v>562</v>
      </c>
      <c r="Q1493" s="8">
        <v>20.99</v>
      </c>
      <c r="R1493">
        <v>1</v>
      </c>
      <c r="S1493" s="8">
        <f t="shared" si="98"/>
        <v>20.99</v>
      </c>
      <c r="T1493" s="8">
        <f>SUM(S1493*0.25)</f>
        <v>5.2474999999999996</v>
      </c>
      <c r="U1493" s="9">
        <f>SUM((Q1493*0.04)*R1493+2)</f>
        <v>2.8395999999999999</v>
      </c>
    </row>
    <row r="1494" spans="1:21" ht="15" customHeight="1" x14ac:dyDescent="0.25">
      <c r="A1494">
        <v>19482</v>
      </c>
      <c r="B1494" t="s">
        <v>1242</v>
      </c>
      <c r="C1494" s="5">
        <v>43233</v>
      </c>
      <c r="D1494" s="6">
        <v>43235</v>
      </c>
      <c r="E1494" t="s">
        <v>21</v>
      </c>
      <c r="F1494" t="s">
        <v>380</v>
      </c>
      <c r="G1494" t="s">
        <v>381</v>
      </c>
      <c r="H1494" t="s">
        <v>335</v>
      </c>
      <c r="I1494" t="s">
        <v>336</v>
      </c>
      <c r="J1494" s="7">
        <v>19140</v>
      </c>
      <c r="K1494" t="s">
        <v>26</v>
      </c>
      <c r="L1494" t="s">
        <v>65</v>
      </c>
      <c r="M1494" t="s">
        <v>965</v>
      </c>
      <c r="N1494" t="s">
        <v>33</v>
      </c>
      <c r="O1494" t="s">
        <v>34</v>
      </c>
      <c r="P1494" t="s">
        <v>576</v>
      </c>
      <c r="Q1494" s="8">
        <v>25.99</v>
      </c>
      <c r="R1494">
        <v>5</v>
      </c>
      <c r="S1494" s="8">
        <f t="shared" si="98"/>
        <v>129.94999999999999</v>
      </c>
      <c r="T1494" s="8">
        <f>SUM(S1494*0.4)</f>
        <v>51.98</v>
      </c>
      <c r="U1494" s="9">
        <f>SUM((Q1494*0.07)*R1494+2)</f>
        <v>11.096500000000001</v>
      </c>
    </row>
    <row r="1495" spans="1:21" ht="15" customHeight="1" x14ac:dyDescent="0.25">
      <c r="A1495">
        <v>19483</v>
      </c>
      <c r="B1495" t="s">
        <v>1242</v>
      </c>
      <c r="C1495" s="5">
        <v>43233</v>
      </c>
      <c r="D1495" s="6">
        <v>43235</v>
      </c>
      <c r="E1495" t="s">
        <v>21</v>
      </c>
      <c r="F1495" t="s">
        <v>380</v>
      </c>
      <c r="G1495" t="s">
        <v>381</v>
      </c>
      <c r="H1495" t="s">
        <v>335</v>
      </c>
      <c r="I1495" t="s">
        <v>336</v>
      </c>
      <c r="J1495" s="7">
        <v>19140</v>
      </c>
      <c r="K1495" t="s">
        <v>26</v>
      </c>
      <c r="L1495" t="s">
        <v>65</v>
      </c>
      <c r="M1495" t="s">
        <v>634</v>
      </c>
      <c r="N1495" t="s">
        <v>988</v>
      </c>
      <c r="O1495" t="s">
        <v>86</v>
      </c>
      <c r="P1495" t="s">
        <v>635</v>
      </c>
      <c r="Q1495" s="8">
        <v>44.99</v>
      </c>
      <c r="R1495">
        <v>5</v>
      </c>
      <c r="S1495" s="8">
        <f t="shared" si="98"/>
        <v>224.95000000000002</v>
      </c>
      <c r="T1495" s="8">
        <f>SUM(S1495*0.6)</f>
        <v>134.97</v>
      </c>
      <c r="U1495" s="9">
        <f>SUM((Q1495*0.07)*R1495+2)</f>
        <v>17.746500000000005</v>
      </c>
    </row>
    <row r="1496" spans="1:21" ht="15" customHeight="1" x14ac:dyDescent="0.25">
      <c r="A1496">
        <v>19484</v>
      </c>
      <c r="B1496" t="s">
        <v>1242</v>
      </c>
      <c r="C1496" s="5">
        <v>43233</v>
      </c>
      <c r="D1496" s="6">
        <v>43235</v>
      </c>
      <c r="E1496" t="s">
        <v>21</v>
      </c>
      <c r="F1496" t="s">
        <v>380</v>
      </c>
      <c r="G1496" t="s">
        <v>381</v>
      </c>
      <c r="H1496" t="s">
        <v>335</v>
      </c>
      <c r="I1496" t="s">
        <v>336</v>
      </c>
      <c r="J1496" s="7">
        <v>19140</v>
      </c>
      <c r="K1496" t="s">
        <v>26</v>
      </c>
      <c r="L1496" t="s">
        <v>65</v>
      </c>
      <c r="M1496" t="s">
        <v>129</v>
      </c>
      <c r="N1496" t="s">
        <v>29</v>
      </c>
      <c r="O1496" t="s">
        <v>40</v>
      </c>
      <c r="P1496" t="s">
        <v>130</v>
      </c>
      <c r="Q1496" s="8">
        <v>19.989999999999998</v>
      </c>
      <c r="R1496">
        <v>2</v>
      </c>
      <c r="S1496" s="8">
        <f t="shared" si="98"/>
        <v>39.979999999999997</v>
      </c>
      <c r="T1496" s="8">
        <f>SUM(S1496*0.3)</f>
        <v>11.993999999999998</v>
      </c>
      <c r="U1496" s="9">
        <f>SUM((Q1496*0.07)*R1496+2)</f>
        <v>4.7986000000000004</v>
      </c>
    </row>
    <row r="1497" spans="1:21" ht="15" customHeight="1" x14ac:dyDescent="0.25">
      <c r="A1497">
        <v>19485</v>
      </c>
      <c r="B1497" t="s">
        <v>1242</v>
      </c>
      <c r="C1497" s="5">
        <v>43233</v>
      </c>
      <c r="D1497" s="6">
        <v>43235</v>
      </c>
      <c r="E1497" t="s">
        <v>21</v>
      </c>
      <c r="F1497" t="s">
        <v>380</v>
      </c>
      <c r="G1497" t="s">
        <v>381</v>
      </c>
      <c r="H1497" t="s">
        <v>335</v>
      </c>
      <c r="I1497" t="s">
        <v>336</v>
      </c>
      <c r="J1497" s="7">
        <v>19140</v>
      </c>
      <c r="K1497" t="s">
        <v>26</v>
      </c>
      <c r="L1497" t="s">
        <v>65</v>
      </c>
      <c r="M1497" t="s">
        <v>788</v>
      </c>
      <c r="N1497" t="s">
        <v>29</v>
      </c>
      <c r="O1497" t="s">
        <v>40</v>
      </c>
      <c r="P1497" t="s">
        <v>789</v>
      </c>
      <c r="Q1497" s="8">
        <v>28.99</v>
      </c>
      <c r="R1497">
        <v>2</v>
      </c>
      <c r="S1497" s="8">
        <f t="shared" si="98"/>
        <v>57.98</v>
      </c>
      <c r="T1497" s="8">
        <f>SUM(S1497*0.3)</f>
        <v>17.393999999999998</v>
      </c>
      <c r="U1497" s="9">
        <f>SUM((Q1497*0.07)*R1497+2)</f>
        <v>6.0586000000000002</v>
      </c>
    </row>
    <row r="1498" spans="1:21" ht="15" customHeight="1" x14ac:dyDescent="0.25">
      <c r="A1498">
        <v>19493</v>
      </c>
      <c r="B1498" t="s">
        <v>1243</v>
      </c>
      <c r="C1498" s="5">
        <v>43234</v>
      </c>
      <c r="D1498" s="6">
        <v>43239</v>
      </c>
      <c r="E1498" t="s">
        <v>21</v>
      </c>
      <c r="F1498" t="s">
        <v>343</v>
      </c>
      <c r="G1498" t="s">
        <v>344</v>
      </c>
      <c r="H1498" t="s">
        <v>345</v>
      </c>
      <c r="I1498" t="s">
        <v>346</v>
      </c>
      <c r="J1498" s="7">
        <v>59715</v>
      </c>
      <c r="K1498" t="s">
        <v>26</v>
      </c>
      <c r="L1498" t="s">
        <v>57</v>
      </c>
      <c r="M1498" t="s">
        <v>369</v>
      </c>
      <c r="N1498" t="s">
        <v>29</v>
      </c>
      <c r="O1498" t="s">
        <v>37</v>
      </c>
      <c r="P1498" t="s">
        <v>370</v>
      </c>
      <c r="Q1498" s="8">
        <v>24.99</v>
      </c>
      <c r="R1498">
        <v>9</v>
      </c>
      <c r="S1498" s="8">
        <f t="shared" si="98"/>
        <v>224.91</v>
      </c>
      <c r="T1498" s="8">
        <f>SUM(S1498*0.4)</f>
        <v>89.963999999999999</v>
      </c>
      <c r="U1498" s="9">
        <f>SUM((Q1498*0.07)*R1498+2)</f>
        <v>17.7437</v>
      </c>
    </row>
    <row r="1499" spans="1:21" ht="15" customHeight="1" x14ac:dyDescent="0.25">
      <c r="A1499">
        <v>19527</v>
      </c>
      <c r="B1499" t="s">
        <v>1244</v>
      </c>
      <c r="C1499" s="5">
        <v>43239</v>
      </c>
      <c r="D1499" s="6">
        <v>43241</v>
      </c>
      <c r="E1499" t="s">
        <v>44</v>
      </c>
      <c r="F1499" t="s">
        <v>698</v>
      </c>
      <c r="G1499" t="s">
        <v>699</v>
      </c>
      <c r="H1499" t="s">
        <v>419</v>
      </c>
      <c r="I1499" t="s">
        <v>73</v>
      </c>
      <c r="J1499" s="7">
        <v>77041</v>
      </c>
      <c r="K1499" t="s">
        <v>26</v>
      </c>
      <c r="L1499" t="s">
        <v>27</v>
      </c>
      <c r="M1499" t="s">
        <v>377</v>
      </c>
      <c r="N1499" t="s">
        <v>33</v>
      </c>
      <c r="O1499" t="s">
        <v>116</v>
      </c>
      <c r="P1499" t="s">
        <v>378</v>
      </c>
      <c r="Q1499" s="8">
        <v>10.99</v>
      </c>
      <c r="R1499">
        <v>2</v>
      </c>
      <c r="S1499" s="8">
        <f t="shared" si="98"/>
        <v>21.98</v>
      </c>
      <c r="T1499" s="8">
        <f>SUM(S1499*0.3)</f>
        <v>6.5940000000000003</v>
      </c>
      <c r="U1499" s="9">
        <f>SUM((Q1499*0.05)*R1499+2)</f>
        <v>3.0990000000000002</v>
      </c>
    </row>
    <row r="1500" spans="1:21" ht="15" customHeight="1" x14ac:dyDescent="0.25">
      <c r="A1500">
        <v>19546</v>
      </c>
      <c r="B1500" t="s">
        <v>1245</v>
      </c>
      <c r="C1500" s="5">
        <v>43240</v>
      </c>
      <c r="D1500" s="6">
        <v>43244</v>
      </c>
      <c r="E1500" t="s">
        <v>69</v>
      </c>
      <c r="F1500" t="s">
        <v>507</v>
      </c>
      <c r="G1500" t="s">
        <v>508</v>
      </c>
      <c r="H1500" t="s">
        <v>419</v>
      </c>
      <c r="I1500" t="s">
        <v>73</v>
      </c>
      <c r="J1500" s="7">
        <v>77041</v>
      </c>
      <c r="K1500" t="s">
        <v>26</v>
      </c>
      <c r="L1500" t="s">
        <v>27</v>
      </c>
      <c r="M1500" t="s">
        <v>767</v>
      </c>
      <c r="N1500" t="s">
        <v>29</v>
      </c>
      <c r="O1500" t="s">
        <v>59</v>
      </c>
      <c r="P1500" t="s">
        <v>768</v>
      </c>
      <c r="Q1500" s="8">
        <v>25.99</v>
      </c>
      <c r="R1500">
        <v>2</v>
      </c>
      <c r="S1500" s="8">
        <f t="shared" si="98"/>
        <v>51.98</v>
      </c>
      <c r="T1500" s="8">
        <f>SUM(S1500*0.25)</f>
        <v>12.994999999999999</v>
      </c>
      <c r="U1500" s="9">
        <f>SUM((Q1500*0.04)*R1500+2)</f>
        <v>4.0792000000000002</v>
      </c>
    </row>
    <row r="1501" spans="1:21" ht="15" customHeight="1" x14ac:dyDescent="0.25">
      <c r="A1501">
        <v>19547</v>
      </c>
      <c r="B1501" t="s">
        <v>1245</v>
      </c>
      <c r="C1501" s="5">
        <v>43240</v>
      </c>
      <c r="D1501" s="6">
        <v>43242</v>
      </c>
      <c r="E1501" t="s">
        <v>21</v>
      </c>
      <c r="F1501" t="s">
        <v>404</v>
      </c>
      <c r="G1501" t="s">
        <v>405</v>
      </c>
      <c r="H1501" t="s">
        <v>406</v>
      </c>
      <c r="I1501" t="s">
        <v>304</v>
      </c>
      <c r="J1501" s="7">
        <v>85345</v>
      </c>
      <c r="K1501" t="s">
        <v>26</v>
      </c>
      <c r="L1501" t="s">
        <v>57</v>
      </c>
      <c r="M1501" t="s">
        <v>565</v>
      </c>
      <c r="N1501" t="s">
        <v>988</v>
      </c>
      <c r="O1501" t="s">
        <v>89</v>
      </c>
      <c r="P1501" t="s">
        <v>566</v>
      </c>
      <c r="Q1501" s="8">
        <v>17.989999999999998</v>
      </c>
      <c r="R1501">
        <v>12</v>
      </c>
      <c r="S1501" s="8">
        <f t="shared" si="98"/>
        <v>215.88</v>
      </c>
      <c r="T1501" s="8">
        <f>SUM(S1501*0.5)</f>
        <v>107.94</v>
      </c>
      <c r="U1501" s="9">
        <f>SUM((Q1501*0.07)*R1501+2)</f>
        <v>17.111600000000003</v>
      </c>
    </row>
    <row r="1502" spans="1:21" ht="15" customHeight="1" x14ac:dyDescent="0.25">
      <c r="A1502">
        <v>19548</v>
      </c>
      <c r="B1502" t="s">
        <v>1245</v>
      </c>
      <c r="C1502" s="5">
        <v>43240</v>
      </c>
      <c r="D1502" s="6">
        <v>43242</v>
      </c>
      <c r="E1502" t="s">
        <v>21</v>
      </c>
      <c r="F1502" t="s">
        <v>404</v>
      </c>
      <c r="G1502" t="s">
        <v>405</v>
      </c>
      <c r="H1502" t="s">
        <v>406</v>
      </c>
      <c r="I1502" t="s">
        <v>304</v>
      </c>
      <c r="J1502" s="7">
        <v>85345</v>
      </c>
      <c r="K1502" t="s">
        <v>26</v>
      </c>
      <c r="L1502" t="s">
        <v>57</v>
      </c>
      <c r="M1502" t="s">
        <v>121</v>
      </c>
      <c r="N1502" t="s">
        <v>33</v>
      </c>
      <c r="O1502" t="s">
        <v>34</v>
      </c>
      <c r="P1502" t="s">
        <v>122</v>
      </c>
      <c r="Q1502" s="8">
        <v>15.99</v>
      </c>
      <c r="R1502">
        <v>1</v>
      </c>
      <c r="S1502" s="8">
        <f t="shared" si="98"/>
        <v>15.99</v>
      </c>
      <c r="T1502" s="8">
        <f>SUM(S1502*0.4)</f>
        <v>6.3960000000000008</v>
      </c>
      <c r="U1502" s="9">
        <f>SUM((Q1502*0.07)*R1502+2)</f>
        <v>3.1193</v>
      </c>
    </row>
    <row r="1503" spans="1:21" ht="15" customHeight="1" x14ac:dyDescent="0.25">
      <c r="A1503">
        <v>19549</v>
      </c>
      <c r="B1503" t="s">
        <v>1245</v>
      </c>
      <c r="C1503" s="5">
        <v>43240</v>
      </c>
      <c r="D1503" s="6">
        <v>43242</v>
      </c>
      <c r="E1503" t="s">
        <v>21</v>
      </c>
      <c r="F1503" t="s">
        <v>404</v>
      </c>
      <c r="G1503" t="s">
        <v>405</v>
      </c>
      <c r="H1503" t="s">
        <v>406</v>
      </c>
      <c r="I1503" t="s">
        <v>304</v>
      </c>
      <c r="J1503" s="7">
        <v>85345</v>
      </c>
      <c r="K1503" t="s">
        <v>26</v>
      </c>
      <c r="L1503" t="s">
        <v>57</v>
      </c>
      <c r="M1503" t="s">
        <v>636</v>
      </c>
      <c r="N1503" t="s">
        <v>29</v>
      </c>
      <c r="O1503" t="s">
        <v>59</v>
      </c>
      <c r="P1503" t="s">
        <v>637</v>
      </c>
      <c r="Q1503" s="8">
        <v>21.99</v>
      </c>
      <c r="R1503">
        <v>1</v>
      </c>
      <c r="S1503" s="8">
        <f t="shared" si="98"/>
        <v>21.99</v>
      </c>
      <c r="T1503" s="8">
        <f>SUM(S1503*0.25)</f>
        <v>5.4974999999999996</v>
      </c>
      <c r="U1503" s="9">
        <f>SUM((Q1503*0.07)*R1503+2)</f>
        <v>3.5392999999999999</v>
      </c>
    </row>
    <row r="1504" spans="1:21" ht="15" customHeight="1" x14ac:dyDescent="0.25">
      <c r="A1504">
        <v>19550</v>
      </c>
      <c r="B1504" t="s">
        <v>1245</v>
      </c>
      <c r="C1504" s="5">
        <v>43240</v>
      </c>
      <c r="D1504" s="6">
        <v>43242</v>
      </c>
      <c r="E1504" t="s">
        <v>21</v>
      </c>
      <c r="F1504" t="s">
        <v>404</v>
      </c>
      <c r="G1504" t="s">
        <v>405</v>
      </c>
      <c r="H1504" t="s">
        <v>406</v>
      </c>
      <c r="I1504" t="s">
        <v>304</v>
      </c>
      <c r="J1504" s="7">
        <v>85345</v>
      </c>
      <c r="K1504" t="s">
        <v>26</v>
      </c>
      <c r="L1504" t="s">
        <v>57</v>
      </c>
      <c r="M1504" t="s">
        <v>223</v>
      </c>
      <c r="N1504" t="s">
        <v>29</v>
      </c>
      <c r="O1504" t="s">
        <v>59</v>
      </c>
      <c r="P1504" t="s">
        <v>224</v>
      </c>
      <c r="Q1504" s="8">
        <v>17.989999999999998</v>
      </c>
      <c r="R1504">
        <v>2</v>
      </c>
      <c r="S1504" s="8">
        <f t="shared" si="98"/>
        <v>35.979999999999997</v>
      </c>
      <c r="T1504" s="8">
        <f>SUM(S1504*0.25)</f>
        <v>8.9949999999999992</v>
      </c>
      <c r="U1504" s="9">
        <f>SUM((Q1504*0.07)*R1504+2)</f>
        <v>4.5186000000000002</v>
      </c>
    </row>
    <row r="1505" spans="1:21" ht="15" customHeight="1" x14ac:dyDescent="0.25">
      <c r="A1505">
        <v>19564</v>
      </c>
      <c r="B1505" t="s">
        <v>1246</v>
      </c>
      <c r="C1505" s="5">
        <v>43241</v>
      </c>
      <c r="D1505" s="6">
        <v>43241</v>
      </c>
      <c r="E1505" t="s">
        <v>985</v>
      </c>
      <c r="F1505" t="s">
        <v>589</v>
      </c>
      <c r="G1505" t="s">
        <v>590</v>
      </c>
      <c r="H1505" t="s">
        <v>72</v>
      </c>
      <c r="I1505" t="s">
        <v>73</v>
      </c>
      <c r="J1505" s="7">
        <v>78745</v>
      </c>
      <c r="K1505" t="s">
        <v>26</v>
      </c>
      <c r="L1505" t="s">
        <v>27</v>
      </c>
      <c r="M1505" t="s">
        <v>68</v>
      </c>
      <c r="N1505" t="s">
        <v>29</v>
      </c>
      <c r="O1505" t="s">
        <v>37</v>
      </c>
      <c r="P1505" t="s">
        <v>37</v>
      </c>
      <c r="Q1505" s="8">
        <v>15.99</v>
      </c>
      <c r="R1505">
        <v>2</v>
      </c>
      <c r="S1505" s="8">
        <f t="shared" si="98"/>
        <v>31.98</v>
      </c>
      <c r="T1505" s="8">
        <f>SUM(S1505*0.4)</f>
        <v>12.792000000000002</v>
      </c>
      <c r="U1505" s="9">
        <f>SUM((Q1505*0.09)*R1505+2)</f>
        <v>4.8781999999999996</v>
      </c>
    </row>
    <row r="1506" spans="1:21" ht="15" customHeight="1" x14ac:dyDescent="0.25">
      <c r="A1506">
        <v>19565</v>
      </c>
      <c r="B1506" t="s">
        <v>1246</v>
      </c>
      <c r="C1506" s="5">
        <v>43241</v>
      </c>
      <c r="D1506" s="6">
        <v>43245</v>
      </c>
      <c r="E1506" t="s">
        <v>69</v>
      </c>
      <c r="F1506" t="s">
        <v>843</v>
      </c>
      <c r="G1506" t="s">
        <v>844</v>
      </c>
      <c r="H1506" t="s">
        <v>197</v>
      </c>
      <c r="I1506" t="s">
        <v>198</v>
      </c>
      <c r="J1506" s="7">
        <v>55407</v>
      </c>
      <c r="K1506" t="s">
        <v>26</v>
      </c>
      <c r="L1506" t="s">
        <v>27</v>
      </c>
      <c r="M1506" t="s">
        <v>925</v>
      </c>
      <c r="N1506" t="s">
        <v>988</v>
      </c>
      <c r="O1506" t="s">
        <v>89</v>
      </c>
      <c r="P1506" t="s">
        <v>926</v>
      </c>
      <c r="Q1506" s="8">
        <v>13.99</v>
      </c>
      <c r="R1506">
        <v>8</v>
      </c>
      <c r="S1506" s="8">
        <f t="shared" si="98"/>
        <v>111.92</v>
      </c>
      <c r="T1506" s="8">
        <f>SUM(S1506*0.5)</f>
        <v>55.96</v>
      </c>
      <c r="U1506" s="9">
        <f t="shared" ref="U1506:U1514" si="100">SUM((Q1506*0.04)*R1506+2)</f>
        <v>6.4767999999999999</v>
      </c>
    </row>
    <row r="1507" spans="1:21" ht="15" customHeight="1" x14ac:dyDescent="0.25">
      <c r="A1507">
        <v>19566</v>
      </c>
      <c r="B1507" t="s">
        <v>1246</v>
      </c>
      <c r="C1507" s="5">
        <v>43241</v>
      </c>
      <c r="D1507" s="6">
        <v>43245</v>
      </c>
      <c r="E1507" t="s">
        <v>69</v>
      </c>
      <c r="F1507" t="s">
        <v>843</v>
      </c>
      <c r="G1507" t="s">
        <v>844</v>
      </c>
      <c r="H1507" t="s">
        <v>197</v>
      </c>
      <c r="I1507" t="s">
        <v>198</v>
      </c>
      <c r="J1507" s="7">
        <v>55407</v>
      </c>
      <c r="K1507" t="s">
        <v>26</v>
      </c>
      <c r="L1507" t="s">
        <v>27</v>
      </c>
      <c r="M1507" t="s">
        <v>940</v>
      </c>
      <c r="N1507" t="s">
        <v>33</v>
      </c>
      <c r="O1507" t="s">
        <v>86</v>
      </c>
      <c r="P1507" t="s">
        <v>941</v>
      </c>
      <c r="Q1507" s="8">
        <v>24.99</v>
      </c>
      <c r="R1507">
        <v>1</v>
      </c>
      <c r="S1507" s="8">
        <f t="shared" si="98"/>
        <v>24.99</v>
      </c>
      <c r="T1507" s="8">
        <f>SUM(S1507*0.5)</f>
        <v>12.494999999999999</v>
      </c>
      <c r="U1507" s="9">
        <f t="shared" si="100"/>
        <v>2.9996</v>
      </c>
    </row>
    <row r="1508" spans="1:21" ht="15" customHeight="1" x14ac:dyDescent="0.25">
      <c r="A1508">
        <v>19567</v>
      </c>
      <c r="B1508" t="s">
        <v>1246</v>
      </c>
      <c r="C1508" s="5">
        <v>43241</v>
      </c>
      <c r="D1508" s="6">
        <v>43245</v>
      </c>
      <c r="E1508" t="s">
        <v>69</v>
      </c>
      <c r="F1508" t="s">
        <v>843</v>
      </c>
      <c r="G1508" t="s">
        <v>844</v>
      </c>
      <c r="H1508" t="s">
        <v>197</v>
      </c>
      <c r="I1508" t="s">
        <v>198</v>
      </c>
      <c r="J1508" s="7">
        <v>55407</v>
      </c>
      <c r="K1508" t="s">
        <v>26</v>
      </c>
      <c r="L1508" t="s">
        <v>27</v>
      </c>
      <c r="M1508" t="s">
        <v>764</v>
      </c>
      <c r="N1508" t="s">
        <v>988</v>
      </c>
      <c r="O1508" t="s">
        <v>86</v>
      </c>
      <c r="P1508" t="s">
        <v>765</v>
      </c>
      <c r="Q1508" s="8">
        <v>32.99</v>
      </c>
      <c r="R1508">
        <v>1</v>
      </c>
      <c r="S1508" s="8">
        <f t="shared" si="98"/>
        <v>32.99</v>
      </c>
      <c r="T1508" s="8">
        <f>SUM(S1508*0.6)</f>
        <v>19.794</v>
      </c>
      <c r="U1508" s="9">
        <f t="shared" si="100"/>
        <v>3.3196000000000003</v>
      </c>
    </row>
    <row r="1509" spans="1:21" ht="15" customHeight="1" x14ac:dyDescent="0.25">
      <c r="A1509">
        <v>19600</v>
      </c>
      <c r="B1509" t="s">
        <v>1247</v>
      </c>
      <c r="C1509" s="5">
        <v>43248</v>
      </c>
      <c r="D1509" s="6">
        <v>43255</v>
      </c>
      <c r="E1509" t="s">
        <v>69</v>
      </c>
      <c r="F1509" t="s">
        <v>751</v>
      </c>
      <c r="G1509" t="s">
        <v>299</v>
      </c>
      <c r="H1509" t="s">
        <v>300</v>
      </c>
      <c r="I1509" t="s">
        <v>213</v>
      </c>
      <c r="J1509" s="7">
        <v>27604</v>
      </c>
      <c r="K1509" t="s">
        <v>26</v>
      </c>
      <c r="L1509" t="s">
        <v>49</v>
      </c>
      <c r="M1509" t="s">
        <v>264</v>
      </c>
      <c r="N1509" t="s">
        <v>29</v>
      </c>
      <c r="O1509" t="s">
        <v>37</v>
      </c>
      <c r="P1509" t="s">
        <v>265</v>
      </c>
      <c r="Q1509" s="8">
        <v>23.99</v>
      </c>
      <c r="R1509">
        <v>5</v>
      </c>
      <c r="S1509" s="8">
        <f t="shared" si="98"/>
        <v>119.94999999999999</v>
      </c>
      <c r="T1509" s="8">
        <f>SUM(S1509*0.4)</f>
        <v>47.98</v>
      </c>
      <c r="U1509" s="9">
        <f t="shared" si="100"/>
        <v>6.798</v>
      </c>
    </row>
    <row r="1510" spans="1:21" ht="15" customHeight="1" x14ac:dyDescent="0.25">
      <c r="A1510">
        <v>19601</v>
      </c>
      <c r="B1510" t="s">
        <v>1247</v>
      </c>
      <c r="C1510" s="5">
        <v>43248</v>
      </c>
      <c r="D1510" s="6">
        <v>43255</v>
      </c>
      <c r="E1510" t="s">
        <v>69</v>
      </c>
      <c r="F1510" t="s">
        <v>751</v>
      </c>
      <c r="G1510" t="s">
        <v>299</v>
      </c>
      <c r="H1510" t="s">
        <v>300</v>
      </c>
      <c r="I1510" t="s">
        <v>213</v>
      </c>
      <c r="J1510" s="7">
        <v>27604</v>
      </c>
      <c r="K1510" t="s">
        <v>26</v>
      </c>
      <c r="L1510" t="s">
        <v>49</v>
      </c>
      <c r="M1510" t="s">
        <v>269</v>
      </c>
      <c r="N1510" t="s">
        <v>33</v>
      </c>
      <c r="O1510" t="s">
        <v>34</v>
      </c>
      <c r="P1510" t="s">
        <v>270</v>
      </c>
      <c r="Q1510" s="8">
        <v>35.99</v>
      </c>
      <c r="R1510">
        <v>3</v>
      </c>
      <c r="S1510" s="8">
        <f t="shared" si="98"/>
        <v>107.97</v>
      </c>
      <c r="T1510" s="8">
        <f>SUM(S1510*0.4)</f>
        <v>43.188000000000002</v>
      </c>
      <c r="U1510" s="9">
        <f t="shared" si="100"/>
        <v>6.3188000000000004</v>
      </c>
    </row>
    <row r="1511" spans="1:21" ht="15" customHeight="1" x14ac:dyDescent="0.25">
      <c r="A1511">
        <v>19602</v>
      </c>
      <c r="B1511" t="s">
        <v>1247</v>
      </c>
      <c r="C1511" s="5">
        <v>43248</v>
      </c>
      <c r="D1511" s="6">
        <v>43254</v>
      </c>
      <c r="E1511" t="s">
        <v>69</v>
      </c>
      <c r="F1511" t="s">
        <v>318</v>
      </c>
      <c r="G1511" t="s">
        <v>54</v>
      </c>
      <c r="H1511" t="s">
        <v>55</v>
      </c>
      <c r="I1511" t="s">
        <v>56</v>
      </c>
      <c r="J1511" s="7">
        <v>94601</v>
      </c>
      <c r="K1511" t="s">
        <v>26</v>
      </c>
      <c r="L1511" t="s">
        <v>57</v>
      </c>
      <c r="M1511" t="s">
        <v>293</v>
      </c>
      <c r="N1511" t="s">
        <v>33</v>
      </c>
      <c r="O1511" t="s">
        <v>116</v>
      </c>
      <c r="P1511" t="s">
        <v>294</v>
      </c>
      <c r="Q1511" s="8">
        <v>34.99</v>
      </c>
      <c r="R1511">
        <v>3</v>
      </c>
      <c r="S1511" s="8">
        <f t="shared" si="98"/>
        <v>104.97</v>
      </c>
      <c r="T1511" s="8">
        <f>SUM(S1511*0.3)</f>
        <v>31.491</v>
      </c>
      <c r="U1511" s="9">
        <f t="shared" si="100"/>
        <v>6.1988000000000003</v>
      </c>
    </row>
    <row r="1512" spans="1:21" ht="15" customHeight="1" x14ac:dyDescent="0.25">
      <c r="A1512">
        <v>19603</v>
      </c>
      <c r="B1512" t="s">
        <v>1247</v>
      </c>
      <c r="C1512" s="5">
        <v>43248</v>
      </c>
      <c r="D1512" s="6">
        <v>43254</v>
      </c>
      <c r="E1512" t="s">
        <v>69</v>
      </c>
      <c r="F1512" t="s">
        <v>318</v>
      </c>
      <c r="G1512" t="s">
        <v>54</v>
      </c>
      <c r="H1512" t="s">
        <v>55</v>
      </c>
      <c r="I1512" t="s">
        <v>56</v>
      </c>
      <c r="J1512" s="7">
        <v>94601</v>
      </c>
      <c r="K1512" t="s">
        <v>26</v>
      </c>
      <c r="L1512" t="s">
        <v>57</v>
      </c>
      <c r="M1512" t="s">
        <v>311</v>
      </c>
      <c r="N1512" t="s">
        <v>29</v>
      </c>
      <c r="O1512" t="s">
        <v>37</v>
      </c>
      <c r="P1512" t="s">
        <v>312</v>
      </c>
      <c r="Q1512" s="8">
        <v>24.99</v>
      </c>
      <c r="R1512">
        <v>2</v>
      </c>
      <c r="S1512" s="8">
        <f t="shared" si="98"/>
        <v>49.98</v>
      </c>
      <c r="T1512" s="8">
        <f>SUM(S1512*0.4)</f>
        <v>19.992000000000001</v>
      </c>
      <c r="U1512" s="9">
        <f t="shared" si="100"/>
        <v>3.9992000000000001</v>
      </c>
    </row>
    <row r="1513" spans="1:21" ht="15" customHeight="1" x14ac:dyDescent="0.25">
      <c r="A1513">
        <v>19611</v>
      </c>
      <c r="B1513" t="s">
        <v>1248</v>
      </c>
      <c r="C1513" s="5">
        <v>43249</v>
      </c>
      <c r="D1513" s="6">
        <v>43253</v>
      </c>
      <c r="E1513" t="s">
        <v>69</v>
      </c>
      <c r="F1513" t="s">
        <v>602</v>
      </c>
      <c r="G1513" t="s">
        <v>603</v>
      </c>
      <c r="H1513" t="s">
        <v>363</v>
      </c>
      <c r="I1513" t="s">
        <v>364</v>
      </c>
      <c r="J1513" s="7">
        <v>89115</v>
      </c>
      <c r="K1513" t="s">
        <v>26</v>
      </c>
      <c r="L1513" t="s">
        <v>57</v>
      </c>
      <c r="M1513" t="s">
        <v>663</v>
      </c>
      <c r="N1513" t="s">
        <v>988</v>
      </c>
      <c r="O1513" t="s">
        <v>51</v>
      </c>
      <c r="P1513" t="s">
        <v>664</v>
      </c>
      <c r="Q1513" s="8">
        <v>45.99</v>
      </c>
      <c r="R1513">
        <v>4</v>
      </c>
      <c r="S1513" s="8">
        <f t="shared" si="98"/>
        <v>183.96</v>
      </c>
      <c r="T1513" s="8">
        <f>SUM(S1513*0.3)</f>
        <v>55.188000000000002</v>
      </c>
      <c r="U1513" s="9">
        <f t="shared" si="100"/>
        <v>9.3583999999999996</v>
      </c>
    </row>
    <row r="1514" spans="1:21" ht="15" customHeight="1" x14ac:dyDescent="0.25">
      <c r="A1514">
        <v>19612</v>
      </c>
      <c r="B1514" t="s">
        <v>1248</v>
      </c>
      <c r="C1514" s="5">
        <v>43249</v>
      </c>
      <c r="D1514" s="6">
        <v>43253</v>
      </c>
      <c r="E1514" t="s">
        <v>69</v>
      </c>
      <c r="F1514" t="s">
        <v>602</v>
      </c>
      <c r="G1514" t="s">
        <v>603</v>
      </c>
      <c r="H1514" t="s">
        <v>363</v>
      </c>
      <c r="I1514" t="s">
        <v>364</v>
      </c>
      <c r="J1514" s="7">
        <v>89115</v>
      </c>
      <c r="K1514" t="s">
        <v>26</v>
      </c>
      <c r="L1514" t="s">
        <v>57</v>
      </c>
      <c r="M1514" t="s">
        <v>309</v>
      </c>
      <c r="N1514" t="s">
        <v>29</v>
      </c>
      <c r="O1514" t="s">
        <v>75</v>
      </c>
      <c r="P1514" t="s">
        <v>310</v>
      </c>
      <c r="Q1514" s="8">
        <v>23.99</v>
      </c>
      <c r="R1514">
        <v>3</v>
      </c>
      <c r="S1514" s="8">
        <f t="shared" si="98"/>
        <v>71.97</v>
      </c>
      <c r="T1514" s="8">
        <f>SUM(S1514*0.5)</f>
        <v>35.984999999999999</v>
      </c>
      <c r="U1514" s="9">
        <f t="shared" si="100"/>
        <v>4.8788</v>
      </c>
    </row>
    <row r="1515" spans="1:21" ht="15" customHeight="1" x14ac:dyDescent="0.25">
      <c r="A1515">
        <v>19640</v>
      </c>
      <c r="B1515" t="s">
        <v>1249</v>
      </c>
      <c r="C1515" s="5">
        <v>43253</v>
      </c>
      <c r="D1515" s="6">
        <v>43257</v>
      </c>
      <c r="E1515" t="s">
        <v>21</v>
      </c>
      <c r="F1515" t="s">
        <v>446</v>
      </c>
      <c r="G1515" t="s">
        <v>447</v>
      </c>
      <c r="H1515" t="s">
        <v>448</v>
      </c>
      <c r="I1515" t="s">
        <v>64</v>
      </c>
      <c r="J1515" s="7">
        <v>43615</v>
      </c>
      <c r="K1515" t="s">
        <v>26</v>
      </c>
      <c r="L1515" t="s">
        <v>65</v>
      </c>
      <c r="M1515" t="s">
        <v>307</v>
      </c>
      <c r="N1515" t="s">
        <v>29</v>
      </c>
      <c r="O1515" t="s">
        <v>59</v>
      </c>
      <c r="P1515" t="s">
        <v>308</v>
      </c>
      <c r="Q1515" s="8">
        <v>20.99</v>
      </c>
      <c r="R1515">
        <v>5</v>
      </c>
      <c r="S1515" s="8">
        <f t="shared" si="98"/>
        <v>104.94999999999999</v>
      </c>
      <c r="T1515" s="8">
        <f>SUM(S1515*0.25)</f>
        <v>26.237499999999997</v>
      </c>
      <c r="U1515" s="9">
        <f>SUM((Q1515*0.07)*R1515+2)</f>
        <v>9.3465000000000007</v>
      </c>
    </row>
    <row r="1516" spans="1:21" ht="15" customHeight="1" x14ac:dyDescent="0.25">
      <c r="A1516">
        <v>19641</v>
      </c>
      <c r="B1516" t="s">
        <v>1249</v>
      </c>
      <c r="C1516" s="5">
        <v>43253</v>
      </c>
      <c r="D1516" s="6">
        <v>43258</v>
      </c>
      <c r="E1516" t="s">
        <v>69</v>
      </c>
      <c r="F1516" t="s">
        <v>298</v>
      </c>
      <c r="G1516" t="s">
        <v>299</v>
      </c>
      <c r="H1516" t="s">
        <v>300</v>
      </c>
      <c r="I1516" t="s">
        <v>213</v>
      </c>
      <c r="J1516" s="7">
        <v>27604</v>
      </c>
      <c r="K1516" t="s">
        <v>26</v>
      </c>
      <c r="L1516" t="s">
        <v>49</v>
      </c>
      <c r="M1516" t="s">
        <v>526</v>
      </c>
      <c r="N1516" t="s">
        <v>29</v>
      </c>
      <c r="O1516" t="s">
        <v>30</v>
      </c>
      <c r="P1516" t="s">
        <v>527</v>
      </c>
      <c r="Q1516" s="8">
        <v>6.99</v>
      </c>
      <c r="R1516">
        <v>3</v>
      </c>
      <c r="S1516" s="8">
        <f t="shared" si="98"/>
        <v>20.97</v>
      </c>
      <c r="T1516" s="8">
        <f>SUM(S1516*0.2)</f>
        <v>4.194</v>
      </c>
      <c r="U1516" s="9">
        <f>SUM((Q1516*0.04)*R1516+2)</f>
        <v>2.8388</v>
      </c>
    </row>
    <row r="1517" spans="1:21" ht="15" customHeight="1" x14ac:dyDescent="0.25">
      <c r="A1517">
        <v>19646</v>
      </c>
      <c r="B1517" t="s">
        <v>1249</v>
      </c>
      <c r="C1517" s="5">
        <v>43253</v>
      </c>
      <c r="D1517" s="6">
        <v>43255</v>
      </c>
      <c r="E1517" t="s">
        <v>21</v>
      </c>
      <c r="F1517" t="s">
        <v>864</v>
      </c>
      <c r="G1517" t="s">
        <v>865</v>
      </c>
      <c r="H1517" t="s">
        <v>259</v>
      </c>
      <c r="I1517" t="s">
        <v>104</v>
      </c>
      <c r="J1517" s="7">
        <v>46203</v>
      </c>
      <c r="K1517" t="s">
        <v>26</v>
      </c>
      <c r="L1517" t="s">
        <v>27</v>
      </c>
      <c r="M1517" t="s">
        <v>608</v>
      </c>
      <c r="N1517" t="s">
        <v>29</v>
      </c>
      <c r="O1517" t="s">
        <v>59</v>
      </c>
      <c r="P1517" t="s">
        <v>609</v>
      </c>
      <c r="Q1517" s="8">
        <v>20.99</v>
      </c>
      <c r="R1517">
        <v>8</v>
      </c>
      <c r="S1517" s="8">
        <f t="shared" si="98"/>
        <v>167.92</v>
      </c>
      <c r="T1517" s="8">
        <f>SUM(S1517*0.25)</f>
        <v>41.98</v>
      </c>
      <c r="U1517" s="9">
        <f>SUM((Q1517*0.07)*R1517+2)</f>
        <v>13.7544</v>
      </c>
    </row>
    <row r="1518" spans="1:21" ht="15" customHeight="1" x14ac:dyDescent="0.25">
      <c r="A1518">
        <v>19647</v>
      </c>
      <c r="B1518" t="s">
        <v>1249</v>
      </c>
      <c r="C1518" s="5">
        <v>43253</v>
      </c>
      <c r="D1518" s="6">
        <v>43255</v>
      </c>
      <c r="E1518" t="s">
        <v>21</v>
      </c>
      <c r="F1518" t="s">
        <v>864</v>
      </c>
      <c r="G1518" t="s">
        <v>865</v>
      </c>
      <c r="H1518" t="s">
        <v>259</v>
      </c>
      <c r="I1518" t="s">
        <v>104</v>
      </c>
      <c r="J1518" s="7">
        <v>46203</v>
      </c>
      <c r="K1518" t="s">
        <v>26</v>
      </c>
      <c r="L1518" t="s">
        <v>27</v>
      </c>
      <c r="M1518" t="s">
        <v>847</v>
      </c>
      <c r="N1518" t="s">
        <v>988</v>
      </c>
      <c r="O1518" t="s">
        <v>89</v>
      </c>
      <c r="P1518" t="s">
        <v>848</v>
      </c>
      <c r="Q1518" s="8">
        <v>17.989999999999998</v>
      </c>
      <c r="R1518">
        <v>6</v>
      </c>
      <c r="S1518" s="8">
        <f t="shared" si="98"/>
        <v>107.94</v>
      </c>
      <c r="T1518" s="8">
        <f>SUM(S1518*0.5)</f>
        <v>53.97</v>
      </c>
      <c r="U1518" s="9">
        <f>SUM((Q1518*0.07)*R1518+2)</f>
        <v>9.5558000000000014</v>
      </c>
    </row>
    <row r="1519" spans="1:21" ht="15" customHeight="1" x14ac:dyDescent="0.25">
      <c r="A1519">
        <v>19648</v>
      </c>
      <c r="B1519" t="s">
        <v>1249</v>
      </c>
      <c r="C1519" s="5">
        <v>43253</v>
      </c>
      <c r="D1519" s="6">
        <v>43255</v>
      </c>
      <c r="E1519" t="s">
        <v>21</v>
      </c>
      <c r="F1519" t="s">
        <v>864</v>
      </c>
      <c r="G1519" t="s">
        <v>865</v>
      </c>
      <c r="H1519" t="s">
        <v>259</v>
      </c>
      <c r="I1519" t="s">
        <v>104</v>
      </c>
      <c r="J1519" s="7">
        <v>46203</v>
      </c>
      <c r="K1519" t="s">
        <v>26</v>
      </c>
      <c r="L1519" t="s">
        <v>27</v>
      </c>
      <c r="M1519" t="s">
        <v>955</v>
      </c>
      <c r="N1519" t="s">
        <v>33</v>
      </c>
      <c r="O1519" t="s">
        <v>34</v>
      </c>
      <c r="P1519" t="s">
        <v>956</v>
      </c>
      <c r="Q1519" s="8">
        <v>25.99</v>
      </c>
      <c r="R1519">
        <v>3</v>
      </c>
      <c r="S1519" s="8">
        <f t="shared" si="98"/>
        <v>77.97</v>
      </c>
      <c r="T1519" s="8">
        <f>SUM(S1519*0.4)</f>
        <v>31.188000000000002</v>
      </c>
      <c r="U1519" s="9">
        <f>SUM((Q1519*0.07)*R1519+2)</f>
        <v>7.4579000000000004</v>
      </c>
    </row>
    <row r="1520" spans="1:21" ht="15" customHeight="1" x14ac:dyDescent="0.25">
      <c r="A1520">
        <v>19649</v>
      </c>
      <c r="B1520" t="s">
        <v>1249</v>
      </c>
      <c r="C1520" s="5">
        <v>43253</v>
      </c>
      <c r="D1520" s="6">
        <v>43255</v>
      </c>
      <c r="E1520" t="s">
        <v>21</v>
      </c>
      <c r="F1520" t="s">
        <v>864</v>
      </c>
      <c r="G1520" t="s">
        <v>865</v>
      </c>
      <c r="H1520" t="s">
        <v>259</v>
      </c>
      <c r="I1520" t="s">
        <v>104</v>
      </c>
      <c r="J1520" s="7">
        <v>46203</v>
      </c>
      <c r="K1520" t="s">
        <v>26</v>
      </c>
      <c r="L1520" t="s">
        <v>27</v>
      </c>
      <c r="M1520" t="s">
        <v>170</v>
      </c>
      <c r="N1520" t="s">
        <v>33</v>
      </c>
      <c r="O1520" t="s">
        <v>34</v>
      </c>
      <c r="P1520" t="s">
        <v>171</v>
      </c>
      <c r="Q1520" s="8">
        <v>35.99</v>
      </c>
      <c r="R1520">
        <v>1</v>
      </c>
      <c r="S1520" s="8">
        <f t="shared" si="98"/>
        <v>35.99</v>
      </c>
      <c r="T1520" s="8">
        <f>SUM(S1520*0.4)</f>
        <v>14.396000000000001</v>
      </c>
      <c r="U1520" s="9">
        <f>SUM((Q1520*0.07)*R1520+2)</f>
        <v>4.5193000000000003</v>
      </c>
    </row>
    <row r="1521" spans="1:21" ht="15" customHeight="1" x14ac:dyDescent="0.25">
      <c r="A1521">
        <v>19650</v>
      </c>
      <c r="B1521" t="s">
        <v>1249</v>
      </c>
      <c r="C1521" s="5">
        <v>43253</v>
      </c>
      <c r="D1521" s="6">
        <v>43255</v>
      </c>
      <c r="E1521" t="s">
        <v>21</v>
      </c>
      <c r="F1521" t="s">
        <v>864</v>
      </c>
      <c r="G1521" t="s">
        <v>865</v>
      </c>
      <c r="H1521" t="s">
        <v>259</v>
      </c>
      <c r="I1521" t="s">
        <v>104</v>
      </c>
      <c r="J1521" s="7">
        <v>46203</v>
      </c>
      <c r="K1521" t="s">
        <v>26</v>
      </c>
      <c r="L1521" t="s">
        <v>27</v>
      </c>
      <c r="M1521" t="s">
        <v>384</v>
      </c>
      <c r="N1521" t="s">
        <v>29</v>
      </c>
      <c r="O1521" t="s">
        <v>37</v>
      </c>
      <c r="P1521" t="s">
        <v>385</v>
      </c>
      <c r="Q1521" s="8">
        <v>23.99</v>
      </c>
      <c r="R1521">
        <v>2</v>
      </c>
      <c r="S1521" s="8">
        <f t="shared" si="98"/>
        <v>47.98</v>
      </c>
      <c r="T1521" s="8">
        <f>SUM(S1521*0.4)</f>
        <v>19.192</v>
      </c>
      <c r="U1521" s="9">
        <f>SUM((Q1521*0.07)*R1521+2)</f>
        <v>5.3586</v>
      </c>
    </row>
    <row r="1522" spans="1:21" ht="15" customHeight="1" x14ac:dyDescent="0.25">
      <c r="A1522">
        <v>19651</v>
      </c>
      <c r="B1522" t="s">
        <v>1250</v>
      </c>
      <c r="C1522" s="5">
        <v>43254</v>
      </c>
      <c r="D1522" s="6">
        <v>43258</v>
      </c>
      <c r="E1522" t="s">
        <v>69</v>
      </c>
      <c r="F1522" t="s">
        <v>438</v>
      </c>
      <c r="G1522" t="s">
        <v>439</v>
      </c>
      <c r="H1522" t="s">
        <v>440</v>
      </c>
      <c r="I1522" t="s">
        <v>441</v>
      </c>
      <c r="J1522" s="7">
        <v>39212</v>
      </c>
      <c r="K1522" t="s">
        <v>26</v>
      </c>
      <c r="L1522" t="s">
        <v>49</v>
      </c>
      <c r="M1522" t="s">
        <v>145</v>
      </c>
      <c r="N1522" t="s">
        <v>29</v>
      </c>
      <c r="O1522" t="s">
        <v>30</v>
      </c>
      <c r="P1522" t="s">
        <v>146</v>
      </c>
      <c r="Q1522" s="8">
        <v>24.99</v>
      </c>
      <c r="R1522">
        <v>2</v>
      </c>
      <c r="S1522" s="8">
        <f t="shared" si="98"/>
        <v>49.98</v>
      </c>
      <c r="T1522" s="8">
        <f>SUM(S1522*0.2)</f>
        <v>9.9960000000000004</v>
      </c>
      <c r="U1522" s="9">
        <f>SUM((Q1522*0.04)*R1522+2)</f>
        <v>3.9992000000000001</v>
      </c>
    </row>
    <row r="1523" spans="1:21" ht="15" customHeight="1" x14ac:dyDescent="0.25">
      <c r="A1523">
        <v>19652</v>
      </c>
      <c r="B1523" t="s">
        <v>1250</v>
      </c>
      <c r="C1523" s="5">
        <v>43254</v>
      </c>
      <c r="D1523" s="6">
        <v>43258</v>
      </c>
      <c r="E1523" t="s">
        <v>69</v>
      </c>
      <c r="F1523" t="s">
        <v>438</v>
      </c>
      <c r="G1523" t="s">
        <v>439</v>
      </c>
      <c r="H1523" t="s">
        <v>440</v>
      </c>
      <c r="I1523" t="s">
        <v>441</v>
      </c>
      <c r="J1523" s="7">
        <v>39212</v>
      </c>
      <c r="K1523" t="s">
        <v>26</v>
      </c>
      <c r="L1523" t="s">
        <v>49</v>
      </c>
      <c r="M1523" t="s">
        <v>349</v>
      </c>
      <c r="N1523" t="s">
        <v>33</v>
      </c>
      <c r="O1523" t="s">
        <v>116</v>
      </c>
      <c r="P1523" t="s">
        <v>350</v>
      </c>
      <c r="Q1523" s="8">
        <v>24.99</v>
      </c>
      <c r="R1523">
        <v>1</v>
      </c>
      <c r="S1523" s="8">
        <f t="shared" si="98"/>
        <v>24.99</v>
      </c>
      <c r="T1523" s="8">
        <f>SUM(S1523*0.3)</f>
        <v>7.496999999999999</v>
      </c>
      <c r="U1523" s="9">
        <f>SUM((Q1523*0.04)*R1523+2)</f>
        <v>2.9996</v>
      </c>
    </row>
    <row r="1524" spans="1:21" ht="15" customHeight="1" x14ac:dyDescent="0.25">
      <c r="A1524">
        <v>19653</v>
      </c>
      <c r="B1524" t="s">
        <v>1250</v>
      </c>
      <c r="C1524" s="5">
        <v>43254</v>
      </c>
      <c r="D1524" s="6">
        <v>43255</v>
      </c>
      <c r="E1524" t="s">
        <v>985</v>
      </c>
      <c r="F1524" t="s">
        <v>242</v>
      </c>
      <c r="G1524" t="s">
        <v>243</v>
      </c>
      <c r="H1524" t="s">
        <v>244</v>
      </c>
      <c r="I1524" t="s">
        <v>213</v>
      </c>
      <c r="J1524" s="7">
        <v>28540</v>
      </c>
      <c r="K1524" t="s">
        <v>26</v>
      </c>
      <c r="L1524" t="s">
        <v>49</v>
      </c>
      <c r="M1524" t="s">
        <v>484</v>
      </c>
      <c r="N1524" t="s">
        <v>29</v>
      </c>
      <c r="O1524" t="s">
        <v>75</v>
      </c>
      <c r="P1524" t="s">
        <v>485</v>
      </c>
      <c r="Q1524" s="8">
        <v>23.99</v>
      </c>
      <c r="R1524">
        <v>4</v>
      </c>
      <c r="S1524" s="8">
        <f t="shared" si="98"/>
        <v>95.96</v>
      </c>
      <c r="T1524" s="8">
        <f>SUM(S1524*0.5)</f>
        <v>47.98</v>
      </c>
      <c r="U1524" s="9">
        <f>SUM((Q1524*0.09)*R1524+2)</f>
        <v>10.636399999999998</v>
      </c>
    </row>
    <row r="1525" spans="1:21" ht="15" customHeight="1" x14ac:dyDescent="0.25">
      <c r="A1525">
        <v>19654</v>
      </c>
      <c r="B1525" t="s">
        <v>1250</v>
      </c>
      <c r="C1525" s="5">
        <v>43254</v>
      </c>
      <c r="D1525" s="6">
        <v>43257</v>
      </c>
      <c r="E1525" t="s">
        <v>21</v>
      </c>
      <c r="F1525" t="s">
        <v>596</v>
      </c>
      <c r="G1525" t="s">
        <v>597</v>
      </c>
      <c r="H1525" t="s">
        <v>292</v>
      </c>
      <c r="I1525" t="s">
        <v>227</v>
      </c>
      <c r="J1525" s="7">
        <v>98105</v>
      </c>
      <c r="K1525" t="s">
        <v>26</v>
      </c>
      <c r="L1525" t="s">
        <v>57</v>
      </c>
      <c r="M1525" t="s">
        <v>113</v>
      </c>
      <c r="N1525" t="s">
        <v>29</v>
      </c>
      <c r="O1525" t="s">
        <v>37</v>
      </c>
      <c r="P1525" t="s">
        <v>114</v>
      </c>
      <c r="Q1525" s="8">
        <v>24.99</v>
      </c>
      <c r="R1525">
        <v>5</v>
      </c>
      <c r="S1525" s="8">
        <f t="shared" si="98"/>
        <v>124.94999999999999</v>
      </c>
      <c r="T1525" s="8">
        <f>SUM(S1525*0.4)</f>
        <v>49.98</v>
      </c>
      <c r="U1525" s="9">
        <f>SUM((Q1525*0.07)*R1525+2)</f>
        <v>10.746500000000001</v>
      </c>
    </row>
    <row r="1526" spans="1:21" ht="15" customHeight="1" x14ac:dyDescent="0.25">
      <c r="A1526">
        <v>19655</v>
      </c>
      <c r="B1526" t="s">
        <v>1250</v>
      </c>
      <c r="C1526" s="5">
        <v>43254</v>
      </c>
      <c r="D1526" s="6">
        <v>43257</v>
      </c>
      <c r="E1526" t="s">
        <v>21</v>
      </c>
      <c r="F1526" t="s">
        <v>596</v>
      </c>
      <c r="G1526" t="s">
        <v>597</v>
      </c>
      <c r="H1526" t="s">
        <v>292</v>
      </c>
      <c r="I1526" t="s">
        <v>227</v>
      </c>
      <c r="J1526" s="7">
        <v>98105</v>
      </c>
      <c r="K1526" t="s">
        <v>26</v>
      </c>
      <c r="L1526" t="s">
        <v>57</v>
      </c>
      <c r="M1526" t="s">
        <v>105</v>
      </c>
      <c r="N1526" t="s">
        <v>29</v>
      </c>
      <c r="O1526" t="s">
        <v>75</v>
      </c>
      <c r="P1526" t="s">
        <v>106</v>
      </c>
      <c r="Q1526" s="8">
        <v>16.989999999999998</v>
      </c>
      <c r="R1526">
        <v>6</v>
      </c>
      <c r="S1526" s="8">
        <f t="shared" si="98"/>
        <v>101.94</v>
      </c>
      <c r="T1526" s="8">
        <f>SUM(S1526*0.5)</f>
        <v>50.97</v>
      </c>
      <c r="U1526" s="9">
        <f>SUM((Q1526*0.07)*R1526+2)</f>
        <v>9.1357999999999997</v>
      </c>
    </row>
    <row r="1527" spans="1:21" ht="15" customHeight="1" x14ac:dyDescent="0.25">
      <c r="A1527">
        <v>19663</v>
      </c>
      <c r="B1527" t="s">
        <v>1251</v>
      </c>
      <c r="C1527" s="5">
        <v>43255</v>
      </c>
      <c r="D1527" s="6">
        <v>43262</v>
      </c>
      <c r="E1527" t="s">
        <v>69</v>
      </c>
      <c r="F1527" t="s">
        <v>333</v>
      </c>
      <c r="G1527" t="s">
        <v>334</v>
      </c>
      <c r="H1527" t="s">
        <v>335</v>
      </c>
      <c r="I1527" t="s">
        <v>336</v>
      </c>
      <c r="J1527" s="7">
        <v>19140</v>
      </c>
      <c r="K1527" t="s">
        <v>26</v>
      </c>
      <c r="L1527" t="s">
        <v>65</v>
      </c>
      <c r="M1527" t="s">
        <v>870</v>
      </c>
      <c r="N1527" t="s">
        <v>33</v>
      </c>
      <c r="O1527" t="s">
        <v>116</v>
      </c>
      <c r="P1527" t="s">
        <v>871</v>
      </c>
      <c r="Q1527" s="8">
        <v>24.99</v>
      </c>
      <c r="R1527">
        <v>5</v>
      </c>
      <c r="S1527" s="8">
        <f t="shared" si="98"/>
        <v>124.94999999999999</v>
      </c>
      <c r="T1527" s="8">
        <f>SUM(S1527*0.3)</f>
        <v>37.484999999999992</v>
      </c>
      <c r="U1527" s="9">
        <f t="shared" ref="U1527:U1538" si="101">SUM((Q1527*0.04)*R1527+2)</f>
        <v>6.9979999999999993</v>
      </c>
    </row>
    <row r="1528" spans="1:21" ht="15" customHeight="1" x14ac:dyDescent="0.25">
      <c r="A1528">
        <v>19664</v>
      </c>
      <c r="B1528" t="s">
        <v>1251</v>
      </c>
      <c r="C1528" s="5">
        <v>43255</v>
      </c>
      <c r="D1528" s="6">
        <v>43262</v>
      </c>
      <c r="E1528" t="s">
        <v>69</v>
      </c>
      <c r="F1528" t="s">
        <v>333</v>
      </c>
      <c r="G1528" t="s">
        <v>334</v>
      </c>
      <c r="H1528" t="s">
        <v>335</v>
      </c>
      <c r="I1528" t="s">
        <v>336</v>
      </c>
      <c r="J1528" s="7">
        <v>19140</v>
      </c>
      <c r="K1528" t="s">
        <v>26</v>
      </c>
      <c r="L1528" t="s">
        <v>65</v>
      </c>
      <c r="M1528" t="s">
        <v>914</v>
      </c>
      <c r="N1528" t="s">
        <v>33</v>
      </c>
      <c r="O1528" t="s">
        <v>34</v>
      </c>
      <c r="P1528" t="s">
        <v>915</v>
      </c>
      <c r="Q1528" s="8">
        <v>35.99</v>
      </c>
      <c r="R1528">
        <v>1</v>
      </c>
      <c r="S1528" s="8">
        <f t="shared" si="98"/>
        <v>35.99</v>
      </c>
      <c r="T1528" s="8">
        <f>SUM(S1528*0.4)</f>
        <v>14.396000000000001</v>
      </c>
      <c r="U1528" s="9">
        <f t="shared" si="101"/>
        <v>3.4396000000000004</v>
      </c>
    </row>
    <row r="1529" spans="1:21" ht="15" customHeight="1" x14ac:dyDescent="0.25">
      <c r="A1529">
        <v>19665</v>
      </c>
      <c r="B1529" t="s">
        <v>1251</v>
      </c>
      <c r="C1529" s="5">
        <v>43255</v>
      </c>
      <c r="D1529" s="6">
        <v>43262</v>
      </c>
      <c r="E1529" t="s">
        <v>69</v>
      </c>
      <c r="F1529" t="s">
        <v>333</v>
      </c>
      <c r="G1529" t="s">
        <v>334</v>
      </c>
      <c r="H1529" t="s">
        <v>335</v>
      </c>
      <c r="I1529" t="s">
        <v>336</v>
      </c>
      <c r="J1529" s="7">
        <v>19140</v>
      </c>
      <c r="K1529" t="s">
        <v>26</v>
      </c>
      <c r="L1529" t="s">
        <v>65</v>
      </c>
      <c r="M1529" t="s">
        <v>965</v>
      </c>
      <c r="N1529" t="s">
        <v>33</v>
      </c>
      <c r="O1529" t="s">
        <v>34</v>
      </c>
      <c r="P1529" t="s">
        <v>576</v>
      </c>
      <c r="Q1529" s="8">
        <v>25.99</v>
      </c>
      <c r="R1529">
        <v>2</v>
      </c>
      <c r="S1529" s="8">
        <f t="shared" si="98"/>
        <v>51.98</v>
      </c>
      <c r="T1529" s="8">
        <f>SUM(S1529*0.4)</f>
        <v>20.792000000000002</v>
      </c>
      <c r="U1529" s="9">
        <f t="shared" si="101"/>
        <v>4.0792000000000002</v>
      </c>
    </row>
    <row r="1530" spans="1:21" ht="15" customHeight="1" x14ac:dyDescent="0.25">
      <c r="A1530">
        <v>19666</v>
      </c>
      <c r="B1530" t="s">
        <v>1251</v>
      </c>
      <c r="C1530" s="5">
        <v>43255</v>
      </c>
      <c r="D1530" s="6">
        <v>43262</v>
      </c>
      <c r="E1530" t="s">
        <v>69</v>
      </c>
      <c r="F1530" t="s">
        <v>333</v>
      </c>
      <c r="G1530" t="s">
        <v>334</v>
      </c>
      <c r="H1530" t="s">
        <v>335</v>
      </c>
      <c r="I1530" t="s">
        <v>336</v>
      </c>
      <c r="J1530" s="7">
        <v>19140</v>
      </c>
      <c r="K1530" t="s">
        <v>26</v>
      </c>
      <c r="L1530" t="s">
        <v>65</v>
      </c>
      <c r="M1530" t="s">
        <v>66</v>
      </c>
      <c r="N1530" t="s">
        <v>988</v>
      </c>
      <c r="O1530" t="s">
        <v>51</v>
      </c>
      <c r="P1530" t="s">
        <v>67</v>
      </c>
      <c r="Q1530" s="8">
        <v>42.99</v>
      </c>
      <c r="R1530">
        <v>2</v>
      </c>
      <c r="S1530" s="8">
        <f t="shared" si="98"/>
        <v>85.98</v>
      </c>
      <c r="T1530" s="8">
        <f>SUM(S1530*0.3)</f>
        <v>25.794</v>
      </c>
      <c r="U1530" s="9">
        <f t="shared" si="101"/>
        <v>5.4391999999999996</v>
      </c>
    </row>
    <row r="1531" spans="1:21" ht="15" customHeight="1" x14ac:dyDescent="0.25">
      <c r="A1531">
        <v>19667</v>
      </c>
      <c r="B1531" t="s">
        <v>1251</v>
      </c>
      <c r="C1531" s="5">
        <v>43255</v>
      </c>
      <c r="D1531" s="6">
        <v>43262</v>
      </c>
      <c r="E1531" t="s">
        <v>69</v>
      </c>
      <c r="F1531" t="s">
        <v>333</v>
      </c>
      <c r="G1531" t="s">
        <v>334</v>
      </c>
      <c r="H1531" t="s">
        <v>335</v>
      </c>
      <c r="I1531" t="s">
        <v>336</v>
      </c>
      <c r="J1531" s="7">
        <v>19140</v>
      </c>
      <c r="K1531" t="s">
        <v>26</v>
      </c>
      <c r="L1531" t="s">
        <v>65</v>
      </c>
      <c r="M1531" t="s">
        <v>58</v>
      </c>
      <c r="N1531" t="s">
        <v>29</v>
      </c>
      <c r="O1531" t="s">
        <v>59</v>
      </c>
      <c r="P1531" t="s">
        <v>60</v>
      </c>
      <c r="Q1531" s="8">
        <v>20.99</v>
      </c>
      <c r="R1531">
        <v>7</v>
      </c>
      <c r="S1531" s="8">
        <f t="shared" si="98"/>
        <v>146.92999999999998</v>
      </c>
      <c r="T1531" s="8">
        <f>SUM(S1531*0.25)</f>
        <v>36.732499999999995</v>
      </c>
      <c r="U1531" s="9">
        <f t="shared" si="101"/>
        <v>7.8771999999999993</v>
      </c>
    </row>
    <row r="1532" spans="1:21" ht="15" customHeight="1" x14ac:dyDescent="0.25">
      <c r="A1532">
        <v>19668</v>
      </c>
      <c r="B1532" t="s">
        <v>1251</v>
      </c>
      <c r="C1532" s="5">
        <v>43255</v>
      </c>
      <c r="D1532" s="6">
        <v>43262</v>
      </c>
      <c r="E1532" t="s">
        <v>69</v>
      </c>
      <c r="F1532" t="s">
        <v>333</v>
      </c>
      <c r="G1532" t="s">
        <v>334</v>
      </c>
      <c r="H1532" t="s">
        <v>335</v>
      </c>
      <c r="I1532" t="s">
        <v>336</v>
      </c>
      <c r="J1532" s="7">
        <v>19140</v>
      </c>
      <c r="K1532" t="s">
        <v>26</v>
      </c>
      <c r="L1532" t="s">
        <v>65</v>
      </c>
      <c r="M1532" t="s">
        <v>159</v>
      </c>
      <c r="N1532" t="s">
        <v>29</v>
      </c>
      <c r="O1532" t="s">
        <v>59</v>
      </c>
      <c r="P1532" t="s">
        <v>160</v>
      </c>
      <c r="Q1532" s="8">
        <v>27.99</v>
      </c>
      <c r="R1532">
        <v>2</v>
      </c>
      <c r="S1532" s="8">
        <f t="shared" si="98"/>
        <v>55.98</v>
      </c>
      <c r="T1532" s="8">
        <f>SUM(S1532*0.25)</f>
        <v>13.994999999999999</v>
      </c>
      <c r="U1532" s="9">
        <f t="shared" si="101"/>
        <v>4.2392000000000003</v>
      </c>
    </row>
    <row r="1533" spans="1:21" ht="15" customHeight="1" x14ac:dyDescent="0.25">
      <c r="A1533">
        <v>19669</v>
      </c>
      <c r="B1533" t="s">
        <v>1251</v>
      </c>
      <c r="C1533" s="5">
        <v>43255</v>
      </c>
      <c r="D1533" s="6">
        <v>43262</v>
      </c>
      <c r="E1533" t="s">
        <v>69</v>
      </c>
      <c r="F1533" t="s">
        <v>333</v>
      </c>
      <c r="G1533" t="s">
        <v>334</v>
      </c>
      <c r="H1533" t="s">
        <v>335</v>
      </c>
      <c r="I1533" t="s">
        <v>336</v>
      </c>
      <c r="J1533" s="7">
        <v>19140</v>
      </c>
      <c r="K1533" t="s">
        <v>26</v>
      </c>
      <c r="L1533" t="s">
        <v>65</v>
      </c>
      <c r="M1533" t="s">
        <v>68</v>
      </c>
      <c r="N1533" t="s">
        <v>29</v>
      </c>
      <c r="O1533" t="s">
        <v>37</v>
      </c>
      <c r="P1533" t="s">
        <v>37</v>
      </c>
      <c r="Q1533" s="8">
        <v>15.99</v>
      </c>
      <c r="R1533">
        <v>3</v>
      </c>
      <c r="S1533" s="8">
        <f t="shared" si="98"/>
        <v>47.97</v>
      </c>
      <c r="T1533" s="8">
        <f>SUM(S1533*0.4)</f>
        <v>19.188000000000002</v>
      </c>
      <c r="U1533" s="9">
        <f t="shared" si="101"/>
        <v>3.9188000000000001</v>
      </c>
    </row>
    <row r="1534" spans="1:21" ht="15" customHeight="1" x14ac:dyDescent="0.25">
      <c r="A1534">
        <v>19670</v>
      </c>
      <c r="B1534" t="s">
        <v>1251</v>
      </c>
      <c r="C1534" s="5">
        <v>43255</v>
      </c>
      <c r="D1534" s="6">
        <v>43262</v>
      </c>
      <c r="E1534" t="s">
        <v>69</v>
      </c>
      <c r="F1534" t="s">
        <v>333</v>
      </c>
      <c r="G1534" t="s">
        <v>334</v>
      </c>
      <c r="H1534" t="s">
        <v>335</v>
      </c>
      <c r="I1534" t="s">
        <v>336</v>
      </c>
      <c r="J1534" s="7">
        <v>19140</v>
      </c>
      <c r="K1534" t="s">
        <v>26</v>
      </c>
      <c r="L1534" t="s">
        <v>65</v>
      </c>
      <c r="M1534" t="s">
        <v>105</v>
      </c>
      <c r="N1534" t="s">
        <v>29</v>
      </c>
      <c r="O1534" t="s">
        <v>75</v>
      </c>
      <c r="P1534" t="s">
        <v>106</v>
      </c>
      <c r="Q1534" s="8">
        <v>16.989999999999998</v>
      </c>
      <c r="R1534">
        <v>3</v>
      </c>
      <c r="S1534" s="8">
        <f t="shared" si="98"/>
        <v>50.97</v>
      </c>
      <c r="T1534" s="8">
        <f>SUM(S1534*0.5)</f>
        <v>25.484999999999999</v>
      </c>
      <c r="U1534" s="9">
        <f t="shared" si="101"/>
        <v>4.0388000000000002</v>
      </c>
    </row>
    <row r="1535" spans="1:21" ht="15" customHeight="1" x14ac:dyDescent="0.25">
      <c r="A1535">
        <v>19674</v>
      </c>
      <c r="B1535" t="s">
        <v>1252</v>
      </c>
      <c r="C1535" s="5">
        <v>43256</v>
      </c>
      <c r="D1535" s="6">
        <v>43262</v>
      </c>
      <c r="E1535" t="s">
        <v>69</v>
      </c>
      <c r="F1535" t="s">
        <v>257</v>
      </c>
      <c r="G1535" t="s">
        <v>258</v>
      </c>
      <c r="H1535" t="s">
        <v>259</v>
      </c>
      <c r="I1535" t="s">
        <v>104</v>
      </c>
      <c r="J1535" s="7">
        <v>46203</v>
      </c>
      <c r="K1535" t="s">
        <v>26</v>
      </c>
      <c r="L1535" t="s">
        <v>27</v>
      </c>
      <c r="M1535" t="s">
        <v>125</v>
      </c>
      <c r="N1535" t="s">
        <v>29</v>
      </c>
      <c r="O1535" t="s">
        <v>59</v>
      </c>
      <c r="P1535" t="s">
        <v>126</v>
      </c>
      <c r="Q1535" s="8">
        <v>16.989999999999998</v>
      </c>
      <c r="R1535">
        <v>3</v>
      </c>
      <c r="S1535" s="8">
        <f t="shared" si="98"/>
        <v>50.97</v>
      </c>
      <c r="T1535" s="8">
        <f>SUM(S1535*0.25)</f>
        <v>12.7425</v>
      </c>
      <c r="U1535" s="9">
        <f t="shared" si="101"/>
        <v>4.0388000000000002</v>
      </c>
    </row>
    <row r="1536" spans="1:21" ht="15" customHeight="1" x14ac:dyDescent="0.25">
      <c r="A1536">
        <v>19675</v>
      </c>
      <c r="B1536" t="s">
        <v>1252</v>
      </c>
      <c r="C1536" s="5">
        <v>43256</v>
      </c>
      <c r="D1536" s="6">
        <v>43260</v>
      </c>
      <c r="E1536" t="s">
        <v>69</v>
      </c>
      <c r="F1536" t="s">
        <v>399</v>
      </c>
      <c r="G1536" t="s">
        <v>538</v>
      </c>
      <c r="H1536" t="s">
        <v>142</v>
      </c>
      <c r="I1536" t="s">
        <v>64</v>
      </c>
      <c r="J1536" s="7">
        <v>44105</v>
      </c>
      <c r="K1536" t="s">
        <v>26</v>
      </c>
      <c r="L1536" t="s">
        <v>65</v>
      </c>
      <c r="M1536" t="s">
        <v>129</v>
      </c>
      <c r="N1536" t="s">
        <v>29</v>
      </c>
      <c r="O1536" t="s">
        <v>40</v>
      </c>
      <c r="P1536" t="s">
        <v>130</v>
      </c>
      <c r="Q1536" s="8">
        <v>19.989999999999998</v>
      </c>
      <c r="R1536">
        <v>2</v>
      </c>
      <c r="S1536" s="8">
        <f t="shared" si="98"/>
        <v>39.979999999999997</v>
      </c>
      <c r="T1536" s="8">
        <f>SUM(S1536*0.3)</f>
        <v>11.993999999999998</v>
      </c>
      <c r="U1536" s="9">
        <f t="shared" si="101"/>
        <v>3.5991999999999997</v>
      </c>
    </row>
    <row r="1537" spans="1:21" ht="15" customHeight="1" x14ac:dyDescent="0.25">
      <c r="A1537">
        <v>19679</v>
      </c>
      <c r="B1537" t="s">
        <v>1252</v>
      </c>
      <c r="C1537" s="5">
        <v>43256</v>
      </c>
      <c r="D1537" s="6">
        <v>43262</v>
      </c>
      <c r="E1537" t="s">
        <v>69</v>
      </c>
      <c r="F1537" t="s">
        <v>910</v>
      </c>
      <c r="G1537" t="s">
        <v>529</v>
      </c>
      <c r="H1537" t="s">
        <v>530</v>
      </c>
      <c r="I1537" t="s">
        <v>156</v>
      </c>
      <c r="J1537" s="7">
        <v>23464</v>
      </c>
      <c r="K1537" t="s">
        <v>26</v>
      </c>
      <c r="L1537" t="s">
        <v>49</v>
      </c>
      <c r="M1537" t="s">
        <v>377</v>
      </c>
      <c r="N1537" t="s">
        <v>33</v>
      </c>
      <c r="O1537" t="s">
        <v>116</v>
      </c>
      <c r="P1537" t="s">
        <v>378</v>
      </c>
      <c r="Q1537" s="8">
        <v>10.99</v>
      </c>
      <c r="R1537">
        <v>2</v>
      </c>
      <c r="S1537" s="8">
        <f t="shared" si="98"/>
        <v>21.98</v>
      </c>
      <c r="T1537" s="8">
        <f>SUM(S1537*0.3)</f>
        <v>6.5940000000000003</v>
      </c>
      <c r="U1537" s="9">
        <f t="shared" si="101"/>
        <v>2.8792</v>
      </c>
    </row>
    <row r="1538" spans="1:21" ht="15" customHeight="1" x14ac:dyDescent="0.25">
      <c r="A1538">
        <v>19680</v>
      </c>
      <c r="B1538" t="s">
        <v>1252</v>
      </c>
      <c r="C1538" s="5">
        <v>43256</v>
      </c>
      <c r="D1538" s="6">
        <v>43262</v>
      </c>
      <c r="E1538" t="s">
        <v>69</v>
      </c>
      <c r="F1538" t="s">
        <v>910</v>
      </c>
      <c r="G1538" t="s">
        <v>529</v>
      </c>
      <c r="H1538" t="s">
        <v>530</v>
      </c>
      <c r="I1538" t="s">
        <v>156</v>
      </c>
      <c r="J1538" s="7">
        <v>23464</v>
      </c>
      <c r="K1538" t="s">
        <v>26</v>
      </c>
      <c r="L1538" t="s">
        <v>49</v>
      </c>
      <c r="M1538" t="s">
        <v>327</v>
      </c>
      <c r="N1538" t="s">
        <v>988</v>
      </c>
      <c r="O1538" t="s">
        <v>86</v>
      </c>
      <c r="P1538" t="s">
        <v>328</v>
      </c>
      <c r="Q1538" s="8">
        <v>8.99</v>
      </c>
      <c r="R1538">
        <v>2</v>
      </c>
      <c r="S1538" s="8">
        <f t="shared" ref="S1538:S1601" si="102">SUM(Q1538*R1538)</f>
        <v>17.98</v>
      </c>
      <c r="T1538" s="8">
        <f>SUM(S1538*0.6)</f>
        <v>10.788</v>
      </c>
      <c r="U1538" s="9">
        <f t="shared" si="101"/>
        <v>2.7191999999999998</v>
      </c>
    </row>
    <row r="1539" spans="1:21" ht="15" customHeight="1" x14ac:dyDescent="0.25">
      <c r="A1539">
        <v>19682</v>
      </c>
      <c r="B1539" t="s">
        <v>1253</v>
      </c>
      <c r="C1539" s="5">
        <v>43257</v>
      </c>
      <c r="D1539" s="6">
        <v>43258</v>
      </c>
      <c r="E1539" t="s">
        <v>44</v>
      </c>
      <c r="F1539" t="s">
        <v>698</v>
      </c>
      <c r="G1539" t="s">
        <v>699</v>
      </c>
      <c r="H1539" t="s">
        <v>419</v>
      </c>
      <c r="I1539" t="s">
        <v>73</v>
      </c>
      <c r="J1539" s="7">
        <v>77041</v>
      </c>
      <c r="K1539" t="s">
        <v>26</v>
      </c>
      <c r="L1539" t="s">
        <v>27</v>
      </c>
      <c r="M1539" t="s">
        <v>585</v>
      </c>
      <c r="N1539" t="s">
        <v>33</v>
      </c>
      <c r="O1539" t="s">
        <v>116</v>
      </c>
      <c r="P1539" t="s">
        <v>586</v>
      </c>
      <c r="Q1539" s="8">
        <v>14.99</v>
      </c>
      <c r="R1539">
        <v>3</v>
      </c>
      <c r="S1539" s="8">
        <f t="shared" si="102"/>
        <v>44.97</v>
      </c>
      <c r="T1539" s="8">
        <f>SUM(S1539*0.3)</f>
        <v>13.491</v>
      </c>
      <c r="U1539" s="9">
        <f>SUM((Q1539*0.05)*R1539+2)</f>
        <v>4.2484999999999999</v>
      </c>
    </row>
    <row r="1540" spans="1:21" ht="15" customHeight="1" x14ac:dyDescent="0.25">
      <c r="A1540">
        <v>19686</v>
      </c>
      <c r="B1540" t="s">
        <v>1254</v>
      </c>
      <c r="C1540" s="5">
        <v>43260</v>
      </c>
      <c r="D1540" s="6">
        <v>43265</v>
      </c>
      <c r="E1540" t="s">
        <v>69</v>
      </c>
      <c r="F1540" t="s">
        <v>471</v>
      </c>
      <c r="G1540" t="s">
        <v>344</v>
      </c>
      <c r="H1540" t="s">
        <v>345</v>
      </c>
      <c r="I1540" t="s">
        <v>346</v>
      </c>
      <c r="J1540" s="7">
        <v>59715</v>
      </c>
      <c r="K1540" t="s">
        <v>26</v>
      </c>
      <c r="L1540" t="s">
        <v>57</v>
      </c>
      <c r="M1540" t="s">
        <v>111</v>
      </c>
      <c r="N1540" t="s">
        <v>29</v>
      </c>
      <c r="O1540" t="s">
        <v>37</v>
      </c>
      <c r="P1540" t="s">
        <v>112</v>
      </c>
      <c r="Q1540" s="8">
        <v>24.99</v>
      </c>
      <c r="R1540">
        <v>4</v>
      </c>
      <c r="S1540" s="8">
        <f t="shared" si="102"/>
        <v>99.96</v>
      </c>
      <c r="T1540" s="8">
        <f>SUM(S1540*0.4)</f>
        <v>39.984000000000002</v>
      </c>
      <c r="U1540" s="9">
        <f>SUM((Q1540*0.04)*R1540+2)</f>
        <v>5.9984000000000002</v>
      </c>
    </row>
    <row r="1541" spans="1:21" ht="15" customHeight="1" x14ac:dyDescent="0.25">
      <c r="A1541">
        <v>19691</v>
      </c>
      <c r="B1541" t="s">
        <v>1254</v>
      </c>
      <c r="C1541" s="5">
        <v>43260</v>
      </c>
      <c r="D1541" s="6">
        <v>43266</v>
      </c>
      <c r="E1541" t="s">
        <v>69</v>
      </c>
      <c r="F1541" t="s">
        <v>528</v>
      </c>
      <c r="G1541" t="s">
        <v>529</v>
      </c>
      <c r="H1541" t="s">
        <v>530</v>
      </c>
      <c r="I1541" t="s">
        <v>156</v>
      </c>
      <c r="J1541" s="7">
        <v>23464</v>
      </c>
      <c r="K1541" t="s">
        <v>26</v>
      </c>
      <c r="L1541" t="s">
        <v>49</v>
      </c>
      <c r="M1541" t="s">
        <v>68</v>
      </c>
      <c r="N1541" t="s">
        <v>29</v>
      </c>
      <c r="O1541" t="s">
        <v>37</v>
      </c>
      <c r="P1541" t="s">
        <v>37</v>
      </c>
      <c r="Q1541" s="8">
        <v>15.99</v>
      </c>
      <c r="R1541">
        <v>2</v>
      </c>
      <c r="S1541" s="8">
        <f t="shared" si="102"/>
        <v>31.98</v>
      </c>
      <c r="T1541" s="8">
        <f>SUM(S1541*0.4)</f>
        <v>12.792000000000002</v>
      </c>
      <c r="U1541" s="9">
        <f>SUM((Q1541*0.04)*R1541+2)</f>
        <v>3.2792000000000003</v>
      </c>
    </row>
    <row r="1542" spans="1:21" ht="15" customHeight="1" x14ac:dyDescent="0.25">
      <c r="A1542">
        <v>19702</v>
      </c>
      <c r="B1542" t="s">
        <v>1255</v>
      </c>
      <c r="C1542" s="5">
        <v>43262</v>
      </c>
      <c r="D1542" s="6">
        <v>43265</v>
      </c>
      <c r="E1542" t="s">
        <v>44</v>
      </c>
      <c r="F1542" t="s">
        <v>471</v>
      </c>
      <c r="G1542" t="s">
        <v>344</v>
      </c>
      <c r="H1542" t="s">
        <v>345</v>
      </c>
      <c r="I1542" t="s">
        <v>346</v>
      </c>
      <c r="J1542" s="7">
        <v>59715</v>
      </c>
      <c r="K1542" t="s">
        <v>26</v>
      </c>
      <c r="L1542" t="s">
        <v>57</v>
      </c>
      <c r="M1542" t="s">
        <v>295</v>
      </c>
      <c r="N1542" t="s">
        <v>29</v>
      </c>
      <c r="O1542" t="s">
        <v>59</v>
      </c>
      <c r="P1542" t="s">
        <v>59</v>
      </c>
      <c r="Q1542" s="8">
        <v>2.99</v>
      </c>
      <c r="R1542">
        <v>5</v>
      </c>
      <c r="S1542" s="8">
        <f t="shared" si="102"/>
        <v>14.950000000000001</v>
      </c>
      <c r="T1542" s="8">
        <f>SUM(S1542*0.25)</f>
        <v>3.7375000000000003</v>
      </c>
      <c r="U1542" s="9">
        <f t="shared" ref="U1542:U1547" si="103">SUM((Q1542*0.05)*R1542+2)</f>
        <v>2.7475000000000001</v>
      </c>
    </row>
    <row r="1543" spans="1:21" ht="15" customHeight="1" x14ac:dyDescent="0.25">
      <c r="A1543">
        <v>19715</v>
      </c>
      <c r="B1543" t="s">
        <v>1256</v>
      </c>
      <c r="C1543" s="5">
        <v>43263</v>
      </c>
      <c r="D1543" s="6">
        <v>43264</v>
      </c>
      <c r="E1543" t="s">
        <v>44</v>
      </c>
      <c r="F1543" t="s">
        <v>404</v>
      </c>
      <c r="G1543" t="s">
        <v>405</v>
      </c>
      <c r="H1543" t="s">
        <v>406</v>
      </c>
      <c r="I1543" t="s">
        <v>304</v>
      </c>
      <c r="J1543" s="7">
        <v>85345</v>
      </c>
      <c r="K1543" t="s">
        <v>26</v>
      </c>
      <c r="L1543" t="s">
        <v>57</v>
      </c>
      <c r="M1543" t="s">
        <v>509</v>
      </c>
      <c r="N1543" t="s">
        <v>29</v>
      </c>
      <c r="O1543" t="s">
        <v>30</v>
      </c>
      <c r="P1543" t="s">
        <v>510</v>
      </c>
      <c r="Q1543" s="8">
        <v>23.99</v>
      </c>
      <c r="R1543">
        <v>3</v>
      </c>
      <c r="S1543" s="8">
        <f t="shared" si="102"/>
        <v>71.97</v>
      </c>
      <c r="T1543" s="8">
        <f>SUM(S1543*0.2)</f>
        <v>14.394</v>
      </c>
      <c r="U1543" s="9">
        <f t="shared" si="103"/>
        <v>5.5984999999999996</v>
      </c>
    </row>
    <row r="1544" spans="1:21" ht="15" customHeight="1" x14ac:dyDescent="0.25">
      <c r="A1544">
        <v>19716</v>
      </c>
      <c r="B1544" t="s">
        <v>1256</v>
      </c>
      <c r="C1544" s="5">
        <v>43263</v>
      </c>
      <c r="D1544" s="6">
        <v>43264</v>
      </c>
      <c r="E1544" t="s">
        <v>44</v>
      </c>
      <c r="F1544" t="s">
        <v>404</v>
      </c>
      <c r="G1544" t="s">
        <v>405</v>
      </c>
      <c r="H1544" t="s">
        <v>406</v>
      </c>
      <c r="I1544" t="s">
        <v>304</v>
      </c>
      <c r="J1544" s="7">
        <v>85345</v>
      </c>
      <c r="K1544" t="s">
        <v>26</v>
      </c>
      <c r="L1544" t="s">
        <v>57</v>
      </c>
      <c r="M1544" t="s">
        <v>382</v>
      </c>
      <c r="N1544" t="s">
        <v>988</v>
      </c>
      <c r="O1544" t="s">
        <v>89</v>
      </c>
      <c r="P1544" t="s">
        <v>383</v>
      </c>
      <c r="Q1544" s="8">
        <v>11.99</v>
      </c>
      <c r="R1544">
        <v>1</v>
      </c>
      <c r="S1544" s="8">
        <f t="shared" si="102"/>
        <v>11.99</v>
      </c>
      <c r="T1544" s="8">
        <f>SUM(S1544*0.5)</f>
        <v>5.9950000000000001</v>
      </c>
      <c r="U1544" s="9">
        <f t="shared" si="103"/>
        <v>2.5994999999999999</v>
      </c>
    </row>
    <row r="1545" spans="1:21" ht="15" customHeight="1" x14ac:dyDescent="0.25">
      <c r="A1545">
        <v>19717</v>
      </c>
      <c r="B1545" t="s">
        <v>1256</v>
      </c>
      <c r="C1545" s="5">
        <v>43263</v>
      </c>
      <c r="D1545" s="6">
        <v>43264</v>
      </c>
      <c r="E1545" t="s">
        <v>44</v>
      </c>
      <c r="F1545" t="s">
        <v>404</v>
      </c>
      <c r="G1545" t="s">
        <v>405</v>
      </c>
      <c r="H1545" t="s">
        <v>406</v>
      </c>
      <c r="I1545" t="s">
        <v>304</v>
      </c>
      <c r="J1545" s="7">
        <v>85345</v>
      </c>
      <c r="K1545" t="s">
        <v>26</v>
      </c>
      <c r="L1545" t="s">
        <v>57</v>
      </c>
      <c r="M1545" t="s">
        <v>486</v>
      </c>
      <c r="N1545" t="s">
        <v>29</v>
      </c>
      <c r="O1545" t="s">
        <v>30</v>
      </c>
      <c r="P1545" t="s">
        <v>487</v>
      </c>
      <c r="Q1545" s="8">
        <v>49.99</v>
      </c>
      <c r="R1545">
        <v>4</v>
      </c>
      <c r="S1545" s="8">
        <f t="shared" si="102"/>
        <v>199.96</v>
      </c>
      <c r="T1545" s="8">
        <f>SUM(S1545*0.2)</f>
        <v>39.992000000000004</v>
      </c>
      <c r="U1545" s="9">
        <f t="shared" si="103"/>
        <v>11.998000000000001</v>
      </c>
    </row>
    <row r="1546" spans="1:21" ht="15" customHeight="1" x14ac:dyDescent="0.25">
      <c r="A1546">
        <v>19718</v>
      </c>
      <c r="B1546" t="s">
        <v>1256</v>
      </c>
      <c r="C1546" s="5">
        <v>43263</v>
      </c>
      <c r="D1546" s="6">
        <v>43264</v>
      </c>
      <c r="E1546" t="s">
        <v>44</v>
      </c>
      <c r="F1546" t="s">
        <v>404</v>
      </c>
      <c r="G1546" t="s">
        <v>405</v>
      </c>
      <c r="H1546" t="s">
        <v>406</v>
      </c>
      <c r="I1546" t="s">
        <v>304</v>
      </c>
      <c r="J1546" s="7">
        <v>85345</v>
      </c>
      <c r="K1546" t="s">
        <v>26</v>
      </c>
      <c r="L1546" t="s">
        <v>57</v>
      </c>
      <c r="M1546" t="s">
        <v>934</v>
      </c>
      <c r="N1546" t="s">
        <v>29</v>
      </c>
      <c r="O1546" t="s">
        <v>59</v>
      </c>
      <c r="P1546" t="s">
        <v>935</v>
      </c>
      <c r="Q1546" s="8">
        <v>27.99</v>
      </c>
      <c r="R1546">
        <v>5</v>
      </c>
      <c r="S1546" s="8">
        <f t="shared" si="102"/>
        <v>139.94999999999999</v>
      </c>
      <c r="T1546" s="8">
        <f>SUM(S1546*0.25)</f>
        <v>34.987499999999997</v>
      </c>
      <c r="U1546" s="9">
        <f t="shared" si="103"/>
        <v>8.9974999999999987</v>
      </c>
    </row>
    <row r="1547" spans="1:21" ht="15" customHeight="1" x14ac:dyDescent="0.25">
      <c r="A1547">
        <v>19719</v>
      </c>
      <c r="B1547" t="s">
        <v>1256</v>
      </c>
      <c r="C1547" s="5">
        <v>43263</v>
      </c>
      <c r="D1547" s="6">
        <v>43264</v>
      </c>
      <c r="E1547" t="s">
        <v>44</v>
      </c>
      <c r="F1547" t="s">
        <v>404</v>
      </c>
      <c r="G1547" t="s">
        <v>405</v>
      </c>
      <c r="H1547" t="s">
        <v>406</v>
      </c>
      <c r="I1547" t="s">
        <v>304</v>
      </c>
      <c r="J1547" s="7">
        <v>85345</v>
      </c>
      <c r="K1547" t="s">
        <v>26</v>
      </c>
      <c r="L1547" t="s">
        <v>57</v>
      </c>
      <c r="M1547" t="s">
        <v>125</v>
      </c>
      <c r="N1547" t="s">
        <v>29</v>
      </c>
      <c r="O1547" t="s">
        <v>59</v>
      </c>
      <c r="P1547" t="s">
        <v>126</v>
      </c>
      <c r="Q1547" s="8">
        <v>16.989999999999998</v>
      </c>
      <c r="R1547">
        <v>1</v>
      </c>
      <c r="S1547" s="8">
        <f t="shared" si="102"/>
        <v>16.989999999999998</v>
      </c>
      <c r="T1547" s="8">
        <f>SUM(S1547*0.25)</f>
        <v>4.2474999999999996</v>
      </c>
      <c r="U1547" s="9">
        <f t="shared" si="103"/>
        <v>2.8494999999999999</v>
      </c>
    </row>
    <row r="1548" spans="1:21" ht="15" customHeight="1" x14ac:dyDescent="0.25">
      <c r="A1548">
        <v>19745</v>
      </c>
      <c r="B1548" t="s">
        <v>1257</v>
      </c>
      <c r="C1548" s="5">
        <v>43267</v>
      </c>
      <c r="D1548" s="6">
        <v>43271</v>
      </c>
      <c r="E1548" t="s">
        <v>69</v>
      </c>
      <c r="F1548" t="s">
        <v>966</v>
      </c>
      <c r="G1548" t="s">
        <v>501</v>
      </c>
      <c r="H1548" t="s">
        <v>502</v>
      </c>
      <c r="I1548" t="s">
        <v>412</v>
      </c>
      <c r="J1548" s="7">
        <v>80219</v>
      </c>
      <c r="K1548" t="s">
        <v>26</v>
      </c>
      <c r="L1548" t="s">
        <v>57</v>
      </c>
      <c r="M1548" t="s">
        <v>802</v>
      </c>
      <c r="N1548" t="s">
        <v>33</v>
      </c>
      <c r="O1548" t="s">
        <v>116</v>
      </c>
      <c r="P1548" t="s">
        <v>803</v>
      </c>
      <c r="Q1548" s="8">
        <v>10.99</v>
      </c>
      <c r="R1548">
        <v>3</v>
      </c>
      <c r="S1548" s="8">
        <f t="shared" si="102"/>
        <v>32.97</v>
      </c>
      <c r="T1548" s="8">
        <f>SUM(S1548*0.3)</f>
        <v>9.891</v>
      </c>
      <c r="U1548" s="9">
        <f>SUM((Q1548*0.04)*R1548+2)</f>
        <v>3.3188</v>
      </c>
    </row>
    <row r="1549" spans="1:21" ht="15" customHeight="1" x14ac:dyDescent="0.25">
      <c r="A1549">
        <v>19761</v>
      </c>
      <c r="B1549" t="s">
        <v>1258</v>
      </c>
      <c r="C1549" s="5">
        <v>43268</v>
      </c>
      <c r="D1549" s="6">
        <v>43273</v>
      </c>
      <c r="E1549" t="s">
        <v>69</v>
      </c>
      <c r="F1549" t="s">
        <v>438</v>
      </c>
      <c r="G1549" t="s">
        <v>439</v>
      </c>
      <c r="H1549" t="s">
        <v>440</v>
      </c>
      <c r="I1549" t="s">
        <v>441</v>
      </c>
      <c r="J1549" s="7">
        <v>39212</v>
      </c>
      <c r="K1549" t="s">
        <v>26</v>
      </c>
      <c r="L1549" t="s">
        <v>49</v>
      </c>
      <c r="M1549" t="s">
        <v>553</v>
      </c>
      <c r="N1549" t="s">
        <v>29</v>
      </c>
      <c r="O1549" t="s">
        <v>75</v>
      </c>
      <c r="P1549" t="s">
        <v>554</v>
      </c>
      <c r="Q1549" s="8">
        <v>23.99</v>
      </c>
      <c r="R1549">
        <v>4</v>
      </c>
      <c r="S1549" s="8">
        <f t="shared" si="102"/>
        <v>95.96</v>
      </c>
      <c r="T1549" s="8">
        <f>SUM(S1549*0.5)</f>
        <v>47.98</v>
      </c>
      <c r="U1549" s="9">
        <f>SUM((Q1549*0.04)*R1549+2)</f>
        <v>5.8384</v>
      </c>
    </row>
    <row r="1550" spans="1:21" ht="15" customHeight="1" x14ac:dyDescent="0.25">
      <c r="A1550">
        <v>19762</v>
      </c>
      <c r="B1550" t="s">
        <v>1258</v>
      </c>
      <c r="C1550" s="5">
        <v>43268</v>
      </c>
      <c r="D1550" s="6">
        <v>43273</v>
      </c>
      <c r="E1550" t="s">
        <v>69</v>
      </c>
      <c r="F1550" t="s">
        <v>438</v>
      </c>
      <c r="G1550" t="s">
        <v>439</v>
      </c>
      <c r="H1550" t="s">
        <v>440</v>
      </c>
      <c r="I1550" t="s">
        <v>441</v>
      </c>
      <c r="J1550" s="7">
        <v>39212</v>
      </c>
      <c r="K1550" t="s">
        <v>26</v>
      </c>
      <c r="L1550" t="s">
        <v>49</v>
      </c>
      <c r="M1550" t="s">
        <v>129</v>
      </c>
      <c r="N1550" t="s">
        <v>29</v>
      </c>
      <c r="O1550" t="s">
        <v>40</v>
      </c>
      <c r="P1550" t="s">
        <v>130</v>
      </c>
      <c r="Q1550" s="8">
        <v>19.989999999999998</v>
      </c>
      <c r="R1550">
        <v>2</v>
      </c>
      <c r="S1550" s="8">
        <f t="shared" si="102"/>
        <v>39.979999999999997</v>
      </c>
      <c r="T1550" s="8">
        <f>SUM(S1550*0.3)</f>
        <v>11.993999999999998</v>
      </c>
      <c r="U1550" s="9">
        <f>SUM((Q1550*0.04)*R1550+2)</f>
        <v>3.5991999999999997</v>
      </c>
    </row>
    <row r="1551" spans="1:21" ht="15" customHeight="1" x14ac:dyDescent="0.25">
      <c r="A1551">
        <v>19763</v>
      </c>
      <c r="B1551" t="s">
        <v>1258</v>
      </c>
      <c r="C1551" s="5">
        <v>43268</v>
      </c>
      <c r="D1551" s="6">
        <v>43273</v>
      </c>
      <c r="E1551" t="s">
        <v>69</v>
      </c>
      <c r="F1551" t="s">
        <v>438</v>
      </c>
      <c r="G1551" t="s">
        <v>439</v>
      </c>
      <c r="H1551" t="s">
        <v>440</v>
      </c>
      <c r="I1551" t="s">
        <v>441</v>
      </c>
      <c r="J1551" s="7">
        <v>39212</v>
      </c>
      <c r="K1551" t="s">
        <v>26</v>
      </c>
      <c r="L1551" t="s">
        <v>49</v>
      </c>
      <c r="M1551" t="s">
        <v>105</v>
      </c>
      <c r="N1551" t="s">
        <v>29</v>
      </c>
      <c r="O1551" t="s">
        <v>75</v>
      </c>
      <c r="P1551" t="s">
        <v>106</v>
      </c>
      <c r="Q1551" s="8">
        <v>16.989999999999998</v>
      </c>
      <c r="R1551">
        <v>3</v>
      </c>
      <c r="S1551" s="8">
        <f t="shared" si="102"/>
        <v>50.97</v>
      </c>
      <c r="T1551" s="8">
        <f>SUM(S1551*0.5)</f>
        <v>25.484999999999999</v>
      </c>
      <c r="U1551" s="9">
        <f>SUM((Q1551*0.04)*R1551+2)</f>
        <v>4.0388000000000002</v>
      </c>
    </row>
    <row r="1552" spans="1:21" ht="15" customHeight="1" x14ac:dyDescent="0.25">
      <c r="A1552">
        <v>19764</v>
      </c>
      <c r="B1552" t="s">
        <v>1258</v>
      </c>
      <c r="C1552" s="5">
        <v>43268</v>
      </c>
      <c r="D1552" s="6">
        <v>43270</v>
      </c>
      <c r="E1552" t="s">
        <v>21</v>
      </c>
      <c r="F1552" t="s">
        <v>480</v>
      </c>
      <c r="G1552" t="s">
        <v>481</v>
      </c>
      <c r="H1552" t="s">
        <v>482</v>
      </c>
      <c r="I1552" t="s">
        <v>483</v>
      </c>
      <c r="J1552" s="7">
        <v>70506</v>
      </c>
      <c r="K1552" t="s">
        <v>26</v>
      </c>
      <c r="L1552" t="s">
        <v>49</v>
      </c>
      <c r="M1552" t="s">
        <v>269</v>
      </c>
      <c r="N1552" t="s">
        <v>33</v>
      </c>
      <c r="O1552" t="s">
        <v>34</v>
      </c>
      <c r="P1552" t="s">
        <v>270</v>
      </c>
      <c r="Q1552" s="8">
        <v>35.99</v>
      </c>
      <c r="R1552">
        <v>6</v>
      </c>
      <c r="S1552" s="8">
        <f t="shared" si="102"/>
        <v>215.94</v>
      </c>
      <c r="T1552" s="8">
        <f>SUM(S1552*0.4)</f>
        <v>86.376000000000005</v>
      </c>
      <c r="U1552" s="9">
        <f>SUM((Q1552*0.07)*R1552+2)</f>
        <v>17.1158</v>
      </c>
    </row>
    <row r="1553" spans="1:21" ht="15" customHeight="1" x14ac:dyDescent="0.25">
      <c r="A1553">
        <v>19765</v>
      </c>
      <c r="B1553" t="s">
        <v>1258</v>
      </c>
      <c r="C1553" s="5">
        <v>43268</v>
      </c>
      <c r="D1553" s="6">
        <v>43270</v>
      </c>
      <c r="E1553" t="s">
        <v>21</v>
      </c>
      <c r="F1553" t="s">
        <v>480</v>
      </c>
      <c r="G1553" t="s">
        <v>481</v>
      </c>
      <c r="H1553" t="s">
        <v>482</v>
      </c>
      <c r="I1553" t="s">
        <v>483</v>
      </c>
      <c r="J1553" s="7">
        <v>70506</v>
      </c>
      <c r="K1553" t="s">
        <v>26</v>
      </c>
      <c r="L1553" t="s">
        <v>49</v>
      </c>
      <c r="M1553" t="s">
        <v>355</v>
      </c>
      <c r="N1553" t="s">
        <v>29</v>
      </c>
      <c r="O1553" t="s">
        <v>59</v>
      </c>
      <c r="P1553" t="s">
        <v>356</v>
      </c>
      <c r="Q1553" s="8">
        <v>32.99</v>
      </c>
      <c r="R1553">
        <v>5</v>
      </c>
      <c r="S1553" s="8">
        <f t="shared" si="102"/>
        <v>164.95000000000002</v>
      </c>
      <c r="T1553" s="8">
        <f>SUM(S1553*0.25)</f>
        <v>41.237500000000004</v>
      </c>
      <c r="U1553" s="9">
        <f>SUM((Q1553*0.07)*R1553+2)</f>
        <v>13.546500000000002</v>
      </c>
    </row>
    <row r="1554" spans="1:21" ht="15" customHeight="1" x14ac:dyDescent="0.25">
      <c r="A1554">
        <v>19766</v>
      </c>
      <c r="B1554" t="s">
        <v>1258</v>
      </c>
      <c r="C1554" s="5">
        <v>43268</v>
      </c>
      <c r="D1554" s="6">
        <v>43272</v>
      </c>
      <c r="E1554" t="s">
        <v>69</v>
      </c>
      <c r="F1554" t="s">
        <v>722</v>
      </c>
      <c r="G1554" t="s">
        <v>723</v>
      </c>
      <c r="H1554" t="s">
        <v>724</v>
      </c>
      <c r="I1554" t="s">
        <v>213</v>
      </c>
      <c r="J1554" s="7">
        <v>27514</v>
      </c>
      <c r="K1554" t="s">
        <v>26</v>
      </c>
      <c r="L1554" t="s">
        <v>49</v>
      </c>
      <c r="M1554" t="s">
        <v>125</v>
      </c>
      <c r="N1554" t="s">
        <v>29</v>
      </c>
      <c r="O1554" t="s">
        <v>59</v>
      </c>
      <c r="P1554" t="s">
        <v>126</v>
      </c>
      <c r="Q1554" s="8">
        <v>16.989999999999998</v>
      </c>
      <c r="R1554">
        <v>3</v>
      </c>
      <c r="S1554" s="8">
        <f t="shared" si="102"/>
        <v>50.97</v>
      </c>
      <c r="T1554" s="8">
        <f>SUM(S1554*0.25)</f>
        <v>12.7425</v>
      </c>
      <c r="U1554" s="9">
        <f t="shared" ref="U1554:U1566" si="104">SUM((Q1554*0.04)*R1554+2)</f>
        <v>4.0388000000000002</v>
      </c>
    </row>
    <row r="1555" spans="1:21" ht="15" customHeight="1" x14ac:dyDescent="0.25">
      <c r="A1555">
        <v>19781</v>
      </c>
      <c r="B1555" t="s">
        <v>1259</v>
      </c>
      <c r="C1555" s="5">
        <v>43269</v>
      </c>
      <c r="D1555" s="6">
        <v>43273</v>
      </c>
      <c r="E1555" t="s">
        <v>69</v>
      </c>
      <c r="F1555" t="s">
        <v>101</v>
      </c>
      <c r="G1555" t="s">
        <v>102</v>
      </c>
      <c r="H1555" t="s">
        <v>103</v>
      </c>
      <c r="I1555" t="s">
        <v>104</v>
      </c>
      <c r="J1555" s="7">
        <v>47401</v>
      </c>
      <c r="K1555" t="s">
        <v>26</v>
      </c>
      <c r="L1555" t="s">
        <v>27</v>
      </c>
      <c r="M1555" t="s">
        <v>967</v>
      </c>
      <c r="N1555" t="s">
        <v>33</v>
      </c>
      <c r="O1555" t="s">
        <v>86</v>
      </c>
      <c r="P1555" t="s">
        <v>968</v>
      </c>
      <c r="Q1555" s="8">
        <v>11.99</v>
      </c>
      <c r="R1555">
        <v>5</v>
      </c>
      <c r="S1555" s="8">
        <f t="shared" si="102"/>
        <v>59.95</v>
      </c>
      <c r="T1555" s="8">
        <f>SUM(S1555*0.5)</f>
        <v>29.975000000000001</v>
      </c>
      <c r="U1555" s="9">
        <f t="shared" si="104"/>
        <v>4.3979999999999997</v>
      </c>
    </row>
    <row r="1556" spans="1:21" ht="15" customHeight="1" x14ac:dyDescent="0.25">
      <c r="A1556">
        <v>19782</v>
      </c>
      <c r="B1556" t="s">
        <v>1259</v>
      </c>
      <c r="C1556" s="5">
        <v>43269</v>
      </c>
      <c r="D1556" s="6">
        <v>43273</v>
      </c>
      <c r="E1556" t="s">
        <v>69</v>
      </c>
      <c r="F1556" t="s">
        <v>101</v>
      </c>
      <c r="G1556" t="s">
        <v>102</v>
      </c>
      <c r="H1556" t="s">
        <v>103</v>
      </c>
      <c r="I1556" t="s">
        <v>104</v>
      </c>
      <c r="J1556" s="7">
        <v>47401</v>
      </c>
      <c r="K1556" t="s">
        <v>26</v>
      </c>
      <c r="L1556" t="s">
        <v>27</v>
      </c>
      <c r="M1556" t="s">
        <v>965</v>
      </c>
      <c r="N1556" t="s">
        <v>33</v>
      </c>
      <c r="O1556" t="s">
        <v>34</v>
      </c>
      <c r="P1556" t="s">
        <v>576</v>
      </c>
      <c r="Q1556" s="8">
        <v>25.99</v>
      </c>
      <c r="R1556">
        <v>3</v>
      </c>
      <c r="S1556" s="8">
        <f t="shared" si="102"/>
        <v>77.97</v>
      </c>
      <c r="T1556" s="8">
        <f>SUM(S1556*0.4)</f>
        <v>31.188000000000002</v>
      </c>
      <c r="U1556" s="9">
        <f t="shared" si="104"/>
        <v>5.1187999999999994</v>
      </c>
    </row>
    <row r="1557" spans="1:21" ht="15" customHeight="1" x14ac:dyDescent="0.25">
      <c r="A1557">
        <v>19783</v>
      </c>
      <c r="B1557" t="s">
        <v>1260</v>
      </c>
      <c r="C1557" s="5">
        <v>43270</v>
      </c>
      <c r="D1557" s="6">
        <v>43275</v>
      </c>
      <c r="E1557" t="s">
        <v>69</v>
      </c>
      <c r="F1557" t="s">
        <v>708</v>
      </c>
      <c r="G1557" t="s">
        <v>709</v>
      </c>
      <c r="H1557" t="s">
        <v>606</v>
      </c>
      <c r="I1557" t="s">
        <v>607</v>
      </c>
      <c r="J1557" s="7">
        <v>60610</v>
      </c>
      <c r="K1557" t="s">
        <v>26</v>
      </c>
      <c r="L1557" t="s">
        <v>27</v>
      </c>
      <c r="M1557" t="s">
        <v>782</v>
      </c>
      <c r="N1557" t="s">
        <v>988</v>
      </c>
      <c r="O1557" t="s">
        <v>51</v>
      </c>
      <c r="P1557" t="s">
        <v>783</v>
      </c>
      <c r="Q1557" s="8">
        <v>45.99</v>
      </c>
      <c r="R1557">
        <v>9</v>
      </c>
      <c r="S1557" s="8">
        <f t="shared" si="102"/>
        <v>413.91</v>
      </c>
      <c r="T1557" s="8">
        <f>SUM(S1557*0.3)</f>
        <v>124.173</v>
      </c>
      <c r="U1557" s="9">
        <f t="shared" si="104"/>
        <v>18.5564</v>
      </c>
    </row>
    <row r="1558" spans="1:21" ht="15" customHeight="1" x14ac:dyDescent="0.25">
      <c r="A1558">
        <v>19784</v>
      </c>
      <c r="B1558" t="s">
        <v>1260</v>
      </c>
      <c r="C1558" s="5">
        <v>43270</v>
      </c>
      <c r="D1558" s="6">
        <v>43275</v>
      </c>
      <c r="E1558" t="s">
        <v>69</v>
      </c>
      <c r="F1558" t="s">
        <v>708</v>
      </c>
      <c r="G1558" t="s">
        <v>709</v>
      </c>
      <c r="H1558" t="s">
        <v>606</v>
      </c>
      <c r="I1558" t="s">
        <v>607</v>
      </c>
      <c r="J1558" s="7">
        <v>60610</v>
      </c>
      <c r="K1558" t="s">
        <v>26</v>
      </c>
      <c r="L1558" t="s">
        <v>27</v>
      </c>
      <c r="M1558" t="s">
        <v>309</v>
      </c>
      <c r="N1558" t="s">
        <v>29</v>
      </c>
      <c r="O1558" t="s">
        <v>75</v>
      </c>
      <c r="P1558" t="s">
        <v>310</v>
      </c>
      <c r="Q1558" s="8">
        <v>23.99</v>
      </c>
      <c r="R1558">
        <v>6</v>
      </c>
      <c r="S1558" s="8">
        <f t="shared" si="102"/>
        <v>143.94</v>
      </c>
      <c r="T1558" s="8">
        <f>SUM(S1558*0.5)</f>
        <v>71.97</v>
      </c>
      <c r="U1558" s="9">
        <f t="shared" si="104"/>
        <v>7.7576000000000001</v>
      </c>
    </row>
    <row r="1559" spans="1:21" ht="15" customHeight="1" x14ac:dyDescent="0.25">
      <c r="A1559">
        <v>19786</v>
      </c>
      <c r="B1559" t="s">
        <v>1261</v>
      </c>
      <c r="C1559" s="5">
        <v>43271</v>
      </c>
      <c r="D1559" s="6">
        <v>43275</v>
      </c>
      <c r="E1559" t="s">
        <v>69</v>
      </c>
      <c r="F1559" t="s">
        <v>589</v>
      </c>
      <c r="G1559" t="s">
        <v>590</v>
      </c>
      <c r="H1559" t="s">
        <v>72</v>
      </c>
      <c r="I1559" t="s">
        <v>73</v>
      </c>
      <c r="J1559" s="7">
        <v>78745</v>
      </c>
      <c r="K1559" t="s">
        <v>26</v>
      </c>
      <c r="L1559" t="s">
        <v>27</v>
      </c>
      <c r="M1559" t="s">
        <v>269</v>
      </c>
      <c r="N1559" t="s">
        <v>33</v>
      </c>
      <c r="O1559" t="s">
        <v>34</v>
      </c>
      <c r="P1559" t="s">
        <v>270</v>
      </c>
      <c r="Q1559" s="8">
        <v>35.99</v>
      </c>
      <c r="R1559">
        <v>8</v>
      </c>
      <c r="S1559" s="8">
        <f t="shared" si="102"/>
        <v>287.92</v>
      </c>
      <c r="T1559" s="8">
        <f>SUM(S1559*0.4)</f>
        <v>115.16800000000001</v>
      </c>
      <c r="U1559" s="9">
        <f t="shared" si="104"/>
        <v>13.516800000000002</v>
      </c>
    </row>
    <row r="1560" spans="1:21" ht="15" customHeight="1" x14ac:dyDescent="0.25">
      <c r="A1560">
        <v>19787</v>
      </c>
      <c r="B1560" t="s">
        <v>1261</v>
      </c>
      <c r="C1560" s="5">
        <v>43271</v>
      </c>
      <c r="D1560" s="6">
        <v>43275</v>
      </c>
      <c r="E1560" t="s">
        <v>69</v>
      </c>
      <c r="F1560" t="s">
        <v>589</v>
      </c>
      <c r="G1560" t="s">
        <v>590</v>
      </c>
      <c r="H1560" t="s">
        <v>72</v>
      </c>
      <c r="I1560" t="s">
        <v>73</v>
      </c>
      <c r="J1560" s="7">
        <v>78745</v>
      </c>
      <c r="K1560" t="s">
        <v>26</v>
      </c>
      <c r="L1560" t="s">
        <v>27</v>
      </c>
      <c r="M1560" t="s">
        <v>553</v>
      </c>
      <c r="N1560" t="s">
        <v>29</v>
      </c>
      <c r="O1560" t="s">
        <v>75</v>
      </c>
      <c r="P1560" t="s">
        <v>554</v>
      </c>
      <c r="Q1560" s="8">
        <v>23.99</v>
      </c>
      <c r="R1560">
        <v>2</v>
      </c>
      <c r="S1560" s="8">
        <f t="shared" si="102"/>
        <v>47.98</v>
      </c>
      <c r="T1560" s="8">
        <f>SUM(S1560*0.5)</f>
        <v>23.99</v>
      </c>
      <c r="U1560" s="9">
        <f t="shared" si="104"/>
        <v>3.9192</v>
      </c>
    </row>
    <row r="1561" spans="1:21" ht="15" customHeight="1" x14ac:dyDescent="0.25">
      <c r="A1561">
        <v>19788</v>
      </c>
      <c r="B1561" t="s">
        <v>1261</v>
      </c>
      <c r="C1561" s="5">
        <v>43271</v>
      </c>
      <c r="D1561" s="6">
        <v>43278</v>
      </c>
      <c r="E1561" t="s">
        <v>69</v>
      </c>
      <c r="F1561" t="s">
        <v>70</v>
      </c>
      <c r="G1561" t="s">
        <v>71</v>
      </c>
      <c r="H1561" t="s">
        <v>72</v>
      </c>
      <c r="I1561" t="s">
        <v>73</v>
      </c>
      <c r="J1561" s="7">
        <v>78745</v>
      </c>
      <c r="K1561" t="s">
        <v>26</v>
      </c>
      <c r="L1561" t="s">
        <v>27</v>
      </c>
      <c r="M1561" t="s">
        <v>829</v>
      </c>
      <c r="N1561" t="s">
        <v>988</v>
      </c>
      <c r="O1561" t="s">
        <v>185</v>
      </c>
      <c r="P1561" t="s">
        <v>830</v>
      </c>
      <c r="Q1561" s="8">
        <v>74.989999999999995</v>
      </c>
      <c r="R1561">
        <v>3</v>
      </c>
      <c r="S1561" s="8">
        <f t="shared" si="102"/>
        <v>224.96999999999997</v>
      </c>
      <c r="T1561" s="8">
        <f>SUM(S1561*0.4)</f>
        <v>89.988</v>
      </c>
      <c r="U1561" s="9">
        <f t="shared" si="104"/>
        <v>10.998799999999999</v>
      </c>
    </row>
    <row r="1562" spans="1:21" ht="15" customHeight="1" x14ac:dyDescent="0.25">
      <c r="A1562">
        <v>19789</v>
      </c>
      <c r="B1562" t="s">
        <v>1261</v>
      </c>
      <c r="C1562" s="5">
        <v>43271</v>
      </c>
      <c r="D1562" s="6">
        <v>43278</v>
      </c>
      <c r="E1562" t="s">
        <v>69</v>
      </c>
      <c r="F1562" t="s">
        <v>70</v>
      </c>
      <c r="G1562" t="s">
        <v>71</v>
      </c>
      <c r="H1562" t="s">
        <v>72</v>
      </c>
      <c r="I1562" t="s">
        <v>73</v>
      </c>
      <c r="J1562" s="7">
        <v>78745</v>
      </c>
      <c r="K1562" t="s">
        <v>26</v>
      </c>
      <c r="L1562" t="s">
        <v>27</v>
      </c>
      <c r="M1562" t="s">
        <v>151</v>
      </c>
      <c r="N1562" t="s">
        <v>29</v>
      </c>
      <c r="O1562" t="s">
        <v>37</v>
      </c>
      <c r="P1562" t="s">
        <v>152</v>
      </c>
      <c r="Q1562" s="8">
        <v>23.99</v>
      </c>
      <c r="R1562">
        <v>3</v>
      </c>
      <c r="S1562" s="8">
        <f t="shared" si="102"/>
        <v>71.97</v>
      </c>
      <c r="T1562" s="8">
        <f>SUM(S1562*0.4)</f>
        <v>28.788</v>
      </c>
      <c r="U1562" s="9">
        <f t="shared" si="104"/>
        <v>4.8788</v>
      </c>
    </row>
    <row r="1563" spans="1:21" ht="15" customHeight="1" x14ac:dyDescent="0.25">
      <c r="A1563">
        <v>19792</v>
      </c>
      <c r="B1563" t="s">
        <v>1261</v>
      </c>
      <c r="C1563" s="5">
        <v>43271</v>
      </c>
      <c r="D1563" s="6">
        <v>43275</v>
      </c>
      <c r="E1563" t="s">
        <v>69</v>
      </c>
      <c r="F1563" t="s">
        <v>282</v>
      </c>
      <c r="G1563" t="s">
        <v>283</v>
      </c>
      <c r="H1563" t="s">
        <v>178</v>
      </c>
      <c r="I1563" t="s">
        <v>56</v>
      </c>
      <c r="J1563" s="7">
        <v>94109</v>
      </c>
      <c r="K1563" t="s">
        <v>26</v>
      </c>
      <c r="L1563" t="s">
        <v>57</v>
      </c>
      <c r="M1563" t="s">
        <v>488</v>
      </c>
      <c r="N1563" t="s">
        <v>988</v>
      </c>
      <c r="O1563" t="s">
        <v>86</v>
      </c>
      <c r="P1563" t="s">
        <v>489</v>
      </c>
      <c r="Q1563" s="8">
        <v>44.99</v>
      </c>
      <c r="R1563">
        <v>4</v>
      </c>
      <c r="S1563" s="8">
        <f t="shared" si="102"/>
        <v>179.96</v>
      </c>
      <c r="T1563" s="8">
        <f>SUM(S1563*0.6)</f>
        <v>107.976</v>
      </c>
      <c r="U1563" s="9">
        <f t="shared" si="104"/>
        <v>9.1983999999999995</v>
      </c>
    </row>
    <row r="1564" spans="1:21" ht="15" customHeight="1" x14ac:dyDescent="0.25">
      <c r="A1564">
        <v>19793</v>
      </c>
      <c r="B1564" t="s">
        <v>1261</v>
      </c>
      <c r="C1564" s="5">
        <v>43271</v>
      </c>
      <c r="D1564" s="6">
        <v>43275</v>
      </c>
      <c r="E1564" t="s">
        <v>69</v>
      </c>
      <c r="F1564" t="s">
        <v>282</v>
      </c>
      <c r="G1564" t="s">
        <v>283</v>
      </c>
      <c r="H1564" t="s">
        <v>178</v>
      </c>
      <c r="I1564" t="s">
        <v>56</v>
      </c>
      <c r="J1564" s="7">
        <v>94109</v>
      </c>
      <c r="K1564" t="s">
        <v>26</v>
      </c>
      <c r="L1564" t="s">
        <v>57</v>
      </c>
      <c r="M1564" t="s">
        <v>435</v>
      </c>
      <c r="N1564" t="s">
        <v>29</v>
      </c>
      <c r="O1564" t="s">
        <v>75</v>
      </c>
      <c r="P1564" t="s">
        <v>436</v>
      </c>
      <c r="Q1564" s="8">
        <v>23.99</v>
      </c>
      <c r="R1564">
        <v>2</v>
      </c>
      <c r="S1564" s="8">
        <f t="shared" si="102"/>
        <v>47.98</v>
      </c>
      <c r="T1564" s="8">
        <f>SUM(S1564*0.5)</f>
        <v>23.99</v>
      </c>
      <c r="U1564" s="9">
        <f t="shared" si="104"/>
        <v>3.9192</v>
      </c>
    </row>
    <row r="1565" spans="1:21" ht="15" customHeight="1" x14ac:dyDescent="0.25">
      <c r="A1565">
        <v>19809</v>
      </c>
      <c r="B1565" t="s">
        <v>1262</v>
      </c>
      <c r="C1565" s="5">
        <v>43272</v>
      </c>
      <c r="D1565" s="6">
        <v>43279</v>
      </c>
      <c r="E1565" t="s">
        <v>69</v>
      </c>
      <c r="F1565" t="s">
        <v>442</v>
      </c>
      <c r="G1565" t="s">
        <v>443</v>
      </c>
      <c r="H1565" t="s">
        <v>444</v>
      </c>
      <c r="I1565" t="s">
        <v>445</v>
      </c>
      <c r="J1565" s="7">
        <v>37211</v>
      </c>
      <c r="K1565" t="s">
        <v>26</v>
      </c>
      <c r="L1565" t="s">
        <v>49</v>
      </c>
      <c r="M1565" t="s">
        <v>884</v>
      </c>
      <c r="N1565" t="s">
        <v>33</v>
      </c>
      <c r="O1565" t="s">
        <v>34</v>
      </c>
      <c r="P1565" t="s">
        <v>885</v>
      </c>
      <c r="Q1565" s="8">
        <v>11.99</v>
      </c>
      <c r="R1565">
        <v>3</v>
      </c>
      <c r="S1565" s="8">
        <f t="shared" si="102"/>
        <v>35.97</v>
      </c>
      <c r="T1565" s="8">
        <f>SUM(S1565*0.4)</f>
        <v>14.388</v>
      </c>
      <c r="U1565" s="9">
        <f t="shared" si="104"/>
        <v>3.4388000000000001</v>
      </c>
    </row>
    <row r="1566" spans="1:21" ht="15" customHeight="1" x14ac:dyDescent="0.25">
      <c r="A1566">
        <v>19810</v>
      </c>
      <c r="B1566" t="s">
        <v>1262</v>
      </c>
      <c r="C1566" s="5">
        <v>43272</v>
      </c>
      <c r="D1566" s="6">
        <v>43279</v>
      </c>
      <c r="E1566" t="s">
        <v>69</v>
      </c>
      <c r="F1566" t="s">
        <v>442</v>
      </c>
      <c r="G1566" t="s">
        <v>443</v>
      </c>
      <c r="H1566" t="s">
        <v>444</v>
      </c>
      <c r="I1566" t="s">
        <v>445</v>
      </c>
      <c r="J1566" s="7">
        <v>37211</v>
      </c>
      <c r="K1566" t="s">
        <v>26</v>
      </c>
      <c r="L1566" t="s">
        <v>49</v>
      </c>
      <c r="M1566" t="s">
        <v>42</v>
      </c>
      <c r="N1566" t="s">
        <v>29</v>
      </c>
      <c r="O1566" t="s">
        <v>40</v>
      </c>
      <c r="P1566" t="s">
        <v>43</v>
      </c>
      <c r="Q1566" s="8">
        <v>28.99</v>
      </c>
      <c r="R1566">
        <v>2</v>
      </c>
      <c r="S1566" s="8">
        <f t="shared" si="102"/>
        <v>57.98</v>
      </c>
      <c r="T1566" s="8">
        <f>SUM(S1566*0.3)</f>
        <v>17.393999999999998</v>
      </c>
      <c r="U1566" s="9">
        <f t="shared" si="104"/>
        <v>4.3192000000000004</v>
      </c>
    </row>
    <row r="1567" spans="1:21" ht="15" customHeight="1" x14ac:dyDescent="0.25">
      <c r="A1567">
        <v>19811</v>
      </c>
      <c r="B1567" t="s">
        <v>1263</v>
      </c>
      <c r="C1567" s="5">
        <v>43273</v>
      </c>
      <c r="D1567" s="6">
        <v>43277</v>
      </c>
      <c r="E1567" t="s">
        <v>21</v>
      </c>
      <c r="F1567" t="s">
        <v>140</v>
      </c>
      <c r="G1567" t="s">
        <v>141</v>
      </c>
      <c r="H1567" t="s">
        <v>142</v>
      </c>
      <c r="I1567" t="s">
        <v>64</v>
      </c>
      <c r="J1567" s="7">
        <v>44105</v>
      </c>
      <c r="K1567" t="s">
        <v>26</v>
      </c>
      <c r="L1567" t="s">
        <v>65</v>
      </c>
      <c r="M1567" t="s">
        <v>415</v>
      </c>
      <c r="N1567" t="s">
        <v>29</v>
      </c>
      <c r="O1567" t="s">
        <v>37</v>
      </c>
      <c r="P1567" t="s">
        <v>416</v>
      </c>
      <c r="Q1567" s="8">
        <v>24.99</v>
      </c>
      <c r="R1567">
        <v>6</v>
      </c>
      <c r="S1567" s="8">
        <f t="shared" si="102"/>
        <v>149.94</v>
      </c>
      <c r="T1567" s="8">
        <f>SUM(S1567*0.4)</f>
        <v>59.975999999999999</v>
      </c>
      <c r="U1567" s="9">
        <f>SUM((Q1567*0.07)*R1567+2)</f>
        <v>12.495800000000001</v>
      </c>
    </row>
    <row r="1568" spans="1:21" ht="15" customHeight="1" x14ac:dyDescent="0.25">
      <c r="A1568">
        <v>19812</v>
      </c>
      <c r="B1568" t="s">
        <v>1263</v>
      </c>
      <c r="C1568" s="5">
        <v>43273</v>
      </c>
      <c r="D1568" s="6">
        <v>43277</v>
      </c>
      <c r="E1568" t="s">
        <v>21</v>
      </c>
      <c r="F1568" t="s">
        <v>140</v>
      </c>
      <c r="G1568" t="s">
        <v>141</v>
      </c>
      <c r="H1568" t="s">
        <v>142</v>
      </c>
      <c r="I1568" t="s">
        <v>64</v>
      </c>
      <c r="J1568" s="7">
        <v>44105</v>
      </c>
      <c r="K1568" t="s">
        <v>26</v>
      </c>
      <c r="L1568" t="s">
        <v>65</v>
      </c>
      <c r="M1568" t="s">
        <v>206</v>
      </c>
      <c r="N1568" t="s">
        <v>988</v>
      </c>
      <c r="O1568" t="s">
        <v>86</v>
      </c>
      <c r="P1568" t="s">
        <v>207</v>
      </c>
      <c r="Q1568" s="8">
        <v>8.99</v>
      </c>
      <c r="R1568">
        <v>5</v>
      </c>
      <c r="S1568" s="8">
        <f t="shared" si="102"/>
        <v>44.95</v>
      </c>
      <c r="T1568" s="8">
        <f>SUM(S1568*0.6)</f>
        <v>26.970000000000002</v>
      </c>
      <c r="U1568" s="9">
        <f>SUM((Q1568*0.07)*R1568+2)</f>
        <v>5.1465000000000005</v>
      </c>
    </row>
    <row r="1569" spans="1:21" ht="15" customHeight="1" x14ac:dyDescent="0.25">
      <c r="A1569">
        <v>19816</v>
      </c>
      <c r="B1569" t="s">
        <v>1264</v>
      </c>
      <c r="C1569" s="5">
        <v>43274</v>
      </c>
      <c r="D1569" s="6">
        <v>43275</v>
      </c>
      <c r="E1569" t="s">
        <v>44</v>
      </c>
      <c r="F1569" t="s">
        <v>399</v>
      </c>
      <c r="G1569" t="s">
        <v>538</v>
      </c>
      <c r="H1569" t="s">
        <v>142</v>
      </c>
      <c r="I1569" t="s">
        <v>64</v>
      </c>
      <c r="J1569" s="7">
        <v>44105</v>
      </c>
      <c r="K1569" t="s">
        <v>26</v>
      </c>
      <c r="L1569" t="s">
        <v>65</v>
      </c>
      <c r="M1569" t="s">
        <v>478</v>
      </c>
      <c r="N1569" t="s">
        <v>29</v>
      </c>
      <c r="O1569" t="s">
        <v>37</v>
      </c>
      <c r="P1569" t="s">
        <v>479</v>
      </c>
      <c r="Q1569" s="8">
        <v>23.99</v>
      </c>
      <c r="R1569">
        <v>3</v>
      </c>
      <c r="S1569" s="8">
        <f t="shared" si="102"/>
        <v>71.97</v>
      </c>
      <c r="T1569" s="8">
        <f>SUM(S1569*0.4)</f>
        <v>28.788</v>
      </c>
      <c r="U1569" s="9">
        <f>SUM((Q1569*0.05)*R1569+2)</f>
        <v>5.5984999999999996</v>
      </c>
    </row>
    <row r="1570" spans="1:21" ht="15" customHeight="1" x14ac:dyDescent="0.25">
      <c r="A1570">
        <v>19823</v>
      </c>
      <c r="B1570" t="s">
        <v>1265</v>
      </c>
      <c r="C1570" s="5">
        <v>43276</v>
      </c>
      <c r="D1570" s="6">
        <v>43278</v>
      </c>
      <c r="E1570" t="s">
        <v>21</v>
      </c>
      <c r="F1570" t="s">
        <v>282</v>
      </c>
      <c r="G1570" t="s">
        <v>283</v>
      </c>
      <c r="H1570" t="s">
        <v>178</v>
      </c>
      <c r="I1570" t="s">
        <v>56</v>
      </c>
      <c r="J1570" s="7">
        <v>94109</v>
      </c>
      <c r="K1570" t="s">
        <v>26</v>
      </c>
      <c r="L1570" t="s">
        <v>57</v>
      </c>
      <c r="M1570" t="s">
        <v>638</v>
      </c>
      <c r="N1570" t="s">
        <v>988</v>
      </c>
      <c r="O1570" t="s">
        <v>86</v>
      </c>
      <c r="P1570" t="s">
        <v>639</v>
      </c>
      <c r="Q1570" s="8">
        <v>44.99</v>
      </c>
      <c r="R1570">
        <v>3</v>
      </c>
      <c r="S1570" s="8">
        <f t="shared" si="102"/>
        <v>134.97</v>
      </c>
      <c r="T1570" s="8">
        <f>SUM(S1570*0.6)</f>
        <v>80.981999999999999</v>
      </c>
      <c r="U1570" s="9">
        <f>SUM((Q1570*0.07)*R1570+2)</f>
        <v>11.447900000000002</v>
      </c>
    </row>
    <row r="1571" spans="1:21" ht="15" customHeight="1" x14ac:dyDescent="0.25">
      <c r="A1571">
        <v>19824</v>
      </c>
      <c r="B1571" t="s">
        <v>1265</v>
      </c>
      <c r="C1571" s="5">
        <v>43276</v>
      </c>
      <c r="D1571" s="6">
        <v>43278</v>
      </c>
      <c r="E1571" t="s">
        <v>21</v>
      </c>
      <c r="F1571" t="s">
        <v>282</v>
      </c>
      <c r="G1571" t="s">
        <v>283</v>
      </c>
      <c r="H1571" t="s">
        <v>178</v>
      </c>
      <c r="I1571" t="s">
        <v>56</v>
      </c>
      <c r="J1571" s="7">
        <v>94109</v>
      </c>
      <c r="K1571" t="s">
        <v>26</v>
      </c>
      <c r="L1571" t="s">
        <v>57</v>
      </c>
      <c r="M1571" t="s">
        <v>845</v>
      </c>
      <c r="N1571" t="s">
        <v>988</v>
      </c>
      <c r="O1571" t="s">
        <v>89</v>
      </c>
      <c r="P1571" t="s">
        <v>846</v>
      </c>
      <c r="Q1571" s="8">
        <v>42.99</v>
      </c>
      <c r="R1571">
        <v>2</v>
      </c>
      <c r="S1571" s="8">
        <f t="shared" si="102"/>
        <v>85.98</v>
      </c>
      <c r="T1571" s="8">
        <f>SUM(S1571*0.5)</f>
        <v>42.99</v>
      </c>
      <c r="U1571" s="9">
        <f>SUM((Q1571*0.07)*R1571+2)</f>
        <v>8.0186000000000011</v>
      </c>
    </row>
    <row r="1572" spans="1:21" ht="15" customHeight="1" x14ac:dyDescent="0.25">
      <c r="A1572">
        <v>19832</v>
      </c>
      <c r="B1572" t="s">
        <v>1266</v>
      </c>
      <c r="C1572" s="5">
        <v>43277</v>
      </c>
      <c r="D1572" s="6">
        <v>43281</v>
      </c>
      <c r="E1572" t="s">
        <v>21</v>
      </c>
      <c r="F1572" t="s">
        <v>631</v>
      </c>
      <c r="G1572" t="s">
        <v>603</v>
      </c>
      <c r="H1572" t="s">
        <v>363</v>
      </c>
      <c r="I1572" t="s">
        <v>364</v>
      </c>
      <c r="J1572" s="7">
        <v>89115</v>
      </c>
      <c r="K1572" t="s">
        <v>26</v>
      </c>
      <c r="L1572" t="s">
        <v>57</v>
      </c>
      <c r="M1572" t="s">
        <v>337</v>
      </c>
      <c r="N1572" t="s">
        <v>988</v>
      </c>
      <c r="O1572" t="s">
        <v>185</v>
      </c>
      <c r="P1572" t="s">
        <v>338</v>
      </c>
      <c r="Q1572" s="8">
        <v>74.989999999999995</v>
      </c>
      <c r="R1572">
        <v>4</v>
      </c>
      <c r="S1572" s="8">
        <f t="shared" si="102"/>
        <v>299.95999999999998</v>
      </c>
      <c r="T1572" s="8">
        <f>SUM(S1572*0.4)</f>
        <v>119.98399999999999</v>
      </c>
      <c r="U1572" s="9">
        <f>SUM((Q1572*0.07)*R1572+2)</f>
        <v>22.997199999999999</v>
      </c>
    </row>
    <row r="1573" spans="1:21" ht="15" customHeight="1" x14ac:dyDescent="0.25">
      <c r="A1573">
        <v>19838</v>
      </c>
      <c r="B1573" t="s">
        <v>1267</v>
      </c>
      <c r="C1573" s="5">
        <v>43278</v>
      </c>
      <c r="D1573" s="6">
        <v>43285</v>
      </c>
      <c r="E1573" t="s">
        <v>69</v>
      </c>
      <c r="F1573" t="s">
        <v>516</v>
      </c>
      <c r="G1573" t="s">
        <v>517</v>
      </c>
      <c r="H1573" t="s">
        <v>518</v>
      </c>
      <c r="I1573" t="s">
        <v>519</v>
      </c>
      <c r="J1573" s="7">
        <v>6824</v>
      </c>
      <c r="K1573" t="s">
        <v>26</v>
      </c>
      <c r="L1573" t="s">
        <v>65</v>
      </c>
      <c r="M1573" t="s">
        <v>629</v>
      </c>
      <c r="N1573" t="s">
        <v>33</v>
      </c>
      <c r="O1573" t="s">
        <v>116</v>
      </c>
      <c r="P1573" t="s">
        <v>630</v>
      </c>
      <c r="Q1573" s="8">
        <v>10.99</v>
      </c>
      <c r="R1573">
        <v>14</v>
      </c>
      <c r="S1573" s="8">
        <f t="shared" si="102"/>
        <v>153.86000000000001</v>
      </c>
      <c r="T1573" s="8">
        <f>SUM(S1573*0.3)</f>
        <v>46.158000000000001</v>
      </c>
      <c r="U1573" s="9">
        <f>SUM((Q1573*0.04)*R1573+2)</f>
        <v>8.154399999999999</v>
      </c>
    </row>
    <row r="1574" spans="1:21" ht="15" customHeight="1" x14ac:dyDescent="0.25">
      <c r="A1574">
        <v>19839</v>
      </c>
      <c r="B1574" t="s">
        <v>1267</v>
      </c>
      <c r="C1574" s="5">
        <v>43278</v>
      </c>
      <c r="D1574" s="6">
        <v>43285</v>
      </c>
      <c r="E1574" t="s">
        <v>69</v>
      </c>
      <c r="F1574" t="s">
        <v>516</v>
      </c>
      <c r="G1574" t="s">
        <v>517</v>
      </c>
      <c r="H1574" t="s">
        <v>518</v>
      </c>
      <c r="I1574" t="s">
        <v>519</v>
      </c>
      <c r="J1574" s="7">
        <v>6824</v>
      </c>
      <c r="K1574" t="s">
        <v>26</v>
      </c>
      <c r="L1574" t="s">
        <v>65</v>
      </c>
      <c r="M1574" t="s">
        <v>423</v>
      </c>
      <c r="N1574" t="s">
        <v>33</v>
      </c>
      <c r="O1574" t="s">
        <v>116</v>
      </c>
      <c r="P1574" t="s">
        <v>424</v>
      </c>
      <c r="Q1574" s="8">
        <v>34.99</v>
      </c>
      <c r="R1574">
        <v>3</v>
      </c>
      <c r="S1574" s="8">
        <f t="shared" si="102"/>
        <v>104.97</v>
      </c>
      <c r="T1574" s="8">
        <f>SUM(S1574*0.3)</f>
        <v>31.491</v>
      </c>
      <c r="U1574" s="9">
        <f>SUM((Q1574*0.04)*R1574+2)</f>
        <v>6.1988000000000003</v>
      </c>
    </row>
    <row r="1575" spans="1:21" ht="15" customHeight="1" x14ac:dyDescent="0.25">
      <c r="A1575">
        <v>19840</v>
      </c>
      <c r="B1575" t="s">
        <v>1267</v>
      </c>
      <c r="C1575" s="5">
        <v>43278</v>
      </c>
      <c r="D1575" s="6">
        <v>43283</v>
      </c>
      <c r="E1575" t="s">
        <v>69</v>
      </c>
      <c r="F1575" t="s">
        <v>860</v>
      </c>
      <c r="G1575" t="s">
        <v>861</v>
      </c>
      <c r="H1575" t="s">
        <v>862</v>
      </c>
      <c r="I1575" t="s">
        <v>274</v>
      </c>
      <c r="J1575" s="7">
        <v>33180</v>
      </c>
      <c r="K1575" t="s">
        <v>26</v>
      </c>
      <c r="L1575" t="s">
        <v>49</v>
      </c>
      <c r="M1575" t="s">
        <v>600</v>
      </c>
      <c r="N1575" t="s">
        <v>988</v>
      </c>
      <c r="O1575" t="s">
        <v>89</v>
      </c>
      <c r="P1575" t="s">
        <v>601</v>
      </c>
      <c r="Q1575" s="8">
        <v>17.989999999999998</v>
      </c>
      <c r="R1575">
        <v>3</v>
      </c>
      <c r="S1575" s="8">
        <f t="shared" si="102"/>
        <v>53.97</v>
      </c>
      <c r="T1575" s="8">
        <f>SUM(S1575*0.5)</f>
        <v>26.984999999999999</v>
      </c>
      <c r="U1575" s="9">
        <f>SUM((Q1575*0.04)*R1575+2)</f>
        <v>4.1587999999999994</v>
      </c>
    </row>
    <row r="1576" spans="1:21" ht="15" customHeight="1" x14ac:dyDescent="0.25">
      <c r="A1576">
        <v>19841</v>
      </c>
      <c r="B1576" t="s">
        <v>1267</v>
      </c>
      <c r="C1576" s="5">
        <v>43278</v>
      </c>
      <c r="D1576" s="6">
        <v>43283</v>
      </c>
      <c r="E1576" t="s">
        <v>69</v>
      </c>
      <c r="F1576" t="s">
        <v>860</v>
      </c>
      <c r="G1576" t="s">
        <v>861</v>
      </c>
      <c r="H1576" t="s">
        <v>862</v>
      </c>
      <c r="I1576" t="s">
        <v>274</v>
      </c>
      <c r="J1576" s="7">
        <v>33180</v>
      </c>
      <c r="K1576" t="s">
        <v>26</v>
      </c>
      <c r="L1576" t="s">
        <v>49</v>
      </c>
      <c r="M1576" t="s">
        <v>587</v>
      </c>
      <c r="N1576" t="s">
        <v>29</v>
      </c>
      <c r="O1576" t="s">
        <v>40</v>
      </c>
      <c r="P1576" t="s">
        <v>588</v>
      </c>
      <c r="Q1576" s="8">
        <v>30.99</v>
      </c>
      <c r="R1576">
        <v>6</v>
      </c>
      <c r="S1576" s="8">
        <f t="shared" si="102"/>
        <v>185.94</v>
      </c>
      <c r="T1576" s="8">
        <f>SUM(S1576*0.3)</f>
        <v>55.781999999999996</v>
      </c>
      <c r="U1576" s="9">
        <f>SUM((Q1576*0.04)*R1576+2)</f>
        <v>9.4375999999999998</v>
      </c>
    </row>
    <row r="1577" spans="1:21" ht="15" customHeight="1" x14ac:dyDescent="0.25">
      <c r="A1577">
        <v>19843</v>
      </c>
      <c r="B1577" t="s">
        <v>1267</v>
      </c>
      <c r="C1577" s="5">
        <v>43278</v>
      </c>
      <c r="D1577" s="6">
        <v>43282</v>
      </c>
      <c r="E1577" t="s">
        <v>69</v>
      </c>
      <c r="F1577" t="s">
        <v>596</v>
      </c>
      <c r="G1577" t="s">
        <v>597</v>
      </c>
      <c r="H1577" t="s">
        <v>292</v>
      </c>
      <c r="I1577" t="s">
        <v>227</v>
      </c>
      <c r="J1577" s="7">
        <v>98105</v>
      </c>
      <c r="K1577" t="s">
        <v>26</v>
      </c>
      <c r="L1577" t="s">
        <v>57</v>
      </c>
      <c r="M1577" t="s">
        <v>321</v>
      </c>
      <c r="N1577" t="s">
        <v>29</v>
      </c>
      <c r="O1577" t="s">
        <v>30</v>
      </c>
      <c r="P1577" t="s">
        <v>322</v>
      </c>
      <c r="Q1577" s="8">
        <v>35.99</v>
      </c>
      <c r="R1577">
        <v>3</v>
      </c>
      <c r="S1577" s="8">
        <f t="shared" si="102"/>
        <v>107.97</v>
      </c>
      <c r="T1577" s="8">
        <f>SUM(S1577*0.2)</f>
        <v>21.594000000000001</v>
      </c>
      <c r="U1577" s="9">
        <f>SUM((Q1577*0.04)*R1577+2)</f>
        <v>6.3188000000000004</v>
      </c>
    </row>
    <row r="1578" spans="1:21" ht="15" customHeight="1" x14ac:dyDescent="0.25">
      <c r="A1578">
        <v>19856</v>
      </c>
      <c r="B1578" t="s">
        <v>1268</v>
      </c>
      <c r="C1578" s="5">
        <v>43279</v>
      </c>
      <c r="D1578" s="6">
        <v>43281</v>
      </c>
      <c r="E1578" t="s">
        <v>21</v>
      </c>
      <c r="F1578" t="s">
        <v>271</v>
      </c>
      <c r="G1578" t="s">
        <v>272</v>
      </c>
      <c r="H1578" t="s">
        <v>273</v>
      </c>
      <c r="I1578" t="s">
        <v>274</v>
      </c>
      <c r="J1578" s="7">
        <v>33068</v>
      </c>
      <c r="K1578" t="s">
        <v>26</v>
      </c>
      <c r="L1578" t="s">
        <v>49</v>
      </c>
      <c r="M1578" t="s">
        <v>835</v>
      </c>
      <c r="N1578" t="s">
        <v>33</v>
      </c>
      <c r="O1578" t="s">
        <v>34</v>
      </c>
      <c r="P1578" t="s">
        <v>836</v>
      </c>
      <c r="Q1578" s="8">
        <v>35.99</v>
      </c>
      <c r="R1578">
        <v>5</v>
      </c>
      <c r="S1578" s="8">
        <f t="shared" si="102"/>
        <v>179.95000000000002</v>
      </c>
      <c r="T1578" s="8">
        <f>SUM(S1578*0.4)</f>
        <v>71.98</v>
      </c>
      <c r="U1578" s="9">
        <f>SUM((Q1578*0.07)*R1578+2)</f>
        <v>14.596500000000002</v>
      </c>
    </row>
    <row r="1579" spans="1:21" ht="15" customHeight="1" x14ac:dyDescent="0.25">
      <c r="A1579">
        <v>19857</v>
      </c>
      <c r="B1579" t="s">
        <v>1268</v>
      </c>
      <c r="C1579" s="5">
        <v>43279</v>
      </c>
      <c r="D1579" s="6">
        <v>43281</v>
      </c>
      <c r="E1579" t="s">
        <v>21</v>
      </c>
      <c r="F1579" t="s">
        <v>271</v>
      </c>
      <c r="G1579" t="s">
        <v>272</v>
      </c>
      <c r="H1579" t="s">
        <v>273</v>
      </c>
      <c r="I1579" t="s">
        <v>274</v>
      </c>
      <c r="J1579" s="7">
        <v>33068</v>
      </c>
      <c r="K1579" t="s">
        <v>26</v>
      </c>
      <c r="L1579" t="s">
        <v>49</v>
      </c>
      <c r="M1579" t="s">
        <v>214</v>
      </c>
      <c r="N1579" t="s">
        <v>988</v>
      </c>
      <c r="O1579" t="s">
        <v>86</v>
      </c>
      <c r="P1579" t="s">
        <v>215</v>
      </c>
      <c r="Q1579" s="8">
        <v>32.99</v>
      </c>
      <c r="R1579">
        <v>3</v>
      </c>
      <c r="S1579" s="8">
        <f t="shared" si="102"/>
        <v>98.97</v>
      </c>
      <c r="T1579" s="8">
        <f>SUM(S1579*0.6)</f>
        <v>59.381999999999998</v>
      </c>
      <c r="U1579" s="9">
        <f>SUM((Q1579*0.07)*R1579+2)</f>
        <v>8.9279000000000011</v>
      </c>
    </row>
    <row r="1580" spans="1:21" ht="15" customHeight="1" x14ac:dyDescent="0.25">
      <c r="A1580">
        <v>19858</v>
      </c>
      <c r="B1580" t="s">
        <v>1268</v>
      </c>
      <c r="C1580" s="5">
        <v>43279</v>
      </c>
      <c r="D1580" s="6">
        <v>43281</v>
      </c>
      <c r="E1580" t="s">
        <v>21</v>
      </c>
      <c r="F1580" t="s">
        <v>271</v>
      </c>
      <c r="G1580" t="s">
        <v>272</v>
      </c>
      <c r="H1580" t="s">
        <v>273</v>
      </c>
      <c r="I1580" t="s">
        <v>274</v>
      </c>
      <c r="J1580" s="7">
        <v>33068</v>
      </c>
      <c r="K1580" t="s">
        <v>26</v>
      </c>
      <c r="L1580" t="s">
        <v>49</v>
      </c>
      <c r="M1580" t="s">
        <v>105</v>
      </c>
      <c r="N1580" t="s">
        <v>29</v>
      </c>
      <c r="O1580" t="s">
        <v>75</v>
      </c>
      <c r="P1580" t="s">
        <v>106</v>
      </c>
      <c r="Q1580" s="8">
        <v>16.989999999999998</v>
      </c>
      <c r="R1580">
        <v>3</v>
      </c>
      <c r="S1580" s="8">
        <f t="shared" si="102"/>
        <v>50.97</v>
      </c>
      <c r="T1580" s="8">
        <f>SUM(S1580*0.5)</f>
        <v>25.484999999999999</v>
      </c>
      <c r="U1580" s="9">
        <f>SUM((Q1580*0.07)*R1580+2)</f>
        <v>5.5678999999999998</v>
      </c>
    </row>
    <row r="1581" spans="1:21" ht="15" customHeight="1" x14ac:dyDescent="0.25">
      <c r="A1581">
        <v>19859</v>
      </c>
      <c r="B1581" t="s">
        <v>1269</v>
      </c>
      <c r="C1581" s="5">
        <v>43281</v>
      </c>
      <c r="D1581" s="6">
        <v>43286</v>
      </c>
      <c r="E1581" t="s">
        <v>69</v>
      </c>
      <c r="F1581" t="s">
        <v>195</v>
      </c>
      <c r="G1581" t="s">
        <v>196</v>
      </c>
      <c r="H1581" t="s">
        <v>197</v>
      </c>
      <c r="I1581" t="s">
        <v>198</v>
      </c>
      <c r="J1581" s="7">
        <v>55407</v>
      </c>
      <c r="K1581" t="s">
        <v>26</v>
      </c>
      <c r="L1581" t="s">
        <v>27</v>
      </c>
      <c r="M1581" t="s">
        <v>714</v>
      </c>
      <c r="N1581" t="s">
        <v>29</v>
      </c>
      <c r="O1581" t="s">
        <v>59</v>
      </c>
      <c r="P1581" t="s">
        <v>715</v>
      </c>
      <c r="Q1581" s="8">
        <v>25.99</v>
      </c>
      <c r="R1581">
        <v>3</v>
      </c>
      <c r="S1581" s="8">
        <f t="shared" si="102"/>
        <v>77.97</v>
      </c>
      <c r="T1581" s="8">
        <f>SUM(S1581*0.25)</f>
        <v>19.4925</v>
      </c>
      <c r="U1581" s="9">
        <f>SUM((Q1581*0.04)*R1581+2)</f>
        <v>5.1187999999999994</v>
      </c>
    </row>
    <row r="1582" spans="1:21" ht="15" customHeight="1" x14ac:dyDescent="0.25">
      <c r="A1582">
        <v>19860</v>
      </c>
      <c r="B1582" t="s">
        <v>1269</v>
      </c>
      <c r="C1582" s="5">
        <v>43281</v>
      </c>
      <c r="D1582" s="6">
        <v>43286</v>
      </c>
      <c r="E1582" t="s">
        <v>69</v>
      </c>
      <c r="F1582" t="s">
        <v>195</v>
      </c>
      <c r="G1582" t="s">
        <v>196</v>
      </c>
      <c r="H1582" t="s">
        <v>197</v>
      </c>
      <c r="I1582" t="s">
        <v>198</v>
      </c>
      <c r="J1582" s="7">
        <v>55407</v>
      </c>
      <c r="K1582" t="s">
        <v>26</v>
      </c>
      <c r="L1582" t="s">
        <v>27</v>
      </c>
      <c r="M1582" t="s">
        <v>151</v>
      </c>
      <c r="N1582" t="s">
        <v>29</v>
      </c>
      <c r="O1582" t="s">
        <v>37</v>
      </c>
      <c r="P1582" t="s">
        <v>152</v>
      </c>
      <c r="Q1582" s="8">
        <v>23.99</v>
      </c>
      <c r="R1582">
        <v>2</v>
      </c>
      <c r="S1582" s="8">
        <f t="shared" si="102"/>
        <v>47.98</v>
      </c>
      <c r="T1582" s="8">
        <f>SUM(S1582*0.4)</f>
        <v>19.192</v>
      </c>
      <c r="U1582" s="9">
        <f>SUM((Q1582*0.04)*R1582+2)</f>
        <v>3.9192</v>
      </c>
    </row>
    <row r="1583" spans="1:21" ht="15" customHeight="1" x14ac:dyDescent="0.25">
      <c r="A1583">
        <v>19861</v>
      </c>
      <c r="B1583" t="s">
        <v>1269</v>
      </c>
      <c r="C1583" s="5">
        <v>43281</v>
      </c>
      <c r="D1583" s="6">
        <v>43288</v>
      </c>
      <c r="E1583" t="s">
        <v>69</v>
      </c>
      <c r="F1583" t="s">
        <v>257</v>
      </c>
      <c r="G1583" t="s">
        <v>258</v>
      </c>
      <c r="H1583" t="s">
        <v>259</v>
      </c>
      <c r="I1583" t="s">
        <v>104</v>
      </c>
      <c r="J1583" s="7">
        <v>46203</v>
      </c>
      <c r="K1583" t="s">
        <v>26</v>
      </c>
      <c r="L1583" t="s">
        <v>27</v>
      </c>
      <c r="M1583" t="s">
        <v>151</v>
      </c>
      <c r="N1583" t="s">
        <v>29</v>
      </c>
      <c r="O1583" t="s">
        <v>37</v>
      </c>
      <c r="P1583" t="s">
        <v>152</v>
      </c>
      <c r="Q1583" s="8">
        <v>23.99</v>
      </c>
      <c r="R1583">
        <v>9</v>
      </c>
      <c r="S1583" s="8">
        <f t="shared" si="102"/>
        <v>215.91</v>
      </c>
      <c r="T1583" s="8">
        <f>SUM(S1583*0.4)</f>
        <v>86.364000000000004</v>
      </c>
      <c r="U1583" s="9">
        <f>SUM((Q1583*0.04)*R1583+2)</f>
        <v>10.6364</v>
      </c>
    </row>
    <row r="1584" spans="1:21" ht="15" customHeight="1" x14ac:dyDescent="0.25">
      <c r="A1584">
        <v>19862</v>
      </c>
      <c r="B1584" t="s">
        <v>1269</v>
      </c>
      <c r="C1584" s="5">
        <v>43281</v>
      </c>
      <c r="D1584" s="6">
        <v>43284</v>
      </c>
      <c r="E1584" t="s">
        <v>44</v>
      </c>
      <c r="F1584" t="s">
        <v>860</v>
      </c>
      <c r="G1584" t="s">
        <v>861</v>
      </c>
      <c r="H1584" t="s">
        <v>862</v>
      </c>
      <c r="I1584" t="s">
        <v>274</v>
      </c>
      <c r="J1584" s="7">
        <v>33180</v>
      </c>
      <c r="K1584" t="s">
        <v>26</v>
      </c>
      <c r="L1584" t="s">
        <v>49</v>
      </c>
      <c r="M1584" t="s">
        <v>824</v>
      </c>
      <c r="N1584" t="s">
        <v>988</v>
      </c>
      <c r="O1584" t="s">
        <v>51</v>
      </c>
      <c r="P1584" t="s">
        <v>825</v>
      </c>
      <c r="Q1584" s="8">
        <v>42.99</v>
      </c>
      <c r="R1584">
        <v>9</v>
      </c>
      <c r="S1584" s="8">
        <f t="shared" si="102"/>
        <v>386.91</v>
      </c>
      <c r="T1584" s="8">
        <f>SUM(S1584*0.3)</f>
        <v>116.07300000000001</v>
      </c>
      <c r="U1584" s="9">
        <f>SUM((Q1584*0.05)*R1584+2)</f>
        <v>21.345500000000001</v>
      </c>
    </row>
    <row r="1585" spans="1:21" ht="15" customHeight="1" x14ac:dyDescent="0.25">
      <c r="A1585">
        <v>19863</v>
      </c>
      <c r="B1585" t="s">
        <v>1269</v>
      </c>
      <c r="C1585" s="5">
        <v>43281</v>
      </c>
      <c r="D1585" s="6">
        <v>43284</v>
      </c>
      <c r="E1585" t="s">
        <v>44</v>
      </c>
      <c r="F1585" t="s">
        <v>860</v>
      </c>
      <c r="G1585" t="s">
        <v>861</v>
      </c>
      <c r="H1585" t="s">
        <v>862</v>
      </c>
      <c r="I1585" t="s">
        <v>274</v>
      </c>
      <c r="J1585" s="7">
        <v>33180</v>
      </c>
      <c r="K1585" t="s">
        <v>26</v>
      </c>
      <c r="L1585" t="s">
        <v>49</v>
      </c>
      <c r="M1585" t="s">
        <v>149</v>
      </c>
      <c r="N1585" t="s">
        <v>988</v>
      </c>
      <c r="O1585" t="s">
        <v>86</v>
      </c>
      <c r="P1585" t="s">
        <v>150</v>
      </c>
      <c r="Q1585" s="8">
        <v>44.99</v>
      </c>
      <c r="R1585">
        <v>2</v>
      </c>
      <c r="S1585" s="8">
        <f t="shared" si="102"/>
        <v>89.98</v>
      </c>
      <c r="T1585" s="8">
        <f>SUM(S1585*0.6)</f>
        <v>53.988</v>
      </c>
      <c r="U1585" s="9">
        <f>SUM((Q1585*0.05)*R1585+2)</f>
        <v>6.4990000000000006</v>
      </c>
    </row>
    <row r="1586" spans="1:21" ht="15" customHeight="1" x14ac:dyDescent="0.25">
      <c r="A1586">
        <v>19864</v>
      </c>
      <c r="B1586" t="s">
        <v>1269</v>
      </c>
      <c r="C1586" s="5">
        <v>43281</v>
      </c>
      <c r="D1586" s="6">
        <v>43284</v>
      </c>
      <c r="E1586" t="s">
        <v>44</v>
      </c>
      <c r="F1586" t="s">
        <v>860</v>
      </c>
      <c r="G1586" t="s">
        <v>861</v>
      </c>
      <c r="H1586" t="s">
        <v>862</v>
      </c>
      <c r="I1586" t="s">
        <v>274</v>
      </c>
      <c r="J1586" s="7">
        <v>33180</v>
      </c>
      <c r="K1586" t="s">
        <v>26</v>
      </c>
      <c r="L1586" t="s">
        <v>49</v>
      </c>
      <c r="M1586" t="s">
        <v>129</v>
      </c>
      <c r="N1586" t="s">
        <v>29</v>
      </c>
      <c r="O1586" t="s">
        <v>40</v>
      </c>
      <c r="P1586" t="s">
        <v>130</v>
      </c>
      <c r="Q1586" s="8">
        <v>19.989999999999998</v>
      </c>
      <c r="R1586">
        <v>3</v>
      </c>
      <c r="S1586" s="8">
        <f t="shared" si="102"/>
        <v>59.97</v>
      </c>
      <c r="T1586" s="8">
        <f>SUM(S1586*0.3)</f>
        <v>17.991</v>
      </c>
      <c r="U1586" s="9">
        <f>SUM((Q1586*0.05)*R1586+2)</f>
        <v>4.9984999999999999</v>
      </c>
    </row>
    <row r="1587" spans="1:21" ht="15" customHeight="1" x14ac:dyDescent="0.25">
      <c r="A1587">
        <v>19866</v>
      </c>
      <c r="B1587" t="s">
        <v>1269</v>
      </c>
      <c r="C1587" s="5">
        <v>43281</v>
      </c>
      <c r="D1587" s="6">
        <v>43286</v>
      </c>
      <c r="E1587" t="s">
        <v>69</v>
      </c>
      <c r="F1587" t="s">
        <v>604</v>
      </c>
      <c r="G1587" t="s">
        <v>605</v>
      </c>
      <c r="H1587" t="s">
        <v>606</v>
      </c>
      <c r="I1587" t="s">
        <v>607</v>
      </c>
      <c r="J1587" s="7">
        <v>60610</v>
      </c>
      <c r="K1587" t="s">
        <v>26</v>
      </c>
      <c r="L1587" t="s">
        <v>27</v>
      </c>
      <c r="M1587" t="s">
        <v>105</v>
      </c>
      <c r="N1587" t="s">
        <v>29</v>
      </c>
      <c r="O1587" t="s">
        <v>75</v>
      </c>
      <c r="P1587" t="s">
        <v>106</v>
      </c>
      <c r="Q1587" s="8">
        <v>16.989999999999998</v>
      </c>
      <c r="R1587">
        <v>1</v>
      </c>
      <c r="S1587" s="8">
        <f t="shared" si="102"/>
        <v>16.989999999999998</v>
      </c>
      <c r="T1587" s="8">
        <f>SUM(S1587*0.5)</f>
        <v>8.4949999999999992</v>
      </c>
      <c r="U1587" s="9">
        <f>SUM((Q1587*0.04)*R1587+2)</f>
        <v>2.6795999999999998</v>
      </c>
    </row>
    <row r="1588" spans="1:21" ht="15" customHeight="1" x14ac:dyDescent="0.25">
      <c r="A1588">
        <v>19890</v>
      </c>
      <c r="B1588" t="s">
        <v>1270</v>
      </c>
      <c r="C1588" s="5">
        <v>43285</v>
      </c>
      <c r="D1588" s="6">
        <v>43292</v>
      </c>
      <c r="E1588" t="s">
        <v>69</v>
      </c>
      <c r="F1588" t="s">
        <v>164</v>
      </c>
      <c r="G1588" t="s">
        <v>165</v>
      </c>
      <c r="H1588" t="s">
        <v>166</v>
      </c>
      <c r="I1588" t="s">
        <v>167</v>
      </c>
      <c r="J1588" s="7">
        <v>84604</v>
      </c>
      <c r="K1588" t="s">
        <v>26</v>
      </c>
      <c r="L1588" t="s">
        <v>57</v>
      </c>
      <c r="M1588" t="s">
        <v>85</v>
      </c>
      <c r="N1588" t="s">
        <v>988</v>
      </c>
      <c r="O1588" t="s">
        <v>86</v>
      </c>
      <c r="P1588" t="s">
        <v>87</v>
      </c>
      <c r="Q1588" s="8">
        <v>8.99</v>
      </c>
      <c r="R1588">
        <v>9</v>
      </c>
      <c r="S1588" s="8">
        <f t="shared" si="102"/>
        <v>80.91</v>
      </c>
      <c r="T1588" s="8">
        <f>SUM(S1588*0.6)</f>
        <v>48.545999999999999</v>
      </c>
      <c r="U1588" s="9">
        <f>SUM((Q1588*0.04)*R1588+2)</f>
        <v>5.2363999999999997</v>
      </c>
    </row>
    <row r="1589" spans="1:21" ht="15" customHeight="1" x14ac:dyDescent="0.25">
      <c r="A1589">
        <v>19891</v>
      </c>
      <c r="B1589" t="s">
        <v>1270</v>
      </c>
      <c r="C1589" s="5">
        <v>43285</v>
      </c>
      <c r="D1589" s="6">
        <v>43289</v>
      </c>
      <c r="E1589" t="s">
        <v>69</v>
      </c>
      <c r="F1589" t="s">
        <v>969</v>
      </c>
      <c r="G1589" t="s">
        <v>728</v>
      </c>
      <c r="H1589" t="s">
        <v>448</v>
      </c>
      <c r="I1589" t="s">
        <v>64</v>
      </c>
      <c r="J1589" s="7">
        <v>43615</v>
      </c>
      <c r="K1589" t="s">
        <v>26</v>
      </c>
      <c r="L1589" t="s">
        <v>65</v>
      </c>
      <c r="M1589" t="s">
        <v>585</v>
      </c>
      <c r="N1589" t="s">
        <v>33</v>
      </c>
      <c r="O1589" t="s">
        <v>116</v>
      </c>
      <c r="P1589" t="s">
        <v>586</v>
      </c>
      <c r="Q1589" s="8">
        <v>14.99</v>
      </c>
      <c r="R1589">
        <v>3</v>
      </c>
      <c r="S1589" s="8">
        <f t="shared" si="102"/>
        <v>44.97</v>
      </c>
      <c r="T1589" s="8">
        <f>SUM(S1589*0.3)</f>
        <v>13.491</v>
      </c>
      <c r="U1589" s="9">
        <f>SUM((Q1589*0.04)*R1589+2)</f>
        <v>3.7988</v>
      </c>
    </row>
    <row r="1590" spans="1:21" ht="15" customHeight="1" x14ac:dyDescent="0.25">
      <c r="A1590">
        <v>19892</v>
      </c>
      <c r="B1590" t="s">
        <v>1270</v>
      </c>
      <c r="C1590" s="5">
        <v>43285</v>
      </c>
      <c r="D1590" s="6">
        <v>43289</v>
      </c>
      <c r="E1590" t="s">
        <v>69</v>
      </c>
      <c r="F1590" t="s">
        <v>969</v>
      </c>
      <c r="G1590" t="s">
        <v>728</v>
      </c>
      <c r="H1590" t="s">
        <v>448</v>
      </c>
      <c r="I1590" t="s">
        <v>64</v>
      </c>
      <c r="J1590" s="7">
        <v>43615</v>
      </c>
      <c r="K1590" t="s">
        <v>26</v>
      </c>
      <c r="L1590" t="s">
        <v>65</v>
      </c>
      <c r="M1590" t="s">
        <v>495</v>
      </c>
      <c r="N1590" t="s">
        <v>988</v>
      </c>
      <c r="O1590" t="s">
        <v>86</v>
      </c>
      <c r="P1590" t="s">
        <v>496</v>
      </c>
      <c r="Q1590" s="8">
        <v>8.99</v>
      </c>
      <c r="R1590">
        <v>1</v>
      </c>
      <c r="S1590" s="8">
        <f t="shared" si="102"/>
        <v>8.99</v>
      </c>
      <c r="T1590" s="8">
        <f>SUM(S1590*0.6)</f>
        <v>5.3940000000000001</v>
      </c>
      <c r="U1590" s="9">
        <f>SUM((Q1590*0.04)*R1590+2)</f>
        <v>2.3595999999999999</v>
      </c>
    </row>
    <row r="1591" spans="1:21" ht="15" customHeight="1" x14ac:dyDescent="0.25">
      <c r="A1591">
        <v>19920</v>
      </c>
      <c r="B1591" t="s">
        <v>1271</v>
      </c>
      <c r="C1591" s="5">
        <v>43289</v>
      </c>
      <c r="D1591" s="6">
        <v>43293</v>
      </c>
      <c r="E1591" t="s">
        <v>69</v>
      </c>
      <c r="F1591" t="s">
        <v>507</v>
      </c>
      <c r="G1591" t="s">
        <v>508</v>
      </c>
      <c r="H1591" t="s">
        <v>419</v>
      </c>
      <c r="I1591" t="s">
        <v>73</v>
      </c>
      <c r="J1591" s="7">
        <v>77041</v>
      </c>
      <c r="K1591" t="s">
        <v>26</v>
      </c>
      <c r="L1591" t="s">
        <v>27</v>
      </c>
      <c r="M1591" t="s">
        <v>389</v>
      </c>
      <c r="N1591" t="s">
        <v>29</v>
      </c>
      <c r="O1591" t="s">
        <v>40</v>
      </c>
      <c r="P1591" t="s">
        <v>390</v>
      </c>
      <c r="Q1591" s="8">
        <v>30.99</v>
      </c>
      <c r="R1591">
        <v>3</v>
      </c>
      <c r="S1591" s="8">
        <f t="shared" si="102"/>
        <v>92.97</v>
      </c>
      <c r="T1591" s="8">
        <f>SUM(S1591*0.3)</f>
        <v>27.890999999999998</v>
      </c>
      <c r="U1591" s="9">
        <f>SUM((Q1591*0.04)*R1591+2)</f>
        <v>5.7187999999999999</v>
      </c>
    </row>
    <row r="1592" spans="1:21" ht="15" customHeight="1" x14ac:dyDescent="0.25">
      <c r="A1592">
        <v>19921</v>
      </c>
      <c r="B1592" t="s">
        <v>1271</v>
      </c>
      <c r="C1592" s="5">
        <v>43289</v>
      </c>
      <c r="D1592" s="6">
        <v>43291</v>
      </c>
      <c r="E1592" t="s">
        <v>21</v>
      </c>
      <c r="F1592" t="s">
        <v>480</v>
      </c>
      <c r="G1592" t="s">
        <v>481</v>
      </c>
      <c r="H1592" t="s">
        <v>482</v>
      </c>
      <c r="I1592" t="s">
        <v>483</v>
      </c>
      <c r="J1592" s="7">
        <v>70506</v>
      </c>
      <c r="K1592" t="s">
        <v>26</v>
      </c>
      <c r="L1592" t="s">
        <v>49</v>
      </c>
      <c r="M1592" t="s">
        <v>68</v>
      </c>
      <c r="N1592" t="s">
        <v>29</v>
      </c>
      <c r="O1592" t="s">
        <v>37</v>
      </c>
      <c r="P1592" t="s">
        <v>37</v>
      </c>
      <c r="Q1592" s="8">
        <v>15.99</v>
      </c>
      <c r="R1592">
        <v>3</v>
      </c>
      <c r="S1592" s="8">
        <f t="shared" si="102"/>
        <v>47.97</v>
      </c>
      <c r="T1592" s="8">
        <f>SUM(S1592*0.4)</f>
        <v>19.188000000000002</v>
      </c>
      <c r="U1592" s="9">
        <f>SUM((Q1592*0.07)*R1592+2)</f>
        <v>5.3579000000000008</v>
      </c>
    </row>
    <row r="1593" spans="1:21" ht="15" customHeight="1" x14ac:dyDescent="0.25">
      <c r="A1593">
        <v>19938</v>
      </c>
      <c r="B1593" t="s">
        <v>1272</v>
      </c>
      <c r="C1593" s="5">
        <v>43290</v>
      </c>
      <c r="D1593" s="6">
        <v>43294</v>
      </c>
      <c r="E1593" t="s">
        <v>69</v>
      </c>
      <c r="F1593" t="s">
        <v>511</v>
      </c>
      <c r="G1593" t="s">
        <v>334</v>
      </c>
      <c r="H1593" t="s">
        <v>335</v>
      </c>
      <c r="I1593" t="s">
        <v>336</v>
      </c>
      <c r="J1593" s="7">
        <v>19140</v>
      </c>
      <c r="K1593" t="s">
        <v>26</v>
      </c>
      <c r="L1593" t="s">
        <v>65</v>
      </c>
      <c r="M1593" t="s">
        <v>129</v>
      </c>
      <c r="N1593" t="s">
        <v>29</v>
      </c>
      <c r="O1593" t="s">
        <v>40</v>
      </c>
      <c r="P1593" t="s">
        <v>130</v>
      </c>
      <c r="Q1593" s="8">
        <v>19.989999999999998</v>
      </c>
      <c r="R1593">
        <v>2</v>
      </c>
      <c r="S1593" s="8">
        <f t="shared" si="102"/>
        <v>39.979999999999997</v>
      </c>
      <c r="T1593" s="8">
        <f>SUM(S1593*0.3)</f>
        <v>11.993999999999998</v>
      </c>
      <c r="U1593" s="9">
        <f>SUM((Q1593*0.04)*R1593+2)</f>
        <v>3.5991999999999997</v>
      </c>
    </row>
    <row r="1594" spans="1:21" ht="15" customHeight="1" x14ac:dyDescent="0.25">
      <c r="A1594">
        <v>19957</v>
      </c>
      <c r="B1594" t="s">
        <v>1273</v>
      </c>
      <c r="C1594" s="5">
        <v>43292</v>
      </c>
      <c r="D1594" s="6">
        <v>43296</v>
      </c>
      <c r="E1594" t="s">
        <v>21</v>
      </c>
      <c r="F1594" t="s">
        <v>790</v>
      </c>
      <c r="G1594" t="s">
        <v>791</v>
      </c>
      <c r="H1594" t="s">
        <v>792</v>
      </c>
      <c r="I1594" t="s">
        <v>332</v>
      </c>
      <c r="J1594" s="7">
        <v>7501</v>
      </c>
      <c r="K1594" t="s">
        <v>26</v>
      </c>
      <c r="L1594" t="s">
        <v>65</v>
      </c>
      <c r="M1594" t="s">
        <v>488</v>
      </c>
      <c r="N1594" t="s">
        <v>988</v>
      </c>
      <c r="O1594" t="s">
        <v>86</v>
      </c>
      <c r="P1594" t="s">
        <v>489</v>
      </c>
      <c r="Q1594" s="8">
        <v>44.99</v>
      </c>
      <c r="R1594">
        <v>3</v>
      </c>
      <c r="S1594" s="8">
        <f t="shared" si="102"/>
        <v>134.97</v>
      </c>
      <c r="T1594" s="8">
        <f>SUM(S1594*0.6)</f>
        <v>80.981999999999999</v>
      </c>
      <c r="U1594" s="9">
        <f>SUM((Q1594*0.07)*R1594+2)</f>
        <v>11.447900000000002</v>
      </c>
    </row>
    <row r="1595" spans="1:21" ht="15" customHeight="1" x14ac:dyDescent="0.25">
      <c r="A1595">
        <v>19964</v>
      </c>
      <c r="B1595" t="s">
        <v>1274</v>
      </c>
      <c r="C1595" s="5">
        <v>43293</v>
      </c>
      <c r="D1595" s="6">
        <v>43299</v>
      </c>
      <c r="E1595" t="s">
        <v>69</v>
      </c>
      <c r="F1595" t="s">
        <v>361</v>
      </c>
      <c r="G1595" t="s">
        <v>362</v>
      </c>
      <c r="H1595" t="s">
        <v>363</v>
      </c>
      <c r="I1595" t="s">
        <v>364</v>
      </c>
      <c r="J1595" s="7">
        <v>89115</v>
      </c>
      <c r="K1595" t="s">
        <v>26</v>
      </c>
      <c r="L1595" t="s">
        <v>57</v>
      </c>
      <c r="M1595" t="s">
        <v>129</v>
      </c>
      <c r="N1595" t="s">
        <v>29</v>
      </c>
      <c r="O1595" t="s">
        <v>40</v>
      </c>
      <c r="P1595" t="s">
        <v>130</v>
      </c>
      <c r="Q1595" s="8">
        <v>19.989999999999998</v>
      </c>
      <c r="R1595">
        <v>4</v>
      </c>
      <c r="S1595" s="8">
        <f t="shared" si="102"/>
        <v>79.959999999999994</v>
      </c>
      <c r="T1595" s="8">
        <f>SUM(S1595*0.3)</f>
        <v>23.987999999999996</v>
      </c>
      <c r="U1595" s="9">
        <f t="shared" ref="U1595:U1605" si="105">SUM((Q1595*0.04)*R1595+2)</f>
        <v>5.1983999999999995</v>
      </c>
    </row>
    <row r="1596" spans="1:21" ht="15" customHeight="1" x14ac:dyDescent="0.25">
      <c r="A1596">
        <v>19967</v>
      </c>
      <c r="B1596" t="s">
        <v>1275</v>
      </c>
      <c r="C1596" s="5">
        <v>43294</v>
      </c>
      <c r="D1596" s="6">
        <v>43300</v>
      </c>
      <c r="E1596" t="s">
        <v>69</v>
      </c>
      <c r="F1596" t="s">
        <v>242</v>
      </c>
      <c r="G1596" t="s">
        <v>243</v>
      </c>
      <c r="H1596" t="s">
        <v>244</v>
      </c>
      <c r="I1596" t="s">
        <v>213</v>
      </c>
      <c r="J1596" s="7">
        <v>28540</v>
      </c>
      <c r="K1596" t="s">
        <v>26</v>
      </c>
      <c r="L1596" t="s">
        <v>49</v>
      </c>
      <c r="M1596" t="s">
        <v>309</v>
      </c>
      <c r="N1596" t="s">
        <v>29</v>
      </c>
      <c r="O1596" t="s">
        <v>75</v>
      </c>
      <c r="P1596" t="s">
        <v>310</v>
      </c>
      <c r="Q1596" s="8">
        <v>23.99</v>
      </c>
      <c r="R1596">
        <v>1</v>
      </c>
      <c r="S1596" s="8">
        <f t="shared" si="102"/>
        <v>23.99</v>
      </c>
      <c r="T1596" s="8">
        <f>SUM(S1596*0.5)</f>
        <v>11.994999999999999</v>
      </c>
      <c r="U1596" s="9">
        <f t="shared" si="105"/>
        <v>2.9596</v>
      </c>
    </row>
    <row r="1597" spans="1:21" ht="15" customHeight="1" x14ac:dyDescent="0.25">
      <c r="A1597">
        <v>19970</v>
      </c>
      <c r="B1597" t="s">
        <v>1276</v>
      </c>
      <c r="C1597" s="5">
        <v>43295</v>
      </c>
      <c r="D1597" s="6">
        <v>43299</v>
      </c>
      <c r="E1597" t="s">
        <v>69</v>
      </c>
      <c r="F1597" t="s">
        <v>520</v>
      </c>
      <c r="G1597" t="s">
        <v>521</v>
      </c>
      <c r="H1597" t="s">
        <v>522</v>
      </c>
      <c r="I1597" t="s">
        <v>523</v>
      </c>
      <c r="J1597" s="7">
        <v>66212</v>
      </c>
      <c r="K1597" t="s">
        <v>26</v>
      </c>
      <c r="L1597" t="s">
        <v>27</v>
      </c>
      <c r="M1597" t="s">
        <v>486</v>
      </c>
      <c r="N1597" t="s">
        <v>29</v>
      </c>
      <c r="O1597" t="s">
        <v>30</v>
      </c>
      <c r="P1597" t="s">
        <v>487</v>
      </c>
      <c r="Q1597" s="8">
        <v>49.99</v>
      </c>
      <c r="R1597">
        <v>2</v>
      </c>
      <c r="S1597" s="8">
        <f t="shared" si="102"/>
        <v>99.98</v>
      </c>
      <c r="T1597" s="8">
        <f>SUM(S1597*0.2)</f>
        <v>19.996000000000002</v>
      </c>
      <c r="U1597" s="9">
        <f t="shared" si="105"/>
        <v>5.9992000000000001</v>
      </c>
    </row>
    <row r="1598" spans="1:21" ht="15" customHeight="1" x14ac:dyDescent="0.25">
      <c r="A1598">
        <v>19971</v>
      </c>
      <c r="B1598" t="s">
        <v>1276</v>
      </c>
      <c r="C1598" s="5">
        <v>43295</v>
      </c>
      <c r="D1598" s="6">
        <v>43299</v>
      </c>
      <c r="E1598" t="s">
        <v>69</v>
      </c>
      <c r="F1598" t="s">
        <v>520</v>
      </c>
      <c r="G1598" t="s">
        <v>521</v>
      </c>
      <c r="H1598" t="s">
        <v>522</v>
      </c>
      <c r="I1598" t="s">
        <v>523</v>
      </c>
      <c r="J1598" s="7">
        <v>66212</v>
      </c>
      <c r="K1598" t="s">
        <v>26</v>
      </c>
      <c r="L1598" t="s">
        <v>27</v>
      </c>
      <c r="M1598" t="s">
        <v>74</v>
      </c>
      <c r="N1598" t="s">
        <v>29</v>
      </c>
      <c r="O1598" t="s">
        <v>75</v>
      </c>
      <c r="P1598" t="s">
        <v>76</v>
      </c>
      <c r="Q1598" s="8">
        <v>23.99</v>
      </c>
      <c r="R1598">
        <v>2</v>
      </c>
      <c r="S1598" s="8">
        <f t="shared" si="102"/>
        <v>47.98</v>
      </c>
      <c r="T1598" s="8">
        <f>SUM(S1598*0.5)</f>
        <v>23.99</v>
      </c>
      <c r="U1598" s="9">
        <f t="shared" si="105"/>
        <v>3.9192</v>
      </c>
    </row>
    <row r="1599" spans="1:21" ht="15" customHeight="1" x14ac:dyDescent="0.25">
      <c r="A1599">
        <v>19998</v>
      </c>
      <c r="B1599" t="s">
        <v>1277</v>
      </c>
      <c r="C1599" s="5">
        <v>43299</v>
      </c>
      <c r="D1599" s="6">
        <v>43303</v>
      </c>
      <c r="E1599" t="s">
        <v>69</v>
      </c>
      <c r="F1599" t="s">
        <v>438</v>
      </c>
      <c r="G1599" t="s">
        <v>439</v>
      </c>
      <c r="H1599" t="s">
        <v>440</v>
      </c>
      <c r="I1599" t="s">
        <v>441</v>
      </c>
      <c r="J1599" s="7">
        <v>39212</v>
      </c>
      <c r="K1599" t="s">
        <v>26</v>
      </c>
      <c r="L1599" t="s">
        <v>49</v>
      </c>
      <c r="M1599" t="s">
        <v>245</v>
      </c>
      <c r="N1599" t="s">
        <v>33</v>
      </c>
      <c r="O1599" t="s">
        <v>34</v>
      </c>
      <c r="P1599" t="s">
        <v>246</v>
      </c>
      <c r="Q1599" s="8">
        <v>25.99</v>
      </c>
      <c r="R1599">
        <v>2</v>
      </c>
      <c r="S1599" s="8">
        <f t="shared" si="102"/>
        <v>51.98</v>
      </c>
      <c r="T1599" s="8">
        <f>SUM(S1599*0.4)</f>
        <v>20.792000000000002</v>
      </c>
      <c r="U1599" s="9">
        <f t="shared" si="105"/>
        <v>4.0792000000000002</v>
      </c>
    </row>
    <row r="1600" spans="1:21" ht="15" customHeight="1" x14ac:dyDescent="0.25">
      <c r="A1600">
        <v>20006</v>
      </c>
      <c r="B1600" t="s">
        <v>1277</v>
      </c>
      <c r="C1600" s="5">
        <v>43299</v>
      </c>
      <c r="D1600" s="6">
        <v>43304</v>
      </c>
      <c r="E1600" t="s">
        <v>69</v>
      </c>
      <c r="F1600" t="s">
        <v>800</v>
      </c>
      <c r="G1600" t="s">
        <v>801</v>
      </c>
      <c r="H1600" t="s">
        <v>628</v>
      </c>
      <c r="I1600" t="s">
        <v>274</v>
      </c>
      <c r="J1600" s="7">
        <v>33614</v>
      </c>
      <c r="K1600" t="s">
        <v>26</v>
      </c>
      <c r="L1600" t="s">
        <v>49</v>
      </c>
      <c r="M1600" t="s">
        <v>704</v>
      </c>
      <c r="N1600" t="s">
        <v>988</v>
      </c>
      <c r="O1600" t="s">
        <v>86</v>
      </c>
      <c r="P1600" t="s">
        <v>705</v>
      </c>
      <c r="Q1600" s="8">
        <v>35.99</v>
      </c>
      <c r="R1600">
        <v>2</v>
      </c>
      <c r="S1600" s="8">
        <f t="shared" si="102"/>
        <v>71.98</v>
      </c>
      <c r="T1600" s="8">
        <f>SUM(S1600*0.6)</f>
        <v>43.188000000000002</v>
      </c>
      <c r="U1600" s="9">
        <f t="shared" si="105"/>
        <v>4.8792000000000009</v>
      </c>
    </row>
    <row r="1601" spans="1:21" ht="15" customHeight="1" x14ac:dyDescent="0.25">
      <c r="A1601">
        <v>20015</v>
      </c>
      <c r="B1601" t="s">
        <v>1278</v>
      </c>
      <c r="C1601" s="5">
        <v>43302</v>
      </c>
      <c r="D1601" s="6">
        <v>43307</v>
      </c>
      <c r="E1601" t="s">
        <v>69</v>
      </c>
      <c r="F1601" t="s">
        <v>391</v>
      </c>
      <c r="G1601" t="s">
        <v>392</v>
      </c>
      <c r="H1601" t="s">
        <v>393</v>
      </c>
      <c r="I1601" t="s">
        <v>394</v>
      </c>
      <c r="J1601" s="7">
        <v>31907</v>
      </c>
      <c r="K1601" t="s">
        <v>26</v>
      </c>
      <c r="L1601" t="s">
        <v>49</v>
      </c>
      <c r="M1601" t="s">
        <v>818</v>
      </c>
      <c r="N1601" t="s">
        <v>988</v>
      </c>
      <c r="O1601" t="s">
        <v>86</v>
      </c>
      <c r="P1601" t="s">
        <v>819</v>
      </c>
      <c r="Q1601" s="8">
        <v>8.99</v>
      </c>
      <c r="R1601">
        <v>4</v>
      </c>
      <c r="S1601" s="8">
        <f t="shared" si="102"/>
        <v>35.96</v>
      </c>
      <c r="T1601" s="8">
        <f>SUM(S1601*0.6)</f>
        <v>21.576000000000001</v>
      </c>
      <c r="U1601" s="9">
        <f t="shared" si="105"/>
        <v>3.4384000000000001</v>
      </c>
    </row>
    <row r="1602" spans="1:21" ht="15" customHeight="1" x14ac:dyDescent="0.25">
      <c r="A1602">
        <v>20016</v>
      </c>
      <c r="B1602" t="s">
        <v>1278</v>
      </c>
      <c r="C1602" s="5">
        <v>43302</v>
      </c>
      <c r="D1602" s="6">
        <v>43307</v>
      </c>
      <c r="E1602" t="s">
        <v>69</v>
      </c>
      <c r="F1602" t="s">
        <v>391</v>
      </c>
      <c r="G1602" t="s">
        <v>392</v>
      </c>
      <c r="H1602" t="s">
        <v>393</v>
      </c>
      <c r="I1602" t="s">
        <v>394</v>
      </c>
      <c r="J1602" s="7">
        <v>31907</v>
      </c>
      <c r="K1602" t="s">
        <v>26</v>
      </c>
      <c r="L1602" t="s">
        <v>49</v>
      </c>
      <c r="M1602" t="s">
        <v>545</v>
      </c>
      <c r="N1602" t="s">
        <v>988</v>
      </c>
      <c r="O1602" t="s">
        <v>89</v>
      </c>
      <c r="P1602" t="s">
        <v>546</v>
      </c>
      <c r="Q1602" s="8">
        <v>15.99</v>
      </c>
      <c r="R1602">
        <v>2</v>
      </c>
      <c r="S1602" s="8">
        <f t="shared" ref="S1602:S1665" si="106">SUM(Q1602*R1602)</f>
        <v>31.98</v>
      </c>
      <c r="T1602" s="8">
        <f>SUM(S1602*0.5)</f>
        <v>15.99</v>
      </c>
      <c r="U1602" s="9">
        <f t="shared" si="105"/>
        <v>3.2792000000000003</v>
      </c>
    </row>
    <row r="1603" spans="1:21" ht="15" customHeight="1" x14ac:dyDescent="0.25">
      <c r="A1603">
        <v>20017</v>
      </c>
      <c r="B1603" t="s">
        <v>1278</v>
      </c>
      <c r="C1603" s="5">
        <v>43302</v>
      </c>
      <c r="D1603" s="6">
        <v>43307</v>
      </c>
      <c r="E1603" t="s">
        <v>69</v>
      </c>
      <c r="F1603" t="s">
        <v>391</v>
      </c>
      <c r="G1603" t="s">
        <v>392</v>
      </c>
      <c r="H1603" t="s">
        <v>393</v>
      </c>
      <c r="I1603" t="s">
        <v>394</v>
      </c>
      <c r="J1603" s="7">
        <v>31907</v>
      </c>
      <c r="K1603" t="s">
        <v>26</v>
      </c>
      <c r="L1603" t="s">
        <v>49</v>
      </c>
      <c r="M1603" t="s">
        <v>105</v>
      </c>
      <c r="N1603" t="s">
        <v>29</v>
      </c>
      <c r="O1603" t="s">
        <v>75</v>
      </c>
      <c r="P1603" t="s">
        <v>106</v>
      </c>
      <c r="Q1603" s="8">
        <v>16.989999999999998</v>
      </c>
      <c r="R1603">
        <v>2</v>
      </c>
      <c r="S1603" s="8">
        <f t="shared" si="106"/>
        <v>33.979999999999997</v>
      </c>
      <c r="T1603" s="8">
        <f>SUM(S1603*0.5)</f>
        <v>16.989999999999998</v>
      </c>
      <c r="U1603" s="9">
        <f t="shared" si="105"/>
        <v>3.3592</v>
      </c>
    </row>
    <row r="1604" spans="1:21" ht="15" customHeight="1" x14ac:dyDescent="0.25">
      <c r="A1604">
        <v>20018</v>
      </c>
      <c r="B1604" t="s">
        <v>1278</v>
      </c>
      <c r="C1604" s="5">
        <v>43302</v>
      </c>
      <c r="D1604" s="6">
        <v>43308</v>
      </c>
      <c r="E1604" t="s">
        <v>69</v>
      </c>
      <c r="F1604" t="s">
        <v>339</v>
      </c>
      <c r="G1604" t="s">
        <v>340</v>
      </c>
      <c r="H1604" t="s">
        <v>292</v>
      </c>
      <c r="I1604" t="s">
        <v>227</v>
      </c>
      <c r="J1604" s="7">
        <v>98115</v>
      </c>
      <c r="K1604" t="s">
        <v>26</v>
      </c>
      <c r="L1604" t="s">
        <v>57</v>
      </c>
      <c r="M1604" t="s">
        <v>526</v>
      </c>
      <c r="N1604" t="s">
        <v>29</v>
      </c>
      <c r="O1604" t="s">
        <v>30</v>
      </c>
      <c r="P1604" t="s">
        <v>527</v>
      </c>
      <c r="Q1604" s="8">
        <v>6.99</v>
      </c>
      <c r="R1604">
        <v>2</v>
      </c>
      <c r="S1604" s="8">
        <f t="shared" si="106"/>
        <v>13.98</v>
      </c>
      <c r="T1604" s="8">
        <f>SUM(S1604*0.2)</f>
        <v>2.7960000000000003</v>
      </c>
      <c r="U1604" s="9">
        <f t="shared" si="105"/>
        <v>2.5592000000000001</v>
      </c>
    </row>
    <row r="1605" spans="1:21" ht="15" customHeight="1" x14ac:dyDescent="0.25">
      <c r="A1605">
        <v>20019</v>
      </c>
      <c r="B1605" t="s">
        <v>1278</v>
      </c>
      <c r="C1605" s="5">
        <v>43302</v>
      </c>
      <c r="D1605" s="6">
        <v>43308</v>
      </c>
      <c r="E1605" t="s">
        <v>69</v>
      </c>
      <c r="F1605" t="s">
        <v>339</v>
      </c>
      <c r="G1605" t="s">
        <v>340</v>
      </c>
      <c r="H1605" t="s">
        <v>292</v>
      </c>
      <c r="I1605" t="s">
        <v>227</v>
      </c>
      <c r="J1605" s="7">
        <v>98115</v>
      </c>
      <c r="K1605" t="s">
        <v>26</v>
      </c>
      <c r="L1605" t="s">
        <v>57</v>
      </c>
      <c r="M1605" t="s">
        <v>567</v>
      </c>
      <c r="N1605" t="s">
        <v>988</v>
      </c>
      <c r="O1605" t="s">
        <v>86</v>
      </c>
      <c r="P1605" t="s">
        <v>568</v>
      </c>
      <c r="Q1605" s="8">
        <v>35.99</v>
      </c>
      <c r="R1605">
        <v>1</v>
      </c>
      <c r="S1605" s="8">
        <f t="shared" si="106"/>
        <v>35.99</v>
      </c>
      <c r="T1605" s="8">
        <f>SUM(S1605*0.6)</f>
        <v>21.594000000000001</v>
      </c>
      <c r="U1605" s="9">
        <f t="shared" si="105"/>
        <v>3.4396000000000004</v>
      </c>
    </row>
    <row r="1606" spans="1:21" ht="15" customHeight="1" x14ac:dyDescent="0.25">
      <c r="A1606">
        <v>20034</v>
      </c>
      <c r="B1606" t="s">
        <v>1279</v>
      </c>
      <c r="C1606" s="5">
        <v>43303</v>
      </c>
      <c r="D1606" s="6">
        <v>43307</v>
      </c>
      <c r="E1606" t="s">
        <v>21</v>
      </c>
      <c r="F1606" t="s">
        <v>391</v>
      </c>
      <c r="G1606" t="s">
        <v>392</v>
      </c>
      <c r="H1606" t="s">
        <v>393</v>
      </c>
      <c r="I1606" t="s">
        <v>394</v>
      </c>
      <c r="J1606" s="7">
        <v>31907</v>
      </c>
      <c r="K1606" t="s">
        <v>26</v>
      </c>
      <c r="L1606" t="s">
        <v>49</v>
      </c>
      <c r="M1606" t="s">
        <v>804</v>
      </c>
      <c r="N1606" t="s">
        <v>33</v>
      </c>
      <c r="O1606" t="s">
        <v>116</v>
      </c>
      <c r="P1606" t="s">
        <v>805</v>
      </c>
      <c r="Q1606" s="8">
        <v>14.99</v>
      </c>
      <c r="R1606">
        <v>9</v>
      </c>
      <c r="S1606" s="8">
        <f t="shared" si="106"/>
        <v>134.91</v>
      </c>
      <c r="T1606" s="8">
        <f>SUM(S1606*0.3)</f>
        <v>40.472999999999999</v>
      </c>
      <c r="U1606" s="9">
        <f>SUM((Q1606*0.07)*R1606+2)</f>
        <v>11.443700000000002</v>
      </c>
    </row>
    <row r="1607" spans="1:21" ht="15" customHeight="1" x14ac:dyDescent="0.25">
      <c r="A1607">
        <v>20035</v>
      </c>
      <c r="B1607" t="s">
        <v>1279</v>
      </c>
      <c r="C1607" s="5">
        <v>43303</v>
      </c>
      <c r="D1607" s="6">
        <v>43307</v>
      </c>
      <c r="E1607" t="s">
        <v>21</v>
      </c>
      <c r="F1607" t="s">
        <v>391</v>
      </c>
      <c r="G1607" t="s">
        <v>392</v>
      </c>
      <c r="H1607" t="s">
        <v>393</v>
      </c>
      <c r="I1607" t="s">
        <v>394</v>
      </c>
      <c r="J1607" s="7">
        <v>31907</v>
      </c>
      <c r="K1607" t="s">
        <v>26</v>
      </c>
      <c r="L1607" t="s">
        <v>49</v>
      </c>
      <c r="M1607" t="s">
        <v>539</v>
      </c>
      <c r="N1607" t="s">
        <v>29</v>
      </c>
      <c r="O1607" t="s">
        <v>59</v>
      </c>
      <c r="P1607" t="s">
        <v>540</v>
      </c>
      <c r="Q1607" s="8">
        <v>8.99</v>
      </c>
      <c r="R1607">
        <v>2</v>
      </c>
      <c r="S1607" s="8">
        <f t="shared" si="106"/>
        <v>17.98</v>
      </c>
      <c r="T1607" s="8">
        <f>SUM(S1607*0.25)</f>
        <v>4.4950000000000001</v>
      </c>
      <c r="U1607" s="9">
        <f>SUM((Q1607*0.07)*R1607+2)</f>
        <v>3.2586000000000004</v>
      </c>
    </row>
    <row r="1608" spans="1:21" ht="15" customHeight="1" x14ac:dyDescent="0.25">
      <c r="A1608">
        <v>20036</v>
      </c>
      <c r="B1608" t="s">
        <v>1279</v>
      </c>
      <c r="C1608" s="5">
        <v>43303</v>
      </c>
      <c r="D1608" s="6">
        <v>43309</v>
      </c>
      <c r="E1608" t="s">
        <v>69</v>
      </c>
      <c r="F1608" t="s">
        <v>242</v>
      </c>
      <c r="G1608" t="s">
        <v>243</v>
      </c>
      <c r="H1608" t="s">
        <v>244</v>
      </c>
      <c r="I1608" t="s">
        <v>213</v>
      </c>
      <c r="J1608" s="7">
        <v>28540</v>
      </c>
      <c r="K1608" t="s">
        <v>26</v>
      </c>
      <c r="L1608" t="s">
        <v>49</v>
      </c>
      <c r="M1608" t="s">
        <v>199</v>
      </c>
      <c r="N1608" t="s">
        <v>29</v>
      </c>
      <c r="O1608" t="s">
        <v>59</v>
      </c>
      <c r="P1608" t="s">
        <v>200</v>
      </c>
      <c r="Q1608" s="8">
        <v>20.99</v>
      </c>
      <c r="R1608">
        <v>4</v>
      </c>
      <c r="S1608" s="8">
        <f t="shared" si="106"/>
        <v>83.96</v>
      </c>
      <c r="T1608" s="8">
        <f>SUM(S1608*0.25)</f>
        <v>20.99</v>
      </c>
      <c r="U1608" s="9">
        <f t="shared" ref="U1608:U1615" si="107">SUM((Q1608*0.04)*R1608+2)</f>
        <v>5.3583999999999996</v>
      </c>
    </row>
    <row r="1609" spans="1:21" ht="15" customHeight="1" x14ac:dyDescent="0.25">
      <c r="A1609">
        <v>20043</v>
      </c>
      <c r="B1609" t="s">
        <v>1279</v>
      </c>
      <c r="C1609" s="5">
        <v>43303</v>
      </c>
      <c r="D1609" s="6">
        <v>43308</v>
      </c>
      <c r="E1609" t="s">
        <v>69</v>
      </c>
      <c r="F1609" t="s">
        <v>904</v>
      </c>
      <c r="G1609" t="s">
        <v>801</v>
      </c>
      <c r="H1609" t="s">
        <v>628</v>
      </c>
      <c r="I1609" t="s">
        <v>274</v>
      </c>
      <c r="J1609" s="7">
        <v>33614</v>
      </c>
      <c r="K1609" t="s">
        <v>26</v>
      </c>
      <c r="L1609" t="s">
        <v>49</v>
      </c>
      <c r="M1609" t="s">
        <v>559</v>
      </c>
      <c r="N1609" t="s">
        <v>33</v>
      </c>
      <c r="O1609" t="s">
        <v>116</v>
      </c>
      <c r="P1609" t="s">
        <v>560</v>
      </c>
      <c r="Q1609" s="8">
        <v>24.99</v>
      </c>
      <c r="R1609">
        <v>6</v>
      </c>
      <c r="S1609" s="8">
        <f t="shared" si="106"/>
        <v>149.94</v>
      </c>
      <c r="T1609" s="8">
        <f>SUM(S1609*0.3)</f>
        <v>44.981999999999999</v>
      </c>
      <c r="U1609" s="9">
        <f t="shared" si="107"/>
        <v>7.9975999999999994</v>
      </c>
    </row>
    <row r="1610" spans="1:21" ht="15" customHeight="1" x14ac:dyDescent="0.25">
      <c r="A1610">
        <v>20044</v>
      </c>
      <c r="B1610" t="s">
        <v>1279</v>
      </c>
      <c r="C1610" s="5">
        <v>43303</v>
      </c>
      <c r="D1610" s="6">
        <v>43308</v>
      </c>
      <c r="E1610" t="s">
        <v>69</v>
      </c>
      <c r="F1610" t="s">
        <v>904</v>
      </c>
      <c r="G1610" t="s">
        <v>801</v>
      </c>
      <c r="H1610" t="s">
        <v>628</v>
      </c>
      <c r="I1610" t="s">
        <v>274</v>
      </c>
      <c r="J1610" s="7">
        <v>33614</v>
      </c>
      <c r="K1610" t="s">
        <v>26</v>
      </c>
      <c r="L1610" t="s">
        <v>49</v>
      </c>
      <c r="M1610" t="s">
        <v>321</v>
      </c>
      <c r="N1610" t="s">
        <v>29</v>
      </c>
      <c r="O1610" t="s">
        <v>30</v>
      </c>
      <c r="P1610" t="s">
        <v>322</v>
      </c>
      <c r="Q1610" s="8">
        <v>35.99</v>
      </c>
      <c r="R1610">
        <v>7</v>
      </c>
      <c r="S1610" s="8">
        <f t="shared" si="106"/>
        <v>251.93</v>
      </c>
      <c r="T1610" s="8">
        <f>SUM(S1610*0.2)</f>
        <v>50.386000000000003</v>
      </c>
      <c r="U1610" s="9">
        <f t="shared" si="107"/>
        <v>12.077200000000001</v>
      </c>
    </row>
    <row r="1611" spans="1:21" ht="15" customHeight="1" x14ac:dyDescent="0.25">
      <c r="A1611">
        <v>20045</v>
      </c>
      <c r="B1611" t="s">
        <v>1279</v>
      </c>
      <c r="C1611" s="5">
        <v>43303</v>
      </c>
      <c r="D1611" s="6">
        <v>43308</v>
      </c>
      <c r="E1611" t="s">
        <v>69</v>
      </c>
      <c r="F1611" t="s">
        <v>904</v>
      </c>
      <c r="G1611" t="s">
        <v>801</v>
      </c>
      <c r="H1611" t="s">
        <v>628</v>
      </c>
      <c r="I1611" t="s">
        <v>274</v>
      </c>
      <c r="J1611" s="7">
        <v>33614</v>
      </c>
      <c r="K1611" t="s">
        <v>26</v>
      </c>
      <c r="L1611" t="s">
        <v>49</v>
      </c>
      <c r="M1611" t="s">
        <v>68</v>
      </c>
      <c r="N1611" t="s">
        <v>29</v>
      </c>
      <c r="O1611" t="s">
        <v>37</v>
      </c>
      <c r="P1611" t="s">
        <v>37</v>
      </c>
      <c r="Q1611" s="8">
        <v>15.99</v>
      </c>
      <c r="R1611">
        <v>3</v>
      </c>
      <c r="S1611" s="8">
        <f t="shared" si="106"/>
        <v>47.97</v>
      </c>
      <c r="T1611" s="8">
        <f>SUM(S1611*0.4)</f>
        <v>19.188000000000002</v>
      </c>
      <c r="U1611" s="9">
        <f t="shared" si="107"/>
        <v>3.9188000000000001</v>
      </c>
    </row>
    <row r="1612" spans="1:21" ht="15" customHeight="1" x14ac:dyDescent="0.25">
      <c r="A1612">
        <v>20046</v>
      </c>
      <c r="B1612" t="s">
        <v>1279</v>
      </c>
      <c r="C1612" s="5">
        <v>43303</v>
      </c>
      <c r="D1612" s="6">
        <v>43307</v>
      </c>
      <c r="E1612" t="s">
        <v>69</v>
      </c>
      <c r="F1612" t="s">
        <v>800</v>
      </c>
      <c r="G1612" t="s">
        <v>801</v>
      </c>
      <c r="H1612" t="s">
        <v>628</v>
      </c>
      <c r="I1612" t="s">
        <v>274</v>
      </c>
      <c r="J1612" s="7">
        <v>33614</v>
      </c>
      <c r="K1612" t="s">
        <v>26</v>
      </c>
      <c r="L1612" t="s">
        <v>49</v>
      </c>
      <c r="M1612" t="s">
        <v>545</v>
      </c>
      <c r="N1612" t="s">
        <v>988</v>
      </c>
      <c r="O1612" t="s">
        <v>89</v>
      </c>
      <c r="P1612" t="s">
        <v>546</v>
      </c>
      <c r="Q1612" s="8">
        <v>15.99</v>
      </c>
      <c r="R1612">
        <v>2</v>
      </c>
      <c r="S1612" s="8">
        <f t="shared" si="106"/>
        <v>31.98</v>
      </c>
      <c r="T1612" s="8">
        <f>SUM(S1612*0.5)</f>
        <v>15.99</v>
      </c>
      <c r="U1612" s="9">
        <f t="shared" si="107"/>
        <v>3.2792000000000003</v>
      </c>
    </row>
    <row r="1613" spans="1:21" ht="15" customHeight="1" x14ac:dyDescent="0.25">
      <c r="A1613">
        <v>20047</v>
      </c>
      <c r="B1613" t="s">
        <v>1279</v>
      </c>
      <c r="C1613" s="5">
        <v>43303</v>
      </c>
      <c r="D1613" s="6">
        <v>43307</v>
      </c>
      <c r="E1613" t="s">
        <v>69</v>
      </c>
      <c r="F1613" t="s">
        <v>800</v>
      </c>
      <c r="G1613" t="s">
        <v>801</v>
      </c>
      <c r="H1613" t="s">
        <v>628</v>
      </c>
      <c r="I1613" t="s">
        <v>274</v>
      </c>
      <c r="J1613" s="7">
        <v>33614</v>
      </c>
      <c r="K1613" t="s">
        <v>26</v>
      </c>
      <c r="L1613" t="s">
        <v>49</v>
      </c>
      <c r="M1613" t="s">
        <v>264</v>
      </c>
      <c r="N1613" t="s">
        <v>29</v>
      </c>
      <c r="O1613" t="s">
        <v>37</v>
      </c>
      <c r="P1613" t="s">
        <v>265</v>
      </c>
      <c r="Q1613" s="8">
        <v>23.99</v>
      </c>
      <c r="R1613">
        <v>3</v>
      </c>
      <c r="S1613" s="8">
        <f t="shared" si="106"/>
        <v>71.97</v>
      </c>
      <c r="T1613" s="8">
        <f>SUM(S1613*0.4)</f>
        <v>28.788</v>
      </c>
      <c r="U1613" s="9">
        <f t="shared" si="107"/>
        <v>4.8788</v>
      </c>
    </row>
    <row r="1614" spans="1:21" ht="15" customHeight="1" x14ac:dyDescent="0.25">
      <c r="A1614">
        <v>20048</v>
      </c>
      <c r="B1614" t="s">
        <v>1279</v>
      </c>
      <c r="C1614" s="5">
        <v>43303</v>
      </c>
      <c r="D1614" s="6">
        <v>43307</v>
      </c>
      <c r="E1614" t="s">
        <v>69</v>
      </c>
      <c r="F1614" t="s">
        <v>800</v>
      </c>
      <c r="G1614" t="s">
        <v>801</v>
      </c>
      <c r="H1614" t="s">
        <v>628</v>
      </c>
      <c r="I1614" t="s">
        <v>274</v>
      </c>
      <c r="J1614" s="7">
        <v>33614</v>
      </c>
      <c r="K1614" t="s">
        <v>26</v>
      </c>
      <c r="L1614" t="s">
        <v>49</v>
      </c>
      <c r="M1614" t="s">
        <v>123</v>
      </c>
      <c r="N1614" t="s">
        <v>29</v>
      </c>
      <c r="O1614" t="s">
        <v>75</v>
      </c>
      <c r="P1614" t="s">
        <v>124</v>
      </c>
      <c r="Q1614" s="8">
        <v>25.99</v>
      </c>
      <c r="R1614">
        <v>2</v>
      </c>
      <c r="S1614" s="8">
        <f t="shared" si="106"/>
        <v>51.98</v>
      </c>
      <c r="T1614" s="8">
        <f>SUM(S1614*0.5)</f>
        <v>25.99</v>
      </c>
      <c r="U1614" s="9">
        <f t="shared" si="107"/>
        <v>4.0792000000000002</v>
      </c>
    </row>
    <row r="1615" spans="1:21" ht="15" customHeight="1" x14ac:dyDescent="0.25">
      <c r="A1615">
        <v>20056</v>
      </c>
      <c r="B1615" t="s">
        <v>1280</v>
      </c>
      <c r="C1615" s="5">
        <v>43305</v>
      </c>
      <c r="D1615" s="6">
        <v>43309</v>
      </c>
      <c r="E1615" t="s">
        <v>69</v>
      </c>
      <c r="F1615" t="s">
        <v>514</v>
      </c>
      <c r="G1615" t="s">
        <v>515</v>
      </c>
      <c r="H1615" t="s">
        <v>419</v>
      </c>
      <c r="I1615" t="s">
        <v>73</v>
      </c>
      <c r="J1615" s="7">
        <v>77041</v>
      </c>
      <c r="K1615" t="s">
        <v>26</v>
      </c>
      <c r="L1615" t="s">
        <v>27</v>
      </c>
      <c r="M1615" t="s">
        <v>179</v>
      </c>
      <c r="N1615" t="s">
        <v>29</v>
      </c>
      <c r="O1615" t="s">
        <v>40</v>
      </c>
      <c r="P1615" t="s">
        <v>180</v>
      </c>
      <c r="Q1615" s="8">
        <v>27.99</v>
      </c>
      <c r="R1615">
        <v>4</v>
      </c>
      <c r="S1615" s="8">
        <f t="shared" si="106"/>
        <v>111.96</v>
      </c>
      <c r="T1615" s="8">
        <f>SUM(S1615*0.3)</f>
        <v>33.587999999999994</v>
      </c>
      <c r="U1615" s="9">
        <f t="shared" si="107"/>
        <v>6.4783999999999997</v>
      </c>
    </row>
    <row r="1616" spans="1:21" ht="15" customHeight="1" x14ac:dyDescent="0.25">
      <c r="A1616">
        <v>20062</v>
      </c>
      <c r="B1616" t="s">
        <v>1281</v>
      </c>
      <c r="C1616" s="5">
        <v>43306</v>
      </c>
      <c r="D1616" s="6">
        <v>43306</v>
      </c>
      <c r="E1616" t="s">
        <v>985</v>
      </c>
      <c r="F1616" t="s">
        <v>670</v>
      </c>
      <c r="G1616" t="s">
        <v>671</v>
      </c>
      <c r="H1616" t="s">
        <v>292</v>
      </c>
      <c r="I1616" t="s">
        <v>227</v>
      </c>
      <c r="J1616" s="7">
        <v>98103</v>
      </c>
      <c r="K1616" t="s">
        <v>26</v>
      </c>
      <c r="L1616" t="s">
        <v>57</v>
      </c>
      <c r="M1616" t="s">
        <v>644</v>
      </c>
      <c r="N1616" t="s">
        <v>33</v>
      </c>
      <c r="O1616" t="s">
        <v>34</v>
      </c>
      <c r="P1616" t="s">
        <v>645</v>
      </c>
      <c r="Q1616" s="8">
        <v>15.99</v>
      </c>
      <c r="R1616">
        <v>5</v>
      </c>
      <c r="S1616" s="8">
        <f t="shared" si="106"/>
        <v>79.95</v>
      </c>
      <c r="T1616" s="8">
        <f>SUM(S1616*0.4)</f>
        <v>31.980000000000004</v>
      </c>
      <c r="U1616" s="9">
        <f>SUM((Q1616*0.09)*R1616+2)</f>
        <v>9.1954999999999991</v>
      </c>
    </row>
    <row r="1617" spans="1:21" ht="15" customHeight="1" x14ac:dyDescent="0.25">
      <c r="A1617">
        <v>20077</v>
      </c>
      <c r="B1617" t="s">
        <v>1282</v>
      </c>
      <c r="C1617" s="5">
        <v>43309</v>
      </c>
      <c r="D1617" s="6">
        <v>43314</v>
      </c>
      <c r="E1617" t="s">
        <v>21</v>
      </c>
      <c r="F1617" t="s">
        <v>823</v>
      </c>
      <c r="G1617" t="s">
        <v>753</v>
      </c>
      <c r="H1617" t="s">
        <v>300</v>
      </c>
      <c r="I1617" t="s">
        <v>213</v>
      </c>
      <c r="J1617" s="7">
        <v>27604</v>
      </c>
      <c r="K1617" t="s">
        <v>26</v>
      </c>
      <c r="L1617" t="s">
        <v>49</v>
      </c>
      <c r="M1617" t="s">
        <v>462</v>
      </c>
      <c r="N1617" t="s">
        <v>988</v>
      </c>
      <c r="O1617" t="s">
        <v>89</v>
      </c>
      <c r="P1617" t="s">
        <v>463</v>
      </c>
      <c r="Q1617" s="8">
        <v>13.99</v>
      </c>
      <c r="R1617">
        <v>4</v>
      </c>
      <c r="S1617" s="8">
        <f t="shared" si="106"/>
        <v>55.96</v>
      </c>
      <c r="T1617" s="8">
        <f>SUM(S1617*0.5)</f>
        <v>27.98</v>
      </c>
      <c r="U1617" s="9">
        <f>SUM((Q1617*0.07)*R1617+2)</f>
        <v>5.9172000000000002</v>
      </c>
    </row>
    <row r="1618" spans="1:21" ht="15" customHeight="1" x14ac:dyDescent="0.25">
      <c r="A1618">
        <v>20088</v>
      </c>
      <c r="B1618" t="s">
        <v>1283</v>
      </c>
      <c r="C1618" s="5">
        <v>43311</v>
      </c>
      <c r="D1618" s="6">
        <v>43315</v>
      </c>
      <c r="E1618" t="s">
        <v>69</v>
      </c>
      <c r="F1618" t="s">
        <v>449</v>
      </c>
      <c r="G1618" t="s">
        <v>450</v>
      </c>
      <c r="H1618" t="s">
        <v>335</v>
      </c>
      <c r="I1618" t="s">
        <v>336</v>
      </c>
      <c r="J1618" s="7">
        <v>19140</v>
      </c>
      <c r="K1618" t="s">
        <v>26</v>
      </c>
      <c r="L1618" t="s">
        <v>65</v>
      </c>
      <c r="M1618" t="s">
        <v>866</v>
      </c>
      <c r="N1618" t="s">
        <v>33</v>
      </c>
      <c r="O1618" t="s">
        <v>34</v>
      </c>
      <c r="P1618" t="s">
        <v>867</v>
      </c>
      <c r="Q1618" s="8">
        <v>35.99</v>
      </c>
      <c r="R1618">
        <v>3</v>
      </c>
      <c r="S1618" s="8">
        <f t="shared" si="106"/>
        <v>107.97</v>
      </c>
      <c r="T1618" s="8">
        <f>SUM(S1618*0.4)</f>
        <v>43.188000000000002</v>
      </c>
      <c r="U1618" s="9">
        <f>SUM((Q1618*0.04)*R1618+2)</f>
        <v>6.3188000000000004</v>
      </c>
    </row>
    <row r="1619" spans="1:21" ht="15" customHeight="1" x14ac:dyDescent="0.25">
      <c r="A1619">
        <v>20100</v>
      </c>
      <c r="B1619" t="s">
        <v>1284</v>
      </c>
      <c r="C1619" s="5">
        <v>43313</v>
      </c>
      <c r="D1619" s="6">
        <v>43318</v>
      </c>
      <c r="E1619" t="s">
        <v>69</v>
      </c>
      <c r="F1619" t="s">
        <v>541</v>
      </c>
      <c r="G1619" t="s">
        <v>542</v>
      </c>
      <c r="H1619" t="s">
        <v>393</v>
      </c>
      <c r="I1619" t="s">
        <v>64</v>
      </c>
      <c r="J1619" s="7">
        <v>43229</v>
      </c>
      <c r="K1619" t="s">
        <v>26</v>
      </c>
      <c r="L1619" t="s">
        <v>65</v>
      </c>
      <c r="M1619" t="s">
        <v>105</v>
      </c>
      <c r="N1619" t="s">
        <v>29</v>
      </c>
      <c r="O1619" t="s">
        <v>75</v>
      </c>
      <c r="P1619" t="s">
        <v>106</v>
      </c>
      <c r="Q1619" s="8">
        <v>16.989999999999998</v>
      </c>
      <c r="R1619">
        <v>3</v>
      </c>
      <c r="S1619" s="8">
        <f t="shared" si="106"/>
        <v>50.97</v>
      </c>
      <c r="T1619" s="8">
        <f>SUM(S1619*0.5)</f>
        <v>25.484999999999999</v>
      </c>
      <c r="U1619" s="9">
        <f>SUM((Q1619*0.04)*R1619+2)</f>
        <v>4.0388000000000002</v>
      </c>
    </row>
    <row r="1620" spans="1:21" ht="15" customHeight="1" x14ac:dyDescent="0.25">
      <c r="A1620">
        <v>20101</v>
      </c>
      <c r="B1620" t="s">
        <v>1284</v>
      </c>
      <c r="C1620" s="5">
        <v>43313</v>
      </c>
      <c r="D1620" s="6">
        <v>43316</v>
      </c>
      <c r="E1620" t="s">
        <v>44</v>
      </c>
      <c r="F1620" t="s">
        <v>694</v>
      </c>
      <c r="G1620" t="s">
        <v>695</v>
      </c>
      <c r="H1620" t="s">
        <v>203</v>
      </c>
      <c r="I1620" t="s">
        <v>56</v>
      </c>
      <c r="J1620" s="7">
        <v>90032</v>
      </c>
      <c r="K1620" t="s">
        <v>26</v>
      </c>
      <c r="L1620" t="s">
        <v>57</v>
      </c>
      <c r="M1620" t="s">
        <v>581</v>
      </c>
      <c r="N1620" t="s">
        <v>29</v>
      </c>
      <c r="O1620" t="s">
        <v>30</v>
      </c>
      <c r="P1620" t="s">
        <v>582</v>
      </c>
      <c r="Q1620" s="8">
        <v>24.99</v>
      </c>
      <c r="R1620">
        <v>2</v>
      </c>
      <c r="S1620" s="8">
        <f t="shared" si="106"/>
        <v>49.98</v>
      </c>
      <c r="T1620" s="8">
        <f>SUM(S1620*0.2)</f>
        <v>9.9960000000000004</v>
      </c>
      <c r="U1620" s="9">
        <f>SUM((Q1620*0.05)*R1620+2)</f>
        <v>4.4990000000000006</v>
      </c>
    </row>
    <row r="1621" spans="1:21" ht="15" customHeight="1" x14ac:dyDescent="0.25">
      <c r="A1621">
        <v>20102</v>
      </c>
      <c r="B1621" t="s">
        <v>1284</v>
      </c>
      <c r="C1621" s="5">
        <v>43313</v>
      </c>
      <c r="D1621" s="6">
        <v>43316</v>
      </c>
      <c r="E1621" t="s">
        <v>44</v>
      </c>
      <c r="F1621" t="s">
        <v>694</v>
      </c>
      <c r="G1621" t="s">
        <v>695</v>
      </c>
      <c r="H1621" t="s">
        <v>203</v>
      </c>
      <c r="I1621" t="s">
        <v>56</v>
      </c>
      <c r="J1621" s="7">
        <v>90032</v>
      </c>
      <c r="K1621" t="s">
        <v>26</v>
      </c>
      <c r="L1621" t="s">
        <v>57</v>
      </c>
      <c r="M1621" t="s">
        <v>206</v>
      </c>
      <c r="N1621" t="s">
        <v>988</v>
      </c>
      <c r="O1621" t="s">
        <v>86</v>
      </c>
      <c r="P1621" t="s">
        <v>207</v>
      </c>
      <c r="Q1621" s="8">
        <v>8.99</v>
      </c>
      <c r="R1621">
        <v>7</v>
      </c>
      <c r="S1621" s="8">
        <f t="shared" si="106"/>
        <v>62.93</v>
      </c>
      <c r="T1621" s="8">
        <f>SUM(S1621*0.6)</f>
        <v>37.757999999999996</v>
      </c>
      <c r="U1621" s="9">
        <f>SUM((Q1621*0.05)*R1621+2)</f>
        <v>5.1464999999999996</v>
      </c>
    </row>
    <row r="1622" spans="1:21" ht="15" customHeight="1" x14ac:dyDescent="0.25">
      <c r="A1622">
        <v>20105</v>
      </c>
      <c r="B1622" t="s">
        <v>1284</v>
      </c>
      <c r="C1622" s="5">
        <v>43313</v>
      </c>
      <c r="D1622" s="6">
        <v>43313</v>
      </c>
      <c r="E1622" t="s">
        <v>985</v>
      </c>
      <c r="F1622" t="s">
        <v>826</v>
      </c>
      <c r="G1622" t="s">
        <v>584</v>
      </c>
      <c r="H1622" t="s">
        <v>72</v>
      </c>
      <c r="I1622" t="s">
        <v>73</v>
      </c>
      <c r="J1622" s="7">
        <v>78745</v>
      </c>
      <c r="K1622" t="s">
        <v>26</v>
      </c>
      <c r="L1622" t="s">
        <v>27</v>
      </c>
      <c r="M1622" t="s">
        <v>293</v>
      </c>
      <c r="N1622" t="s">
        <v>33</v>
      </c>
      <c r="O1622" t="s">
        <v>116</v>
      </c>
      <c r="P1622" t="s">
        <v>294</v>
      </c>
      <c r="Q1622" s="8">
        <v>34.99</v>
      </c>
      <c r="R1622">
        <v>1</v>
      </c>
      <c r="S1622" s="8">
        <f t="shared" si="106"/>
        <v>34.99</v>
      </c>
      <c r="T1622" s="8">
        <f>SUM(S1622*0.3)</f>
        <v>10.497</v>
      </c>
      <c r="U1622" s="9">
        <f>SUM((Q1622*0.09)*R1622+2)</f>
        <v>5.1491000000000007</v>
      </c>
    </row>
    <row r="1623" spans="1:21" ht="15" customHeight="1" x14ac:dyDescent="0.25">
      <c r="A1623">
        <v>20111</v>
      </c>
      <c r="B1623" t="s">
        <v>1285</v>
      </c>
      <c r="C1623" s="5">
        <v>43314</v>
      </c>
      <c r="D1623" s="6">
        <v>43320</v>
      </c>
      <c r="E1623" t="s">
        <v>69</v>
      </c>
      <c r="F1623" t="s">
        <v>442</v>
      </c>
      <c r="G1623" t="s">
        <v>443</v>
      </c>
      <c r="H1623" t="s">
        <v>444</v>
      </c>
      <c r="I1623" t="s">
        <v>445</v>
      </c>
      <c r="J1623" s="7">
        <v>37211</v>
      </c>
      <c r="K1623" t="s">
        <v>26</v>
      </c>
      <c r="L1623" t="s">
        <v>49</v>
      </c>
      <c r="M1623" t="s">
        <v>735</v>
      </c>
      <c r="N1623" t="s">
        <v>33</v>
      </c>
      <c r="O1623" t="s">
        <v>86</v>
      </c>
      <c r="P1623" t="s">
        <v>736</v>
      </c>
      <c r="Q1623" s="8">
        <v>8.99</v>
      </c>
      <c r="R1623">
        <v>3</v>
      </c>
      <c r="S1623" s="8">
        <f t="shared" si="106"/>
        <v>26.97</v>
      </c>
      <c r="T1623" s="8">
        <f>SUM(S1623*0.5)</f>
        <v>13.484999999999999</v>
      </c>
      <c r="U1623" s="9">
        <f>SUM((Q1623*0.04)*R1623+2)</f>
        <v>3.0788000000000002</v>
      </c>
    </row>
    <row r="1624" spans="1:21" ht="15" customHeight="1" x14ac:dyDescent="0.25">
      <c r="A1624">
        <v>20112</v>
      </c>
      <c r="B1624" t="s">
        <v>1285</v>
      </c>
      <c r="C1624" s="5">
        <v>43314</v>
      </c>
      <c r="D1624" s="6">
        <v>43320</v>
      </c>
      <c r="E1624" t="s">
        <v>69</v>
      </c>
      <c r="F1624" t="s">
        <v>442</v>
      </c>
      <c r="G1624" t="s">
        <v>443</v>
      </c>
      <c r="H1624" t="s">
        <v>444</v>
      </c>
      <c r="I1624" t="s">
        <v>445</v>
      </c>
      <c r="J1624" s="7">
        <v>37211</v>
      </c>
      <c r="K1624" t="s">
        <v>26</v>
      </c>
      <c r="L1624" t="s">
        <v>49</v>
      </c>
      <c r="M1624" t="s">
        <v>105</v>
      </c>
      <c r="N1624" t="s">
        <v>29</v>
      </c>
      <c r="O1624" t="s">
        <v>75</v>
      </c>
      <c r="P1624" t="s">
        <v>106</v>
      </c>
      <c r="Q1624" s="8">
        <v>16.989999999999998</v>
      </c>
      <c r="R1624">
        <v>7</v>
      </c>
      <c r="S1624" s="8">
        <f t="shared" si="106"/>
        <v>118.92999999999999</v>
      </c>
      <c r="T1624" s="8">
        <f>SUM(S1624*0.5)</f>
        <v>59.464999999999996</v>
      </c>
      <c r="U1624" s="9">
        <f>SUM((Q1624*0.04)*R1624+2)</f>
        <v>6.7572000000000001</v>
      </c>
    </row>
    <row r="1625" spans="1:21" ht="15" customHeight="1" x14ac:dyDescent="0.25">
      <c r="A1625">
        <v>20113</v>
      </c>
      <c r="B1625" t="s">
        <v>1285</v>
      </c>
      <c r="C1625" s="5">
        <v>43314</v>
      </c>
      <c r="D1625" s="6">
        <v>43316</v>
      </c>
      <c r="E1625" t="s">
        <v>44</v>
      </c>
      <c r="F1625" t="s">
        <v>507</v>
      </c>
      <c r="G1625" t="s">
        <v>508</v>
      </c>
      <c r="H1625" t="s">
        <v>419</v>
      </c>
      <c r="I1625" t="s">
        <v>73</v>
      </c>
      <c r="J1625" s="7">
        <v>77041</v>
      </c>
      <c r="K1625" t="s">
        <v>26</v>
      </c>
      <c r="L1625" t="s">
        <v>27</v>
      </c>
      <c r="M1625" t="s">
        <v>468</v>
      </c>
      <c r="N1625" t="s">
        <v>33</v>
      </c>
      <c r="O1625" t="s">
        <v>116</v>
      </c>
      <c r="P1625" t="s">
        <v>428</v>
      </c>
      <c r="Q1625" s="8">
        <v>14.99</v>
      </c>
      <c r="R1625">
        <v>2</v>
      </c>
      <c r="S1625" s="8">
        <f t="shared" si="106"/>
        <v>29.98</v>
      </c>
      <c r="T1625" s="8">
        <f>SUM(S1625*0.3)</f>
        <v>8.9939999999999998</v>
      </c>
      <c r="U1625" s="9">
        <f>SUM((Q1625*0.05)*R1625+2)</f>
        <v>3.4990000000000001</v>
      </c>
    </row>
    <row r="1626" spans="1:21" ht="15" customHeight="1" x14ac:dyDescent="0.25">
      <c r="A1626">
        <v>20117</v>
      </c>
      <c r="B1626" t="s">
        <v>1286</v>
      </c>
      <c r="C1626" s="5">
        <v>43316</v>
      </c>
      <c r="D1626" s="6">
        <v>43320</v>
      </c>
      <c r="E1626" t="s">
        <v>69</v>
      </c>
      <c r="F1626" t="s">
        <v>698</v>
      </c>
      <c r="G1626" t="s">
        <v>699</v>
      </c>
      <c r="H1626" t="s">
        <v>419</v>
      </c>
      <c r="I1626" t="s">
        <v>73</v>
      </c>
      <c r="J1626" s="7">
        <v>77041</v>
      </c>
      <c r="K1626" t="s">
        <v>26</v>
      </c>
      <c r="L1626" t="s">
        <v>27</v>
      </c>
      <c r="M1626" t="s">
        <v>835</v>
      </c>
      <c r="N1626" t="s">
        <v>33</v>
      </c>
      <c r="O1626" t="s">
        <v>34</v>
      </c>
      <c r="P1626" t="s">
        <v>836</v>
      </c>
      <c r="Q1626" s="8">
        <v>35.99</v>
      </c>
      <c r="R1626">
        <v>3</v>
      </c>
      <c r="S1626" s="8">
        <f t="shared" si="106"/>
        <v>107.97</v>
      </c>
      <c r="T1626" s="8">
        <f>SUM(S1626*0.4)</f>
        <v>43.188000000000002</v>
      </c>
      <c r="U1626" s="9">
        <f>SUM((Q1626*0.04)*R1626+2)</f>
        <v>6.3188000000000004</v>
      </c>
    </row>
    <row r="1627" spans="1:21" ht="15" customHeight="1" x14ac:dyDescent="0.25">
      <c r="A1627">
        <v>20121</v>
      </c>
      <c r="B1627" t="s">
        <v>1286</v>
      </c>
      <c r="C1627" s="5">
        <v>43316</v>
      </c>
      <c r="D1627" s="6">
        <v>43319</v>
      </c>
      <c r="E1627" t="s">
        <v>21</v>
      </c>
      <c r="F1627" t="s">
        <v>282</v>
      </c>
      <c r="G1627" t="s">
        <v>283</v>
      </c>
      <c r="H1627" t="s">
        <v>178</v>
      </c>
      <c r="I1627" t="s">
        <v>56</v>
      </c>
      <c r="J1627" s="7">
        <v>94109</v>
      </c>
      <c r="K1627" t="s">
        <v>26</v>
      </c>
      <c r="L1627" t="s">
        <v>57</v>
      </c>
      <c r="M1627" t="s">
        <v>99</v>
      </c>
      <c r="N1627" t="s">
        <v>29</v>
      </c>
      <c r="O1627" t="s">
        <v>30</v>
      </c>
      <c r="P1627" t="s">
        <v>100</v>
      </c>
      <c r="Q1627" s="8">
        <v>24.99</v>
      </c>
      <c r="R1627">
        <v>3</v>
      </c>
      <c r="S1627" s="8">
        <f t="shared" si="106"/>
        <v>74.97</v>
      </c>
      <c r="T1627" s="8">
        <f>SUM(S1627*0.2)</f>
        <v>14.994</v>
      </c>
      <c r="U1627" s="9">
        <f>SUM((Q1627*0.07)*R1627+2)</f>
        <v>7.2479000000000005</v>
      </c>
    </row>
    <row r="1628" spans="1:21" ht="15" customHeight="1" x14ac:dyDescent="0.25">
      <c r="A1628">
        <v>20131</v>
      </c>
      <c r="B1628" t="s">
        <v>1287</v>
      </c>
      <c r="C1628" s="5">
        <v>43318</v>
      </c>
      <c r="D1628" s="6">
        <v>43321</v>
      </c>
      <c r="E1628" t="s">
        <v>44</v>
      </c>
      <c r="F1628" t="s">
        <v>271</v>
      </c>
      <c r="G1628" t="s">
        <v>272</v>
      </c>
      <c r="H1628" t="s">
        <v>273</v>
      </c>
      <c r="I1628" t="s">
        <v>274</v>
      </c>
      <c r="J1628" s="7">
        <v>33068</v>
      </c>
      <c r="K1628" t="s">
        <v>26</v>
      </c>
      <c r="L1628" t="s">
        <v>49</v>
      </c>
      <c r="M1628" t="s">
        <v>129</v>
      </c>
      <c r="N1628" t="s">
        <v>29</v>
      </c>
      <c r="O1628" t="s">
        <v>40</v>
      </c>
      <c r="P1628" t="s">
        <v>130</v>
      </c>
      <c r="Q1628" s="8">
        <v>19.989999999999998</v>
      </c>
      <c r="R1628">
        <v>2</v>
      </c>
      <c r="S1628" s="8">
        <f t="shared" si="106"/>
        <v>39.979999999999997</v>
      </c>
      <c r="T1628" s="8">
        <f>SUM(S1628*0.3)</f>
        <v>11.993999999999998</v>
      </c>
      <c r="U1628" s="9">
        <f>SUM((Q1628*0.05)*R1628+2)</f>
        <v>3.9989999999999997</v>
      </c>
    </row>
    <row r="1629" spans="1:21" ht="15" customHeight="1" x14ac:dyDescent="0.25">
      <c r="A1629">
        <v>20141</v>
      </c>
      <c r="B1629" t="s">
        <v>1288</v>
      </c>
      <c r="C1629" s="5">
        <v>43320</v>
      </c>
      <c r="D1629" s="6">
        <v>43324</v>
      </c>
      <c r="E1629" t="s">
        <v>69</v>
      </c>
      <c r="F1629" t="s">
        <v>266</v>
      </c>
      <c r="G1629" t="s">
        <v>267</v>
      </c>
      <c r="H1629" t="s">
        <v>268</v>
      </c>
      <c r="I1629" t="s">
        <v>120</v>
      </c>
      <c r="J1629" s="7">
        <v>10024</v>
      </c>
      <c r="K1629" t="s">
        <v>26</v>
      </c>
      <c r="L1629" t="s">
        <v>65</v>
      </c>
      <c r="M1629" t="s">
        <v>245</v>
      </c>
      <c r="N1629" t="s">
        <v>33</v>
      </c>
      <c r="O1629" t="s">
        <v>34</v>
      </c>
      <c r="P1629" t="s">
        <v>246</v>
      </c>
      <c r="Q1629" s="8">
        <v>25.99</v>
      </c>
      <c r="R1629">
        <v>4</v>
      </c>
      <c r="S1629" s="8">
        <f t="shared" si="106"/>
        <v>103.96</v>
      </c>
      <c r="T1629" s="8">
        <f>SUM(S1629*0.4)</f>
        <v>41.584000000000003</v>
      </c>
      <c r="U1629" s="9">
        <f>SUM((Q1629*0.04)*R1629+2)</f>
        <v>6.1583999999999994</v>
      </c>
    </row>
    <row r="1630" spans="1:21" ht="15" customHeight="1" x14ac:dyDescent="0.25">
      <c r="A1630">
        <v>20153</v>
      </c>
      <c r="B1630" t="s">
        <v>1288</v>
      </c>
      <c r="C1630" s="5">
        <v>43320</v>
      </c>
      <c r="D1630" s="6">
        <v>43325</v>
      </c>
      <c r="E1630" t="s">
        <v>69</v>
      </c>
      <c r="F1630" t="s">
        <v>823</v>
      </c>
      <c r="G1630" t="s">
        <v>753</v>
      </c>
      <c r="H1630" t="s">
        <v>300</v>
      </c>
      <c r="I1630" t="s">
        <v>213</v>
      </c>
      <c r="J1630" s="7">
        <v>27604</v>
      </c>
      <c r="K1630" t="s">
        <v>26</v>
      </c>
      <c r="L1630" t="s">
        <v>49</v>
      </c>
      <c r="M1630" t="s">
        <v>129</v>
      </c>
      <c r="N1630" t="s">
        <v>29</v>
      </c>
      <c r="O1630" t="s">
        <v>40</v>
      </c>
      <c r="P1630" t="s">
        <v>130</v>
      </c>
      <c r="Q1630" s="8">
        <v>19.989999999999998</v>
      </c>
      <c r="R1630">
        <v>10</v>
      </c>
      <c r="S1630" s="8">
        <f t="shared" si="106"/>
        <v>199.89999999999998</v>
      </c>
      <c r="T1630" s="8">
        <f>SUM(S1630*0.3)</f>
        <v>59.969999999999992</v>
      </c>
      <c r="U1630" s="9">
        <f>SUM((Q1630*0.04)*R1630+2)</f>
        <v>9.9959999999999987</v>
      </c>
    </row>
    <row r="1631" spans="1:21" ht="15" customHeight="1" x14ac:dyDescent="0.25">
      <c r="A1631">
        <v>20154</v>
      </c>
      <c r="B1631" t="s">
        <v>1288</v>
      </c>
      <c r="C1631" s="5">
        <v>43320</v>
      </c>
      <c r="D1631" s="6">
        <v>43325</v>
      </c>
      <c r="E1631" t="s">
        <v>69</v>
      </c>
      <c r="F1631" t="s">
        <v>823</v>
      </c>
      <c r="G1631" t="s">
        <v>753</v>
      </c>
      <c r="H1631" t="s">
        <v>300</v>
      </c>
      <c r="I1631" t="s">
        <v>213</v>
      </c>
      <c r="J1631" s="7">
        <v>27604</v>
      </c>
      <c r="K1631" t="s">
        <v>26</v>
      </c>
      <c r="L1631" t="s">
        <v>49</v>
      </c>
      <c r="M1631" t="s">
        <v>355</v>
      </c>
      <c r="N1631" t="s">
        <v>29</v>
      </c>
      <c r="O1631" t="s">
        <v>59</v>
      </c>
      <c r="P1631" t="s">
        <v>356</v>
      </c>
      <c r="Q1631" s="8">
        <v>32.99</v>
      </c>
      <c r="R1631">
        <v>2</v>
      </c>
      <c r="S1631" s="8">
        <f t="shared" si="106"/>
        <v>65.98</v>
      </c>
      <c r="T1631" s="8">
        <f>SUM(S1631*0.25)</f>
        <v>16.495000000000001</v>
      </c>
      <c r="U1631" s="9">
        <f>SUM((Q1631*0.04)*R1631+2)</f>
        <v>4.6392000000000007</v>
      </c>
    </row>
    <row r="1632" spans="1:21" ht="15" customHeight="1" x14ac:dyDescent="0.25">
      <c r="A1632">
        <v>20160</v>
      </c>
      <c r="B1632" t="s">
        <v>1289</v>
      </c>
      <c r="C1632" s="5">
        <v>43324</v>
      </c>
      <c r="D1632" s="6">
        <v>43326</v>
      </c>
      <c r="E1632" t="s">
        <v>21</v>
      </c>
      <c r="F1632" t="s">
        <v>187</v>
      </c>
      <c r="G1632" t="s">
        <v>188</v>
      </c>
      <c r="H1632" t="s">
        <v>189</v>
      </c>
      <c r="I1632" t="s">
        <v>190</v>
      </c>
      <c r="J1632" s="7">
        <v>87105</v>
      </c>
      <c r="K1632" t="s">
        <v>26</v>
      </c>
      <c r="L1632" t="s">
        <v>57</v>
      </c>
      <c r="M1632" t="s">
        <v>77</v>
      </c>
      <c r="N1632" t="s">
        <v>29</v>
      </c>
      <c r="O1632" t="s">
        <v>37</v>
      </c>
      <c r="P1632" t="s">
        <v>78</v>
      </c>
      <c r="Q1632" s="8">
        <v>23.99</v>
      </c>
      <c r="R1632">
        <v>11</v>
      </c>
      <c r="S1632" s="8">
        <f t="shared" si="106"/>
        <v>263.89</v>
      </c>
      <c r="T1632" s="8">
        <f>SUM(S1632*0.4)</f>
        <v>105.556</v>
      </c>
      <c r="U1632" s="9">
        <f>SUM((Q1632*0.07)*R1632+2)</f>
        <v>20.472300000000001</v>
      </c>
    </row>
    <row r="1633" spans="1:21" ht="15" customHeight="1" x14ac:dyDescent="0.25">
      <c r="A1633">
        <v>20166</v>
      </c>
      <c r="B1633" t="s">
        <v>1290</v>
      </c>
      <c r="C1633" s="5">
        <v>43325</v>
      </c>
      <c r="D1633" s="6">
        <v>43325</v>
      </c>
      <c r="E1633" t="s">
        <v>985</v>
      </c>
      <c r="F1633" t="s">
        <v>793</v>
      </c>
      <c r="G1633" t="s">
        <v>794</v>
      </c>
      <c r="H1633" t="s">
        <v>795</v>
      </c>
      <c r="I1633" t="s">
        <v>796</v>
      </c>
      <c r="J1633" s="7">
        <v>63301</v>
      </c>
      <c r="K1633" t="s">
        <v>26</v>
      </c>
      <c r="L1633" t="s">
        <v>27</v>
      </c>
      <c r="M1633" t="s">
        <v>784</v>
      </c>
      <c r="N1633" t="s">
        <v>988</v>
      </c>
      <c r="O1633" t="s">
        <v>89</v>
      </c>
      <c r="P1633" t="s">
        <v>785</v>
      </c>
      <c r="Q1633" s="8">
        <v>17.989999999999998</v>
      </c>
      <c r="R1633">
        <v>5</v>
      </c>
      <c r="S1633" s="8">
        <f t="shared" si="106"/>
        <v>89.949999999999989</v>
      </c>
      <c r="T1633" s="8">
        <f>SUM(S1633*0.5)</f>
        <v>44.974999999999994</v>
      </c>
      <c r="U1633" s="9">
        <f>SUM((Q1633*0.09)*R1633+2)</f>
        <v>10.095499999999999</v>
      </c>
    </row>
    <row r="1634" spans="1:21" ht="15" customHeight="1" x14ac:dyDescent="0.25">
      <c r="A1634">
        <v>20167</v>
      </c>
      <c r="B1634" t="s">
        <v>1290</v>
      </c>
      <c r="C1634" s="5">
        <v>43325</v>
      </c>
      <c r="D1634" s="6">
        <v>43325</v>
      </c>
      <c r="E1634" t="s">
        <v>985</v>
      </c>
      <c r="F1634" t="s">
        <v>793</v>
      </c>
      <c r="G1634" t="s">
        <v>794</v>
      </c>
      <c r="H1634" t="s">
        <v>795</v>
      </c>
      <c r="I1634" t="s">
        <v>796</v>
      </c>
      <c r="J1634" s="7">
        <v>63301</v>
      </c>
      <c r="K1634" t="s">
        <v>26</v>
      </c>
      <c r="L1634" t="s">
        <v>27</v>
      </c>
      <c r="M1634" t="s">
        <v>159</v>
      </c>
      <c r="N1634" t="s">
        <v>29</v>
      </c>
      <c r="O1634" t="s">
        <v>59</v>
      </c>
      <c r="P1634" t="s">
        <v>160</v>
      </c>
      <c r="Q1634" s="8">
        <v>27.99</v>
      </c>
      <c r="R1634">
        <v>5</v>
      </c>
      <c r="S1634" s="8">
        <f t="shared" si="106"/>
        <v>139.94999999999999</v>
      </c>
      <c r="T1634" s="8">
        <f>SUM(S1634*0.25)</f>
        <v>34.987499999999997</v>
      </c>
      <c r="U1634" s="9">
        <f>SUM((Q1634*0.09)*R1634+2)</f>
        <v>14.595499999999999</v>
      </c>
    </row>
    <row r="1635" spans="1:21" ht="15" customHeight="1" x14ac:dyDescent="0.25">
      <c r="A1635">
        <v>20168</v>
      </c>
      <c r="B1635" t="s">
        <v>1290</v>
      </c>
      <c r="C1635" s="5">
        <v>43325</v>
      </c>
      <c r="D1635" s="6">
        <v>43325</v>
      </c>
      <c r="E1635" t="s">
        <v>985</v>
      </c>
      <c r="F1635" t="s">
        <v>793</v>
      </c>
      <c r="G1635" t="s">
        <v>794</v>
      </c>
      <c r="H1635" t="s">
        <v>795</v>
      </c>
      <c r="I1635" t="s">
        <v>796</v>
      </c>
      <c r="J1635" s="7">
        <v>63301</v>
      </c>
      <c r="K1635" t="s">
        <v>26</v>
      </c>
      <c r="L1635" t="s">
        <v>27</v>
      </c>
      <c r="M1635" t="s">
        <v>636</v>
      </c>
      <c r="N1635" t="s">
        <v>29</v>
      </c>
      <c r="O1635" t="s">
        <v>59</v>
      </c>
      <c r="P1635" t="s">
        <v>637</v>
      </c>
      <c r="Q1635" s="8">
        <v>21.99</v>
      </c>
      <c r="R1635">
        <v>3</v>
      </c>
      <c r="S1635" s="8">
        <f t="shared" si="106"/>
        <v>65.97</v>
      </c>
      <c r="T1635" s="8">
        <f>SUM(S1635*0.25)</f>
        <v>16.4925</v>
      </c>
      <c r="U1635" s="9">
        <f>SUM((Q1635*0.09)*R1635+2)</f>
        <v>7.9372999999999996</v>
      </c>
    </row>
    <row r="1636" spans="1:21" ht="15" customHeight="1" x14ac:dyDescent="0.25">
      <c r="A1636">
        <v>20178</v>
      </c>
      <c r="B1636" t="s">
        <v>1291</v>
      </c>
      <c r="C1636" s="5">
        <v>43326</v>
      </c>
      <c r="D1636" s="6">
        <v>43331</v>
      </c>
      <c r="E1636" t="s">
        <v>69</v>
      </c>
      <c r="F1636" t="s">
        <v>399</v>
      </c>
      <c r="G1636" t="s">
        <v>538</v>
      </c>
      <c r="H1636" t="s">
        <v>142</v>
      </c>
      <c r="I1636" t="s">
        <v>64</v>
      </c>
      <c r="J1636" s="7">
        <v>44105</v>
      </c>
      <c r="K1636" t="s">
        <v>26</v>
      </c>
      <c r="L1636" t="s">
        <v>65</v>
      </c>
      <c r="M1636" t="s">
        <v>264</v>
      </c>
      <c r="N1636" t="s">
        <v>29</v>
      </c>
      <c r="O1636" t="s">
        <v>37</v>
      </c>
      <c r="P1636" t="s">
        <v>265</v>
      </c>
      <c r="Q1636" s="8">
        <v>23.99</v>
      </c>
      <c r="R1636">
        <v>6</v>
      </c>
      <c r="S1636" s="8">
        <f t="shared" si="106"/>
        <v>143.94</v>
      </c>
      <c r="T1636" s="8">
        <f>SUM(S1636*0.4)</f>
        <v>57.576000000000001</v>
      </c>
      <c r="U1636" s="9">
        <f t="shared" ref="U1636:U1656" si="108">SUM((Q1636*0.04)*R1636+2)</f>
        <v>7.7576000000000001</v>
      </c>
    </row>
    <row r="1637" spans="1:21" ht="15" customHeight="1" x14ac:dyDescent="0.25">
      <c r="A1637">
        <v>20179</v>
      </c>
      <c r="B1637" t="s">
        <v>1291</v>
      </c>
      <c r="C1637" s="5">
        <v>43326</v>
      </c>
      <c r="D1637" s="6">
        <v>43331</v>
      </c>
      <c r="E1637" t="s">
        <v>69</v>
      </c>
      <c r="F1637" t="s">
        <v>399</v>
      </c>
      <c r="G1637" t="s">
        <v>538</v>
      </c>
      <c r="H1637" t="s">
        <v>142</v>
      </c>
      <c r="I1637" t="s">
        <v>64</v>
      </c>
      <c r="J1637" s="7">
        <v>44105</v>
      </c>
      <c r="K1637" t="s">
        <v>26</v>
      </c>
      <c r="L1637" t="s">
        <v>65</v>
      </c>
      <c r="M1637" t="s">
        <v>878</v>
      </c>
      <c r="N1637" t="s">
        <v>988</v>
      </c>
      <c r="O1637" t="s">
        <v>89</v>
      </c>
      <c r="P1637" t="s">
        <v>879</v>
      </c>
      <c r="Q1637" s="8">
        <v>15.99</v>
      </c>
      <c r="R1637">
        <v>2</v>
      </c>
      <c r="S1637" s="8">
        <f t="shared" si="106"/>
        <v>31.98</v>
      </c>
      <c r="T1637" s="8">
        <f>SUM(S1637*0.5)</f>
        <v>15.99</v>
      </c>
      <c r="U1637" s="9">
        <f t="shared" si="108"/>
        <v>3.2792000000000003</v>
      </c>
    </row>
    <row r="1638" spans="1:21" ht="15" customHeight="1" x14ac:dyDescent="0.25">
      <c r="A1638">
        <v>20180</v>
      </c>
      <c r="B1638" t="s">
        <v>1291</v>
      </c>
      <c r="C1638" s="5">
        <v>43326</v>
      </c>
      <c r="D1638" s="6">
        <v>43331</v>
      </c>
      <c r="E1638" t="s">
        <v>69</v>
      </c>
      <c r="F1638" t="s">
        <v>399</v>
      </c>
      <c r="G1638" t="s">
        <v>538</v>
      </c>
      <c r="H1638" t="s">
        <v>142</v>
      </c>
      <c r="I1638" t="s">
        <v>64</v>
      </c>
      <c r="J1638" s="7">
        <v>44105</v>
      </c>
      <c r="K1638" t="s">
        <v>26</v>
      </c>
      <c r="L1638" t="s">
        <v>65</v>
      </c>
      <c r="M1638" t="s">
        <v>897</v>
      </c>
      <c r="N1638" t="s">
        <v>29</v>
      </c>
      <c r="O1638" t="s">
        <v>59</v>
      </c>
      <c r="P1638" t="s">
        <v>898</v>
      </c>
      <c r="Q1638" s="8">
        <v>25.99</v>
      </c>
      <c r="R1638">
        <v>7</v>
      </c>
      <c r="S1638" s="8">
        <f t="shared" si="106"/>
        <v>181.92999999999998</v>
      </c>
      <c r="T1638" s="8">
        <f>SUM(S1638*0.25)</f>
        <v>45.482499999999995</v>
      </c>
      <c r="U1638" s="9">
        <f t="shared" si="108"/>
        <v>9.2771999999999988</v>
      </c>
    </row>
    <row r="1639" spans="1:21" ht="15" customHeight="1" x14ac:dyDescent="0.25">
      <c r="A1639">
        <v>20181</v>
      </c>
      <c r="B1639" t="s">
        <v>1291</v>
      </c>
      <c r="C1639" s="5">
        <v>43326</v>
      </c>
      <c r="D1639" s="6">
        <v>43331</v>
      </c>
      <c r="E1639" t="s">
        <v>69</v>
      </c>
      <c r="F1639" t="s">
        <v>399</v>
      </c>
      <c r="G1639" t="s">
        <v>538</v>
      </c>
      <c r="H1639" t="s">
        <v>142</v>
      </c>
      <c r="I1639" t="s">
        <v>64</v>
      </c>
      <c r="J1639" s="7">
        <v>44105</v>
      </c>
      <c r="K1639" t="s">
        <v>26</v>
      </c>
      <c r="L1639" t="s">
        <v>65</v>
      </c>
      <c r="M1639" t="s">
        <v>531</v>
      </c>
      <c r="N1639" t="s">
        <v>988</v>
      </c>
      <c r="O1639" t="s">
        <v>86</v>
      </c>
      <c r="P1639" t="s">
        <v>532</v>
      </c>
      <c r="Q1639" s="8">
        <v>44.99</v>
      </c>
      <c r="R1639">
        <v>1</v>
      </c>
      <c r="S1639" s="8">
        <f t="shared" si="106"/>
        <v>44.99</v>
      </c>
      <c r="T1639" s="8">
        <f>SUM(S1639*0.6)</f>
        <v>26.994</v>
      </c>
      <c r="U1639" s="9">
        <f t="shared" si="108"/>
        <v>3.7995999999999999</v>
      </c>
    </row>
    <row r="1640" spans="1:21" ht="15" customHeight="1" x14ac:dyDescent="0.25">
      <c r="A1640">
        <v>20182</v>
      </c>
      <c r="B1640" t="s">
        <v>1291</v>
      </c>
      <c r="C1640" s="5">
        <v>43326</v>
      </c>
      <c r="D1640" s="6">
        <v>43331</v>
      </c>
      <c r="E1640" t="s">
        <v>69</v>
      </c>
      <c r="F1640" t="s">
        <v>399</v>
      </c>
      <c r="G1640" t="s">
        <v>538</v>
      </c>
      <c r="H1640" t="s">
        <v>142</v>
      </c>
      <c r="I1640" t="s">
        <v>64</v>
      </c>
      <c r="J1640" s="7">
        <v>44105</v>
      </c>
      <c r="K1640" t="s">
        <v>26</v>
      </c>
      <c r="L1640" t="s">
        <v>65</v>
      </c>
      <c r="M1640" t="s">
        <v>264</v>
      </c>
      <c r="N1640" t="s">
        <v>29</v>
      </c>
      <c r="O1640" t="s">
        <v>37</v>
      </c>
      <c r="P1640" t="s">
        <v>265</v>
      </c>
      <c r="Q1640" s="8">
        <v>23.99</v>
      </c>
      <c r="R1640">
        <v>5</v>
      </c>
      <c r="S1640" s="8">
        <f t="shared" si="106"/>
        <v>119.94999999999999</v>
      </c>
      <c r="T1640" s="8">
        <f>SUM(S1640*0.4)</f>
        <v>47.98</v>
      </c>
      <c r="U1640" s="9">
        <f t="shared" si="108"/>
        <v>6.798</v>
      </c>
    </row>
    <row r="1641" spans="1:21" ht="15" customHeight="1" x14ac:dyDescent="0.25">
      <c r="A1641">
        <v>20183</v>
      </c>
      <c r="B1641" t="s">
        <v>1291</v>
      </c>
      <c r="C1641" s="5">
        <v>43326</v>
      </c>
      <c r="D1641" s="6">
        <v>43331</v>
      </c>
      <c r="E1641" t="s">
        <v>69</v>
      </c>
      <c r="F1641" t="s">
        <v>399</v>
      </c>
      <c r="G1641" t="s">
        <v>538</v>
      </c>
      <c r="H1641" t="s">
        <v>142</v>
      </c>
      <c r="I1641" t="s">
        <v>64</v>
      </c>
      <c r="J1641" s="7">
        <v>44105</v>
      </c>
      <c r="K1641" t="s">
        <v>26</v>
      </c>
      <c r="L1641" t="s">
        <v>65</v>
      </c>
      <c r="M1641" t="s">
        <v>129</v>
      </c>
      <c r="N1641" t="s">
        <v>29</v>
      </c>
      <c r="O1641" t="s">
        <v>40</v>
      </c>
      <c r="P1641" t="s">
        <v>130</v>
      </c>
      <c r="Q1641" s="8">
        <v>19.989999999999998</v>
      </c>
      <c r="R1641">
        <v>5</v>
      </c>
      <c r="S1641" s="8">
        <f t="shared" si="106"/>
        <v>99.949999999999989</v>
      </c>
      <c r="T1641" s="8">
        <f>SUM(S1641*0.3)</f>
        <v>29.984999999999996</v>
      </c>
      <c r="U1641" s="9">
        <f t="shared" si="108"/>
        <v>5.9979999999999993</v>
      </c>
    </row>
    <row r="1642" spans="1:21" ht="15" customHeight="1" x14ac:dyDescent="0.25">
      <c r="A1642">
        <v>20184</v>
      </c>
      <c r="B1642" t="s">
        <v>1291</v>
      </c>
      <c r="C1642" s="5">
        <v>43326</v>
      </c>
      <c r="D1642" s="6">
        <v>43331</v>
      </c>
      <c r="E1642" t="s">
        <v>69</v>
      </c>
      <c r="F1642" t="s">
        <v>399</v>
      </c>
      <c r="G1642" t="s">
        <v>538</v>
      </c>
      <c r="H1642" t="s">
        <v>142</v>
      </c>
      <c r="I1642" t="s">
        <v>64</v>
      </c>
      <c r="J1642" s="7">
        <v>44105</v>
      </c>
      <c r="K1642" t="s">
        <v>26</v>
      </c>
      <c r="L1642" t="s">
        <v>65</v>
      </c>
      <c r="M1642" t="s">
        <v>575</v>
      </c>
      <c r="N1642" t="s">
        <v>33</v>
      </c>
      <c r="O1642" t="s">
        <v>34</v>
      </c>
      <c r="P1642" t="s">
        <v>576</v>
      </c>
      <c r="Q1642" s="8">
        <v>25.99</v>
      </c>
      <c r="R1642">
        <v>2</v>
      </c>
      <c r="S1642" s="8">
        <f t="shared" si="106"/>
        <v>51.98</v>
      </c>
      <c r="T1642" s="8">
        <f>SUM(S1642*0.4)</f>
        <v>20.792000000000002</v>
      </c>
      <c r="U1642" s="9">
        <f t="shared" si="108"/>
        <v>4.0792000000000002</v>
      </c>
    </row>
    <row r="1643" spans="1:21" ht="15" customHeight="1" x14ac:dyDescent="0.25">
      <c r="A1643">
        <v>20194</v>
      </c>
      <c r="B1643" t="s">
        <v>1292</v>
      </c>
      <c r="C1643" s="5">
        <v>43328</v>
      </c>
      <c r="D1643" s="6">
        <v>43332</v>
      </c>
      <c r="E1643" t="s">
        <v>69</v>
      </c>
      <c r="F1643" t="s">
        <v>895</v>
      </c>
      <c r="G1643" t="s">
        <v>354</v>
      </c>
      <c r="H1643" t="s">
        <v>335</v>
      </c>
      <c r="I1643" t="s">
        <v>336</v>
      </c>
      <c r="J1643" s="7">
        <v>19134</v>
      </c>
      <c r="K1643" t="s">
        <v>26</v>
      </c>
      <c r="L1643" t="s">
        <v>65</v>
      </c>
      <c r="M1643" t="s">
        <v>620</v>
      </c>
      <c r="N1643" t="s">
        <v>29</v>
      </c>
      <c r="O1643" t="s">
        <v>40</v>
      </c>
      <c r="P1643" t="s">
        <v>621</v>
      </c>
      <c r="Q1643" s="8">
        <v>27.99</v>
      </c>
      <c r="R1643">
        <v>8</v>
      </c>
      <c r="S1643" s="8">
        <f t="shared" si="106"/>
        <v>223.92</v>
      </c>
      <c r="T1643" s="8">
        <f>SUM(S1643*0.3)</f>
        <v>67.175999999999988</v>
      </c>
      <c r="U1643" s="9">
        <f t="shared" si="108"/>
        <v>10.956799999999999</v>
      </c>
    </row>
    <row r="1644" spans="1:21" ht="15" customHeight="1" x14ac:dyDescent="0.25">
      <c r="A1644">
        <v>20208</v>
      </c>
      <c r="B1644" t="s">
        <v>1293</v>
      </c>
      <c r="C1644" s="5">
        <v>43330</v>
      </c>
      <c r="D1644" s="6">
        <v>43337</v>
      </c>
      <c r="E1644" t="s">
        <v>69</v>
      </c>
      <c r="F1644" t="s">
        <v>741</v>
      </c>
      <c r="G1644" t="s">
        <v>742</v>
      </c>
      <c r="H1644" t="s">
        <v>743</v>
      </c>
      <c r="I1644" t="s">
        <v>56</v>
      </c>
      <c r="J1644" s="7">
        <v>94513</v>
      </c>
      <c r="K1644" t="s">
        <v>26</v>
      </c>
      <c r="L1644" t="s">
        <v>57</v>
      </c>
      <c r="M1644" t="s">
        <v>125</v>
      </c>
      <c r="N1644" t="s">
        <v>29</v>
      </c>
      <c r="O1644" t="s">
        <v>59</v>
      </c>
      <c r="P1644" t="s">
        <v>126</v>
      </c>
      <c r="Q1644" s="8">
        <v>16.989999999999998</v>
      </c>
      <c r="R1644">
        <v>9</v>
      </c>
      <c r="S1644" s="8">
        <f t="shared" si="106"/>
        <v>152.91</v>
      </c>
      <c r="T1644" s="8">
        <f>SUM(S1644*0.25)</f>
        <v>38.227499999999999</v>
      </c>
      <c r="U1644" s="9">
        <f t="shared" si="108"/>
        <v>8.1163999999999987</v>
      </c>
    </row>
    <row r="1645" spans="1:21" ht="15" customHeight="1" x14ac:dyDescent="0.25">
      <c r="A1645">
        <v>20209</v>
      </c>
      <c r="B1645" t="s">
        <v>1293</v>
      </c>
      <c r="C1645" s="5">
        <v>43330</v>
      </c>
      <c r="D1645" s="6">
        <v>43337</v>
      </c>
      <c r="E1645" t="s">
        <v>69</v>
      </c>
      <c r="F1645" t="s">
        <v>741</v>
      </c>
      <c r="G1645" t="s">
        <v>742</v>
      </c>
      <c r="H1645" t="s">
        <v>743</v>
      </c>
      <c r="I1645" t="s">
        <v>56</v>
      </c>
      <c r="J1645" s="7">
        <v>94513</v>
      </c>
      <c r="K1645" t="s">
        <v>26</v>
      </c>
      <c r="L1645" t="s">
        <v>57</v>
      </c>
      <c r="M1645" t="s">
        <v>526</v>
      </c>
      <c r="N1645" t="s">
        <v>29</v>
      </c>
      <c r="O1645" t="s">
        <v>30</v>
      </c>
      <c r="P1645" t="s">
        <v>527</v>
      </c>
      <c r="Q1645" s="8">
        <v>6.99</v>
      </c>
      <c r="R1645">
        <v>3</v>
      </c>
      <c r="S1645" s="8">
        <f t="shared" si="106"/>
        <v>20.97</v>
      </c>
      <c r="T1645" s="8">
        <f>SUM(S1645*0.2)</f>
        <v>4.194</v>
      </c>
      <c r="U1645" s="9">
        <f t="shared" si="108"/>
        <v>2.8388</v>
      </c>
    </row>
    <row r="1646" spans="1:21" ht="15" customHeight="1" x14ac:dyDescent="0.25">
      <c r="A1646">
        <v>20210</v>
      </c>
      <c r="B1646" t="s">
        <v>1293</v>
      </c>
      <c r="C1646" s="5">
        <v>43330</v>
      </c>
      <c r="D1646" s="6">
        <v>43337</v>
      </c>
      <c r="E1646" t="s">
        <v>69</v>
      </c>
      <c r="F1646" t="s">
        <v>741</v>
      </c>
      <c r="G1646" t="s">
        <v>742</v>
      </c>
      <c r="H1646" t="s">
        <v>743</v>
      </c>
      <c r="I1646" t="s">
        <v>56</v>
      </c>
      <c r="J1646" s="7">
        <v>94513</v>
      </c>
      <c r="K1646" t="s">
        <v>26</v>
      </c>
      <c r="L1646" t="s">
        <v>57</v>
      </c>
      <c r="M1646" t="s">
        <v>478</v>
      </c>
      <c r="N1646" t="s">
        <v>29</v>
      </c>
      <c r="O1646" t="s">
        <v>37</v>
      </c>
      <c r="P1646" t="s">
        <v>479</v>
      </c>
      <c r="Q1646" s="8">
        <v>23.99</v>
      </c>
      <c r="R1646">
        <v>8</v>
      </c>
      <c r="S1646" s="8">
        <f t="shared" si="106"/>
        <v>191.92</v>
      </c>
      <c r="T1646" s="8">
        <f>SUM(S1646*0.4)</f>
        <v>76.768000000000001</v>
      </c>
      <c r="U1646" s="9">
        <f t="shared" si="108"/>
        <v>9.6768000000000001</v>
      </c>
    </row>
    <row r="1647" spans="1:21" ht="15" customHeight="1" x14ac:dyDescent="0.25">
      <c r="A1647">
        <v>20211</v>
      </c>
      <c r="B1647" t="s">
        <v>1293</v>
      </c>
      <c r="C1647" s="5">
        <v>43330</v>
      </c>
      <c r="D1647" s="6">
        <v>43337</v>
      </c>
      <c r="E1647" t="s">
        <v>69</v>
      </c>
      <c r="F1647" t="s">
        <v>741</v>
      </c>
      <c r="G1647" t="s">
        <v>742</v>
      </c>
      <c r="H1647" t="s">
        <v>743</v>
      </c>
      <c r="I1647" t="s">
        <v>56</v>
      </c>
      <c r="J1647" s="7">
        <v>94513</v>
      </c>
      <c r="K1647" t="s">
        <v>26</v>
      </c>
      <c r="L1647" t="s">
        <v>57</v>
      </c>
      <c r="M1647" t="s">
        <v>359</v>
      </c>
      <c r="N1647" t="s">
        <v>33</v>
      </c>
      <c r="O1647" t="s">
        <v>116</v>
      </c>
      <c r="P1647" t="s">
        <v>360</v>
      </c>
      <c r="Q1647" s="8">
        <v>24.99</v>
      </c>
      <c r="R1647">
        <v>3</v>
      </c>
      <c r="S1647" s="8">
        <f t="shared" si="106"/>
        <v>74.97</v>
      </c>
      <c r="T1647" s="8">
        <f>SUM(S1647*0.3)</f>
        <v>22.491</v>
      </c>
      <c r="U1647" s="9">
        <f t="shared" si="108"/>
        <v>4.9987999999999992</v>
      </c>
    </row>
    <row r="1648" spans="1:21" ht="15" customHeight="1" x14ac:dyDescent="0.25">
      <c r="A1648">
        <v>20212</v>
      </c>
      <c r="B1648" t="s">
        <v>1293</v>
      </c>
      <c r="C1648" s="5">
        <v>43330</v>
      </c>
      <c r="D1648" s="6">
        <v>43337</v>
      </c>
      <c r="E1648" t="s">
        <v>69</v>
      </c>
      <c r="F1648" t="s">
        <v>741</v>
      </c>
      <c r="G1648" t="s">
        <v>742</v>
      </c>
      <c r="H1648" t="s">
        <v>743</v>
      </c>
      <c r="I1648" t="s">
        <v>56</v>
      </c>
      <c r="J1648" s="7">
        <v>94513</v>
      </c>
      <c r="K1648" t="s">
        <v>26</v>
      </c>
      <c r="L1648" t="s">
        <v>57</v>
      </c>
      <c r="M1648" t="s">
        <v>129</v>
      </c>
      <c r="N1648" t="s">
        <v>29</v>
      </c>
      <c r="O1648" t="s">
        <v>40</v>
      </c>
      <c r="P1648" t="s">
        <v>130</v>
      </c>
      <c r="Q1648" s="8">
        <v>19.989999999999998</v>
      </c>
      <c r="R1648">
        <v>2</v>
      </c>
      <c r="S1648" s="8">
        <f t="shared" si="106"/>
        <v>39.979999999999997</v>
      </c>
      <c r="T1648" s="8">
        <f>SUM(S1648*0.3)</f>
        <v>11.993999999999998</v>
      </c>
      <c r="U1648" s="9">
        <f t="shared" si="108"/>
        <v>3.5991999999999997</v>
      </c>
    </row>
    <row r="1649" spans="1:21" ht="15" customHeight="1" x14ac:dyDescent="0.25">
      <c r="A1649">
        <v>20213</v>
      </c>
      <c r="B1649" t="s">
        <v>1293</v>
      </c>
      <c r="C1649" s="5">
        <v>43330</v>
      </c>
      <c r="D1649" s="6">
        <v>43337</v>
      </c>
      <c r="E1649" t="s">
        <v>69</v>
      </c>
      <c r="F1649" t="s">
        <v>741</v>
      </c>
      <c r="G1649" t="s">
        <v>742</v>
      </c>
      <c r="H1649" t="s">
        <v>743</v>
      </c>
      <c r="I1649" t="s">
        <v>56</v>
      </c>
      <c r="J1649" s="7">
        <v>94513</v>
      </c>
      <c r="K1649" t="s">
        <v>26</v>
      </c>
      <c r="L1649" t="s">
        <v>57</v>
      </c>
      <c r="M1649" t="s">
        <v>68</v>
      </c>
      <c r="N1649" t="s">
        <v>29</v>
      </c>
      <c r="O1649" t="s">
        <v>37</v>
      </c>
      <c r="P1649" t="s">
        <v>37</v>
      </c>
      <c r="Q1649" s="8">
        <v>15.99</v>
      </c>
      <c r="R1649">
        <v>3</v>
      </c>
      <c r="S1649" s="8">
        <f t="shared" si="106"/>
        <v>47.97</v>
      </c>
      <c r="T1649" s="8">
        <f>SUM(S1649*0.4)</f>
        <v>19.188000000000002</v>
      </c>
      <c r="U1649" s="9">
        <f t="shared" si="108"/>
        <v>3.9188000000000001</v>
      </c>
    </row>
    <row r="1650" spans="1:21" ht="15" customHeight="1" x14ac:dyDescent="0.25">
      <c r="A1650">
        <v>20214</v>
      </c>
      <c r="B1650" t="s">
        <v>1293</v>
      </c>
      <c r="C1650" s="5">
        <v>43330</v>
      </c>
      <c r="D1650" s="6">
        <v>43337</v>
      </c>
      <c r="E1650" t="s">
        <v>69</v>
      </c>
      <c r="F1650" t="s">
        <v>741</v>
      </c>
      <c r="G1650" t="s">
        <v>742</v>
      </c>
      <c r="H1650" t="s">
        <v>743</v>
      </c>
      <c r="I1650" t="s">
        <v>56</v>
      </c>
      <c r="J1650" s="7">
        <v>94513</v>
      </c>
      <c r="K1650" t="s">
        <v>26</v>
      </c>
      <c r="L1650" t="s">
        <v>57</v>
      </c>
      <c r="M1650" t="s">
        <v>74</v>
      </c>
      <c r="N1650" t="s">
        <v>29</v>
      </c>
      <c r="O1650" t="s">
        <v>75</v>
      </c>
      <c r="P1650" t="s">
        <v>76</v>
      </c>
      <c r="Q1650" s="8">
        <v>23.99</v>
      </c>
      <c r="R1650">
        <v>2</v>
      </c>
      <c r="S1650" s="8">
        <f t="shared" si="106"/>
        <v>47.98</v>
      </c>
      <c r="T1650" s="8">
        <f>SUM(S1650*0.5)</f>
        <v>23.99</v>
      </c>
      <c r="U1650" s="9">
        <f t="shared" si="108"/>
        <v>3.9192</v>
      </c>
    </row>
    <row r="1651" spans="1:21" ht="15" customHeight="1" x14ac:dyDescent="0.25">
      <c r="A1651">
        <v>20218</v>
      </c>
      <c r="B1651" t="s">
        <v>1294</v>
      </c>
      <c r="C1651" s="5">
        <v>43331</v>
      </c>
      <c r="D1651" s="6">
        <v>43335</v>
      </c>
      <c r="E1651" t="s">
        <v>69</v>
      </c>
      <c r="F1651" t="s">
        <v>864</v>
      </c>
      <c r="G1651" t="s">
        <v>865</v>
      </c>
      <c r="H1651" t="s">
        <v>259</v>
      </c>
      <c r="I1651" t="s">
        <v>104</v>
      </c>
      <c r="J1651" s="7">
        <v>46203</v>
      </c>
      <c r="K1651" t="s">
        <v>26</v>
      </c>
      <c r="L1651" t="s">
        <v>27</v>
      </c>
      <c r="M1651" t="s">
        <v>121</v>
      </c>
      <c r="N1651" t="s">
        <v>33</v>
      </c>
      <c r="O1651" t="s">
        <v>34</v>
      </c>
      <c r="P1651" t="s">
        <v>122</v>
      </c>
      <c r="Q1651" s="8">
        <v>15.99</v>
      </c>
      <c r="R1651">
        <v>9</v>
      </c>
      <c r="S1651" s="8">
        <f t="shared" si="106"/>
        <v>143.91</v>
      </c>
      <c r="T1651" s="8">
        <f>SUM(S1651*0.4)</f>
        <v>57.564</v>
      </c>
      <c r="U1651" s="9">
        <f t="shared" si="108"/>
        <v>7.7564000000000002</v>
      </c>
    </row>
    <row r="1652" spans="1:21" ht="15" customHeight="1" x14ac:dyDescent="0.25">
      <c r="A1652">
        <v>20219</v>
      </c>
      <c r="B1652" t="s">
        <v>1294</v>
      </c>
      <c r="C1652" s="5">
        <v>43331</v>
      </c>
      <c r="D1652" s="6">
        <v>43335</v>
      </c>
      <c r="E1652" t="s">
        <v>69</v>
      </c>
      <c r="F1652" t="s">
        <v>864</v>
      </c>
      <c r="G1652" t="s">
        <v>865</v>
      </c>
      <c r="H1652" t="s">
        <v>259</v>
      </c>
      <c r="I1652" t="s">
        <v>104</v>
      </c>
      <c r="J1652" s="7">
        <v>46203</v>
      </c>
      <c r="K1652" t="s">
        <v>26</v>
      </c>
      <c r="L1652" t="s">
        <v>27</v>
      </c>
      <c r="M1652" t="s">
        <v>32</v>
      </c>
      <c r="N1652" t="s">
        <v>33</v>
      </c>
      <c r="O1652" t="s">
        <v>34</v>
      </c>
      <c r="P1652" t="s">
        <v>35</v>
      </c>
      <c r="Q1652" s="8">
        <v>11.99</v>
      </c>
      <c r="R1652">
        <v>2</v>
      </c>
      <c r="S1652" s="8">
        <f t="shared" si="106"/>
        <v>23.98</v>
      </c>
      <c r="T1652" s="8">
        <f>SUM(S1652*0.4)</f>
        <v>9.5920000000000005</v>
      </c>
      <c r="U1652" s="9">
        <f t="shared" si="108"/>
        <v>2.9592000000000001</v>
      </c>
    </row>
    <row r="1653" spans="1:21" ht="15" customHeight="1" x14ac:dyDescent="0.25">
      <c r="A1653">
        <v>20233</v>
      </c>
      <c r="B1653" t="s">
        <v>1295</v>
      </c>
      <c r="C1653" s="5">
        <v>43332</v>
      </c>
      <c r="D1653" s="6">
        <v>43336</v>
      </c>
      <c r="E1653" t="s">
        <v>69</v>
      </c>
      <c r="F1653" t="s">
        <v>596</v>
      </c>
      <c r="G1653" t="s">
        <v>597</v>
      </c>
      <c r="H1653" t="s">
        <v>292</v>
      </c>
      <c r="I1653" t="s">
        <v>227</v>
      </c>
      <c r="J1653" s="7">
        <v>98105</v>
      </c>
      <c r="K1653" t="s">
        <v>26</v>
      </c>
      <c r="L1653" t="s">
        <v>57</v>
      </c>
      <c r="M1653" t="s">
        <v>68</v>
      </c>
      <c r="N1653" t="s">
        <v>29</v>
      </c>
      <c r="O1653" t="s">
        <v>37</v>
      </c>
      <c r="P1653" t="s">
        <v>37</v>
      </c>
      <c r="Q1653" s="8">
        <v>15.99</v>
      </c>
      <c r="R1653">
        <v>3</v>
      </c>
      <c r="S1653" s="8">
        <f t="shared" si="106"/>
        <v>47.97</v>
      </c>
      <c r="T1653" s="8">
        <f>SUM(S1653*0.4)</f>
        <v>19.188000000000002</v>
      </c>
      <c r="U1653" s="9">
        <f t="shared" si="108"/>
        <v>3.9188000000000001</v>
      </c>
    </row>
    <row r="1654" spans="1:21" ht="15" customHeight="1" x14ac:dyDescent="0.25">
      <c r="A1654">
        <v>20240</v>
      </c>
      <c r="B1654" t="s">
        <v>1296</v>
      </c>
      <c r="C1654" s="5">
        <v>43333</v>
      </c>
      <c r="D1654" s="6">
        <v>43338</v>
      </c>
      <c r="E1654" t="s">
        <v>69</v>
      </c>
      <c r="F1654" t="s">
        <v>514</v>
      </c>
      <c r="G1654" t="s">
        <v>515</v>
      </c>
      <c r="H1654" t="s">
        <v>419</v>
      </c>
      <c r="I1654" t="s">
        <v>73</v>
      </c>
      <c r="J1654" s="7">
        <v>77041</v>
      </c>
      <c r="K1654" t="s">
        <v>26</v>
      </c>
      <c r="L1654" t="s">
        <v>27</v>
      </c>
      <c r="M1654" t="s">
        <v>665</v>
      </c>
      <c r="N1654" t="s">
        <v>33</v>
      </c>
      <c r="O1654" t="s">
        <v>116</v>
      </c>
      <c r="P1654" t="s">
        <v>666</v>
      </c>
      <c r="Q1654" s="8">
        <v>10.99</v>
      </c>
      <c r="R1654">
        <v>3</v>
      </c>
      <c r="S1654" s="8">
        <f t="shared" si="106"/>
        <v>32.97</v>
      </c>
      <c r="T1654" s="8">
        <f>SUM(S1654*0.3)</f>
        <v>9.891</v>
      </c>
      <c r="U1654" s="9">
        <f t="shared" si="108"/>
        <v>3.3188</v>
      </c>
    </row>
    <row r="1655" spans="1:21" ht="15" customHeight="1" x14ac:dyDescent="0.25">
      <c r="A1655">
        <v>20241</v>
      </c>
      <c r="B1655" t="s">
        <v>1296</v>
      </c>
      <c r="C1655" s="5">
        <v>43333</v>
      </c>
      <c r="D1655" s="6">
        <v>43338</v>
      </c>
      <c r="E1655" t="s">
        <v>69</v>
      </c>
      <c r="F1655" t="s">
        <v>514</v>
      </c>
      <c r="G1655" t="s">
        <v>515</v>
      </c>
      <c r="H1655" t="s">
        <v>419</v>
      </c>
      <c r="I1655" t="s">
        <v>73</v>
      </c>
      <c r="J1655" s="7">
        <v>77041</v>
      </c>
      <c r="K1655" t="s">
        <v>26</v>
      </c>
      <c r="L1655" t="s">
        <v>27</v>
      </c>
      <c r="M1655" t="s">
        <v>509</v>
      </c>
      <c r="N1655" t="s">
        <v>29</v>
      </c>
      <c r="O1655" t="s">
        <v>30</v>
      </c>
      <c r="P1655" t="s">
        <v>510</v>
      </c>
      <c r="Q1655" s="8">
        <v>23.99</v>
      </c>
      <c r="R1655">
        <v>6</v>
      </c>
      <c r="S1655" s="8">
        <f t="shared" si="106"/>
        <v>143.94</v>
      </c>
      <c r="T1655" s="8">
        <f>SUM(S1655*0.2)</f>
        <v>28.788</v>
      </c>
      <c r="U1655" s="9">
        <f t="shared" si="108"/>
        <v>7.7576000000000001</v>
      </c>
    </row>
    <row r="1656" spans="1:21" ht="15" customHeight="1" x14ac:dyDescent="0.25">
      <c r="A1656">
        <v>20242</v>
      </c>
      <c r="B1656" t="s">
        <v>1296</v>
      </c>
      <c r="C1656" s="5">
        <v>43333</v>
      </c>
      <c r="D1656" s="6">
        <v>43338</v>
      </c>
      <c r="E1656" t="s">
        <v>69</v>
      </c>
      <c r="F1656" t="s">
        <v>514</v>
      </c>
      <c r="G1656" t="s">
        <v>515</v>
      </c>
      <c r="H1656" t="s">
        <v>419</v>
      </c>
      <c r="I1656" t="s">
        <v>73</v>
      </c>
      <c r="J1656" s="7">
        <v>77041</v>
      </c>
      <c r="K1656" t="s">
        <v>26</v>
      </c>
      <c r="L1656" t="s">
        <v>27</v>
      </c>
      <c r="M1656" t="s">
        <v>129</v>
      </c>
      <c r="N1656" t="s">
        <v>29</v>
      </c>
      <c r="O1656" t="s">
        <v>40</v>
      </c>
      <c r="P1656" t="s">
        <v>130</v>
      </c>
      <c r="Q1656" s="8">
        <v>19.989999999999998</v>
      </c>
      <c r="R1656">
        <v>3</v>
      </c>
      <c r="S1656" s="8">
        <f t="shared" si="106"/>
        <v>59.97</v>
      </c>
      <c r="T1656" s="8">
        <f>SUM(S1656*0.3)</f>
        <v>17.991</v>
      </c>
      <c r="U1656" s="9">
        <f t="shared" si="108"/>
        <v>4.3987999999999996</v>
      </c>
    </row>
    <row r="1657" spans="1:21" ht="15" customHeight="1" x14ac:dyDescent="0.25">
      <c r="A1657">
        <v>20252</v>
      </c>
      <c r="B1657" t="s">
        <v>1297</v>
      </c>
      <c r="C1657" s="5">
        <v>43334</v>
      </c>
      <c r="D1657" s="6">
        <v>43335</v>
      </c>
      <c r="E1657" t="s">
        <v>44</v>
      </c>
      <c r="F1657" t="s">
        <v>512</v>
      </c>
      <c r="G1657" t="s">
        <v>513</v>
      </c>
      <c r="H1657" t="s">
        <v>55</v>
      </c>
      <c r="I1657" t="s">
        <v>56</v>
      </c>
      <c r="J1657" s="7">
        <v>94601</v>
      </c>
      <c r="K1657" t="s">
        <v>26</v>
      </c>
      <c r="L1657" t="s">
        <v>57</v>
      </c>
      <c r="M1657" t="s">
        <v>927</v>
      </c>
      <c r="N1657" t="s">
        <v>988</v>
      </c>
      <c r="O1657" t="s">
        <v>185</v>
      </c>
      <c r="P1657" t="s">
        <v>928</v>
      </c>
      <c r="Q1657" s="8">
        <v>74.989999999999995</v>
      </c>
      <c r="R1657">
        <v>3</v>
      </c>
      <c r="S1657" s="8">
        <f t="shared" si="106"/>
        <v>224.96999999999997</v>
      </c>
      <c r="T1657" s="8">
        <f>SUM(S1657*0.4)</f>
        <v>89.988</v>
      </c>
      <c r="U1657" s="9">
        <f t="shared" ref="U1657:U1663" si="109">SUM((Q1657*0.05)*R1657+2)</f>
        <v>13.2485</v>
      </c>
    </row>
    <row r="1658" spans="1:21" ht="15" customHeight="1" x14ac:dyDescent="0.25">
      <c r="A1658">
        <v>20253</v>
      </c>
      <c r="B1658" t="s">
        <v>1297</v>
      </c>
      <c r="C1658" s="5">
        <v>43334</v>
      </c>
      <c r="D1658" s="6">
        <v>43335</v>
      </c>
      <c r="E1658" t="s">
        <v>44</v>
      </c>
      <c r="F1658" t="s">
        <v>512</v>
      </c>
      <c r="G1658" t="s">
        <v>513</v>
      </c>
      <c r="H1658" t="s">
        <v>55</v>
      </c>
      <c r="I1658" t="s">
        <v>56</v>
      </c>
      <c r="J1658" s="7">
        <v>94601</v>
      </c>
      <c r="K1658" t="s">
        <v>26</v>
      </c>
      <c r="L1658" t="s">
        <v>57</v>
      </c>
      <c r="M1658" t="s">
        <v>775</v>
      </c>
      <c r="N1658" t="s">
        <v>33</v>
      </c>
      <c r="O1658" t="s">
        <v>116</v>
      </c>
      <c r="P1658" t="s">
        <v>776</v>
      </c>
      <c r="Q1658" s="8">
        <v>24.99</v>
      </c>
      <c r="R1658">
        <v>4</v>
      </c>
      <c r="S1658" s="8">
        <f t="shared" si="106"/>
        <v>99.96</v>
      </c>
      <c r="T1658" s="8">
        <f>SUM(S1658*0.3)</f>
        <v>29.987999999999996</v>
      </c>
      <c r="U1658" s="9">
        <f t="shared" si="109"/>
        <v>6.9980000000000002</v>
      </c>
    </row>
    <row r="1659" spans="1:21" ht="15" customHeight="1" x14ac:dyDescent="0.25">
      <c r="A1659">
        <v>20254</v>
      </c>
      <c r="B1659" t="s">
        <v>1297</v>
      </c>
      <c r="C1659" s="5">
        <v>43334</v>
      </c>
      <c r="D1659" s="6">
        <v>43335</v>
      </c>
      <c r="E1659" t="s">
        <v>44</v>
      </c>
      <c r="F1659" t="s">
        <v>512</v>
      </c>
      <c r="G1659" t="s">
        <v>513</v>
      </c>
      <c r="H1659" t="s">
        <v>55</v>
      </c>
      <c r="I1659" t="s">
        <v>56</v>
      </c>
      <c r="J1659" s="7">
        <v>94601</v>
      </c>
      <c r="K1659" t="s">
        <v>26</v>
      </c>
      <c r="L1659" t="s">
        <v>57</v>
      </c>
      <c r="M1659" t="s">
        <v>433</v>
      </c>
      <c r="N1659" t="s">
        <v>988</v>
      </c>
      <c r="O1659" t="s">
        <v>86</v>
      </c>
      <c r="P1659" t="s">
        <v>434</v>
      </c>
      <c r="Q1659" s="8">
        <v>8.99</v>
      </c>
      <c r="R1659">
        <v>4</v>
      </c>
      <c r="S1659" s="8">
        <f t="shared" si="106"/>
        <v>35.96</v>
      </c>
      <c r="T1659" s="8">
        <f>SUM(S1659*0.6)</f>
        <v>21.576000000000001</v>
      </c>
      <c r="U1659" s="9">
        <f t="shared" si="109"/>
        <v>3.798</v>
      </c>
    </row>
    <row r="1660" spans="1:21" ht="15" customHeight="1" x14ac:dyDescent="0.25">
      <c r="A1660">
        <v>20255</v>
      </c>
      <c r="B1660" t="s">
        <v>1297</v>
      </c>
      <c r="C1660" s="5">
        <v>43334</v>
      </c>
      <c r="D1660" s="6">
        <v>43335</v>
      </c>
      <c r="E1660" t="s">
        <v>44</v>
      </c>
      <c r="F1660" t="s">
        <v>512</v>
      </c>
      <c r="G1660" t="s">
        <v>513</v>
      </c>
      <c r="H1660" t="s">
        <v>55</v>
      </c>
      <c r="I1660" t="s">
        <v>56</v>
      </c>
      <c r="J1660" s="7">
        <v>94601</v>
      </c>
      <c r="K1660" t="s">
        <v>26</v>
      </c>
      <c r="L1660" t="s">
        <v>57</v>
      </c>
      <c r="M1660" t="s">
        <v>307</v>
      </c>
      <c r="N1660" t="s">
        <v>29</v>
      </c>
      <c r="O1660" t="s">
        <v>59</v>
      </c>
      <c r="P1660" t="s">
        <v>308</v>
      </c>
      <c r="Q1660" s="8">
        <v>20.99</v>
      </c>
      <c r="R1660">
        <v>3</v>
      </c>
      <c r="S1660" s="8">
        <f t="shared" si="106"/>
        <v>62.97</v>
      </c>
      <c r="T1660" s="8">
        <f>SUM(S1660*0.25)</f>
        <v>15.7425</v>
      </c>
      <c r="U1660" s="9">
        <f t="shared" si="109"/>
        <v>5.1484999999999994</v>
      </c>
    </row>
    <row r="1661" spans="1:21" ht="15" customHeight="1" x14ac:dyDescent="0.25">
      <c r="A1661">
        <v>20256</v>
      </c>
      <c r="B1661" t="s">
        <v>1297</v>
      </c>
      <c r="C1661" s="5">
        <v>43334</v>
      </c>
      <c r="D1661" s="6">
        <v>43335</v>
      </c>
      <c r="E1661" t="s">
        <v>44</v>
      </c>
      <c r="F1661" t="s">
        <v>512</v>
      </c>
      <c r="G1661" t="s">
        <v>513</v>
      </c>
      <c r="H1661" t="s">
        <v>55</v>
      </c>
      <c r="I1661" t="s">
        <v>56</v>
      </c>
      <c r="J1661" s="7">
        <v>94601</v>
      </c>
      <c r="K1661" t="s">
        <v>26</v>
      </c>
      <c r="L1661" t="s">
        <v>57</v>
      </c>
      <c r="M1661" t="s">
        <v>886</v>
      </c>
      <c r="N1661" t="s">
        <v>29</v>
      </c>
      <c r="O1661" t="s">
        <v>40</v>
      </c>
      <c r="P1661" t="s">
        <v>887</v>
      </c>
      <c r="Q1661" s="8">
        <v>28.99</v>
      </c>
      <c r="R1661">
        <v>5</v>
      </c>
      <c r="S1661" s="8">
        <f t="shared" si="106"/>
        <v>144.94999999999999</v>
      </c>
      <c r="T1661" s="8">
        <f>SUM(S1661*0.3)</f>
        <v>43.484999999999992</v>
      </c>
      <c r="U1661" s="9">
        <f t="shared" si="109"/>
        <v>9.2475000000000005</v>
      </c>
    </row>
    <row r="1662" spans="1:21" ht="15" customHeight="1" x14ac:dyDescent="0.25">
      <c r="A1662">
        <v>20257</v>
      </c>
      <c r="B1662" t="s">
        <v>1297</v>
      </c>
      <c r="C1662" s="5">
        <v>43334</v>
      </c>
      <c r="D1662" s="6">
        <v>43335</v>
      </c>
      <c r="E1662" t="s">
        <v>44</v>
      </c>
      <c r="F1662" t="s">
        <v>512</v>
      </c>
      <c r="G1662" t="s">
        <v>513</v>
      </c>
      <c r="H1662" t="s">
        <v>55</v>
      </c>
      <c r="I1662" t="s">
        <v>56</v>
      </c>
      <c r="J1662" s="7">
        <v>94601</v>
      </c>
      <c r="K1662" t="s">
        <v>26</v>
      </c>
      <c r="L1662" t="s">
        <v>57</v>
      </c>
      <c r="M1662" t="s">
        <v>113</v>
      </c>
      <c r="N1662" t="s">
        <v>29</v>
      </c>
      <c r="O1662" t="s">
        <v>37</v>
      </c>
      <c r="P1662" t="s">
        <v>114</v>
      </c>
      <c r="Q1662" s="8">
        <v>24.99</v>
      </c>
      <c r="R1662">
        <v>9</v>
      </c>
      <c r="S1662" s="8">
        <f t="shared" si="106"/>
        <v>224.91</v>
      </c>
      <c r="T1662" s="8">
        <f>SUM(S1662*0.4)</f>
        <v>89.963999999999999</v>
      </c>
      <c r="U1662" s="9">
        <f t="shared" si="109"/>
        <v>13.2455</v>
      </c>
    </row>
    <row r="1663" spans="1:21" ht="15" customHeight="1" x14ac:dyDescent="0.25">
      <c r="A1663">
        <v>20258</v>
      </c>
      <c r="B1663" t="s">
        <v>1297</v>
      </c>
      <c r="C1663" s="5">
        <v>43334</v>
      </c>
      <c r="D1663" s="6">
        <v>43335</v>
      </c>
      <c r="E1663" t="s">
        <v>44</v>
      </c>
      <c r="F1663" t="s">
        <v>512</v>
      </c>
      <c r="G1663" t="s">
        <v>513</v>
      </c>
      <c r="H1663" t="s">
        <v>55</v>
      </c>
      <c r="I1663" t="s">
        <v>56</v>
      </c>
      <c r="J1663" s="7">
        <v>94601</v>
      </c>
      <c r="K1663" t="s">
        <v>26</v>
      </c>
      <c r="L1663" t="s">
        <v>57</v>
      </c>
      <c r="M1663" t="s">
        <v>125</v>
      </c>
      <c r="N1663" t="s">
        <v>29</v>
      </c>
      <c r="O1663" t="s">
        <v>59</v>
      </c>
      <c r="P1663" t="s">
        <v>126</v>
      </c>
      <c r="Q1663" s="8">
        <v>16.989999999999998</v>
      </c>
      <c r="R1663">
        <v>4</v>
      </c>
      <c r="S1663" s="8">
        <f t="shared" si="106"/>
        <v>67.959999999999994</v>
      </c>
      <c r="T1663" s="8">
        <f>SUM(S1663*0.25)</f>
        <v>16.989999999999998</v>
      </c>
      <c r="U1663" s="9">
        <f t="shared" si="109"/>
        <v>5.3979999999999997</v>
      </c>
    </row>
    <row r="1664" spans="1:21" ht="15" customHeight="1" x14ac:dyDescent="0.25">
      <c r="A1664">
        <v>20278</v>
      </c>
      <c r="B1664" t="s">
        <v>1298</v>
      </c>
      <c r="C1664" s="5">
        <v>43338</v>
      </c>
      <c r="D1664" s="6">
        <v>43341</v>
      </c>
      <c r="E1664" t="s">
        <v>21</v>
      </c>
      <c r="F1664" t="s">
        <v>901</v>
      </c>
      <c r="G1664" t="s">
        <v>498</v>
      </c>
      <c r="H1664" t="s">
        <v>268</v>
      </c>
      <c r="I1664" t="s">
        <v>120</v>
      </c>
      <c r="J1664" s="7">
        <v>10024</v>
      </c>
      <c r="K1664" t="s">
        <v>26</v>
      </c>
      <c r="L1664" t="s">
        <v>65</v>
      </c>
      <c r="M1664" t="s">
        <v>105</v>
      </c>
      <c r="N1664" t="s">
        <v>29</v>
      </c>
      <c r="O1664" t="s">
        <v>75</v>
      </c>
      <c r="P1664" t="s">
        <v>106</v>
      </c>
      <c r="Q1664" s="8">
        <v>16.989999999999998</v>
      </c>
      <c r="R1664">
        <v>1</v>
      </c>
      <c r="S1664" s="8">
        <f t="shared" si="106"/>
        <v>16.989999999999998</v>
      </c>
      <c r="T1664" s="8">
        <f>SUM(S1664*0.5)</f>
        <v>8.4949999999999992</v>
      </c>
      <c r="U1664" s="9">
        <f>SUM((Q1664*0.07)*R1664+2)</f>
        <v>3.1893000000000002</v>
      </c>
    </row>
    <row r="1665" spans="1:21" ht="15" customHeight="1" x14ac:dyDescent="0.25">
      <c r="A1665">
        <v>20279</v>
      </c>
      <c r="B1665" t="s">
        <v>1298</v>
      </c>
      <c r="C1665" s="5">
        <v>43338</v>
      </c>
      <c r="D1665" s="6">
        <v>43341</v>
      </c>
      <c r="E1665" t="s">
        <v>21</v>
      </c>
      <c r="F1665" t="s">
        <v>901</v>
      </c>
      <c r="G1665" t="s">
        <v>498</v>
      </c>
      <c r="H1665" t="s">
        <v>268</v>
      </c>
      <c r="I1665" t="s">
        <v>120</v>
      </c>
      <c r="J1665" s="7">
        <v>10024</v>
      </c>
      <c r="K1665" t="s">
        <v>26</v>
      </c>
      <c r="L1665" t="s">
        <v>65</v>
      </c>
      <c r="M1665" t="s">
        <v>295</v>
      </c>
      <c r="N1665" t="s">
        <v>29</v>
      </c>
      <c r="O1665" t="s">
        <v>59</v>
      </c>
      <c r="P1665" t="s">
        <v>59</v>
      </c>
      <c r="Q1665" s="8">
        <v>2.99</v>
      </c>
      <c r="R1665">
        <v>2</v>
      </c>
      <c r="S1665" s="8">
        <f t="shared" si="106"/>
        <v>5.98</v>
      </c>
      <c r="T1665" s="8">
        <f>SUM(S1665*0.25)</f>
        <v>1.4950000000000001</v>
      </c>
      <c r="U1665" s="9">
        <f>SUM((Q1665*0.07)*R1665+2)</f>
        <v>2.4186000000000001</v>
      </c>
    </row>
    <row r="1666" spans="1:21" ht="15" customHeight="1" x14ac:dyDescent="0.25">
      <c r="A1666">
        <v>20280</v>
      </c>
      <c r="B1666" t="s">
        <v>1298</v>
      </c>
      <c r="C1666" s="5">
        <v>43338</v>
      </c>
      <c r="D1666" s="6">
        <v>43342</v>
      </c>
      <c r="E1666" t="s">
        <v>69</v>
      </c>
      <c r="F1666" t="s">
        <v>81</v>
      </c>
      <c r="G1666" t="s">
        <v>82</v>
      </c>
      <c r="H1666" t="s">
        <v>83</v>
      </c>
      <c r="I1666" t="s">
        <v>84</v>
      </c>
      <c r="J1666" s="7">
        <v>97301</v>
      </c>
      <c r="K1666" t="s">
        <v>26</v>
      </c>
      <c r="L1666" t="s">
        <v>57</v>
      </c>
      <c r="M1666" t="s">
        <v>123</v>
      </c>
      <c r="N1666" t="s">
        <v>29</v>
      </c>
      <c r="O1666" t="s">
        <v>75</v>
      </c>
      <c r="P1666" t="s">
        <v>124</v>
      </c>
      <c r="Q1666" s="8">
        <v>25.99</v>
      </c>
      <c r="R1666">
        <v>5</v>
      </c>
      <c r="S1666" s="8">
        <f t="shared" ref="S1666:S1729" si="110">SUM(Q1666*R1666)</f>
        <v>129.94999999999999</v>
      </c>
      <c r="T1666" s="8">
        <f>SUM(S1666*0.5)</f>
        <v>64.974999999999994</v>
      </c>
      <c r="U1666" s="9">
        <f>SUM((Q1666*0.04)*R1666+2)</f>
        <v>7.1979999999999995</v>
      </c>
    </row>
    <row r="1667" spans="1:21" ht="15" customHeight="1" x14ac:dyDescent="0.25">
      <c r="A1667">
        <v>20286</v>
      </c>
      <c r="B1667" t="s">
        <v>1299</v>
      </c>
      <c r="C1667" s="5">
        <v>43340</v>
      </c>
      <c r="D1667" s="6">
        <v>43345</v>
      </c>
      <c r="E1667" t="s">
        <v>69</v>
      </c>
      <c r="F1667" t="s">
        <v>589</v>
      </c>
      <c r="G1667" t="s">
        <v>590</v>
      </c>
      <c r="H1667" t="s">
        <v>72</v>
      </c>
      <c r="I1667" t="s">
        <v>73</v>
      </c>
      <c r="J1667" s="7">
        <v>78745</v>
      </c>
      <c r="K1667" t="s">
        <v>26</v>
      </c>
      <c r="L1667" t="s">
        <v>27</v>
      </c>
      <c r="M1667" t="s">
        <v>829</v>
      </c>
      <c r="N1667" t="s">
        <v>988</v>
      </c>
      <c r="O1667" t="s">
        <v>185</v>
      </c>
      <c r="P1667" t="s">
        <v>830</v>
      </c>
      <c r="Q1667" s="8">
        <v>74.989999999999995</v>
      </c>
      <c r="R1667">
        <v>7</v>
      </c>
      <c r="S1667" s="8">
        <f t="shared" si="110"/>
        <v>524.92999999999995</v>
      </c>
      <c r="T1667" s="8">
        <f>SUM(S1667*0.4)</f>
        <v>209.97199999999998</v>
      </c>
      <c r="U1667" s="9">
        <f>SUM((Q1667*0.04)*R1667+2)</f>
        <v>22.997199999999999</v>
      </c>
    </row>
    <row r="1668" spans="1:21" ht="15" customHeight="1" x14ac:dyDescent="0.25">
      <c r="A1668">
        <v>20287</v>
      </c>
      <c r="B1668" t="s">
        <v>1299</v>
      </c>
      <c r="C1668" s="5">
        <v>43340</v>
      </c>
      <c r="D1668" s="6">
        <v>43340</v>
      </c>
      <c r="E1668" t="s">
        <v>985</v>
      </c>
      <c r="F1668" t="s">
        <v>759</v>
      </c>
      <c r="G1668" t="s">
        <v>760</v>
      </c>
      <c r="H1668" t="s">
        <v>388</v>
      </c>
      <c r="I1668" t="s">
        <v>73</v>
      </c>
      <c r="J1668" s="7">
        <v>75081</v>
      </c>
      <c r="K1668" t="s">
        <v>26</v>
      </c>
      <c r="L1668" t="s">
        <v>27</v>
      </c>
      <c r="M1668" t="s">
        <v>717</v>
      </c>
      <c r="N1668" t="s">
        <v>33</v>
      </c>
      <c r="O1668" t="s">
        <v>34</v>
      </c>
      <c r="P1668" t="s">
        <v>718</v>
      </c>
      <c r="Q1668" s="8">
        <v>15.99</v>
      </c>
      <c r="R1668">
        <v>14</v>
      </c>
      <c r="S1668" s="8">
        <f t="shared" si="110"/>
        <v>223.86</v>
      </c>
      <c r="T1668" s="8">
        <f>SUM(S1668*0.4)</f>
        <v>89.544000000000011</v>
      </c>
      <c r="U1668" s="9">
        <f>SUM((Q1668*0.09)*R1668+2)</f>
        <v>22.147400000000001</v>
      </c>
    </row>
    <row r="1669" spans="1:21" ht="15" customHeight="1" x14ac:dyDescent="0.25">
      <c r="A1669">
        <v>20288</v>
      </c>
      <c r="B1669" t="s">
        <v>1299</v>
      </c>
      <c r="C1669" s="5">
        <v>43340</v>
      </c>
      <c r="D1669" s="6">
        <v>43340</v>
      </c>
      <c r="E1669" t="s">
        <v>985</v>
      </c>
      <c r="F1669" t="s">
        <v>759</v>
      </c>
      <c r="G1669" t="s">
        <v>760</v>
      </c>
      <c r="H1669" t="s">
        <v>388</v>
      </c>
      <c r="I1669" t="s">
        <v>73</v>
      </c>
      <c r="J1669" s="7">
        <v>75081</v>
      </c>
      <c r="K1669" t="s">
        <v>26</v>
      </c>
      <c r="L1669" t="s">
        <v>27</v>
      </c>
      <c r="M1669" t="s">
        <v>105</v>
      </c>
      <c r="N1669" t="s">
        <v>29</v>
      </c>
      <c r="O1669" t="s">
        <v>75</v>
      </c>
      <c r="P1669" t="s">
        <v>106</v>
      </c>
      <c r="Q1669" s="8">
        <v>16.989999999999998</v>
      </c>
      <c r="R1669">
        <v>3</v>
      </c>
      <c r="S1669" s="8">
        <f t="shared" si="110"/>
        <v>50.97</v>
      </c>
      <c r="T1669" s="8">
        <f>SUM(S1669*0.5)</f>
        <v>25.484999999999999</v>
      </c>
      <c r="U1669" s="9">
        <f>SUM((Q1669*0.09)*R1669+2)</f>
        <v>6.5872999999999999</v>
      </c>
    </row>
    <row r="1670" spans="1:21" ht="15" customHeight="1" x14ac:dyDescent="0.25">
      <c r="A1670">
        <v>20289</v>
      </c>
      <c r="B1670" t="s">
        <v>1299</v>
      </c>
      <c r="C1670" s="5">
        <v>43340</v>
      </c>
      <c r="D1670" s="6">
        <v>43342</v>
      </c>
      <c r="E1670" t="s">
        <v>21</v>
      </c>
      <c r="F1670" t="s">
        <v>860</v>
      </c>
      <c r="G1670" t="s">
        <v>861</v>
      </c>
      <c r="H1670" t="s">
        <v>862</v>
      </c>
      <c r="I1670" t="s">
        <v>274</v>
      </c>
      <c r="J1670" s="7">
        <v>33180</v>
      </c>
      <c r="K1670" t="s">
        <v>26</v>
      </c>
      <c r="L1670" t="s">
        <v>49</v>
      </c>
      <c r="M1670" t="s">
        <v>269</v>
      </c>
      <c r="N1670" t="s">
        <v>33</v>
      </c>
      <c r="O1670" t="s">
        <v>34</v>
      </c>
      <c r="P1670" t="s">
        <v>270</v>
      </c>
      <c r="Q1670" s="8">
        <v>35.99</v>
      </c>
      <c r="R1670">
        <v>2</v>
      </c>
      <c r="S1670" s="8">
        <f t="shared" si="110"/>
        <v>71.98</v>
      </c>
      <c r="T1670" s="8">
        <f>SUM(S1670*0.4)</f>
        <v>28.792000000000002</v>
      </c>
      <c r="U1670" s="9">
        <f t="shared" ref="U1670:U1677" si="111">SUM((Q1670*0.07)*R1670+2)</f>
        <v>7.0386000000000006</v>
      </c>
    </row>
    <row r="1671" spans="1:21" ht="15" customHeight="1" x14ac:dyDescent="0.25">
      <c r="A1671">
        <v>20290</v>
      </c>
      <c r="B1671" t="s">
        <v>1299</v>
      </c>
      <c r="C1671" s="5">
        <v>43340</v>
      </c>
      <c r="D1671" s="6">
        <v>43342</v>
      </c>
      <c r="E1671" t="s">
        <v>21</v>
      </c>
      <c r="F1671" t="s">
        <v>860</v>
      </c>
      <c r="G1671" t="s">
        <v>861</v>
      </c>
      <c r="H1671" t="s">
        <v>862</v>
      </c>
      <c r="I1671" t="s">
        <v>274</v>
      </c>
      <c r="J1671" s="7">
        <v>33180</v>
      </c>
      <c r="K1671" t="s">
        <v>26</v>
      </c>
      <c r="L1671" t="s">
        <v>49</v>
      </c>
      <c r="M1671" t="s">
        <v>849</v>
      </c>
      <c r="N1671" t="s">
        <v>988</v>
      </c>
      <c r="O1671" t="s">
        <v>89</v>
      </c>
      <c r="P1671" t="s">
        <v>850</v>
      </c>
      <c r="Q1671" s="8">
        <v>42.99</v>
      </c>
      <c r="R1671">
        <v>3</v>
      </c>
      <c r="S1671" s="8">
        <f t="shared" si="110"/>
        <v>128.97</v>
      </c>
      <c r="T1671" s="8">
        <f>SUM(S1671*0.5)</f>
        <v>64.484999999999999</v>
      </c>
      <c r="U1671" s="9">
        <f t="shared" si="111"/>
        <v>11.027900000000002</v>
      </c>
    </row>
    <row r="1672" spans="1:21" ht="15" customHeight="1" x14ac:dyDescent="0.25">
      <c r="A1672">
        <v>20291</v>
      </c>
      <c r="B1672" t="s">
        <v>1299</v>
      </c>
      <c r="C1672" s="5">
        <v>43340</v>
      </c>
      <c r="D1672" s="6">
        <v>43342</v>
      </c>
      <c r="E1672" t="s">
        <v>21</v>
      </c>
      <c r="F1672" t="s">
        <v>860</v>
      </c>
      <c r="G1672" t="s">
        <v>861</v>
      </c>
      <c r="H1672" t="s">
        <v>862</v>
      </c>
      <c r="I1672" t="s">
        <v>274</v>
      </c>
      <c r="J1672" s="7">
        <v>33180</v>
      </c>
      <c r="K1672" t="s">
        <v>26</v>
      </c>
      <c r="L1672" t="s">
        <v>49</v>
      </c>
      <c r="M1672" t="s">
        <v>526</v>
      </c>
      <c r="N1672" t="s">
        <v>29</v>
      </c>
      <c r="O1672" t="s">
        <v>30</v>
      </c>
      <c r="P1672" t="s">
        <v>527</v>
      </c>
      <c r="Q1672" s="8">
        <v>6.99</v>
      </c>
      <c r="R1672">
        <v>5</v>
      </c>
      <c r="S1672" s="8">
        <f t="shared" si="110"/>
        <v>34.950000000000003</v>
      </c>
      <c r="T1672" s="8">
        <f>SUM(S1672*0.2)</f>
        <v>6.9900000000000011</v>
      </c>
      <c r="U1672" s="9">
        <f t="shared" si="111"/>
        <v>4.4465000000000003</v>
      </c>
    </row>
    <row r="1673" spans="1:21" ht="15" customHeight="1" x14ac:dyDescent="0.25">
      <c r="A1673">
        <v>20292</v>
      </c>
      <c r="B1673" t="s">
        <v>1299</v>
      </c>
      <c r="C1673" s="5">
        <v>43340</v>
      </c>
      <c r="D1673" s="6">
        <v>43342</v>
      </c>
      <c r="E1673" t="s">
        <v>21</v>
      </c>
      <c r="F1673" t="s">
        <v>860</v>
      </c>
      <c r="G1673" t="s">
        <v>861</v>
      </c>
      <c r="H1673" t="s">
        <v>862</v>
      </c>
      <c r="I1673" t="s">
        <v>274</v>
      </c>
      <c r="J1673" s="7">
        <v>33180</v>
      </c>
      <c r="K1673" t="s">
        <v>26</v>
      </c>
      <c r="L1673" t="s">
        <v>49</v>
      </c>
      <c r="M1673" t="s">
        <v>369</v>
      </c>
      <c r="N1673" t="s">
        <v>29</v>
      </c>
      <c r="O1673" t="s">
        <v>37</v>
      </c>
      <c r="P1673" t="s">
        <v>370</v>
      </c>
      <c r="Q1673" s="8">
        <v>24.99</v>
      </c>
      <c r="R1673">
        <v>2</v>
      </c>
      <c r="S1673" s="8">
        <f t="shared" si="110"/>
        <v>49.98</v>
      </c>
      <c r="T1673" s="8">
        <f>SUM(S1673*0.4)</f>
        <v>19.992000000000001</v>
      </c>
      <c r="U1673" s="9">
        <f t="shared" si="111"/>
        <v>5.4985999999999997</v>
      </c>
    </row>
    <row r="1674" spans="1:21" ht="15" customHeight="1" x14ac:dyDescent="0.25">
      <c r="A1674">
        <v>20293</v>
      </c>
      <c r="B1674" t="s">
        <v>1299</v>
      </c>
      <c r="C1674" s="5">
        <v>43340</v>
      </c>
      <c r="D1674" s="6">
        <v>43342</v>
      </c>
      <c r="E1674" t="s">
        <v>21</v>
      </c>
      <c r="F1674" t="s">
        <v>860</v>
      </c>
      <c r="G1674" t="s">
        <v>861</v>
      </c>
      <c r="H1674" t="s">
        <v>862</v>
      </c>
      <c r="I1674" t="s">
        <v>274</v>
      </c>
      <c r="J1674" s="7">
        <v>33180</v>
      </c>
      <c r="K1674" t="s">
        <v>26</v>
      </c>
      <c r="L1674" t="s">
        <v>49</v>
      </c>
      <c r="M1674" t="s">
        <v>684</v>
      </c>
      <c r="N1674" t="s">
        <v>988</v>
      </c>
      <c r="O1674" t="s">
        <v>86</v>
      </c>
      <c r="P1674" t="s">
        <v>685</v>
      </c>
      <c r="Q1674" s="8">
        <v>32.99</v>
      </c>
      <c r="R1674">
        <v>2</v>
      </c>
      <c r="S1674" s="8">
        <f t="shared" si="110"/>
        <v>65.98</v>
      </c>
      <c r="T1674" s="8">
        <f>SUM(S1674*0.6)</f>
        <v>39.588000000000001</v>
      </c>
      <c r="U1674" s="9">
        <f t="shared" si="111"/>
        <v>6.6186000000000007</v>
      </c>
    </row>
    <row r="1675" spans="1:21" ht="15" customHeight="1" x14ac:dyDescent="0.25">
      <c r="A1675">
        <v>20294</v>
      </c>
      <c r="B1675" t="s">
        <v>1299</v>
      </c>
      <c r="C1675" s="5">
        <v>43340</v>
      </c>
      <c r="D1675" s="6">
        <v>43342</v>
      </c>
      <c r="E1675" t="s">
        <v>21</v>
      </c>
      <c r="F1675" t="s">
        <v>860</v>
      </c>
      <c r="G1675" t="s">
        <v>861</v>
      </c>
      <c r="H1675" t="s">
        <v>862</v>
      </c>
      <c r="I1675" t="s">
        <v>274</v>
      </c>
      <c r="J1675" s="7">
        <v>33180</v>
      </c>
      <c r="K1675" t="s">
        <v>26</v>
      </c>
      <c r="L1675" t="s">
        <v>49</v>
      </c>
      <c r="M1675" t="s">
        <v>229</v>
      </c>
      <c r="N1675" t="s">
        <v>29</v>
      </c>
      <c r="O1675" t="s">
        <v>59</v>
      </c>
      <c r="P1675" t="s">
        <v>230</v>
      </c>
      <c r="Q1675" s="8">
        <v>25.99</v>
      </c>
      <c r="R1675">
        <v>4</v>
      </c>
      <c r="S1675" s="8">
        <f t="shared" si="110"/>
        <v>103.96</v>
      </c>
      <c r="T1675" s="8">
        <f>SUM(S1675*0.25)</f>
        <v>25.99</v>
      </c>
      <c r="U1675" s="9">
        <f t="shared" si="111"/>
        <v>9.2772000000000006</v>
      </c>
    </row>
    <row r="1676" spans="1:21" ht="15" customHeight="1" x14ac:dyDescent="0.25">
      <c r="A1676">
        <v>20295</v>
      </c>
      <c r="B1676" t="s">
        <v>1299</v>
      </c>
      <c r="C1676" s="5">
        <v>43340</v>
      </c>
      <c r="D1676" s="6">
        <v>43342</v>
      </c>
      <c r="E1676" t="s">
        <v>21</v>
      </c>
      <c r="F1676" t="s">
        <v>860</v>
      </c>
      <c r="G1676" t="s">
        <v>861</v>
      </c>
      <c r="H1676" t="s">
        <v>862</v>
      </c>
      <c r="I1676" t="s">
        <v>274</v>
      </c>
      <c r="J1676" s="7">
        <v>33180</v>
      </c>
      <c r="K1676" t="s">
        <v>26</v>
      </c>
      <c r="L1676" t="s">
        <v>49</v>
      </c>
      <c r="M1676" t="s">
        <v>74</v>
      </c>
      <c r="N1676" t="s">
        <v>29</v>
      </c>
      <c r="O1676" t="s">
        <v>75</v>
      </c>
      <c r="P1676" t="s">
        <v>76</v>
      </c>
      <c r="Q1676" s="8">
        <v>23.99</v>
      </c>
      <c r="R1676">
        <v>3</v>
      </c>
      <c r="S1676" s="8">
        <f t="shared" si="110"/>
        <v>71.97</v>
      </c>
      <c r="T1676" s="8">
        <f>SUM(S1676*0.5)</f>
        <v>35.984999999999999</v>
      </c>
      <c r="U1676" s="9">
        <f t="shared" si="111"/>
        <v>7.0379000000000005</v>
      </c>
    </row>
    <row r="1677" spans="1:21" ht="15" customHeight="1" x14ac:dyDescent="0.25">
      <c r="A1677">
        <v>20296</v>
      </c>
      <c r="B1677" t="s">
        <v>1299</v>
      </c>
      <c r="C1677" s="5">
        <v>43340</v>
      </c>
      <c r="D1677" s="6">
        <v>43342</v>
      </c>
      <c r="E1677" t="s">
        <v>21</v>
      </c>
      <c r="F1677" t="s">
        <v>860</v>
      </c>
      <c r="G1677" t="s">
        <v>861</v>
      </c>
      <c r="H1677" t="s">
        <v>862</v>
      </c>
      <c r="I1677" t="s">
        <v>274</v>
      </c>
      <c r="J1677" s="7">
        <v>33180</v>
      </c>
      <c r="K1677" t="s">
        <v>26</v>
      </c>
      <c r="L1677" t="s">
        <v>49</v>
      </c>
      <c r="M1677" t="s">
        <v>129</v>
      </c>
      <c r="N1677" t="s">
        <v>29</v>
      </c>
      <c r="O1677" t="s">
        <v>40</v>
      </c>
      <c r="P1677" t="s">
        <v>130</v>
      </c>
      <c r="Q1677" s="8">
        <v>19.989999999999998</v>
      </c>
      <c r="R1677">
        <v>5</v>
      </c>
      <c r="S1677" s="8">
        <f t="shared" si="110"/>
        <v>99.949999999999989</v>
      </c>
      <c r="T1677" s="8">
        <f>SUM(S1677*0.3)</f>
        <v>29.984999999999996</v>
      </c>
      <c r="U1677" s="9">
        <f t="shared" si="111"/>
        <v>8.9965000000000011</v>
      </c>
    </row>
    <row r="1678" spans="1:21" ht="15" customHeight="1" x14ac:dyDescent="0.25">
      <c r="A1678">
        <v>20298</v>
      </c>
      <c r="B1678" t="s">
        <v>1299</v>
      </c>
      <c r="C1678" s="5">
        <v>43340</v>
      </c>
      <c r="D1678" s="6">
        <v>43343</v>
      </c>
      <c r="E1678" t="s">
        <v>44</v>
      </c>
      <c r="F1678" t="s">
        <v>511</v>
      </c>
      <c r="G1678" t="s">
        <v>334</v>
      </c>
      <c r="H1678" t="s">
        <v>335</v>
      </c>
      <c r="I1678" t="s">
        <v>336</v>
      </c>
      <c r="J1678" s="7">
        <v>19140</v>
      </c>
      <c r="K1678" t="s">
        <v>26</v>
      </c>
      <c r="L1678" t="s">
        <v>65</v>
      </c>
      <c r="M1678" t="s">
        <v>191</v>
      </c>
      <c r="N1678" t="s">
        <v>33</v>
      </c>
      <c r="O1678" t="s">
        <v>116</v>
      </c>
      <c r="P1678" t="s">
        <v>192</v>
      </c>
      <c r="Q1678" s="8">
        <v>34.99</v>
      </c>
      <c r="R1678">
        <v>3</v>
      </c>
      <c r="S1678" s="8">
        <f t="shared" si="110"/>
        <v>104.97</v>
      </c>
      <c r="T1678" s="8">
        <f>SUM(S1678*0.3)</f>
        <v>31.491</v>
      </c>
      <c r="U1678" s="9">
        <f>SUM((Q1678*0.05)*R1678+2)</f>
        <v>7.2485000000000008</v>
      </c>
    </row>
    <row r="1679" spans="1:21" ht="15" customHeight="1" x14ac:dyDescent="0.25">
      <c r="A1679">
        <v>20299</v>
      </c>
      <c r="B1679" t="s">
        <v>1299</v>
      </c>
      <c r="C1679" s="5">
        <v>43340</v>
      </c>
      <c r="D1679" s="6">
        <v>43343</v>
      </c>
      <c r="E1679" t="s">
        <v>44</v>
      </c>
      <c r="F1679" t="s">
        <v>511</v>
      </c>
      <c r="G1679" t="s">
        <v>334</v>
      </c>
      <c r="H1679" t="s">
        <v>335</v>
      </c>
      <c r="I1679" t="s">
        <v>336</v>
      </c>
      <c r="J1679" s="7">
        <v>19140</v>
      </c>
      <c r="K1679" t="s">
        <v>26</v>
      </c>
      <c r="L1679" t="s">
        <v>65</v>
      </c>
      <c r="M1679" t="s">
        <v>321</v>
      </c>
      <c r="N1679" t="s">
        <v>29</v>
      </c>
      <c r="O1679" t="s">
        <v>30</v>
      </c>
      <c r="P1679" t="s">
        <v>322</v>
      </c>
      <c r="Q1679" s="8">
        <v>35.99</v>
      </c>
      <c r="R1679">
        <v>8</v>
      </c>
      <c r="S1679" s="8">
        <f t="shared" si="110"/>
        <v>287.92</v>
      </c>
      <c r="T1679" s="8">
        <f>SUM(S1679*0.2)</f>
        <v>57.584000000000003</v>
      </c>
      <c r="U1679" s="9">
        <f>SUM((Q1679*0.05)*R1679+2)</f>
        <v>16.396000000000001</v>
      </c>
    </row>
    <row r="1680" spans="1:21" ht="15" customHeight="1" x14ac:dyDescent="0.25">
      <c r="A1680">
        <v>20300</v>
      </c>
      <c r="B1680" t="s">
        <v>1299</v>
      </c>
      <c r="C1680" s="5">
        <v>43340</v>
      </c>
      <c r="D1680" s="6">
        <v>43343</v>
      </c>
      <c r="E1680" t="s">
        <v>44</v>
      </c>
      <c r="F1680" t="s">
        <v>511</v>
      </c>
      <c r="G1680" t="s">
        <v>334</v>
      </c>
      <c r="H1680" t="s">
        <v>335</v>
      </c>
      <c r="I1680" t="s">
        <v>336</v>
      </c>
      <c r="J1680" s="7">
        <v>19140</v>
      </c>
      <c r="K1680" t="s">
        <v>26</v>
      </c>
      <c r="L1680" t="s">
        <v>65</v>
      </c>
      <c r="M1680" t="s">
        <v>127</v>
      </c>
      <c r="N1680" t="s">
        <v>29</v>
      </c>
      <c r="O1680" t="s">
        <v>37</v>
      </c>
      <c r="P1680" t="s">
        <v>128</v>
      </c>
      <c r="Q1680" s="8">
        <v>24.99</v>
      </c>
      <c r="R1680">
        <v>6</v>
      </c>
      <c r="S1680" s="8">
        <f t="shared" si="110"/>
        <v>149.94</v>
      </c>
      <c r="T1680" s="8">
        <f>SUM(S1680*0.4)</f>
        <v>59.975999999999999</v>
      </c>
      <c r="U1680" s="9">
        <f>SUM((Q1680*0.05)*R1680+2)</f>
        <v>9.4969999999999999</v>
      </c>
    </row>
    <row r="1681" spans="1:21" ht="15" customHeight="1" x14ac:dyDescent="0.25">
      <c r="A1681">
        <v>20317</v>
      </c>
      <c r="B1681" t="s">
        <v>1300</v>
      </c>
      <c r="C1681" s="5">
        <v>43342</v>
      </c>
      <c r="D1681" s="6">
        <v>43348</v>
      </c>
      <c r="E1681" t="s">
        <v>69</v>
      </c>
      <c r="F1681" t="s">
        <v>741</v>
      </c>
      <c r="G1681" t="s">
        <v>742</v>
      </c>
      <c r="H1681" t="s">
        <v>743</v>
      </c>
      <c r="I1681" t="s">
        <v>56</v>
      </c>
      <c r="J1681" s="7">
        <v>94513</v>
      </c>
      <c r="K1681" t="s">
        <v>26</v>
      </c>
      <c r="L1681" t="s">
        <v>57</v>
      </c>
      <c r="M1681" t="s">
        <v>149</v>
      </c>
      <c r="N1681" t="s">
        <v>988</v>
      </c>
      <c r="O1681" t="s">
        <v>86</v>
      </c>
      <c r="P1681" t="s">
        <v>150</v>
      </c>
      <c r="Q1681" s="8">
        <v>44.99</v>
      </c>
      <c r="R1681">
        <v>3</v>
      </c>
      <c r="S1681" s="8">
        <f t="shared" si="110"/>
        <v>134.97</v>
      </c>
      <c r="T1681" s="8">
        <f>SUM(S1681*0.6)</f>
        <v>80.981999999999999</v>
      </c>
      <c r="U1681" s="9">
        <f>SUM((Q1681*0.04)*R1681+2)</f>
        <v>7.3988000000000005</v>
      </c>
    </row>
    <row r="1682" spans="1:21" ht="15" customHeight="1" x14ac:dyDescent="0.25">
      <c r="A1682">
        <v>20318</v>
      </c>
      <c r="B1682" t="s">
        <v>1301</v>
      </c>
      <c r="C1682" s="5">
        <v>43344</v>
      </c>
      <c r="D1682" s="6">
        <v>43348</v>
      </c>
      <c r="E1682" t="s">
        <v>69</v>
      </c>
      <c r="F1682" t="s">
        <v>420</v>
      </c>
      <c r="G1682" t="s">
        <v>421</v>
      </c>
      <c r="H1682" t="s">
        <v>422</v>
      </c>
      <c r="I1682" t="s">
        <v>56</v>
      </c>
      <c r="J1682" s="7">
        <v>93309</v>
      </c>
      <c r="K1682" t="s">
        <v>26</v>
      </c>
      <c r="L1682" t="s">
        <v>57</v>
      </c>
      <c r="M1682" t="s">
        <v>377</v>
      </c>
      <c r="N1682" t="s">
        <v>33</v>
      </c>
      <c r="O1682" t="s">
        <v>116</v>
      </c>
      <c r="P1682" t="s">
        <v>378</v>
      </c>
      <c r="Q1682" s="8">
        <v>10.99</v>
      </c>
      <c r="R1682">
        <v>4</v>
      </c>
      <c r="S1682" s="8">
        <f t="shared" si="110"/>
        <v>43.96</v>
      </c>
      <c r="T1682" s="8">
        <f>SUM(S1682*0.3)</f>
        <v>13.188000000000001</v>
      </c>
      <c r="U1682" s="9">
        <f>SUM((Q1682*0.04)*R1682+2)</f>
        <v>3.7584</v>
      </c>
    </row>
    <row r="1683" spans="1:21" ht="15" customHeight="1" x14ac:dyDescent="0.25">
      <c r="A1683">
        <v>20319</v>
      </c>
      <c r="B1683" t="s">
        <v>1301</v>
      </c>
      <c r="C1683" s="5">
        <v>43344</v>
      </c>
      <c r="D1683" s="6">
        <v>43348</v>
      </c>
      <c r="E1683" t="s">
        <v>69</v>
      </c>
      <c r="F1683" t="s">
        <v>420</v>
      </c>
      <c r="G1683" t="s">
        <v>421</v>
      </c>
      <c r="H1683" t="s">
        <v>422</v>
      </c>
      <c r="I1683" t="s">
        <v>56</v>
      </c>
      <c r="J1683" s="7">
        <v>93309</v>
      </c>
      <c r="K1683" t="s">
        <v>26</v>
      </c>
      <c r="L1683" t="s">
        <v>57</v>
      </c>
      <c r="M1683" t="s">
        <v>415</v>
      </c>
      <c r="N1683" t="s">
        <v>29</v>
      </c>
      <c r="O1683" t="s">
        <v>37</v>
      </c>
      <c r="P1683" t="s">
        <v>416</v>
      </c>
      <c r="Q1683" s="8">
        <v>24.99</v>
      </c>
      <c r="R1683">
        <v>3</v>
      </c>
      <c r="S1683" s="8">
        <f t="shared" si="110"/>
        <v>74.97</v>
      </c>
      <c r="T1683" s="8">
        <f>SUM(S1683*0.4)</f>
        <v>29.988</v>
      </c>
      <c r="U1683" s="9">
        <f>SUM((Q1683*0.04)*R1683+2)</f>
        <v>4.9987999999999992</v>
      </c>
    </row>
    <row r="1684" spans="1:21" ht="15" customHeight="1" x14ac:dyDescent="0.25">
      <c r="A1684">
        <v>20322</v>
      </c>
      <c r="B1684" t="s">
        <v>1301</v>
      </c>
      <c r="C1684" s="5">
        <v>43344</v>
      </c>
      <c r="D1684" s="6">
        <v>43346</v>
      </c>
      <c r="E1684" t="s">
        <v>21</v>
      </c>
      <c r="F1684" t="s">
        <v>751</v>
      </c>
      <c r="G1684" t="s">
        <v>299</v>
      </c>
      <c r="H1684" t="s">
        <v>300</v>
      </c>
      <c r="I1684" t="s">
        <v>213</v>
      </c>
      <c r="J1684" s="7">
        <v>27604</v>
      </c>
      <c r="K1684" t="s">
        <v>26</v>
      </c>
      <c r="L1684" t="s">
        <v>49</v>
      </c>
      <c r="M1684" t="s">
        <v>784</v>
      </c>
      <c r="N1684" t="s">
        <v>988</v>
      </c>
      <c r="O1684" t="s">
        <v>89</v>
      </c>
      <c r="P1684" t="s">
        <v>785</v>
      </c>
      <c r="Q1684" s="8">
        <v>17.989999999999998</v>
      </c>
      <c r="R1684">
        <v>2</v>
      </c>
      <c r="S1684" s="8">
        <f t="shared" si="110"/>
        <v>35.979999999999997</v>
      </c>
      <c r="T1684" s="8">
        <f>SUM(S1684*0.5)</f>
        <v>17.989999999999998</v>
      </c>
      <c r="U1684" s="9">
        <f>SUM((Q1684*0.07)*R1684+2)</f>
        <v>4.5186000000000002</v>
      </c>
    </row>
    <row r="1685" spans="1:21" ht="15" customHeight="1" x14ac:dyDescent="0.25">
      <c r="A1685">
        <v>20323</v>
      </c>
      <c r="B1685" t="s">
        <v>1301</v>
      </c>
      <c r="C1685" s="5">
        <v>43344</v>
      </c>
      <c r="D1685" s="6">
        <v>43346</v>
      </c>
      <c r="E1685" t="s">
        <v>21</v>
      </c>
      <c r="F1685" t="s">
        <v>751</v>
      </c>
      <c r="G1685" t="s">
        <v>299</v>
      </c>
      <c r="H1685" t="s">
        <v>300</v>
      </c>
      <c r="I1685" t="s">
        <v>213</v>
      </c>
      <c r="J1685" s="7">
        <v>27604</v>
      </c>
      <c r="K1685" t="s">
        <v>26</v>
      </c>
      <c r="L1685" t="s">
        <v>49</v>
      </c>
      <c r="M1685" t="s">
        <v>526</v>
      </c>
      <c r="N1685" t="s">
        <v>29</v>
      </c>
      <c r="O1685" t="s">
        <v>30</v>
      </c>
      <c r="P1685" t="s">
        <v>527</v>
      </c>
      <c r="Q1685" s="8">
        <v>6.99</v>
      </c>
      <c r="R1685">
        <v>7</v>
      </c>
      <c r="S1685" s="8">
        <f t="shared" si="110"/>
        <v>48.93</v>
      </c>
      <c r="T1685" s="8">
        <f>SUM(S1685*0.2)</f>
        <v>9.7860000000000014</v>
      </c>
      <c r="U1685" s="9">
        <f>SUM((Q1685*0.07)*R1685+2)</f>
        <v>5.4251000000000005</v>
      </c>
    </row>
    <row r="1686" spans="1:21" ht="15" customHeight="1" x14ac:dyDescent="0.25">
      <c r="A1686">
        <v>20331</v>
      </c>
      <c r="B1686" t="s">
        <v>1302</v>
      </c>
      <c r="C1686" s="5">
        <v>43345</v>
      </c>
      <c r="D1686" s="6">
        <v>43345</v>
      </c>
      <c r="E1686" t="s">
        <v>985</v>
      </c>
      <c r="F1686" t="s">
        <v>380</v>
      </c>
      <c r="G1686" t="s">
        <v>381</v>
      </c>
      <c r="H1686" t="s">
        <v>335</v>
      </c>
      <c r="I1686" t="s">
        <v>336</v>
      </c>
      <c r="J1686" s="7">
        <v>19140</v>
      </c>
      <c r="K1686" t="s">
        <v>26</v>
      </c>
      <c r="L1686" t="s">
        <v>65</v>
      </c>
      <c r="M1686" t="s">
        <v>798</v>
      </c>
      <c r="N1686" t="s">
        <v>988</v>
      </c>
      <c r="O1686" t="s">
        <v>89</v>
      </c>
      <c r="P1686" t="s">
        <v>799</v>
      </c>
      <c r="Q1686" s="8">
        <v>11.99</v>
      </c>
      <c r="R1686">
        <v>7</v>
      </c>
      <c r="S1686" s="8">
        <f t="shared" si="110"/>
        <v>83.93</v>
      </c>
      <c r="T1686" s="8">
        <f>SUM(S1686*0.5)</f>
        <v>41.965000000000003</v>
      </c>
      <c r="U1686" s="9">
        <f>SUM((Q1686*0.09)*R1686+2)</f>
        <v>9.5536999999999992</v>
      </c>
    </row>
    <row r="1687" spans="1:21" ht="15" customHeight="1" x14ac:dyDescent="0.25">
      <c r="A1687">
        <v>20332</v>
      </c>
      <c r="B1687" t="s">
        <v>1302</v>
      </c>
      <c r="C1687" s="5">
        <v>43345</v>
      </c>
      <c r="D1687" s="6">
        <v>43345</v>
      </c>
      <c r="E1687" t="s">
        <v>985</v>
      </c>
      <c r="F1687" t="s">
        <v>741</v>
      </c>
      <c r="G1687" t="s">
        <v>742</v>
      </c>
      <c r="H1687" t="s">
        <v>743</v>
      </c>
      <c r="I1687" t="s">
        <v>56</v>
      </c>
      <c r="J1687" s="7">
        <v>94513</v>
      </c>
      <c r="K1687" t="s">
        <v>26</v>
      </c>
      <c r="L1687" t="s">
        <v>57</v>
      </c>
      <c r="M1687" t="s">
        <v>455</v>
      </c>
      <c r="N1687" t="s">
        <v>988</v>
      </c>
      <c r="O1687" t="s">
        <v>185</v>
      </c>
      <c r="P1687" t="s">
        <v>456</v>
      </c>
      <c r="Q1687" s="8">
        <v>74.989999999999995</v>
      </c>
      <c r="R1687">
        <v>4</v>
      </c>
      <c r="S1687" s="8">
        <f t="shared" si="110"/>
        <v>299.95999999999998</v>
      </c>
      <c r="T1687" s="8">
        <f>SUM(S1687*0.4)</f>
        <v>119.98399999999999</v>
      </c>
      <c r="U1687" s="9">
        <f>SUM((Q1687*0.09)*R1687+2)</f>
        <v>28.996399999999998</v>
      </c>
    </row>
    <row r="1688" spans="1:21" ht="15" customHeight="1" x14ac:dyDescent="0.25">
      <c r="A1688">
        <v>20333</v>
      </c>
      <c r="B1688" t="s">
        <v>1302</v>
      </c>
      <c r="C1688" s="5">
        <v>43345</v>
      </c>
      <c r="D1688" s="6">
        <v>43345</v>
      </c>
      <c r="E1688" t="s">
        <v>985</v>
      </c>
      <c r="F1688" t="s">
        <v>741</v>
      </c>
      <c r="G1688" t="s">
        <v>742</v>
      </c>
      <c r="H1688" t="s">
        <v>743</v>
      </c>
      <c r="I1688" t="s">
        <v>56</v>
      </c>
      <c r="J1688" s="7">
        <v>94513</v>
      </c>
      <c r="K1688" t="s">
        <v>26</v>
      </c>
      <c r="L1688" t="s">
        <v>57</v>
      </c>
      <c r="M1688" t="s">
        <v>199</v>
      </c>
      <c r="N1688" t="s">
        <v>29</v>
      </c>
      <c r="O1688" t="s">
        <v>59</v>
      </c>
      <c r="P1688" t="s">
        <v>200</v>
      </c>
      <c r="Q1688" s="8">
        <v>20.99</v>
      </c>
      <c r="R1688">
        <v>4</v>
      </c>
      <c r="S1688" s="8">
        <f t="shared" si="110"/>
        <v>83.96</v>
      </c>
      <c r="T1688" s="8">
        <f>SUM(S1688*0.25)</f>
        <v>20.99</v>
      </c>
      <c r="U1688" s="9">
        <f>SUM((Q1688*0.09)*R1688+2)</f>
        <v>9.5564</v>
      </c>
    </row>
    <row r="1689" spans="1:21" ht="15" customHeight="1" x14ac:dyDescent="0.25">
      <c r="A1689">
        <v>20337</v>
      </c>
      <c r="B1689" t="s">
        <v>1303</v>
      </c>
      <c r="C1689" s="5">
        <v>43346</v>
      </c>
      <c r="D1689" s="6">
        <v>43350</v>
      </c>
      <c r="E1689" t="s">
        <v>69</v>
      </c>
      <c r="F1689" t="s">
        <v>852</v>
      </c>
      <c r="G1689" t="s">
        <v>853</v>
      </c>
      <c r="H1689" t="s">
        <v>854</v>
      </c>
      <c r="I1689" t="s">
        <v>73</v>
      </c>
      <c r="J1689" s="7">
        <v>77705</v>
      </c>
      <c r="K1689" t="s">
        <v>26</v>
      </c>
      <c r="L1689" t="s">
        <v>27</v>
      </c>
      <c r="M1689" t="s">
        <v>918</v>
      </c>
      <c r="N1689" t="s">
        <v>988</v>
      </c>
      <c r="O1689" t="s">
        <v>89</v>
      </c>
      <c r="P1689" t="s">
        <v>919</v>
      </c>
      <c r="Q1689" s="8">
        <v>40.99</v>
      </c>
      <c r="R1689">
        <v>5</v>
      </c>
      <c r="S1689" s="8">
        <f t="shared" si="110"/>
        <v>204.95000000000002</v>
      </c>
      <c r="T1689" s="8">
        <f>SUM(S1689*0.5)</f>
        <v>102.47500000000001</v>
      </c>
      <c r="U1689" s="9">
        <f t="shared" ref="U1689:U1703" si="112">SUM((Q1689*0.04)*R1689+2)</f>
        <v>10.198</v>
      </c>
    </row>
    <row r="1690" spans="1:21" ht="15" customHeight="1" x14ac:dyDescent="0.25">
      <c r="A1690">
        <v>20338</v>
      </c>
      <c r="B1690" t="s">
        <v>1303</v>
      </c>
      <c r="C1690" s="5">
        <v>43346</v>
      </c>
      <c r="D1690" s="6">
        <v>43350</v>
      </c>
      <c r="E1690" t="s">
        <v>69</v>
      </c>
      <c r="F1690" t="s">
        <v>852</v>
      </c>
      <c r="G1690" t="s">
        <v>853</v>
      </c>
      <c r="H1690" t="s">
        <v>854</v>
      </c>
      <c r="I1690" t="s">
        <v>73</v>
      </c>
      <c r="J1690" s="7">
        <v>77705</v>
      </c>
      <c r="K1690" t="s">
        <v>26</v>
      </c>
      <c r="L1690" t="s">
        <v>27</v>
      </c>
      <c r="M1690" t="s">
        <v>820</v>
      </c>
      <c r="N1690" t="s">
        <v>988</v>
      </c>
      <c r="O1690" t="s">
        <v>185</v>
      </c>
      <c r="P1690" t="s">
        <v>821</v>
      </c>
      <c r="Q1690" s="8">
        <v>76.989999999999995</v>
      </c>
      <c r="R1690">
        <v>1</v>
      </c>
      <c r="S1690" s="8">
        <f t="shared" si="110"/>
        <v>76.989999999999995</v>
      </c>
      <c r="T1690" s="8">
        <f>SUM(S1690*0.4)</f>
        <v>30.795999999999999</v>
      </c>
      <c r="U1690" s="9">
        <f t="shared" si="112"/>
        <v>5.0795999999999992</v>
      </c>
    </row>
    <row r="1691" spans="1:21" ht="15" customHeight="1" x14ac:dyDescent="0.25">
      <c r="A1691">
        <v>20339</v>
      </c>
      <c r="B1691" t="s">
        <v>1303</v>
      </c>
      <c r="C1691" s="5">
        <v>43346</v>
      </c>
      <c r="D1691" s="6">
        <v>43350</v>
      </c>
      <c r="E1691" t="s">
        <v>69</v>
      </c>
      <c r="F1691" t="s">
        <v>852</v>
      </c>
      <c r="G1691" t="s">
        <v>853</v>
      </c>
      <c r="H1691" t="s">
        <v>854</v>
      </c>
      <c r="I1691" t="s">
        <v>73</v>
      </c>
      <c r="J1691" s="7">
        <v>77705</v>
      </c>
      <c r="K1691" t="s">
        <v>26</v>
      </c>
      <c r="L1691" t="s">
        <v>27</v>
      </c>
      <c r="M1691" t="s">
        <v>245</v>
      </c>
      <c r="N1691" t="s">
        <v>33</v>
      </c>
      <c r="O1691" t="s">
        <v>34</v>
      </c>
      <c r="P1691" t="s">
        <v>246</v>
      </c>
      <c r="Q1691" s="8">
        <v>25.99</v>
      </c>
      <c r="R1691">
        <v>2</v>
      </c>
      <c r="S1691" s="8">
        <f t="shared" si="110"/>
        <v>51.98</v>
      </c>
      <c r="T1691" s="8">
        <f>SUM(S1691*0.4)</f>
        <v>20.792000000000002</v>
      </c>
      <c r="U1691" s="9">
        <f t="shared" si="112"/>
        <v>4.0792000000000002</v>
      </c>
    </row>
    <row r="1692" spans="1:21" ht="15" customHeight="1" x14ac:dyDescent="0.25">
      <c r="A1692">
        <v>20340</v>
      </c>
      <c r="B1692" t="s">
        <v>1303</v>
      </c>
      <c r="C1692" s="5">
        <v>43346</v>
      </c>
      <c r="D1692" s="6">
        <v>43350</v>
      </c>
      <c r="E1692" t="s">
        <v>69</v>
      </c>
      <c r="F1692" t="s">
        <v>852</v>
      </c>
      <c r="G1692" t="s">
        <v>853</v>
      </c>
      <c r="H1692" t="s">
        <v>854</v>
      </c>
      <c r="I1692" t="s">
        <v>73</v>
      </c>
      <c r="J1692" s="7">
        <v>77705</v>
      </c>
      <c r="K1692" t="s">
        <v>26</v>
      </c>
      <c r="L1692" t="s">
        <v>27</v>
      </c>
      <c r="M1692" t="s">
        <v>170</v>
      </c>
      <c r="N1692" t="s">
        <v>33</v>
      </c>
      <c r="O1692" t="s">
        <v>34</v>
      </c>
      <c r="P1692" t="s">
        <v>171</v>
      </c>
      <c r="Q1692" s="8">
        <v>35.99</v>
      </c>
      <c r="R1692">
        <v>3</v>
      </c>
      <c r="S1692" s="8">
        <f t="shared" si="110"/>
        <v>107.97</v>
      </c>
      <c r="T1692" s="8">
        <f>SUM(S1692*0.4)</f>
        <v>43.188000000000002</v>
      </c>
      <c r="U1692" s="9">
        <f t="shared" si="112"/>
        <v>6.3188000000000004</v>
      </c>
    </row>
    <row r="1693" spans="1:21" ht="15" customHeight="1" x14ac:dyDescent="0.25">
      <c r="A1693">
        <v>20341</v>
      </c>
      <c r="B1693" t="s">
        <v>1303</v>
      </c>
      <c r="C1693" s="5">
        <v>43346</v>
      </c>
      <c r="D1693" s="6">
        <v>43350</v>
      </c>
      <c r="E1693" t="s">
        <v>69</v>
      </c>
      <c r="F1693" t="s">
        <v>852</v>
      </c>
      <c r="G1693" t="s">
        <v>853</v>
      </c>
      <c r="H1693" t="s">
        <v>854</v>
      </c>
      <c r="I1693" t="s">
        <v>73</v>
      </c>
      <c r="J1693" s="7">
        <v>77705</v>
      </c>
      <c r="K1693" t="s">
        <v>26</v>
      </c>
      <c r="L1693" t="s">
        <v>27</v>
      </c>
      <c r="M1693" t="s">
        <v>870</v>
      </c>
      <c r="N1693" t="s">
        <v>33</v>
      </c>
      <c r="O1693" t="s">
        <v>116</v>
      </c>
      <c r="P1693" t="s">
        <v>871</v>
      </c>
      <c r="Q1693" s="8">
        <v>24.99</v>
      </c>
      <c r="R1693">
        <v>3</v>
      </c>
      <c r="S1693" s="8">
        <f t="shared" si="110"/>
        <v>74.97</v>
      </c>
      <c r="T1693" s="8">
        <f>SUM(S1693*0.3)</f>
        <v>22.491</v>
      </c>
      <c r="U1693" s="9">
        <f t="shared" si="112"/>
        <v>4.9987999999999992</v>
      </c>
    </row>
    <row r="1694" spans="1:21" ht="15" customHeight="1" x14ac:dyDescent="0.25">
      <c r="A1694">
        <v>20342</v>
      </c>
      <c r="B1694" t="s">
        <v>1303</v>
      </c>
      <c r="C1694" s="5">
        <v>43346</v>
      </c>
      <c r="D1694" s="6">
        <v>43350</v>
      </c>
      <c r="E1694" t="s">
        <v>69</v>
      </c>
      <c r="F1694" t="s">
        <v>852</v>
      </c>
      <c r="G1694" t="s">
        <v>853</v>
      </c>
      <c r="H1694" t="s">
        <v>854</v>
      </c>
      <c r="I1694" t="s">
        <v>73</v>
      </c>
      <c r="J1694" s="7">
        <v>77705</v>
      </c>
      <c r="K1694" t="s">
        <v>26</v>
      </c>
      <c r="L1694" t="s">
        <v>27</v>
      </c>
      <c r="M1694" t="s">
        <v>355</v>
      </c>
      <c r="N1694" t="s">
        <v>29</v>
      </c>
      <c r="O1694" t="s">
        <v>59</v>
      </c>
      <c r="P1694" t="s">
        <v>356</v>
      </c>
      <c r="Q1694" s="8">
        <v>32.99</v>
      </c>
      <c r="R1694">
        <v>2</v>
      </c>
      <c r="S1694" s="8">
        <f t="shared" si="110"/>
        <v>65.98</v>
      </c>
      <c r="T1694" s="8">
        <f>SUM(S1694*0.25)</f>
        <v>16.495000000000001</v>
      </c>
      <c r="U1694" s="9">
        <f t="shared" si="112"/>
        <v>4.6392000000000007</v>
      </c>
    </row>
    <row r="1695" spans="1:21" ht="15" customHeight="1" x14ac:dyDescent="0.25">
      <c r="A1695">
        <v>20343</v>
      </c>
      <c r="B1695" t="s">
        <v>1303</v>
      </c>
      <c r="C1695" s="5">
        <v>43346</v>
      </c>
      <c r="D1695" s="6">
        <v>43350</v>
      </c>
      <c r="E1695" t="s">
        <v>69</v>
      </c>
      <c r="F1695" t="s">
        <v>852</v>
      </c>
      <c r="G1695" t="s">
        <v>853</v>
      </c>
      <c r="H1695" t="s">
        <v>854</v>
      </c>
      <c r="I1695" t="s">
        <v>73</v>
      </c>
      <c r="J1695" s="7">
        <v>77705</v>
      </c>
      <c r="K1695" t="s">
        <v>26</v>
      </c>
      <c r="L1695" t="s">
        <v>27</v>
      </c>
      <c r="M1695" t="s">
        <v>151</v>
      </c>
      <c r="N1695" t="s">
        <v>29</v>
      </c>
      <c r="O1695" t="s">
        <v>37</v>
      </c>
      <c r="P1695" t="s">
        <v>152</v>
      </c>
      <c r="Q1695" s="8">
        <v>23.99</v>
      </c>
      <c r="R1695">
        <v>8</v>
      </c>
      <c r="S1695" s="8">
        <f t="shared" si="110"/>
        <v>191.92</v>
      </c>
      <c r="T1695" s="8">
        <f>SUM(S1695*0.4)</f>
        <v>76.768000000000001</v>
      </c>
      <c r="U1695" s="9">
        <f t="shared" si="112"/>
        <v>9.6768000000000001</v>
      </c>
    </row>
    <row r="1696" spans="1:21" ht="15" customHeight="1" x14ac:dyDescent="0.25">
      <c r="A1696">
        <v>20344</v>
      </c>
      <c r="B1696" t="s">
        <v>1303</v>
      </c>
      <c r="C1696" s="5">
        <v>43346</v>
      </c>
      <c r="D1696" s="6">
        <v>43350</v>
      </c>
      <c r="E1696" t="s">
        <v>69</v>
      </c>
      <c r="F1696" t="s">
        <v>852</v>
      </c>
      <c r="G1696" t="s">
        <v>853</v>
      </c>
      <c r="H1696" t="s">
        <v>854</v>
      </c>
      <c r="I1696" t="s">
        <v>73</v>
      </c>
      <c r="J1696" s="7">
        <v>77705</v>
      </c>
      <c r="K1696" t="s">
        <v>26</v>
      </c>
      <c r="L1696" t="s">
        <v>27</v>
      </c>
      <c r="M1696" t="s">
        <v>435</v>
      </c>
      <c r="N1696" t="s">
        <v>29</v>
      </c>
      <c r="O1696" t="s">
        <v>75</v>
      </c>
      <c r="P1696" t="s">
        <v>436</v>
      </c>
      <c r="Q1696" s="8">
        <v>23.99</v>
      </c>
      <c r="R1696">
        <v>4</v>
      </c>
      <c r="S1696" s="8">
        <f t="shared" si="110"/>
        <v>95.96</v>
      </c>
      <c r="T1696" s="8">
        <f>SUM(S1696*0.5)</f>
        <v>47.98</v>
      </c>
      <c r="U1696" s="9">
        <f t="shared" si="112"/>
        <v>5.8384</v>
      </c>
    </row>
    <row r="1697" spans="1:21" ht="15" customHeight="1" x14ac:dyDescent="0.25">
      <c r="A1697">
        <v>20345</v>
      </c>
      <c r="B1697" t="s">
        <v>1303</v>
      </c>
      <c r="C1697" s="5">
        <v>43346</v>
      </c>
      <c r="D1697" s="6">
        <v>43350</v>
      </c>
      <c r="E1697" t="s">
        <v>69</v>
      </c>
      <c r="F1697" t="s">
        <v>852</v>
      </c>
      <c r="G1697" t="s">
        <v>853</v>
      </c>
      <c r="H1697" t="s">
        <v>854</v>
      </c>
      <c r="I1697" t="s">
        <v>73</v>
      </c>
      <c r="J1697" s="7">
        <v>77705</v>
      </c>
      <c r="K1697" t="s">
        <v>26</v>
      </c>
      <c r="L1697" t="s">
        <v>27</v>
      </c>
      <c r="M1697" t="s">
        <v>288</v>
      </c>
      <c r="N1697" t="s">
        <v>29</v>
      </c>
      <c r="O1697" t="s">
        <v>59</v>
      </c>
      <c r="P1697" t="s">
        <v>289</v>
      </c>
      <c r="Q1697" s="8">
        <v>25.99</v>
      </c>
      <c r="R1697">
        <v>3</v>
      </c>
      <c r="S1697" s="8">
        <f t="shared" si="110"/>
        <v>77.97</v>
      </c>
      <c r="T1697" s="8">
        <f>SUM(S1697*0.25)</f>
        <v>19.4925</v>
      </c>
      <c r="U1697" s="9">
        <f t="shared" si="112"/>
        <v>5.1187999999999994</v>
      </c>
    </row>
    <row r="1698" spans="1:21" ht="15" customHeight="1" x14ac:dyDescent="0.25">
      <c r="A1698">
        <v>20346</v>
      </c>
      <c r="B1698" t="s">
        <v>1303</v>
      </c>
      <c r="C1698" s="5">
        <v>43346</v>
      </c>
      <c r="D1698" s="6">
        <v>43350</v>
      </c>
      <c r="E1698" t="s">
        <v>69</v>
      </c>
      <c r="F1698" t="s">
        <v>852</v>
      </c>
      <c r="G1698" t="s">
        <v>853</v>
      </c>
      <c r="H1698" t="s">
        <v>854</v>
      </c>
      <c r="I1698" t="s">
        <v>73</v>
      </c>
      <c r="J1698" s="7">
        <v>77705</v>
      </c>
      <c r="K1698" t="s">
        <v>26</v>
      </c>
      <c r="L1698" t="s">
        <v>27</v>
      </c>
      <c r="M1698" t="s">
        <v>253</v>
      </c>
      <c r="N1698" t="s">
        <v>988</v>
      </c>
      <c r="O1698" t="s">
        <v>86</v>
      </c>
      <c r="P1698" t="s">
        <v>254</v>
      </c>
      <c r="Q1698" s="8">
        <v>44.99</v>
      </c>
      <c r="R1698">
        <v>2</v>
      </c>
      <c r="S1698" s="8">
        <f t="shared" si="110"/>
        <v>89.98</v>
      </c>
      <c r="T1698" s="8">
        <f>SUM(S1698*0.6)</f>
        <v>53.988</v>
      </c>
      <c r="U1698" s="9">
        <f t="shared" si="112"/>
        <v>5.5991999999999997</v>
      </c>
    </row>
    <row r="1699" spans="1:21" ht="15" customHeight="1" x14ac:dyDescent="0.25">
      <c r="A1699">
        <v>20347</v>
      </c>
      <c r="B1699" t="s">
        <v>1303</v>
      </c>
      <c r="C1699" s="5">
        <v>43346</v>
      </c>
      <c r="D1699" s="6">
        <v>43350</v>
      </c>
      <c r="E1699" t="s">
        <v>69</v>
      </c>
      <c r="F1699" t="s">
        <v>852</v>
      </c>
      <c r="G1699" t="s">
        <v>853</v>
      </c>
      <c r="H1699" t="s">
        <v>854</v>
      </c>
      <c r="I1699" t="s">
        <v>73</v>
      </c>
      <c r="J1699" s="7">
        <v>77705</v>
      </c>
      <c r="K1699" t="s">
        <v>26</v>
      </c>
      <c r="L1699" t="s">
        <v>27</v>
      </c>
      <c r="M1699" t="s">
        <v>700</v>
      </c>
      <c r="N1699" t="s">
        <v>29</v>
      </c>
      <c r="O1699" t="s">
        <v>40</v>
      </c>
      <c r="P1699" t="s">
        <v>701</v>
      </c>
      <c r="Q1699" s="8">
        <v>30.99</v>
      </c>
      <c r="R1699">
        <v>6</v>
      </c>
      <c r="S1699" s="8">
        <f t="shared" si="110"/>
        <v>185.94</v>
      </c>
      <c r="T1699" s="8">
        <f>SUM(S1699*0.3)</f>
        <v>55.781999999999996</v>
      </c>
      <c r="U1699" s="9">
        <f t="shared" si="112"/>
        <v>9.4375999999999998</v>
      </c>
    </row>
    <row r="1700" spans="1:21" ht="15" customHeight="1" x14ac:dyDescent="0.25">
      <c r="A1700">
        <v>20348</v>
      </c>
      <c r="B1700" t="s">
        <v>1303</v>
      </c>
      <c r="C1700" s="5">
        <v>43346</v>
      </c>
      <c r="D1700" s="6">
        <v>43350</v>
      </c>
      <c r="E1700" t="s">
        <v>69</v>
      </c>
      <c r="F1700" t="s">
        <v>852</v>
      </c>
      <c r="G1700" t="s">
        <v>853</v>
      </c>
      <c r="H1700" t="s">
        <v>854</v>
      </c>
      <c r="I1700" t="s">
        <v>73</v>
      </c>
      <c r="J1700" s="7">
        <v>77705</v>
      </c>
      <c r="K1700" t="s">
        <v>26</v>
      </c>
      <c r="L1700" t="s">
        <v>27</v>
      </c>
      <c r="M1700" t="s">
        <v>608</v>
      </c>
      <c r="N1700" t="s">
        <v>29</v>
      </c>
      <c r="O1700" t="s">
        <v>59</v>
      </c>
      <c r="P1700" t="s">
        <v>609</v>
      </c>
      <c r="Q1700" s="8">
        <v>20.99</v>
      </c>
      <c r="R1700">
        <v>1</v>
      </c>
      <c r="S1700" s="8">
        <f t="shared" si="110"/>
        <v>20.99</v>
      </c>
      <c r="T1700" s="8">
        <f>SUM(S1700*0.25)</f>
        <v>5.2474999999999996</v>
      </c>
      <c r="U1700" s="9">
        <f t="shared" si="112"/>
        <v>2.8395999999999999</v>
      </c>
    </row>
    <row r="1701" spans="1:21" ht="15" customHeight="1" x14ac:dyDescent="0.25">
      <c r="A1701">
        <v>20349</v>
      </c>
      <c r="B1701" t="s">
        <v>1303</v>
      </c>
      <c r="C1701" s="5">
        <v>43346</v>
      </c>
      <c r="D1701" s="6">
        <v>43352</v>
      </c>
      <c r="E1701" t="s">
        <v>69</v>
      </c>
      <c r="F1701" t="s">
        <v>766</v>
      </c>
      <c r="G1701" t="s">
        <v>421</v>
      </c>
      <c r="H1701" t="s">
        <v>422</v>
      </c>
      <c r="I1701" t="s">
        <v>56</v>
      </c>
      <c r="J1701" s="7">
        <v>93309</v>
      </c>
      <c r="K1701" t="s">
        <v>26</v>
      </c>
      <c r="L1701" t="s">
        <v>57</v>
      </c>
      <c r="M1701" t="s">
        <v>397</v>
      </c>
      <c r="N1701" t="s">
        <v>33</v>
      </c>
      <c r="O1701" t="s">
        <v>116</v>
      </c>
      <c r="P1701" t="s">
        <v>398</v>
      </c>
      <c r="Q1701" s="8">
        <v>24.99</v>
      </c>
      <c r="R1701">
        <v>2</v>
      </c>
      <c r="S1701" s="8">
        <f t="shared" si="110"/>
        <v>49.98</v>
      </c>
      <c r="T1701" s="8">
        <f>SUM(S1701*0.3)</f>
        <v>14.993999999999998</v>
      </c>
      <c r="U1701" s="9">
        <f t="shared" si="112"/>
        <v>3.9992000000000001</v>
      </c>
    </row>
    <row r="1702" spans="1:21" ht="15" customHeight="1" x14ac:dyDescent="0.25">
      <c r="A1702">
        <v>20350</v>
      </c>
      <c r="B1702" t="s">
        <v>1303</v>
      </c>
      <c r="C1702" s="5">
        <v>43346</v>
      </c>
      <c r="D1702" s="6">
        <v>43352</v>
      </c>
      <c r="E1702" t="s">
        <v>69</v>
      </c>
      <c r="F1702" t="s">
        <v>766</v>
      </c>
      <c r="G1702" t="s">
        <v>421</v>
      </c>
      <c r="H1702" t="s">
        <v>422</v>
      </c>
      <c r="I1702" t="s">
        <v>56</v>
      </c>
      <c r="J1702" s="7">
        <v>93309</v>
      </c>
      <c r="K1702" t="s">
        <v>26</v>
      </c>
      <c r="L1702" t="s">
        <v>57</v>
      </c>
      <c r="M1702" t="s">
        <v>39</v>
      </c>
      <c r="N1702" t="s">
        <v>29</v>
      </c>
      <c r="O1702" t="s">
        <v>40</v>
      </c>
      <c r="P1702" t="s">
        <v>41</v>
      </c>
      <c r="Q1702" s="8">
        <v>28.99</v>
      </c>
      <c r="R1702">
        <v>5</v>
      </c>
      <c r="S1702" s="8">
        <f t="shared" si="110"/>
        <v>144.94999999999999</v>
      </c>
      <c r="T1702" s="8">
        <f>SUM(S1702*0.3)</f>
        <v>43.484999999999992</v>
      </c>
      <c r="U1702" s="9">
        <f t="shared" si="112"/>
        <v>7.798</v>
      </c>
    </row>
    <row r="1703" spans="1:21" ht="15" customHeight="1" x14ac:dyDescent="0.25">
      <c r="A1703">
        <v>20351</v>
      </c>
      <c r="B1703" t="s">
        <v>1303</v>
      </c>
      <c r="C1703" s="5">
        <v>43346</v>
      </c>
      <c r="D1703" s="6">
        <v>43352</v>
      </c>
      <c r="E1703" t="s">
        <v>69</v>
      </c>
      <c r="F1703" t="s">
        <v>766</v>
      </c>
      <c r="G1703" t="s">
        <v>421</v>
      </c>
      <c r="H1703" t="s">
        <v>422</v>
      </c>
      <c r="I1703" t="s">
        <v>56</v>
      </c>
      <c r="J1703" s="7">
        <v>93309</v>
      </c>
      <c r="K1703" t="s">
        <v>26</v>
      </c>
      <c r="L1703" t="s">
        <v>57</v>
      </c>
      <c r="M1703" t="s">
        <v>355</v>
      </c>
      <c r="N1703" t="s">
        <v>29</v>
      </c>
      <c r="O1703" t="s">
        <v>59</v>
      </c>
      <c r="P1703" t="s">
        <v>356</v>
      </c>
      <c r="Q1703" s="8">
        <v>32.99</v>
      </c>
      <c r="R1703">
        <v>5</v>
      </c>
      <c r="S1703" s="8">
        <f t="shared" si="110"/>
        <v>164.95000000000002</v>
      </c>
      <c r="T1703" s="8">
        <f>SUM(S1703*0.25)</f>
        <v>41.237500000000004</v>
      </c>
      <c r="U1703" s="9">
        <f t="shared" si="112"/>
        <v>8.5980000000000008</v>
      </c>
    </row>
    <row r="1704" spans="1:21" ht="15" customHeight="1" x14ac:dyDescent="0.25">
      <c r="A1704">
        <v>20361</v>
      </c>
      <c r="B1704" t="s">
        <v>1303</v>
      </c>
      <c r="C1704" s="5">
        <v>43346</v>
      </c>
      <c r="D1704" s="6">
        <v>43348</v>
      </c>
      <c r="E1704" t="s">
        <v>21</v>
      </c>
      <c r="F1704" t="s">
        <v>533</v>
      </c>
      <c r="G1704" t="s">
        <v>534</v>
      </c>
      <c r="H1704" t="s">
        <v>535</v>
      </c>
      <c r="I1704" t="s">
        <v>120</v>
      </c>
      <c r="J1704" s="7">
        <v>14609</v>
      </c>
      <c r="K1704" t="s">
        <v>26</v>
      </c>
      <c r="L1704" t="s">
        <v>65</v>
      </c>
      <c r="M1704" t="s">
        <v>682</v>
      </c>
      <c r="N1704" t="s">
        <v>29</v>
      </c>
      <c r="O1704" t="s">
        <v>40</v>
      </c>
      <c r="P1704" t="s">
        <v>683</v>
      </c>
      <c r="Q1704" s="8">
        <v>27.99</v>
      </c>
      <c r="R1704">
        <v>2</v>
      </c>
      <c r="S1704" s="8">
        <f t="shared" si="110"/>
        <v>55.98</v>
      </c>
      <c r="T1704" s="8">
        <f>SUM(S1704*0.3)</f>
        <v>16.793999999999997</v>
      </c>
      <c r="U1704" s="9">
        <f>SUM((Q1704*0.07)*R1704+2)</f>
        <v>5.9185999999999996</v>
      </c>
    </row>
    <row r="1705" spans="1:21" ht="15" customHeight="1" x14ac:dyDescent="0.25">
      <c r="A1705">
        <v>20374</v>
      </c>
      <c r="B1705" t="s">
        <v>1304</v>
      </c>
      <c r="C1705" s="5">
        <v>43347</v>
      </c>
      <c r="D1705" s="6">
        <v>43351</v>
      </c>
      <c r="E1705" t="s">
        <v>69</v>
      </c>
      <c r="F1705" t="s">
        <v>491</v>
      </c>
      <c r="G1705" t="s">
        <v>492</v>
      </c>
      <c r="H1705" t="s">
        <v>203</v>
      </c>
      <c r="I1705" t="s">
        <v>56</v>
      </c>
      <c r="J1705" s="7">
        <v>90045</v>
      </c>
      <c r="K1705" t="s">
        <v>26</v>
      </c>
      <c r="L1705" t="s">
        <v>57</v>
      </c>
      <c r="M1705" t="s">
        <v>77</v>
      </c>
      <c r="N1705" t="s">
        <v>29</v>
      </c>
      <c r="O1705" t="s">
        <v>37</v>
      </c>
      <c r="P1705" t="s">
        <v>78</v>
      </c>
      <c r="Q1705" s="8">
        <v>23.99</v>
      </c>
      <c r="R1705">
        <v>4</v>
      </c>
      <c r="S1705" s="8">
        <f t="shared" si="110"/>
        <v>95.96</v>
      </c>
      <c r="T1705" s="8">
        <f>SUM(S1705*0.4)</f>
        <v>38.384</v>
      </c>
      <c r="U1705" s="9">
        <f>SUM((Q1705*0.04)*R1705+2)</f>
        <v>5.8384</v>
      </c>
    </row>
    <row r="1706" spans="1:21" ht="15" customHeight="1" x14ac:dyDescent="0.25">
      <c r="A1706">
        <v>20385</v>
      </c>
      <c r="B1706" t="s">
        <v>1305</v>
      </c>
      <c r="C1706" s="5">
        <v>43348</v>
      </c>
      <c r="D1706" s="6">
        <v>43349</v>
      </c>
      <c r="E1706" t="s">
        <v>44</v>
      </c>
      <c r="F1706" t="s">
        <v>442</v>
      </c>
      <c r="G1706" t="s">
        <v>443</v>
      </c>
      <c r="H1706" t="s">
        <v>444</v>
      </c>
      <c r="I1706" t="s">
        <v>445</v>
      </c>
      <c r="J1706" s="7">
        <v>37211</v>
      </c>
      <c r="K1706" t="s">
        <v>26</v>
      </c>
      <c r="L1706" t="s">
        <v>49</v>
      </c>
      <c r="M1706" t="s">
        <v>478</v>
      </c>
      <c r="N1706" t="s">
        <v>29</v>
      </c>
      <c r="O1706" t="s">
        <v>37</v>
      </c>
      <c r="P1706" t="s">
        <v>479</v>
      </c>
      <c r="Q1706" s="8">
        <v>23.99</v>
      </c>
      <c r="R1706">
        <v>7</v>
      </c>
      <c r="S1706" s="8">
        <f t="shared" si="110"/>
        <v>167.92999999999998</v>
      </c>
      <c r="T1706" s="8">
        <f>SUM(S1706*0.4)</f>
        <v>67.171999999999997</v>
      </c>
      <c r="U1706" s="9">
        <f>SUM((Q1706*0.05)*R1706+2)</f>
        <v>10.3965</v>
      </c>
    </row>
    <row r="1707" spans="1:21" ht="15" customHeight="1" x14ac:dyDescent="0.25">
      <c r="A1707">
        <v>20386</v>
      </c>
      <c r="B1707" t="s">
        <v>1305</v>
      </c>
      <c r="C1707" s="5">
        <v>43348</v>
      </c>
      <c r="D1707" s="6">
        <v>43352</v>
      </c>
      <c r="E1707" t="s">
        <v>69</v>
      </c>
      <c r="F1707" t="s">
        <v>118</v>
      </c>
      <c r="G1707" t="s">
        <v>989</v>
      </c>
      <c r="H1707" t="s">
        <v>119</v>
      </c>
      <c r="I1707" t="s">
        <v>120</v>
      </c>
      <c r="J1707" s="7">
        <v>11561</v>
      </c>
      <c r="K1707" t="s">
        <v>26</v>
      </c>
      <c r="L1707" t="s">
        <v>65</v>
      </c>
      <c r="M1707" t="s">
        <v>575</v>
      </c>
      <c r="N1707" t="s">
        <v>33</v>
      </c>
      <c r="O1707" t="s">
        <v>34</v>
      </c>
      <c r="P1707" t="s">
        <v>576</v>
      </c>
      <c r="Q1707" s="8">
        <v>25.99</v>
      </c>
      <c r="R1707">
        <v>4</v>
      </c>
      <c r="S1707" s="8">
        <f t="shared" si="110"/>
        <v>103.96</v>
      </c>
      <c r="T1707" s="8">
        <f>SUM(S1707*0.4)</f>
        <v>41.584000000000003</v>
      </c>
      <c r="U1707" s="9">
        <f>SUM((Q1707*0.04)*R1707+2)</f>
        <v>6.1583999999999994</v>
      </c>
    </row>
    <row r="1708" spans="1:21" ht="15" customHeight="1" x14ac:dyDescent="0.25">
      <c r="A1708">
        <v>20392</v>
      </c>
      <c r="B1708" t="s">
        <v>1305</v>
      </c>
      <c r="C1708" s="5">
        <v>43348</v>
      </c>
      <c r="D1708" s="6">
        <v>43350</v>
      </c>
      <c r="E1708" t="s">
        <v>44</v>
      </c>
      <c r="F1708" t="s">
        <v>864</v>
      </c>
      <c r="G1708" t="s">
        <v>865</v>
      </c>
      <c r="H1708" t="s">
        <v>259</v>
      </c>
      <c r="I1708" t="s">
        <v>104</v>
      </c>
      <c r="J1708" s="7">
        <v>46203</v>
      </c>
      <c r="K1708" t="s">
        <v>26</v>
      </c>
      <c r="L1708" t="s">
        <v>27</v>
      </c>
      <c r="M1708" t="s">
        <v>663</v>
      </c>
      <c r="N1708" t="s">
        <v>988</v>
      </c>
      <c r="O1708" t="s">
        <v>51</v>
      </c>
      <c r="P1708" t="s">
        <v>664</v>
      </c>
      <c r="Q1708" s="8">
        <v>45.99</v>
      </c>
      <c r="R1708">
        <v>9</v>
      </c>
      <c r="S1708" s="8">
        <f t="shared" si="110"/>
        <v>413.91</v>
      </c>
      <c r="T1708" s="8">
        <f>SUM(S1708*0.3)</f>
        <v>124.173</v>
      </c>
      <c r="U1708" s="9">
        <f t="shared" ref="U1708:U1713" si="113">SUM((Q1708*0.05)*R1708+2)</f>
        <v>22.695500000000003</v>
      </c>
    </row>
    <row r="1709" spans="1:21" ht="15" customHeight="1" x14ac:dyDescent="0.25">
      <c r="A1709">
        <v>20393</v>
      </c>
      <c r="B1709" t="s">
        <v>1305</v>
      </c>
      <c r="C1709" s="5">
        <v>43348</v>
      </c>
      <c r="D1709" s="6">
        <v>43350</v>
      </c>
      <c r="E1709" t="s">
        <v>44</v>
      </c>
      <c r="F1709" t="s">
        <v>864</v>
      </c>
      <c r="G1709" t="s">
        <v>865</v>
      </c>
      <c r="H1709" t="s">
        <v>259</v>
      </c>
      <c r="I1709" t="s">
        <v>104</v>
      </c>
      <c r="J1709" s="7">
        <v>46203</v>
      </c>
      <c r="K1709" t="s">
        <v>26</v>
      </c>
      <c r="L1709" t="s">
        <v>27</v>
      </c>
      <c r="M1709" t="s">
        <v>732</v>
      </c>
      <c r="N1709" t="s">
        <v>29</v>
      </c>
      <c r="O1709" t="s">
        <v>75</v>
      </c>
      <c r="P1709" t="s">
        <v>733</v>
      </c>
      <c r="Q1709" s="8">
        <v>25.99</v>
      </c>
      <c r="R1709">
        <v>3</v>
      </c>
      <c r="S1709" s="8">
        <f t="shared" si="110"/>
        <v>77.97</v>
      </c>
      <c r="T1709" s="8">
        <f>SUM(S1709*0.5)</f>
        <v>38.984999999999999</v>
      </c>
      <c r="U1709" s="9">
        <f t="shared" si="113"/>
        <v>5.8985000000000003</v>
      </c>
    </row>
    <row r="1710" spans="1:21" ht="15" customHeight="1" x14ac:dyDescent="0.25">
      <c r="A1710">
        <v>20394</v>
      </c>
      <c r="B1710" t="s">
        <v>1305</v>
      </c>
      <c r="C1710" s="5">
        <v>43348</v>
      </c>
      <c r="D1710" s="6">
        <v>43350</v>
      </c>
      <c r="E1710" t="s">
        <v>44</v>
      </c>
      <c r="F1710" t="s">
        <v>864</v>
      </c>
      <c r="G1710" t="s">
        <v>865</v>
      </c>
      <c r="H1710" t="s">
        <v>259</v>
      </c>
      <c r="I1710" t="s">
        <v>104</v>
      </c>
      <c r="J1710" s="7">
        <v>46203</v>
      </c>
      <c r="K1710" t="s">
        <v>26</v>
      </c>
      <c r="L1710" t="s">
        <v>27</v>
      </c>
      <c r="M1710" t="s">
        <v>295</v>
      </c>
      <c r="N1710" t="s">
        <v>29</v>
      </c>
      <c r="O1710" t="s">
        <v>59</v>
      </c>
      <c r="P1710" t="s">
        <v>59</v>
      </c>
      <c r="Q1710" s="8">
        <v>2.99</v>
      </c>
      <c r="R1710">
        <v>3</v>
      </c>
      <c r="S1710" s="8">
        <f t="shared" si="110"/>
        <v>8.9700000000000006</v>
      </c>
      <c r="T1710" s="8">
        <f>SUM(S1710*0.25)</f>
        <v>2.2425000000000002</v>
      </c>
      <c r="U1710" s="9">
        <f t="shared" si="113"/>
        <v>2.4485000000000001</v>
      </c>
    </row>
    <row r="1711" spans="1:21" ht="15" customHeight="1" x14ac:dyDescent="0.25">
      <c r="A1711">
        <v>20413</v>
      </c>
      <c r="B1711" t="s">
        <v>1306</v>
      </c>
      <c r="C1711" s="5">
        <v>43349</v>
      </c>
      <c r="D1711" s="6">
        <v>43350</v>
      </c>
      <c r="E1711" t="s">
        <v>44</v>
      </c>
      <c r="F1711" t="s">
        <v>569</v>
      </c>
      <c r="G1711" t="s">
        <v>570</v>
      </c>
      <c r="H1711" t="s">
        <v>571</v>
      </c>
      <c r="I1711" t="s">
        <v>572</v>
      </c>
      <c r="J1711" s="7">
        <v>58103</v>
      </c>
      <c r="K1711" t="s">
        <v>26</v>
      </c>
      <c r="L1711" t="s">
        <v>27</v>
      </c>
      <c r="M1711" t="s">
        <v>539</v>
      </c>
      <c r="N1711" t="s">
        <v>29</v>
      </c>
      <c r="O1711" t="s">
        <v>59</v>
      </c>
      <c r="P1711" t="s">
        <v>540</v>
      </c>
      <c r="Q1711" s="8">
        <v>8.99</v>
      </c>
      <c r="R1711">
        <v>1</v>
      </c>
      <c r="S1711" s="8">
        <f t="shared" si="110"/>
        <v>8.99</v>
      </c>
      <c r="T1711" s="8">
        <f>SUM(S1711*0.25)</f>
        <v>2.2475000000000001</v>
      </c>
      <c r="U1711" s="9">
        <f t="shared" si="113"/>
        <v>2.4495</v>
      </c>
    </row>
    <row r="1712" spans="1:21" ht="15" customHeight="1" x14ac:dyDescent="0.25">
      <c r="A1712">
        <v>20418</v>
      </c>
      <c r="B1712" t="s">
        <v>1307</v>
      </c>
      <c r="C1712" s="5">
        <v>43351</v>
      </c>
      <c r="D1712" s="6">
        <v>43353</v>
      </c>
      <c r="E1712" t="s">
        <v>44</v>
      </c>
      <c r="F1712" t="s">
        <v>216</v>
      </c>
      <c r="G1712" t="s">
        <v>217</v>
      </c>
      <c r="H1712" t="s">
        <v>203</v>
      </c>
      <c r="I1712" t="s">
        <v>56</v>
      </c>
      <c r="J1712" s="7">
        <v>90008</v>
      </c>
      <c r="K1712" t="s">
        <v>26</v>
      </c>
      <c r="L1712" t="s">
        <v>57</v>
      </c>
      <c r="M1712" t="s">
        <v>431</v>
      </c>
      <c r="N1712" t="s">
        <v>29</v>
      </c>
      <c r="O1712" t="s">
        <v>75</v>
      </c>
      <c r="P1712" t="s">
        <v>432</v>
      </c>
      <c r="Q1712" s="8">
        <v>25.99</v>
      </c>
      <c r="R1712">
        <v>2</v>
      </c>
      <c r="S1712" s="8">
        <f t="shared" si="110"/>
        <v>51.98</v>
      </c>
      <c r="T1712" s="8">
        <f>SUM(S1712*0.5)</f>
        <v>25.99</v>
      </c>
      <c r="U1712" s="9">
        <f t="shared" si="113"/>
        <v>4.5990000000000002</v>
      </c>
    </row>
    <row r="1713" spans="1:21" ht="15" customHeight="1" x14ac:dyDescent="0.25">
      <c r="A1713">
        <v>20419</v>
      </c>
      <c r="B1713" t="s">
        <v>1307</v>
      </c>
      <c r="C1713" s="5">
        <v>43351</v>
      </c>
      <c r="D1713" s="6">
        <v>43353</v>
      </c>
      <c r="E1713" t="s">
        <v>44</v>
      </c>
      <c r="F1713" t="s">
        <v>216</v>
      </c>
      <c r="G1713" t="s">
        <v>217</v>
      </c>
      <c r="H1713" t="s">
        <v>203</v>
      </c>
      <c r="I1713" t="s">
        <v>56</v>
      </c>
      <c r="J1713" s="7">
        <v>90008</v>
      </c>
      <c r="K1713" t="s">
        <v>26</v>
      </c>
      <c r="L1713" t="s">
        <v>57</v>
      </c>
      <c r="M1713" t="s">
        <v>435</v>
      </c>
      <c r="N1713" t="s">
        <v>29</v>
      </c>
      <c r="O1713" t="s">
        <v>75</v>
      </c>
      <c r="P1713" t="s">
        <v>436</v>
      </c>
      <c r="Q1713" s="8">
        <v>23.99</v>
      </c>
      <c r="R1713">
        <v>5</v>
      </c>
      <c r="S1713" s="8">
        <f t="shared" si="110"/>
        <v>119.94999999999999</v>
      </c>
      <c r="T1713" s="8">
        <f>SUM(S1713*0.5)</f>
        <v>59.974999999999994</v>
      </c>
      <c r="U1713" s="9">
        <f t="shared" si="113"/>
        <v>7.9975000000000005</v>
      </c>
    </row>
    <row r="1714" spans="1:21" ht="15" customHeight="1" x14ac:dyDescent="0.25">
      <c r="A1714">
        <v>20422</v>
      </c>
      <c r="B1714" t="s">
        <v>1307</v>
      </c>
      <c r="C1714" s="5">
        <v>43351</v>
      </c>
      <c r="D1714" s="6">
        <v>43355</v>
      </c>
      <c r="E1714" t="s">
        <v>69</v>
      </c>
      <c r="F1714" t="s">
        <v>153</v>
      </c>
      <c r="G1714" t="s">
        <v>154</v>
      </c>
      <c r="H1714" t="s">
        <v>155</v>
      </c>
      <c r="I1714" t="s">
        <v>156</v>
      </c>
      <c r="J1714" s="7">
        <v>23223</v>
      </c>
      <c r="K1714" t="s">
        <v>26</v>
      </c>
      <c r="L1714" t="s">
        <v>49</v>
      </c>
      <c r="M1714" t="s">
        <v>453</v>
      </c>
      <c r="N1714" t="s">
        <v>29</v>
      </c>
      <c r="O1714" t="s">
        <v>40</v>
      </c>
      <c r="P1714" t="s">
        <v>454</v>
      </c>
      <c r="Q1714" s="8">
        <v>27.99</v>
      </c>
      <c r="R1714">
        <v>5</v>
      </c>
      <c r="S1714" s="8">
        <f t="shared" si="110"/>
        <v>139.94999999999999</v>
      </c>
      <c r="T1714" s="8">
        <f>SUM(S1714*0.3)</f>
        <v>41.984999999999992</v>
      </c>
      <c r="U1714" s="9">
        <f>SUM((Q1714*0.04)*R1714+2)</f>
        <v>7.5979999999999999</v>
      </c>
    </row>
    <row r="1715" spans="1:21" ht="15" customHeight="1" x14ac:dyDescent="0.25">
      <c r="A1715">
        <v>20423</v>
      </c>
      <c r="B1715" t="s">
        <v>1307</v>
      </c>
      <c r="C1715" s="5">
        <v>43351</v>
      </c>
      <c r="D1715" s="6">
        <v>43355</v>
      </c>
      <c r="E1715" t="s">
        <v>69</v>
      </c>
      <c r="F1715" t="s">
        <v>153</v>
      </c>
      <c r="G1715" t="s">
        <v>154</v>
      </c>
      <c r="H1715" t="s">
        <v>155</v>
      </c>
      <c r="I1715" t="s">
        <v>156</v>
      </c>
      <c r="J1715" s="7">
        <v>23223</v>
      </c>
      <c r="K1715" t="s">
        <v>26</v>
      </c>
      <c r="L1715" t="s">
        <v>49</v>
      </c>
      <c r="M1715" t="s">
        <v>369</v>
      </c>
      <c r="N1715" t="s">
        <v>29</v>
      </c>
      <c r="O1715" t="s">
        <v>37</v>
      </c>
      <c r="P1715" t="s">
        <v>370</v>
      </c>
      <c r="Q1715" s="8">
        <v>24.99</v>
      </c>
      <c r="R1715">
        <v>3</v>
      </c>
      <c r="S1715" s="8">
        <f t="shared" si="110"/>
        <v>74.97</v>
      </c>
      <c r="T1715" s="8">
        <f>SUM(S1715*0.4)</f>
        <v>29.988</v>
      </c>
      <c r="U1715" s="9">
        <f>SUM((Q1715*0.04)*R1715+2)</f>
        <v>4.9987999999999992</v>
      </c>
    </row>
    <row r="1716" spans="1:21" ht="15" customHeight="1" x14ac:dyDescent="0.25">
      <c r="A1716">
        <v>20424</v>
      </c>
      <c r="B1716" t="s">
        <v>1307</v>
      </c>
      <c r="C1716" s="5">
        <v>43351</v>
      </c>
      <c r="D1716" s="6">
        <v>43355</v>
      </c>
      <c r="E1716" t="s">
        <v>69</v>
      </c>
      <c r="F1716" t="s">
        <v>153</v>
      </c>
      <c r="G1716" t="s">
        <v>154</v>
      </c>
      <c r="H1716" t="s">
        <v>155</v>
      </c>
      <c r="I1716" t="s">
        <v>156</v>
      </c>
      <c r="J1716" s="7">
        <v>23223</v>
      </c>
      <c r="K1716" t="s">
        <v>26</v>
      </c>
      <c r="L1716" t="s">
        <v>49</v>
      </c>
      <c r="M1716" t="s">
        <v>123</v>
      </c>
      <c r="N1716" t="s">
        <v>29</v>
      </c>
      <c r="O1716" t="s">
        <v>75</v>
      </c>
      <c r="P1716" t="s">
        <v>124</v>
      </c>
      <c r="Q1716" s="8">
        <v>25.99</v>
      </c>
      <c r="R1716">
        <v>3</v>
      </c>
      <c r="S1716" s="8">
        <f t="shared" si="110"/>
        <v>77.97</v>
      </c>
      <c r="T1716" s="8">
        <f>SUM(S1716*0.5)</f>
        <v>38.984999999999999</v>
      </c>
      <c r="U1716" s="9">
        <f>SUM((Q1716*0.04)*R1716+2)</f>
        <v>5.1187999999999994</v>
      </c>
    </row>
    <row r="1717" spans="1:21" ht="15" customHeight="1" x14ac:dyDescent="0.25">
      <c r="A1717">
        <v>20441</v>
      </c>
      <c r="B1717" t="s">
        <v>1308</v>
      </c>
      <c r="C1717" s="5">
        <v>43352</v>
      </c>
      <c r="D1717" s="6">
        <v>43356</v>
      </c>
      <c r="E1717" t="s">
        <v>21</v>
      </c>
      <c r="F1717" t="s">
        <v>719</v>
      </c>
      <c r="G1717" t="s">
        <v>590</v>
      </c>
      <c r="H1717" t="s">
        <v>72</v>
      </c>
      <c r="I1717" t="s">
        <v>73</v>
      </c>
      <c r="J1717" s="7">
        <v>78745</v>
      </c>
      <c r="K1717" t="s">
        <v>26</v>
      </c>
      <c r="L1717" t="s">
        <v>27</v>
      </c>
      <c r="M1717" t="s">
        <v>245</v>
      </c>
      <c r="N1717" t="s">
        <v>33</v>
      </c>
      <c r="O1717" t="s">
        <v>34</v>
      </c>
      <c r="P1717" t="s">
        <v>246</v>
      </c>
      <c r="Q1717" s="8">
        <v>25.99</v>
      </c>
      <c r="R1717">
        <v>6</v>
      </c>
      <c r="S1717" s="8">
        <f t="shared" si="110"/>
        <v>155.94</v>
      </c>
      <c r="T1717" s="8">
        <f>SUM(S1717*0.4)</f>
        <v>62.376000000000005</v>
      </c>
      <c r="U1717" s="9">
        <f>SUM((Q1717*0.07)*R1717+2)</f>
        <v>12.915800000000001</v>
      </c>
    </row>
    <row r="1718" spans="1:21" ht="15" customHeight="1" x14ac:dyDescent="0.25">
      <c r="A1718">
        <v>20451</v>
      </c>
      <c r="B1718" t="s">
        <v>1308</v>
      </c>
      <c r="C1718" s="5">
        <v>43352</v>
      </c>
      <c r="D1718" s="6">
        <v>43353</v>
      </c>
      <c r="E1718" t="s">
        <v>44</v>
      </c>
      <c r="F1718" t="s">
        <v>797</v>
      </c>
      <c r="G1718" t="s">
        <v>605</v>
      </c>
      <c r="H1718" t="s">
        <v>606</v>
      </c>
      <c r="I1718" t="s">
        <v>607</v>
      </c>
      <c r="J1718" s="7">
        <v>60610</v>
      </c>
      <c r="K1718" t="s">
        <v>26</v>
      </c>
      <c r="L1718" t="s">
        <v>27</v>
      </c>
      <c r="M1718" t="s">
        <v>293</v>
      </c>
      <c r="N1718" t="s">
        <v>33</v>
      </c>
      <c r="O1718" t="s">
        <v>116</v>
      </c>
      <c r="P1718" t="s">
        <v>294</v>
      </c>
      <c r="Q1718" s="8">
        <v>34.99</v>
      </c>
      <c r="R1718">
        <v>3</v>
      </c>
      <c r="S1718" s="8">
        <f t="shared" si="110"/>
        <v>104.97</v>
      </c>
      <c r="T1718" s="8">
        <f>SUM(S1718*0.3)</f>
        <v>31.491</v>
      </c>
      <c r="U1718" s="9">
        <f>SUM((Q1718*0.05)*R1718+2)</f>
        <v>7.2485000000000008</v>
      </c>
    </row>
    <row r="1719" spans="1:21" ht="15" customHeight="1" x14ac:dyDescent="0.25">
      <c r="A1719">
        <v>20452</v>
      </c>
      <c r="B1719" t="s">
        <v>1308</v>
      </c>
      <c r="C1719" s="5">
        <v>43352</v>
      </c>
      <c r="D1719" s="6">
        <v>43353</v>
      </c>
      <c r="E1719" t="s">
        <v>44</v>
      </c>
      <c r="F1719" t="s">
        <v>797</v>
      </c>
      <c r="G1719" t="s">
        <v>605</v>
      </c>
      <c r="H1719" t="s">
        <v>606</v>
      </c>
      <c r="I1719" t="s">
        <v>607</v>
      </c>
      <c r="J1719" s="7">
        <v>60610</v>
      </c>
      <c r="K1719" t="s">
        <v>26</v>
      </c>
      <c r="L1719" t="s">
        <v>27</v>
      </c>
      <c r="M1719" t="s">
        <v>79</v>
      </c>
      <c r="N1719" t="s">
        <v>29</v>
      </c>
      <c r="O1719" t="s">
        <v>30</v>
      </c>
      <c r="P1719" t="s">
        <v>80</v>
      </c>
      <c r="Q1719" s="8">
        <v>23.99</v>
      </c>
      <c r="R1719">
        <v>5</v>
      </c>
      <c r="S1719" s="8">
        <f t="shared" si="110"/>
        <v>119.94999999999999</v>
      </c>
      <c r="T1719" s="8">
        <f>SUM(S1719*0.2)</f>
        <v>23.99</v>
      </c>
      <c r="U1719" s="9">
        <f>SUM((Q1719*0.05)*R1719+2)</f>
        <v>7.9975000000000005</v>
      </c>
    </row>
    <row r="1720" spans="1:21" ht="15" customHeight="1" x14ac:dyDescent="0.25">
      <c r="A1720">
        <v>20484</v>
      </c>
      <c r="B1720" t="s">
        <v>1309</v>
      </c>
      <c r="C1720" s="5">
        <v>43354</v>
      </c>
      <c r="D1720" s="6">
        <v>43357</v>
      </c>
      <c r="E1720" t="s">
        <v>44</v>
      </c>
      <c r="F1720" t="s">
        <v>719</v>
      </c>
      <c r="G1720" t="s">
        <v>590</v>
      </c>
      <c r="H1720" t="s">
        <v>72</v>
      </c>
      <c r="I1720" t="s">
        <v>73</v>
      </c>
      <c r="J1720" s="7">
        <v>78745</v>
      </c>
      <c r="K1720" t="s">
        <v>26</v>
      </c>
      <c r="L1720" t="s">
        <v>27</v>
      </c>
      <c r="M1720" t="s">
        <v>174</v>
      </c>
      <c r="N1720" t="s">
        <v>29</v>
      </c>
      <c r="O1720" t="s">
        <v>59</v>
      </c>
      <c r="P1720" t="s">
        <v>175</v>
      </c>
      <c r="Q1720" s="8">
        <v>20.99</v>
      </c>
      <c r="R1720">
        <v>2</v>
      </c>
      <c r="S1720" s="8">
        <f t="shared" si="110"/>
        <v>41.98</v>
      </c>
      <c r="T1720" s="8">
        <f>SUM(S1720*0.25)</f>
        <v>10.494999999999999</v>
      </c>
      <c r="U1720" s="9">
        <f>SUM((Q1720*0.05)*R1720+2)</f>
        <v>4.0990000000000002</v>
      </c>
    </row>
    <row r="1721" spans="1:21" ht="15" customHeight="1" x14ac:dyDescent="0.25">
      <c r="A1721">
        <v>20491</v>
      </c>
      <c r="B1721" t="s">
        <v>1309</v>
      </c>
      <c r="C1721" s="5">
        <v>43354</v>
      </c>
      <c r="D1721" s="6">
        <v>43359</v>
      </c>
      <c r="E1721" t="s">
        <v>21</v>
      </c>
      <c r="F1721" t="s">
        <v>916</v>
      </c>
      <c r="G1721" t="s">
        <v>917</v>
      </c>
      <c r="H1721" t="s">
        <v>654</v>
      </c>
      <c r="I1721" t="s">
        <v>213</v>
      </c>
      <c r="J1721" s="7">
        <v>28403</v>
      </c>
      <c r="K1721" t="s">
        <v>26</v>
      </c>
      <c r="L1721" t="s">
        <v>49</v>
      </c>
      <c r="M1721" t="s">
        <v>831</v>
      </c>
      <c r="N1721" t="s">
        <v>29</v>
      </c>
      <c r="O1721" t="s">
        <v>30</v>
      </c>
      <c r="P1721" t="s">
        <v>832</v>
      </c>
      <c r="Q1721" s="8">
        <v>24.99</v>
      </c>
      <c r="R1721">
        <v>3</v>
      </c>
      <c r="S1721" s="8">
        <f t="shared" si="110"/>
        <v>74.97</v>
      </c>
      <c r="T1721" s="8">
        <f>SUM(S1721*0.2)</f>
        <v>14.994</v>
      </c>
      <c r="U1721" s="9">
        <f t="shared" ref="U1721:U1728" si="114">SUM((Q1721*0.07)*R1721+2)</f>
        <v>7.2479000000000005</v>
      </c>
    </row>
    <row r="1722" spans="1:21" ht="15" customHeight="1" x14ac:dyDescent="0.25">
      <c r="A1722">
        <v>20492</v>
      </c>
      <c r="B1722" t="s">
        <v>1309</v>
      </c>
      <c r="C1722" s="5">
        <v>43354</v>
      </c>
      <c r="D1722" s="6">
        <v>43359</v>
      </c>
      <c r="E1722" t="s">
        <v>21</v>
      </c>
      <c r="F1722" t="s">
        <v>916</v>
      </c>
      <c r="G1722" t="s">
        <v>917</v>
      </c>
      <c r="H1722" t="s">
        <v>654</v>
      </c>
      <c r="I1722" t="s">
        <v>213</v>
      </c>
      <c r="J1722" s="7">
        <v>28403</v>
      </c>
      <c r="K1722" t="s">
        <v>26</v>
      </c>
      <c r="L1722" t="s">
        <v>49</v>
      </c>
      <c r="M1722" t="s">
        <v>269</v>
      </c>
      <c r="N1722" t="s">
        <v>33</v>
      </c>
      <c r="O1722" t="s">
        <v>34</v>
      </c>
      <c r="P1722" t="s">
        <v>270</v>
      </c>
      <c r="Q1722" s="8">
        <v>35.99</v>
      </c>
      <c r="R1722">
        <v>6</v>
      </c>
      <c r="S1722" s="8">
        <f t="shared" si="110"/>
        <v>215.94</v>
      </c>
      <c r="T1722" s="8">
        <f>SUM(S1722*0.4)</f>
        <v>86.376000000000005</v>
      </c>
      <c r="U1722" s="9">
        <f t="shared" si="114"/>
        <v>17.1158</v>
      </c>
    </row>
    <row r="1723" spans="1:21" ht="15" customHeight="1" x14ac:dyDescent="0.25">
      <c r="A1723">
        <v>20493</v>
      </c>
      <c r="B1723" t="s">
        <v>1309</v>
      </c>
      <c r="C1723" s="5">
        <v>43354</v>
      </c>
      <c r="D1723" s="6">
        <v>43359</v>
      </c>
      <c r="E1723" t="s">
        <v>21</v>
      </c>
      <c r="F1723" t="s">
        <v>916</v>
      </c>
      <c r="G1723" t="s">
        <v>917</v>
      </c>
      <c r="H1723" t="s">
        <v>654</v>
      </c>
      <c r="I1723" t="s">
        <v>213</v>
      </c>
      <c r="J1723" s="7">
        <v>28403</v>
      </c>
      <c r="K1723" t="s">
        <v>26</v>
      </c>
      <c r="L1723" t="s">
        <v>49</v>
      </c>
      <c r="M1723" t="s">
        <v>598</v>
      </c>
      <c r="N1723" t="s">
        <v>33</v>
      </c>
      <c r="O1723" t="s">
        <v>34</v>
      </c>
      <c r="P1723" t="s">
        <v>599</v>
      </c>
      <c r="Q1723" s="8">
        <v>11.99</v>
      </c>
      <c r="R1723">
        <v>5</v>
      </c>
      <c r="S1723" s="8">
        <f t="shared" si="110"/>
        <v>59.95</v>
      </c>
      <c r="T1723" s="8">
        <f>SUM(S1723*0.4)</f>
        <v>23.980000000000004</v>
      </c>
      <c r="U1723" s="9">
        <f t="shared" si="114"/>
        <v>6.1965000000000003</v>
      </c>
    </row>
    <row r="1724" spans="1:21" ht="15" customHeight="1" x14ac:dyDescent="0.25">
      <c r="A1724">
        <v>20494</v>
      </c>
      <c r="B1724" t="s">
        <v>1309</v>
      </c>
      <c r="C1724" s="5">
        <v>43354</v>
      </c>
      <c r="D1724" s="6">
        <v>43359</v>
      </c>
      <c r="E1724" t="s">
        <v>21</v>
      </c>
      <c r="F1724" t="s">
        <v>916</v>
      </c>
      <c r="G1724" t="s">
        <v>917</v>
      </c>
      <c r="H1724" t="s">
        <v>654</v>
      </c>
      <c r="I1724" t="s">
        <v>213</v>
      </c>
      <c r="J1724" s="7">
        <v>28403</v>
      </c>
      <c r="K1724" t="s">
        <v>26</v>
      </c>
      <c r="L1724" t="s">
        <v>49</v>
      </c>
      <c r="M1724" t="s">
        <v>608</v>
      </c>
      <c r="N1724" t="s">
        <v>29</v>
      </c>
      <c r="O1724" t="s">
        <v>59</v>
      </c>
      <c r="P1724" t="s">
        <v>609</v>
      </c>
      <c r="Q1724" s="8">
        <v>20.99</v>
      </c>
      <c r="R1724">
        <v>3</v>
      </c>
      <c r="S1724" s="8">
        <f t="shared" si="110"/>
        <v>62.97</v>
      </c>
      <c r="T1724" s="8">
        <f>SUM(S1724*0.25)</f>
        <v>15.7425</v>
      </c>
      <c r="U1724" s="9">
        <f t="shared" si="114"/>
        <v>6.4078999999999997</v>
      </c>
    </row>
    <row r="1725" spans="1:21" ht="15" customHeight="1" x14ac:dyDescent="0.25">
      <c r="A1725">
        <v>20495</v>
      </c>
      <c r="B1725" t="s">
        <v>1309</v>
      </c>
      <c r="C1725" s="5">
        <v>43354</v>
      </c>
      <c r="D1725" s="6">
        <v>43359</v>
      </c>
      <c r="E1725" t="s">
        <v>21</v>
      </c>
      <c r="F1725" t="s">
        <v>916</v>
      </c>
      <c r="G1725" t="s">
        <v>917</v>
      </c>
      <c r="H1725" t="s">
        <v>654</v>
      </c>
      <c r="I1725" t="s">
        <v>213</v>
      </c>
      <c r="J1725" s="7">
        <v>28403</v>
      </c>
      <c r="K1725" t="s">
        <v>26</v>
      </c>
      <c r="L1725" t="s">
        <v>49</v>
      </c>
      <c r="M1725" t="s">
        <v>229</v>
      </c>
      <c r="N1725" t="s">
        <v>29</v>
      </c>
      <c r="O1725" t="s">
        <v>59</v>
      </c>
      <c r="P1725" t="s">
        <v>230</v>
      </c>
      <c r="Q1725" s="8">
        <v>25.99</v>
      </c>
      <c r="R1725">
        <v>2</v>
      </c>
      <c r="S1725" s="8">
        <f t="shared" si="110"/>
        <v>51.98</v>
      </c>
      <c r="T1725" s="8">
        <f>SUM(S1725*0.25)</f>
        <v>12.994999999999999</v>
      </c>
      <c r="U1725" s="9">
        <f t="shared" si="114"/>
        <v>5.6386000000000003</v>
      </c>
    </row>
    <row r="1726" spans="1:21" ht="15" customHeight="1" x14ac:dyDescent="0.25">
      <c r="A1726">
        <v>20496</v>
      </c>
      <c r="B1726" t="s">
        <v>1309</v>
      </c>
      <c r="C1726" s="5">
        <v>43354</v>
      </c>
      <c r="D1726" s="6">
        <v>43359</v>
      </c>
      <c r="E1726" t="s">
        <v>21</v>
      </c>
      <c r="F1726" t="s">
        <v>916</v>
      </c>
      <c r="G1726" t="s">
        <v>917</v>
      </c>
      <c r="H1726" t="s">
        <v>654</v>
      </c>
      <c r="I1726" t="s">
        <v>213</v>
      </c>
      <c r="J1726" s="7">
        <v>28403</v>
      </c>
      <c r="K1726" t="s">
        <v>26</v>
      </c>
      <c r="L1726" t="s">
        <v>49</v>
      </c>
      <c r="M1726" t="s">
        <v>123</v>
      </c>
      <c r="N1726" t="s">
        <v>29</v>
      </c>
      <c r="O1726" t="s">
        <v>75</v>
      </c>
      <c r="P1726" t="s">
        <v>124</v>
      </c>
      <c r="Q1726" s="8">
        <v>25.99</v>
      </c>
      <c r="R1726">
        <v>5</v>
      </c>
      <c r="S1726" s="8">
        <f t="shared" si="110"/>
        <v>129.94999999999999</v>
      </c>
      <c r="T1726" s="8">
        <f>SUM(S1726*0.5)</f>
        <v>64.974999999999994</v>
      </c>
      <c r="U1726" s="9">
        <f t="shared" si="114"/>
        <v>11.096500000000001</v>
      </c>
    </row>
    <row r="1727" spans="1:21" ht="15" customHeight="1" x14ac:dyDescent="0.25">
      <c r="A1727">
        <v>20497</v>
      </c>
      <c r="B1727" t="s">
        <v>1309</v>
      </c>
      <c r="C1727" s="5">
        <v>43354</v>
      </c>
      <c r="D1727" s="6">
        <v>43359</v>
      </c>
      <c r="E1727" t="s">
        <v>21</v>
      </c>
      <c r="F1727" t="s">
        <v>916</v>
      </c>
      <c r="G1727" t="s">
        <v>917</v>
      </c>
      <c r="H1727" t="s">
        <v>654</v>
      </c>
      <c r="I1727" t="s">
        <v>213</v>
      </c>
      <c r="J1727" s="7">
        <v>28403</v>
      </c>
      <c r="K1727" t="s">
        <v>26</v>
      </c>
      <c r="L1727" t="s">
        <v>49</v>
      </c>
      <c r="M1727" t="s">
        <v>147</v>
      </c>
      <c r="N1727" t="s">
        <v>29</v>
      </c>
      <c r="O1727" t="s">
        <v>37</v>
      </c>
      <c r="P1727" t="s">
        <v>148</v>
      </c>
      <c r="Q1727" s="8">
        <v>23.99</v>
      </c>
      <c r="R1727">
        <v>3</v>
      </c>
      <c r="S1727" s="8">
        <f t="shared" si="110"/>
        <v>71.97</v>
      </c>
      <c r="T1727" s="8">
        <f>SUM(S1727*0.4)</f>
        <v>28.788</v>
      </c>
      <c r="U1727" s="9">
        <f t="shared" si="114"/>
        <v>7.0379000000000005</v>
      </c>
    </row>
    <row r="1728" spans="1:21" ht="15" customHeight="1" x14ac:dyDescent="0.25">
      <c r="A1728">
        <v>20498</v>
      </c>
      <c r="B1728" t="s">
        <v>1309</v>
      </c>
      <c r="C1728" s="5">
        <v>43354</v>
      </c>
      <c r="D1728" s="6">
        <v>43359</v>
      </c>
      <c r="E1728" t="s">
        <v>21</v>
      </c>
      <c r="F1728" t="s">
        <v>916</v>
      </c>
      <c r="G1728" t="s">
        <v>917</v>
      </c>
      <c r="H1728" t="s">
        <v>654</v>
      </c>
      <c r="I1728" t="s">
        <v>213</v>
      </c>
      <c r="J1728" s="7">
        <v>28403</v>
      </c>
      <c r="K1728" t="s">
        <v>26</v>
      </c>
      <c r="L1728" t="s">
        <v>49</v>
      </c>
      <c r="M1728" t="s">
        <v>127</v>
      </c>
      <c r="N1728" t="s">
        <v>29</v>
      </c>
      <c r="O1728" t="s">
        <v>37</v>
      </c>
      <c r="P1728" t="s">
        <v>128</v>
      </c>
      <c r="Q1728" s="8">
        <v>24.99</v>
      </c>
      <c r="R1728">
        <v>3</v>
      </c>
      <c r="S1728" s="8">
        <f t="shared" si="110"/>
        <v>74.97</v>
      </c>
      <c r="T1728" s="8">
        <f>SUM(S1728*0.4)</f>
        <v>29.988</v>
      </c>
      <c r="U1728" s="9">
        <f t="shared" si="114"/>
        <v>7.2479000000000005</v>
      </c>
    </row>
    <row r="1729" spans="1:21" ht="15" customHeight="1" x14ac:dyDescent="0.25">
      <c r="A1729">
        <v>20502</v>
      </c>
      <c r="B1729" t="s">
        <v>1310</v>
      </c>
      <c r="C1729" s="5">
        <v>43355</v>
      </c>
      <c r="D1729" s="6">
        <v>43355</v>
      </c>
      <c r="E1729" t="s">
        <v>985</v>
      </c>
      <c r="F1729" t="s">
        <v>153</v>
      </c>
      <c r="G1729" t="s">
        <v>154</v>
      </c>
      <c r="H1729" t="s">
        <v>155</v>
      </c>
      <c r="I1729" t="s">
        <v>156</v>
      </c>
      <c r="J1729" s="7">
        <v>23223</v>
      </c>
      <c r="K1729" t="s">
        <v>26</v>
      </c>
      <c r="L1729" t="s">
        <v>49</v>
      </c>
      <c r="M1729" t="s">
        <v>636</v>
      </c>
      <c r="N1729" t="s">
        <v>29</v>
      </c>
      <c r="O1729" t="s">
        <v>59</v>
      </c>
      <c r="P1729" t="s">
        <v>637</v>
      </c>
      <c r="Q1729" s="8">
        <v>21.99</v>
      </c>
      <c r="R1729">
        <v>5</v>
      </c>
      <c r="S1729" s="8">
        <f t="shared" si="110"/>
        <v>109.94999999999999</v>
      </c>
      <c r="T1729" s="8">
        <f>SUM(S1729*0.25)</f>
        <v>27.487499999999997</v>
      </c>
      <c r="U1729" s="9">
        <f>SUM((Q1729*0.09)*R1729+2)</f>
        <v>11.895499999999998</v>
      </c>
    </row>
    <row r="1730" spans="1:21" ht="15" customHeight="1" x14ac:dyDescent="0.25">
      <c r="A1730">
        <v>20503</v>
      </c>
      <c r="B1730" t="s">
        <v>1310</v>
      </c>
      <c r="C1730" s="5">
        <v>43355</v>
      </c>
      <c r="D1730" s="6">
        <v>43359</v>
      </c>
      <c r="E1730" t="s">
        <v>69</v>
      </c>
      <c r="F1730" t="s">
        <v>153</v>
      </c>
      <c r="G1730" t="s">
        <v>154</v>
      </c>
      <c r="H1730" t="s">
        <v>155</v>
      </c>
      <c r="I1730" t="s">
        <v>156</v>
      </c>
      <c r="J1730" s="7">
        <v>23223</v>
      </c>
      <c r="K1730" t="s">
        <v>26</v>
      </c>
      <c r="L1730" t="s">
        <v>49</v>
      </c>
      <c r="M1730" t="s">
        <v>223</v>
      </c>
      <c r="N1730" t="s">
        <v>29</v>
      </c>
      <c r="O1730" t="s">
        <v>59</v>
      </c>
      <c r="P1730" t="s">
        <v>224</v>
      </c>
      <c r="Q1730" s="8">
        <v>17.989999999999998</v>
      </c>
      <c r="R1730">
        <v>5</v>
      </c>
      <c r="S1730" s="8">
        <f t="shared" ref="S1730:S1793" si="115">SUM(Q1730*R1730)</f>
        <v>89.949999999999989</v>
      </c>
      <c r="T1730" s="8">
        <f>SUM(S1730*0.25)</f>
        <v>22.487499999999997</v>
      </c>
      <c r="U1730" s="9">
        <f>SUM((Q1730*0.04)*R1730+2)</f>
        <v>5.597999999999999</v>
      </c>
    </row>
    <row r="1731" spans="1:21" ht="15" customHeight="1" x14ac:dyDescent="0.25">
      <c r="A1731">
        <v>20504</v>
      </c>
      <c r="B1731" t="s">
        <v>1310</v>
      </c>
      <c r="C1731" s="5">
        <v>43355</v>
      </c>
      <c r="D1731" s="6">
        <v>43355</v>
      </c>
      <c r="E1731" t="s">
        <v>985</v>
      </c>
      <c r="F1731" t="s">
        <v>153</v>
      </c>
      <c r="G1731" t="s">
        <v>154</v>
      </c>
      <c r="H1731" t="s">
        <v>155</v>
      </c>
      <c r="I1731" t="s">
        <v>156</v>
      </c>
      <c r="J1731" s="7">
        <v>23223</v>
      </c>
      <c r="K1731" t="s">
        <v>26</v>
      </c>
      <c r="L1731" t="s">
        <v>49</v>
      </c>
      <c r="M1731" t="s">
        <v>704</v>
      </c>
      <c r="N1731" t="s">
        <v>988</v>
      </c>
      <c r="O1731" t="s">
        <v>86</v>
      </c>
      <c r="P1731" t="s">
        <v>705</v>
      </c>
      <c r="Q1731" s="8">
        <v>35.99</v>
      </c>
      <c r="R1731">
        <v>4</v>
      </c>
      <c r="S1731" s="8">
        <f t="shared" si="115"/>
        <v>143.96</v>
      </c>
      <c r="T1731" s="8">
        <f>SUM(S1731*0.6)</f>
        <v>86.376000000000005</v>
      </c>
      <c r="U1731" s="9">
        <f>SUM((Q1731*0.09)*R1731+2)</f>
        <v>14.9564</v>
      </c>
    </row>
    <row r="1732" spans="1:21" ht="15" customHeight="1" x14ac:dyDescent="0.25">
      <c r="A1732">
        <v>20505</v>
      </c>
      <c r="B1732" t="s">
        <v>1310</v>
      </c>
      <c r="C1732" s="5">
        <v>43355</v>
      </c>
      <c r="D1732" s="6">
        <v>43360</v>
      </c>
      <c r="E1732" t="s">
        <v>69</v>
      </c>
      <c r="F1732" t="s">
        <v>266</v>
      </c>
      <c r="G1732" t="s">
        <v>267</v>
      </c>
      <c r="H1732" t="s">
        <v>268</v>
      </c>
      <c r="I1732" t="s">
        <v>120</v>
      </c>
      <c r="J1732" s="7">
        <v>10024</v>
      </c>
      <c r="K1732" t="s">
        <v>26</v>
      </c>
      <c r="L1732" t="s">
        <v>65</v>
      </c>
      <c r="M1732" t="s">
        <v>829</v>
      </c>
      <c r="N1732" t="s">
        <v>988</v>
      </c>
      <c r="O1732" t="s">
        <v>185</v>
      </c>
      <c r="P1732" t="s">
        <v>830</v>
      </c>
      <c r="Q1732" s="8">
        <v>74.989999999999995</v>
      </c>
      <c r="R1732">
        <v>5</v>
      </c>
      <c r="S1732" s="8">
        <f t="shared" si="115"/>
        <v>374.95</v>
      </c>
      <c r="T1732" s="8">
        <f>SUM(S1732*0.4)</f>
        <v>149.97999999999999</v>
      </c>
      <c r="U1732" s="9">
        <f t="shared" ref="U1732:U1739" si="116">SUM((Q1732*0.04)*R1732+2)</f>
        <v>16.998000000000001</v>
      </c>
    </row>
    <row r="1733" spans="1:21" ht="15" customHeight="1" x14ac:dyDescent="0.25">
      <c r="A1733">
        <v>20506</v>
      </c>
      <c r="B1733" t="s">
        <v>1310</v>
      </c>
      <c r="C1733" s="5">
        <v>43355</v>
      </c>
      <c r="D1733" s="6">
        <v>43360</v>
      </c>
      <c r="E1733" t="s">
        <v>69</v>
      </c>
      <c r="F1733" t="s">
        <v>266</v>
      </c>
      <c r="G1733" t="s">
        <v>267</v>
      </c>
      <c r="H1733" t="s">
        <v>268</v>
      </c>
      <c r="I1733" t="s">
        <v>120</v>
      </c>
      <c r="J1733" s="7">
        <v>10024</v>
      </c>
      <c r="K1733" t="s">
        <v>26</v>
      </c>
      <c r="L1733" t="s">
        <v>65</v>
      </c>
      <c r="M1733" t="s">
        <v>74</v>
      </c>
      <c r="N1733" t="s">
        <v>29</v>
      </c>
      <c r="O1733" t="s">
        <v>75</v>
      </c>
      <c r="P1733" t="s">
        <v>76</v>
      </c>
      <c r="Q1733" s="8">
        <v>23.99</v>
      </c>
      <c r="R1733">
        <v>3</v>
      </c>
      <c r="S1733" s="8">
        <f t="shared" si="115"/>
        <v>71.97</v>
      </c>
      <c r="T1733" s="8">
        <f>SUM(S1733*0.5)</f>
        <v>35.984999999999999</v>
      </c>
      <c r="U1733" s="9">
        <f t="shared" si="116"/>
        <v>4.8788</v>
      </c>
    </row>
    <row r="1734" spans="1:21" ht="15" customHeight="1" x14ac:dyDescent="0.25">
      <c r="A1734">
        <v>20507</v>
      </c>
      <c r="B1734" t="s">
        <v>1310</v>
      </c>
      <c r="C1734" s="5">
        <v>43355</v>
      </c>
      <c r="D1734" s="6">
        <v>43360</v>
      </c>
      <c r="E1734" t="s">
        <v>69</v>
      </c>
      <c r="F1734" t="s">
        <v>266</v>
      </c>
      <c r="G1734" t="s">
        <v>267</v>
      </c>
      <c r="H1734" t="s">
        <v>268</v>
      </c>
      <c r="I1734" t="s">
        <v>120</v>
      </c>
      <c r="J1734" s="7">
        <v>10024</v>
      </c>
      <c r="K1734" t="s">
        <v>26</v>
      </c>
      <c r="L1734" t="s">
        <v>65</v>
      </c>
      <c r="M1734" t="s">
        <v>457</v>
      </c>
      <c r="N1734" t="s">
        <v>29</v>
      </c>
      <c r="O1734" t="s">
        <v>59</v>
      </c>
      <c r="P1734" t="s">
        <v>458</v>
      </c>
      <c r="Q1734" s="8">
        <v>27.99</v>
      </c>
      <c r="R1734">
        <v>2</v>
      </c>
      <c r="S1734" s="8">
        <f t="shared" si="115"/>
        <v>55.98</v>
      </c>
      <c r="T1734" s="8">
        <f>SUM(S1734*0.25)</f>
        <v>13.994999999999999</v>
      </c>
      <c r="U1734" s="9">
        <f t="shared" si="116"/>
        <v>4.2392000000000003</v>
      </c>
    </row>
    <row r="1735" spans="1:21" ht="15" customHeight="1" x14ac:dyDescent="0.25">
      <c r="A1735">
        <v>20508</v>
      </c>
      <c r="B1735" t="s">
        <v>1310</v>
      </c>
      <c r="C1735" s="5">
        <v>43355</v>
      </c>
      <c r="D1735" s="6">
        <v>43359</v>
      </c>
      <c r="E1735" t="s">
        <v>69</v>
      </c>
      <c r="F1735" t="s">
        <v>622</v>
      </c>
      <c r="G1735" t="s">
        <v>623</v>
      </c>
      <c r="H1735" t="s">
        <v>624</v>
      </c>
      <c r="I1735" t="s">
        <v>274</v>
      </c>
      <c r="J1735" s="7">
        <v>33311</v>
      </c>
      <c r="K1735" t="s">
        <v>26</v>
      </c>
      <c r="L1735" t="s">
        <v>49</v>
      </c>
      <c r="M1735" t="s">
        <v>464</v>
      </c>
      <c r="N1735" t="s">
        <v>29</v>
      </c>
      <c r="O1735" t="s">
        <v>75</v>
      </c>
      <c r="P1735" t="s">
        <v>465</v>
      </c>
      <c r="Q1735" s="8">
        <v>25.99</v>
      </c>
      <c r="R1735">
        <v>7</v>
      </c>
      <c r="S1735" s="8">
        <f t="shared" si="115"/>
        <v>181.92999999999998</v>
      </c>
      <c r="T1735" s="8">
        <f>SUM(S1735*0.5)</f>
        <v>90.964999999999989</v>
      </c>
      <c r="U1735" s="9">
        <f t="shared" si="116"/>
        <v>9.2771999999999988</v>
      </c>
    </row>
    <row r="1736" spans="1:21" ht="15" customHeight="1" x14ac:dyDescent="0.25">
      <c r="A1736">
        <v>20532</v>
      </c>
      <c r="B1736" t="s">
        <v>1311</v>
      </c>
      <c r="C1736" s="5">
        <v>43358</v>
      </c>
      <c r="D1736" s="6">
        <v>43363</v>
      </c>
      <c r="E1736" t="s">
        <v>69</v>
      </c>
      <c r="F1736" t="s">
        <v>686</v>
      </c>
      <c r="G1736" t="s">
        <v>687</v>
      </c>
      <c r="H1736" t="s">
        <v>55</v>
      </c>
      <c r="I1736" t="s">
        <v>56</v>
      </c>
      <c r="J1736" s="7">
        <v>94601</v>
      </c>
      <c r="K1736" t="s">
        <v>26</v>
      </c>
      <c r="L1736" t="s">
        <v>57</v>
      </c>
      <c r="M1736" t="s">
        <v>644</v>
      </c>
      <c r="N1736" t="s">
        <v>33</v>
      </c>
      <c r="O1736" t="s">
        <v>34</v>
      </c>
      <c r="P1736" t="s">
        <v>645</v>
      </c>
      <c r="Q1736" s="8">
        <v>15.99</v>
      </c>
      <c r="R1736">
        <v>7</v>
      </c>
      <c r="S1736" s="8">
        <f t="shared" si="115"/>
        <v>111.93</v>
      </c>
      <c r="T1736" s="8">
        <f>SUM(S1736*0.4)</f>
        <v>44.772000000000006</v>
      </c>
      <c r="U1736" s="9">
        <f t="shared" si="116"/>
        <v>6.4772000000000007</v>
      </c>
    </row>
    <row r="1737" spans="1:21" ht="15" customHeight="1" x14ac:dyDescent="0.25">
      <c r="A1737">
        <v>20550</v>
      </c>
      <c r="B1737" t="s">
        <v>1312</v>
      </c>
      <c r="C1737" s="5">
        <v>43359</v>
      </c>
      <c r="D1737" s="6">
        <v>43364</v>
      </c>
      <c r="E1737" t="s">
        <v>69</v>
      </c>
      <c r="F1737" t="s">
        <v>646</v>
      </c>
      <c r="G1737" t="s">
        <v>647</v>
      </c>
      <c r="H1737" t="s">
        <v>648</v>
      </c>
      <c r="I1737" t="s">
        <v>227</v>
      </c>
      <c r="J1737" s="7">
        <v>98006</v>
      </c>
      <c r="K1737" t="s">
        <v>26</v>
      </c>
      <c r="L1737" t="s">
        <v>57</v>
      </c>
      <c r="M1737" t="s">
        <v>138</v>
      </c>
      <c r="N1737" t="s">
        <v>29</v>
      </c>
      <c r="O1737" t="s">
        <v>75</v>
      </c>
      <c r="P1737" t="s">
        <v>139</v>
      </c>
      <c r="Q1737" s="8">
        <v>25.99</v>
      </c>
      <c r="R1737">
        <v>5</v>
      </c>
      <c r="S1737" s="8">
        <f t="shared" si="115"/>
        <v>129.94999999999999</v>
      </c>
      <c r="T1737" s="8">
        <f>SUM(S1737*0.5)</f>
        <v>64.974999999999994</v>
      </c>
      <c r="U1737" s="9">
        <f t="shared" si="116"/>
        <v>7.1979999999999995</v>
      </c>
    </row>
    <row r="1738" spans="1:21" ht="15" customHeight="1" x14ac:dyDescent="0.25">
      <c r="A1738">
        <v>20551</v>
      </c>
      <c r="B1738" t="s">
        <v>1312</v>
      </c>
      <c r="C1738" s="5">
        <v>43359</v>
      </c>
      <c r="D1738" s="6">
        <v>43363</v>
      </c>
      <c r="E1738" t="s">
        <v>69</v>
      </c>
      <c r="F1738" t="s">
        <v>793</v>
      </c>
      <c r="G1738" t="s">
        <v>794</v>
      </c>
      <c r="H1738" t="s">
        <v>795</v>
      </c>
      <c r="I1738" t="s">
        <v>796</v>
      </c>
      <c r="J1738" s="7">
        <v>63301</v>
      </c>
      <c r="K1738" t="s">
        <v>26</v>
      </c>
      <c r="L1738" t="s">
        <v>27</v>
      </c>
      <c r="M1738" t="s">
        <v>413</v>
      </c>
      <c r="N1738" t="s">
        <v>29</v>
      </c>
      <c r="O1738" t="s">
        <v>75</v>
      </c>
      <c r="P1738" t="s">
        <v>414</v>
      </c>
      <c r="Q1738" s="8">
        <v>23.99</v>
      </c>
      <c r="R1738">
        <v>8</v>
      </c>
      <c r="S1738" s="8">
        <f t="shared" si="115"/>
        <v>191.92</v>
      </c>
      <c r="T1738" s="8">
        <f>SUM(S1738*0.5)</f>
        <v>95.96</v>
      </c>
      <c r="U1738" s="9">
        <f t="shared" si="116"/>
        <v>9.6768000000000001</v>
      </c>
    </row>
    <row r="1739" spans="1:21" ht="15" customHeight="1" x14ac:dyDescent="0.25">
      <c r="A1739">
        <v>20556</v>
      </c>
      <c r="B1739" t="s">
        <v>1312</v>
      </c>
      <c r="C1739" s="5">
        <v>43359</v>
      </c>
      <c r="D1739" s="6">
        <v>43363</v>
      </c>
      <c r="E1739" t="s">
        <v>69</v>
      </c>
      <c r="F1739" t="s">
        <v>429</v>
      </c>
      <c r="G1739" t="s">
        <v>430</v>
      </c>
      <c r="H1739" t="s">
        <v>97</v>
      </c>
      <c r="I1739" t="s">
        <v>98</v>
      </c>
      <c r="J1739" s="7">
        <v>73120</v>
      </c>
      <c r="K1739" t="s">
        <v>26</v>
      </c>
      <c r="L1739" t="s">
        <v>27</v>
      </c>
      <c r="M1739" t="s">
        <v>172</v>
      </c>
      <c r="N1739" t="s">
        <v>29</v>
      </c>
      <c r="O1739" t="s">
        <v>59</v>
      </c>
      <c r="P1739" t="s">
        <v>173</v>
      </c>
      <c r="Q1739" s="8">
        <v>62.99</v>
      </c>
      <c r="R1739">
        <v>2</v>
      </c>
      <c r="S1739" s="8">
        <f t="shared" si="115"/>
        <v>125.98</v>
      </c>
      <c r="T1739" s="8">
        <f>SUM(S1739*0.25)</f>
        <v>31.495000000000001</v>
      </c>
      <c r="U1739" s="9">
        <f t="shared" si="116"/>
        <v>7.0392000000000001</v>
      </c>
    </row>
    <row r="1740" spans="1:21" ht="15" customHeight="1" x14ac:dyDescent="0.25">
      <c r="A1740">
        <v>20557</v>
      </c>
      <c r="B1740" t="s">
        <v>1312</v>
      </c>
      <c r="C1740" s="5">
        <v>43359</v>
      </c>
      <c r="D1740" s="6">
        <v>43361</v>
      </c>
      <c r="E1740" t="s">
        <v>21</v>
      </c>
      <c r="F1740" t="s">
        <v>569</v>
      </c>
      <c r="G1740" t="s">
        <v>570</v>
      </c>
      <c r="H1740" t="s">
        <v>571</v>
      </c>
      <c r="I1740" t="s">
        <v>572</v>
      </c>
      <c r="J1740" s="7">
        <v>58103</v>
      </c>
      <c r="K1740" t="s">
        <v>26</v>
      </c>
      <c r="L1740" t="s">
        <v>27</v>
      </c>
      <c r="M1740" t="s">
        <v>184</v>
      </c>
      <c r="N1740" t="s">
        <v>988</v>
      </c>
      <c r="O1740" t="s">
        <v>185</v>
      </c>
      <c r="P1740" t="s">
        <v>186</v>
      </c>
      <c r="Q1740" s="8">
        <v>76.989999999999995</v>
      </c>
      <c r="R1740">
        <v>1</v>
      </c>
      <c r="S1740" s="8">
        <f t="shared" si="115"/>
        <v>76.989999999999995</v>
      </c>
      <c r="T1740" s="8">
        <f>SUM(S1740*0.4)</f>
        <v>30.795999999999999</v>
      </c>
      <c r="U1740" s="9">
        <f>SUM((Q1740*0.07)*R1740+2)</f>
        <v>7.3893000000000004</v>
      </c>
    </row>
    <row r="1741" spans="1:21" ht="15" customHeight="1" x14ac:dyDescent="0.25">
      <c r="A1741">
        <v>20558</v>
      </c>
      <c r="B1741" t="s">
        <v>1312</v>
      </c>
      <c r="C1741" s="5">
        <v>43359</v>
      </c>
      <c r="D1741" s="6">
        <v>43361</v>
      </c>
      <c r="E1741" t="s">
        <v>44</v>
      </c>
      <c r="F1741" t="s">
        <v>357</v>
      </c>
      <c r="G1741" t="s">
        <v>358</v>
      </c>
      <c r="H1741" t="s">
        <v>292</v>
      </c>
      <c r="I1741" t="s">
        <v>227</v>
      </c>
      <c r="J1741" s="7">
        <v>98115</v>
      </c>
      <c r="K1741" t="s">
        <v>26</v>
      </c>
      <c r="L1741" t="s">
        <v>57</v>
      </c>
      <c r="M1741" t="s">
        <v>305</v>
      </c>
      <c r="N1741" t="s">
        <v>33</v>
      </c>
      <c r="O1741" t="s">
        <v>116</v>
      </c>
      <c r="P1741" t="s">
        <v>306</v>
      </c>
      <c r="Q1741" s="8">
        <v>34.99</v>
      </c>
      <c r="R1741">
        <v>3</v>
      </c>
      <c r="S1741" s="8">
        <f t="shared" si="115"/>
        <v>104.97</v>
      </c>
      <c r="T1741" s="8">
        <f>SUM(S1741*0.3)</f>
        <v>31.491</v>
      </c>
      <c r="U1741" s="9">
        <f>SUM((Q1741*0.05)*R1741+2)</f>
        <v>7.2485000000000008</v>
      </c>
    </row>
    <row r="1742" spans="1:21" ht="15" customHeight="1" x14ac:dyDescent="0.25">
      <c r="A1742">
        <v>20562</v>
      </c>
      <c r="B1742" t="s">
        <v>1312</v>
      </c>
      <c r="C1742" s="5">
        <v>43359</v>
      </c>
      <c r="D1742" s="6">
        <v>43365</v>
      </c>
      <c r="E1742" t="s">
        <v>69</v>
      </c>
      <c r="F1742" t="s">
        <v>551</v>
      </c>
      <c r="G1742" t="s">
        <v>552</v>
      </c>
      <c r="H1742" t="s">
        <v>203</v>
      </c>
      <c r="I1742" t="s">
        <v>56</v>
      </c>
      <c r="J1742" s="7">
        <v>90049</v>
      </c>
      <c r="K1742" t="s">
        <v>26</v>
      </c>
      <c r="L1742" t="s">
        <v>57</v>
      </c>
      <c r="M1742" t="s">
        <v>415</v>
      </c>
      <c r="N1742" t="s">
        <v>29</v>
      </c>
      <c r="O1742" t="s">
        <v>37</v>
      </c>
      <c r="P1742" t="s">
        <v>416</v>
      </c>
      <c r="Q1742" s="8">
        <v>24.99</v>
      </c>
      <c r="R1742">
        <v>7</v>
      </c>
      <c r="S1742" s="8">
        <f t="shared" si="115"/>
        <v>174.92999999999998</v>
      </c>
      <c r="T1742" s="8">
        <f>SUM(S1742*0.4)</f>
        <v>69.971999999999994</v>
      </c>
      <c r="U1742" s="9">
        <f>SUM((Q1742*0.04)*R1742+2)</f>
        <v>8.9971999999999994</v>
      </c>
    </row>
    <row r="1743" spans="1:21" ht="15" customHeight="1" x14ac:dyDescent="0.25">
      <c r="A1743">
        <v>20563</v>
      </c>
      <c r="B1743" t="s">
        <v>1312</v>
      </c>
      <c r="C1743" s="5">
        <v>43359</v>
      </c>
      <c r="D1743" s="6">
        <v>43365</v>
      </c>
      <c r="E1743" t="s">
        <v>69</v>
      </c>
      <c r="F1743" t="s">
        <v>551</v>
      </c>
      <c r="G1743" t="s">
        <v>552</v>
      </c>
      <c r="H1743" t="s">
        <v>203</v>
      </c>
      <c r="I1743" t="s">
        <v>56</v>
      </c>
      <c r="J1743" s="7">
        <v>90049</v>
      </c>
      <c r="K1743" t="s">
        <v>26</v>
      </c>
      <c r="L1743" t="s">
        <v>57</v>
      </c>
      <c r="M1743" t="s">
        <v>870</v>
      </c>
      <c r="N1743" t="s">
        <v>33</v>
      </c>
      <c r="O1743" t="s">
        <v>116</v>
      </c>
      <c r="P1743" t="s">
        <v>871</v>
      </c>
      <c r="Q1743" s="8">
        <v>24.99</v>
      </c>
      <c r="R1743">
        <v>7</v>
      </c>
      <c r="S1743" s="8">
        <f t="shared" si="115"/>
        <v>174.92999999999998</v>
      </c>
      <c r="T1743" s="8">
        <f>SUM(S1743*0.3)</f>
        <v>52.478999999999992</v>
      </c>
      <c r="U1743" s="9">
        <f>SUM((Q1743*0.04)*R1743+2)</f>
        <v>8.9971999999999994</v>
      </c>
    </row>
    <row r="1744" spans="1:21" ht="15" customHeight="1" x14ac:dyDescent="0.25">
      <c r="A1744">
        <v>20564</v>
      </c>
      <c r="B1744" t="s">
        <v>1312</v>
      </c>
      <c r="C1744" s="5">
        <v>43359</v>
      </c>
      <c r="D1744" s="6">
        <v>43365</v>
      </c>
      <c r="E1744" t="s">
        <v>69</v>
      </c>
      <c r="F1744" t="s">
        <v>551</v>
      </c>
      <c r="G1744" t="s">
        <v>552</v>
      </c>
      <c r="H1744" t="s">
        <v>203</v>
      </c>
      <c r="I1744" t="s">
        <v>56</v>
      </c>
      <c r="J1744" s="7">
        <v>90049</v>
      </c>
      <c r="K1744" t="s">
        <v>26</v>
      </c>
      <c r="L1744" t="s">
        <v>57</v>
      </c>
      <c r="M1744" t="s">
        <v>407</v>
      </c>
      <c r="N1744" t="s">
        <v>988</v>
      </c>
      <c r="O1744" t="s">
        <v>89</v>
      </c>
      <c r="P1744" t="s">
        <v>408</v>
      </c>
      <c r="Q1744" s="8">
        <v>40.99</v>
      </c>
      <c r="R1744">
        <v>3</v>
      </c>
      <c r="S1744" s="8">
        <f t="shared" si="115"/>
        <v>122.97</v>
      </c>
      <c r="T1744" s="8">
        <f>SUM(S1744*0.5)</f>
        <v>61.484999999999999</v>
      </c>
      <c r="U1744" s="9">
        <f>SUM((Q1744*0.04)*R1744+2)</f>
        <v>6.9188000000000009</v>
      </c>
    </row>
    <row r="1745" spans="1:21" ht="15" customHeight="1" x14ac:dyDescent="0.25">
      <c r="A1745">
        <v>20576</v>
      </c>
      <c r="B1745" t="s">
        <v>1313</v>
      </c>
      <c r="C1745" s="5">
        <v>43360</v>
      </c>
      <c r="D1745" s="6">
        <v>43365</v>
      </c>
      <c r="E1745" t="s">
        <v>69</v>
      </c>
      <c r="F1745" t="s">
        <v>855</v>
      </c>
      <c r="G1745" t="s">
        <v>856</v>
      </c>
      <c r="H1745" t="s">
        <v>259</v>
      </c>
      <c r="I1745" t="s">
        <v>104</v>
      </c>
      <c r="J1745" s="7">
        <v>46203</v>
      </c>
      <c r="K1745" t="s">
        <v>26</v>
      </c>
      <c r="L1745" t="s">
        <v>27</v>
      </c>
      <c r="M1745" t="s">
        <v>105</v>
      </c>
      <c r="N1745" t="s">
        <v>29</v>
      </c>
      <c r="O1745" t="s">
        <v>75</v>
      </c>
      <c r="P1745" t="s">
        <v>106</v>
      </c>
      <c r="Q1745" s="8">
        <v>16.989999999999998</v>
      </c>
      <c r="R1745">
        <v>4</v>
      </c>
      <c r="S1745" s="8">
        <f t="shared" si="115"/>
        <v>67.959999999999994</v>
      </c>
      <c r="T1745" s="8">
        <f>SUM(S1745*0.5)</f>
        <v>33.979999999999997</v>
      </c>
      <c r="U1745" s="9">
        <f>SUM((Q1745*0.04)*R1745+2)</f>
        <v>4.7183999999999999</v>
      </c>
    </row>
    <row r="1746" spans="1:21" ht="15" customHeight="1" x14ac:dyDescent="0.25">
      <c r="A1746">
        <v>20577</v>
      </c>
      <c r="B1746" t="s">
        <v>1313</v>
      </c>
      <c r="C1746" s="5">
        <v>43360</v>
      </c>
      <c r="D1746" s="6">
        <v>43362</v>
      </c>
      <c r="E1746" t="s">
        <v>44</v>
      </c>
      <c r="F1746" t="s">
        <v>563</v>
      </c>
      <c r="G1746" t="s">
        <v>564</v>
      </c>
      <c r="H1746" t="s">
        <v>268</v>
      </c>
      <c r="I1746" t="s">
        <v>120</v>
      </c>
      <c r="J1746" s="7">
        <v>10035</v>
      </c>
      <c r="K1746" t="s">
        <v>26</v>
      </c>
      <c r="L1746" t="s">
        <v>65</v>
      </c>
      <c r="M1746" t="s">
        <v>296</v>
      </c>
      <c r="N1746" t="s">
        <v>29</v>
      </c>
      <c r="O1746" t="s">
        <v>37</v>
      </c>
      <c r="P1746" t="s">
        <v>297</v>
      </c>
      <c r="Q1746" s="8">
        <v>23.99</v>
      </c>
      <c r="R1746">
        <v>2</v>
      </c>
      <c r="S1746" s="8">
        <f t="shared" si="115"/>
        <v>47.98</v>
      </c>
      <c r="T1746" s="8">
        <f>SUM(S1746*0.4)</f>
        <v>19.192</v>
      </c>
      <c r="U1746" s="9">
        <f t="shared" ref="U1746:U1752" si="117">SUM((Q1746*0.05)*R1746+2)</f>
        <v>4.399</v>
      </c>
    </row>
    <row r="1747" spans="1:21" ht="15" customHeight="1" x14ac:dyDescent="0.25">
      <c r="A1747">
        <v>20578</v>
      </c>
      <c r="B1747" t="s">
        <v>1313</v>
      </c>
      <c r="C1747" s="5">
        <v>43360</v>
      </c>
      <c r="D1747" s="6">
        <v>43362</v>
      </c>
      <c r="E1747" t="s">
        <v>44</v>
      </c>
      <c r="F1747" t="s">
        <v>563</v>
      </c>
      <c r="G1747" t="s">
        <v>564</v>
      </c>
      <c r="H1747" t="s">
        <v>268</v>
      </c>
      <c r="I1747" t="s">
        <v>120</v>
      </c>
      <c r="J1747" s="7">
        <v>10035</v>
      </c>
      <c r="K1747" t="s">
        <v>26</v>
      </c>
      <c r="L1747" t="s">
        <v>65</v>
      </c>
      <c r="M1747" t="s">
        <v>808</v>
      </c>
      <c r="N1747" t="s">
        <v>33</v>
      </c>
      <c r="O1747" t="s">
        <v>34</v>
      </c>
      <c r="P1747" t="s">
        <v>809</v>
      </c>
      <c r="Q1747" s="8">
        <v>15.99</v>
      </c>
      <c r="R1747">
        <v>3</v>
      </c>
      <c r="S1747" s="8">
        <f t="shared" si="115"/>
        <v>47.97</v>
      </c>
      <c r="T1747" s="8">
        <f>SUM(S1747*0.4)</f>
        <v>19.188000000000002</v>
      </c>
      <c r="U1747" s="9">
        <f t="shared" si="117"/>
        <v>4.3985000000000003</v>
      </c>
    </row>
    <row r="1748" spans="1:21" ht="15" customHeight="1" x14ac:dyDescent="0.25">
      <c r="A1748">
        <v>20579</v>
      </c>
      <c r="B1748" t="s">
        <v>1313</v>
      </c>
      <c r="C1748" s="5">
        <v>43360</v>
      </c>
      <c r="D1748" s="6">
        <v>43362</v>
      </c>
      <c r="E1748" t="s">
        <v>44</v>
      </c>
      <c r="F1748" t="s">
        <v>563</v>
      </c>
      <c r="G1748" t="s">
        <v>564</v>
      </c>
      <c r="H1748" t="s">
        <v>268</v>
      </c>
      <c r="I1748" t="s">
        <v>120</v>
      </c>
      <c r="J1748" s="7">
        <v>10035</v>
      </c>
      <c r="K1748" t="s">
        <v>26</v>
      </c>
      <c r="L1748" t="s">
        <v>65</v>
      </c>
      <c r="M1748" t="s">
        <v>245</v>
      </c>
      <c r="N1748" t="s">
        <v>33</v>
      </c>
      <c r="O1748" t="s">
        <v>34</v>
      </c>
      <c r="P1748" t="s">
        <v>246</v>
      </c>
      <c r="Q1748" s="8">
        <v>25.99</v>
      </c>
      <c r="R1748">
        <v>2</v>
      </c>
      <c r="S1748" s="8">
        <f t="shared" si="115"/>
        <v>51.98</v>
      </c>
      <c r="T1748" s="8">
        <f>SUM(S1748*0.4)</f>
        <v>20.792000000000002</v>
      </c>
      <c r="U1748" s="9">
        <f t="shared" si="117"/>
        <v>4.5990000000000002</v>
      </c>
    </row>
    <row r="1749" spans="1:21" ht="15" customHeight="1" x14ac:dyDescent="0.25">
      <c r="A1749">
        <v>20580</v>
      </c>
      <c r="B1749" t="s">
        <v>1313</v>
      </c>
      <c r="C1749" s="5">
        <v>43360</v>
      </c>
      <c r="D1749" s="6">
        <v>43362</v>
      </c>
      <c r="E1749" t="s">
        <v>44</v>
      </c>
      <c r="F1749" t="s">
        <v>563</v>
      </c>
      <c r="G1749" t="s">
        <v>564</v>
      </c>
      <c r="H1749" t="s">
        <v>268</v>
      </c>
      <c r="I1749" t="s">
        <v>120</v>
      </c>
      <c r="J1749" s="7">
        <v>10035</v>
      </c>
      <c r="K1749" t="s">
        <v>26</v>
      </c>
      <c r="L1749" t="s">
        <v>65</v>
      </c>
      <c r="M1749" t="s">
        <v>531</v>
      </c>
      <c r="N1749" t="s">
        <v>988</v>
      </c>
      <c r="O1749" t="s">
        <v>86</v>
      </c>
      <c r="P1749" t="s">
        <v>532</v>
      </c>
      <c r="Q1749" s="8">
        <v>44.99</v>
      </c>
      <c r="R1749">
        <v>3</v>
      </c>
      <c r="S1749" s="8">
        <f t="shared" si="115"/>
        <v>134.97</v>
      </c>
      <c r="T1749" s="8">
        <f>SUM(S1749*0.6)</f>
        <v>80.981999999999999</v>
      </c>
      <c r="U1749" s="9">
        <f t="shared" si="117"/>
        <v>8.7484999999999999</v>
      </c>
    </row>
    <row r="1750" spans="1:21" ht="15" customHeight="1" x14ac:dyDescent="0.25">
      <c r="A1750">
        <v>20581</v>
      </c>
      <c r="B1750" t="s">
        <v>1313</v>
      </c>
      <c r="C1750" s="5">
        <v>43360</v>
      </c>
      <c r="D1750" s="6">
        <v>43362</v>
      </c>
      <c r="E1750" t="s">
        <v>44</v>
      </c>
      <c r="F1750" t="s">
        <v>563</v>
      </c>
      <c r="G1750" t="s">
        <v>564</v>
      </c>
      <c r="H1750" t="s">
        <v>268</v>
      </c>
      <c r="I1750" t="s">
        <v>120</v>
      </c>
      <c r="J1750" s="7">
        <v>10035</v>
      </c>
      <c r="K1750" t="s">
        <v>26</v>
      </c>
      <c r="L1750" t="s">
        <v>65</v>
      </c>
      <c r="M1750" t="s">
        <v>296</v>
      </c>
      <c r="N1750" t="s">
        <v>29</v>
      </c>
      <c r="O1750" t="s">
        <v>37</v>
      </c>
      <c r="P1750" t="s">
        <v>297</v>
      </c>
      <c r="Q1750" s="8">
        <v>23.99</v>
      </c>
      <c r="R1750">
        <v>2</v>
      </c>
      <c r="S1750" s="8">
        <f t="shared" si="115"/>
        <v>47.98</v>
      </c>
      <c r="T1750" s="8">
        <f>SUM(S1750*0.4)</f>
        <v>19.192</v>
      </c>
      <c r="U1750" s="9">
        <f t="shared" si="117"/>
        <v>4.399</v>
      </c>
    </row>
    <row r="1751" spans="1:21" ht="15" customHeight="1" x14ac:dyDescent="0.25">
      <c r="A1751">
        <v>20582</v>
      </c>
      <c r="B1751" t="s">
        <v>1313</v>
      </c>
      <c r="C1751" s="5">
        <v>43360</v>
      </c>
      <c r="D1751" s="6">
        <v>43361</v>
      </c>
      <c r="E1751" t="s">
        <v>44</v>
      </c>
      <c r="F1751" t="s">
        <v>446</v>
      </c>
      <c r="G1751" t="s">
        <v>447</v>
      </c>
      <c r="H1751" t="s">
        <v>448</v>
      </c>
      <c r="I1751" t="s">
        <v>64</v>
      </c>
      <c r="J1751" s="7">
        <v>43615</v>
      </c>
      <c r="K1751" t="s">
        <v>26</v>
      </c>
      <c r="L1751" t="s">
        <v>65</v>
      </c>
      <c r="M1751" t="s">
        <v>172</v>
      </c>
      <c r="N1751" t="s">
        <v>29</v>
      </c>
      <c r="O1751" t="s">
        <v>59</v>
      </c>
      <c r="P1751" t="s">
        <v>173</v>
      </c>
      <c r="Q1751" s="8">
        <v>62.99</v>
      </c>
      <c r="R1751">
        <v>1</v>
      </c>
      <c r="S1751" s="8">
        <f t="shared" si="115"/>
        <v>62.99</v>
      </c>
      <c r="T1751" s="8">
        <f>SUM(S1751*0.25)</f>
        <v>15.7475</v>
      </c>
      <c r="U1751" s="9">
        <f t="shared" si="117"/>
        <v>5.1494999999999997</v>
      </c>
    </row>
    <row r="1752" spans="1:21" ht="15" customHeight="1" x14ac:dyDescent="0.25">
      <c r="A1752">
        <v>20583</v>
      </c>
      <c r="B1752" t="s">
        <v>1313</v>
      </c>
      <c r="C1752" s="5">
        <v>43360</v>
      </c>
      <c r="D1752" s="6">
        <v>43361</v>
      </c>
      <c r="E1752" t="s">
        <v>44</v>
      </c>
      <c r="F1752" t="s">
        <v>446</v>
      </c>
      <c r="G1752" t="s">
        <v>447</v>
      </c>
      <c r="H1752" t="s">
        <v>448</v>
      </c>
      <c r="I1752" t="s">
        <v>64</v>
      </c>
      <c r="J1752" s="7">
        <v>43615</v>
      </c>
      <c r="K1752" t="s">
        <v>26</v>
      </c>
      <c r="L1752" t="s">
        <v>65</v>
      </c>
      <c r="M1752" t="s">
        <v>129</v>
      </c>
      <c r="N1752" t="s">
        <v>29</v>
      </c>
      <c r="O1752" t="s">
        <v>40</v>
      </c>
      <c r="P1752" t="s">
        <v>130</v>
      </c>
      <c r="Q1752" s="8">
        <v>19.989999999999998</v>
      </c>
      <c r="R1752">
        <v>2</v>
      </c>
      <c r="S1752" s="8">
        <f t="shared" si="115"/>
        <v>39.979999999999997</v>
      </c>
      <c r="T1752" s="8">
        <f>SUM(S1752*0.3)</f>
        <v>11.993999999999998</v>
      </c>
      <c r="U1752" s="9">
        <f t="shared" si="117"/>
        <v>3.9989999999999997</v>
      </c>
    </row>
    <row r="1753" spans="1:21" ht="15" customHeight="1" x14ac:dyDescent="0.25">
      <c r="A1753">
        <v>20585</v>
      </c>
      <c r="B1753" t="s">
        <v>1313</v>
      </c>
      <c r="C1753" s="5">
        <v>43360</v>
      </c>
      <c r="D1753" s="6">
        <v>43364</v>
      </c>
      <c r="E1753" t="s">
        <v>69</v>
      </c>
      <c r="F1753" t="s">
        <v>686</v>
      </c>
      <c r="G1753" t="s">
        <v>687</v>
      </c>
      <c r="H1753" t="s">
        <v>55</v>
      </c>
      <c r="I1753" t="s">
        <v>56</v>
      </c>
      <c r="J1753" s="7">
        <v>94601</v>
      </c>
      <c r="K1753" t="s">
        <v>26</v>
      </c>
      <c r="L1753" t="s">
        <v>57</v>
      </c>
      <c r="M1753" t="s">
        <v>700</v>
      </c>
      <c r="N1753" t="s">
        <v>29</v>
      </c>
      <c r="O1753" t="s">
        <v>40</v>
      </c>
      <c r="P1753" t="s">
        <v>701</v>
      </c>
      <c r="Q1753" s="8">
        <v>30.99</v>
      </c>
      <c r="R1753">
        <v>5</v>
      </c>
      <c r="S1753" s="8">
        <f t="shared" si="115"/>
        <v>154.94999999999999</v>
      </c>
      <c r="T1753" s="8">
        <f>SUM(S1753*0.3)</f>
        <v>46.484999999999992</v>
      </c>
      <c r="U1753" s="9">
        <f>SUM((Q1753*0.04)*R1753+2)</f>
        <v>8.1980000000000004</v>
      </c>
    </row>
    <row r="1754" spans="1:21" ht="15" customHeight="1" x14ac:dyDescent="0.25">
      <c r="A1754">
        <v>20589</v>
      </c>
      <c r="B1754" t="s">
        <v>1314</v>
      </c>
      <c r="C1754" s="5">
        <v>43361</v>
      </c>
      <c r="D1754" s="6">
        <v>43365</v>
      </c>
      <c r="E1754" t="s">
        <v>21</v>
      </c>
      <c r="F1754" t="s">
        <v>613</v>
      </c>
      <c r="G1754" t="s">
        <v>614</v>
      </c>
      <c r="H1754" t="s">
        <v>615</v>
      </c>
      <c r="I1754" t="s">
        <v>110</v>
      </c>
      <c r="J1754" s="7">
        <v>36116</v>
      </c>
      <c r="K1754" t="s">
        <v>26</v>
      </c>
      <c r="L1754" t="s">
        <v>49</v>
      </c>
      <c r="M1754" t="s">
        <v>66</v>
      </c>
      <c r="N1754" t="s">
        <v>988</v>
      </c>
      <c r="O1754" t="s">
        <v>51</v>
      </c>
      <c r="P1754" t="s">
        <v>67</v>
      </c>
      <c r="Q1754" s="8">
        <v>42.99</v>
      </c>
      <c r="R1754">
        <v>3</v>
      </c>
      <c r="S1754" s="8">
        <f t="shared" si="115"/>
        <v>128.97</v>
      </c>
      <c r="T1754" s="8">
        <f>SUM(S1754*0.3)</f>
        <v>38.690999999999995</v>
      </c>
      <c r="U1754" s="9">
        <f t="shared" ref="U1754:U1760" si="118">SUM((Q1754*0.07)*R1754+2)</f>
        <v>11.027900000000002</v>
      </c>
    </row>
    <row r="1755" spans="1:21" ht="15" customHeight="1" x14ac:dyDescent="0.25">
      <c r="A1755">
        <v>20590</v>
      </c>
      <c r="B1755" t="s">
        <v>1314</v>
      </c>
      <c r="C1755" s="5">
        <v>43361</v>
      </c>
      <c r="D1755" s="6">
        <v>43365</v>
      </c>
      <c r="E1755" t="s">
        <v>21</v>
      </c>
      <c r="F1755" t="s">
        <v>613</v>
      </c>
      <c r="G1755" t="s">
        <v>614</v>
      </c>
      <c r="H1755" t="s">
        <v>615</v>
      </c>
      <c r="I1755" t="s">
        <v>110</v>
      </c>
      <c r="J1755" s="7">
        <v>36116</v>
      </c>
      <c r="K1755" t="s">
        <v>26</v>
      </c>
      <c r="L1755" t="s">
        <v>49</v>
      </c>
      <c r="M1755" t="s">
        <v>74</v>
      </c>
      <c r="N1755" t="s">
        <v>29</v>
      </c>
      <c r="O1755" t="s">
        <v>75</v>
      </c>
      <c r="P1755" t="s">
        <v>76</v>
      </c>
      <c r="Q1755" s="8">
        <v>23.99</v>
      </c>
      <c r="R1755">
        <v>3</v>
      </c>
      <c r="S1755" s="8">
        <f t="shared" si="115"/>
        <v>71.97</v>
      </c>
      <c r="T1755" s="8">
        <f>SUM(S1755*0.5)</f>
        <v>35.984999999999999</v>
      </c>
      <c r="U1755" s="9">
        <f t="shared" si="118"/>
        <v>7.0379000000000005</v>
      </c>
    </row>
    <row r="1756" spans="1:21" ht="15" customHeight="1" x14ac:dyDescent="0.25">
      <c r="A1756">
        <v>20591</v>
      </c>
      <c r="B1756" t="s">
        <v>1314</v>
      </c>
      <c r="C1756" s="5">
        <v>43361</v>
      </c>
      <c r="D1756" s="6">
        <v>43365</v>
      </c>
      <c r="E1756" t="s">
        <v>21</v>
      </c>
      <c r="F1756" t="s">
        <v>613</v>
      </c>
      <c r="G1756" t="s">
        <v>614</v>
      </c>
      <c r="H1756" t="s">
        <v>615</v>
      </c>
      <c r="I1756" t="s">
        <v>110</v>
      </c>
      <c r="J1756" s="7">
        <v>36116</v>
      </c>
      <c r="K1756" t="s">
        <v>26</v>
      </c>
      <c r="L1756" t="s">
        <v>49</v>
      </c>
      <c r="M1756" t="s">
        <v>321</v>
      </c>
      <c r="N1756" t="s">
        <v>29</v>
      </c>
      <c r="O1756" t="s">
        <v>30</v>
      </c>
      <c r="P1756" t="s">
        <v>322</v>
      </c>
      <c r="Q1756" s="8">
        <v>35.99</v>
      </c>
      <c r="R1756">
        <v>2</v>
      </c>
      <c r="S1756" s="8">
        <f t="shared" si="115"/>
        <v>71.98</v>
      </c>
      <c r="T1756" s="8">
        <f>SUM(S1756*0.2)</f>
        <v>14.396000000000001</v>
      </c>
      <c r="U1756" s="9">
        <f t="shared" si="118"/>
        <v>7.0386000000000006</v>
      </c>
    </row>
    <row r="1757" spans="1:21" ht="15" customHeight="1" x14ac:dyDescent="0.25">
      <c r="A1757">
        <v>20592</v>
      </c>
      <c r="B1757" t="s">
        <v>1314</v>
      </c>
      <c r="C1757" s="5">
        <v>43361</v>
      </c>
      <c r="D1757" s="6">
        <v>43365</v>
      </c>
      <c r="E1757" t="s">
        <v>21</v>
      </c>
      <c r="F1757" t="s">
        <v>613</v>
      </c>
      <c r="G1757" t="s">
        <v>614</v>
      </c>
      <c r="H1757" t="s">
        <v>615</v>
      </c>
      <c r="I1757" t="s">
        <v>110</v>
      </c>
      <c r="J1757" s="7">
        <v>36116</v>
      </c>
      <c r="K1757" t="s">
        <v>26</v>
      </c>
      <c r="L1757" t="s">
        <v>49</v>
      </c>
      <c r="M1757" t="s">
        <v>113</v>
      </c>
      <c r="N1757" t="s">
        <v>29</v>
      </c>
      <c r="O1757" t="s">
        <v>37</v>
      </c>
      <c r="P1757" t="s">
        <v>114</v>
      </c>
      <c r="Q1757" s="8">
        <v>24.99</v>
      </c>
      <c r="R1757">
        <v>2</v>
      </c>
      <c r="S1757" s="8">
        <f t="shared" si="115"/>
        <v>49.98</v>
      </c>
      <c r="T1757" s="8">
        <f>SUM(S1757*0.4)</f>
        <v>19.992000000000001</v>
      </c>
      <c r="U1757" s="9">
        <f t="shared" si="118"/>
        <v>5.4985999999999997</v>
      </c>
    </row>
    <row r="1758" spans="1:21" ht="15" customHeight="1" x14ac:dyDescent="0.25">
      <c r="A1758">
        <v>20593</v>
      </c>
      <c r="B1758" t="s">
        <v>1314</v>
      </c>
      <c r="C1758" s="5">
        <v>43361</v>
      </c>
      <c r="D1758" s="6">
        <v>43365</v>
      </c>
      <c r="E1758" t="s">
        <v>21</v>
      </c>
      <c r="F1758" t="s">
        <v>613</v>
      </c>
      <c r="G1758" t="s">
        <v>614</v>
      </c>
      <c r="H1758" t="s">
        <v>615</v>
      </c>
      <c r="I1758" t="s">
        <v>110</v>
      </c>
      <c r="J1758" s="7">
        <v>36116</v>
      </c>
      <c r="K1758" t="s">
        <v>26</v>
      </c>
      <c r="L1758" t="s">
        <v>49</v>
      </c>
      <c r="M1758" t="s">
        <v>478</v>
      </c>
      <c r="N1758" t="s">
        <v>29</v>
      </c>
      <c r="O1758" t="s">
        <v>37</v>
      </c>
      <c r="P1758" t="s">
        <v>479</v>
      </c>
      <c r="Q1758" s="8">
        <v>23.99</v>
      </c>
      <c r="R1758">
        <v>3</v>
      </c>
      <c r="S1758" s="8">
        <f t="shared" si="115"/>
        <v>71.97</v>
      </c>
      <c r="T1758" s="8">
        <f>SUM(S1758*0.4)</f>
        <v>28.788</v>
      </c>
      <c r="U1758" s="9">
        <f t="shared" si="118"/>
        <v>7.0379000000000005</v>
      </c>
    </row>
    <row r="1759" spans="1:21" ht="15" customHeight="1" x14ac:dyDescent="0.25">
      <c r="A1759">
        <v>20594</v>
      </c>
      <c r="B1759" t="s">
        <v>1314</v>
      </c>
      <c r="C1759" s="5">
        <v>43361</v>
      </c>
      <c r="D1759" s="6">
        <v>43365</v>
      </c>
      <c r="E1759" t="s">
        <v>21</v>
      </c>
      <c r="F1759" t="s">
        <v>613</v>
      </c>
      <c r="G1759" t="s">
        <v>614</v>
      </c>
      <c r="H1759" t="s">
        <v>615</v>
      </c>
      <c r="I1759" t="s">
        <v>110</v>
      </c>
      <c r="J1759" s="7">
        <v>36116</v>
      </c>
      <c r="K1759" t="s">
        <v>26</v>
      </c>
      <c r="L1759" t="s">
        <v>49</v>
      </c>
      <c r="M1759" t="s">
        <v>478</v>
      </c>
      <c r="N1759" t="s">
        <v>29</v>
      </c>
      <c r="O1759" t="s">
        <v>37</v>
      </c>
      <c r="P1759" t="s">
        <v>479</v>
      </c>
      <c r="Q1759" s="8">
        <v>23.99</v>
      </c>
      <c r="R1759">
        <v>3</v>
      </c>
      <c r="S1759" s="8">
        <f t="shared" si="115"/>
        <v>71.97</v>
      </c>
      <c r="T1759" s="8">
        <f>SUM(S1759*0.4)</f>
        <v>28.788</v>
      </c>
      <c r="U1759" s="9">
        <f t="shared" si="118"/>
        <v>7.0379000000000005</v>
      </c>
    </row>
    <row r="1760" spans="1:21" ht="15" customHeight="1" x14ac:dyDescent="0.25">
      <c r="A1760">
        <v>20595</v>
      </c>
      <c r="B1760" t="s">
        <v>1314</v>
      </c>
      <c r="C1760" s="5">
        <v>43361</v>
      </c>
      <c r="D1760" s="6">
        <v>43365</v>
      </c>
      <c r="E1760" t="s">
        <v>21</v>
      </c>
      <c r="F1760" t="s">
        <v>613</v>
      </c>
      <c r="G1760" t="s">
        <v>614</v>
      </c>
      <c r="H1760" t="s">
        <v>615</v>
      </c>
      <c r="I1760" t="s">
        <v>110</v>
      </c>
      <c r="J1760" s="7">
        <v>36116</v>
      </c>
      <c r="K1760" t="s">
        <v>26</v>
      </c>
      <c r="L1760" t="s">
        <v>49</v>
      </c>
      <c r="M1760" t="s">
        <v>93</v>
      </c>
      <c r="N1760" t="s">
        <v>29</v>
      </c>
      <c r="O1760" t="s">
        <v>40</v>
      </c>
      <c r="P1760" t="s">
        <v>94</v>
      </c>
      <c r="Q1760" s="8">
        <v>30.99</v>
      </c>
      <c r="R1760">
        <v>5</v>
      </c>
      <c r="S1760" s="8">
        <f t="shared" si="115"/>
        <v>154.94999999999999</v>
      </c>
      <c r="T1760" s="8">
        <f>SUM(S1760*0.3)</f>
        <v>46.484999999999992</v>
      </c>
      <c r="U1760" s="9">
        <f t="shared" si="118"/>
        <v>12.846500000000001</v>
      </c>
    </row>
    <row r="1761" spans="1:21" ht="15" customHeight="1" x14ac:dyDescent="0.25">
      <c r="A1761">
        <v>20607</v>
      </c>
      <c r="B1761" t="s">
        <v>1315</v>
      </c>
      <c r="C1761" s="5">
        <v>43362</v>
      </c>
      <c r="D1761" s="6">
        <v>43364</v>
      </c>
      <c r="E1761" t="s">
        <v>44</v>
      </c>
      <c r="F1761" t="s">
        <v>399</v>
      </c>
      <c r="G1761" t="s">
        <v>162</v>
      </c>
      <c r="H1761" t="s">
        <v>163</v>
      </c>
      <c r="I1761" t="s">
        <v>48</v>
      </c>
      <c r="J1761" s="7">
        <v>42420</v>
      </c>
      <c r="K1761" t="s">
        <v>26</v>
      </c>
      <c r="L1761" t="s">
        <v>49</v>
      </c>
      <c r="M1761" t="s">
        <v>402</v>
      </c>
      <c r="N1761" t="s">
        <v>29</v>
      </c>
      <c r="O1761" t="s">
        <v>30</v>
      </c>
      <c r="P1761" t="s">
        <v>403</v>
      </c>
      <c r="Q1761" s="8">
        <v>23.99</v>
      </c>
      <c r="R1761">
        <v>2</v>
      </c>
      <c r="S1761" s="8">
        <f t="shared" si="115"/>
        <v>47.98</v>
      </c>
      <c r="T1761" s="8">
        <f>SUM(S1761*0.2)</f>
        <v>9.5960000000000001</v>
      </c>
      <c r="U1761" s="9">
        <f>SUM((Q1761*0.05)*R1761+2)</f>
        <v>4.399</v>
      </c>
    </row>
    <row r="1762" spans="1:21" ht="15" customHeight="1" x14ac:dyDescent="0.25">
      <c r="A1762">
        <v>20608</v>
      </c>
      <c r="B1762" t="s">
        <v>1315</v>
      </c>
      <c r="C1762" s="5">
        <v>43362</v>
      </c>
      <c r="D1762" s="6">
        <v>43364</v>
      </c>
      <c r="E1762" t="s">
        <v>44</v>
      </c>
      <c r="F1762" t="s">
        <v>399</v>
      </c>
      <c r="G1762" t="s">
        <v>162</v>
      </c>
      <c r="H1762" t="s">
        <v>163</v>
      </c>
      <c r="I1762" t="s">
        <v>48</v>
      </c>
      <c r="J1762" s="7">
        <v>42420</v>
      </c>
      <c r="K1762" t="s">
        <v>26</v>
      </c>
      <c r="L1762" t="s">
        <v>49</v>
      </c>
      <c r="M1762" t="s">
        <v>223</v>
      </c>
      <c r="N1762" t="s">
        <v>29</v>
      </c>
      <c r="O1762" t="s">
        <v>59</v>
      </c>
      <c r="P1762" t="s">
        <v>224</v>
      </c>
      <c r="Q1762" s="8">
        <v>17.989999999999998</v>
      </c>
      <c r="R1762">
        <v>2</v>
      </c>
      <c r="S1762" s="8">
        <f t="shared" si="115"/>
        <v>35.979999999999997</v>
      </c>
      <c r="T1762" s="8">
        <f>SUM(S1762*0.25)</f>
        <v>8.9949999999999992</v>
      </c>
      <c r="U1762" s="9">
        <f>SUM((Q1762*0.05)*R1762+2)</f>
        <v>3.7989999999999999</v>
      </c>
    </row>
    <row r="1763" spans="1:21" ht="15" customHeight="1" x14ac:dyDescent="0.25">
      <c r="A1763">
        <v>20626</v>
      </c>
      <c r="B1763" t="s">
        <v>1316</v>
      </c>
      <c r="C1763" s="5">
        <v>43363</v>
      </c>
      <c r="D1763" s="6">
        <v>43369</v>
      </c>
      <c r="E1763" t="s">
        <v>69</v>
      </c>
      <c r="F1763" t="s">
        <v>698</v>
      </c>
      <c r="G1763" t="s">
        <v>699</v>
      </c>
      <c r="H1763" t="s">
        <v>419</v>
      </c>
      <c r="I1763" t="s">
        <v>73</v>
      </c>
      <c r="J1763" s="7">
        <v>77041</v>
      </c>
      <c r="K1763" t="s">
        <v>26</v>
      </c>
      <c r="L1763" t="s">
        <v>27</v>
      </c>
      <c r="M1763" t="s">
        <v>468</v>
      </c>
      <c r="N1763" t="s">
        <v>33</v>
      </c>
      <c r="O1763" t="s">
        <v>116</v>
      </c>
      <c r="P1763" t="s">
        <v>428</v>
      </c>
      <c r="Q1763" s="8">
        <v>14.99</v>
      </c>
      <c r="R1763">
        <v>2</v>
      </c>
      <c r="S1763" s="8">
        <f t="shared" si="115"/>
        <v>29.98</v>
      </c>
      <c r="T1763" s="8">
        <f>SUM(S1763*0.3)</f>
        <v>8.9939999999999998</v>
      </c>
      <c r="U1763" s="9">
        <f t="shared" ref="U1763:U1771" si="119">SUM((Q1763*0.04)*R1763+2)</f>
        <v>3.1992000000000003</v>
      </c>
    </row>
    <row r="1764" spans="1:21" ht="15" customHeight="1" x14ac:dyDescent="0.25">
      <c r="A1764">
        <v>20627</v>
      </c>
      <c r="B1764" t="s">
        <v>1316</v>
      </c>
      <c r="C1764" s="5">
        <v>43363</v>
      </c>
      <c r="D1764" s="6">
        <v>43369</v>
      </c>
      <c r="E1764" t="s">
        <v>69</v>
      </c>
      <c r="F1764" t="s">
        <v>698</v>
      </c>
      <c r="G1764" t="s">
        <v>699</v>
      </c>
      <c r="H1764" t="s">
        <v>419</v>
      </c>
      <c r="I1764" t="s">
        <v>73</v>
      </c>
      <c r="J1764" s="7">
        <v>77041</v>
      </c>
      <c r="K1764" t="s">
        <v>26</v>
      </c>
      <c r="L1764" t="s">
        <v>27</v>
      </c>
      <c r="M1764" t="s">
        <v>269</v>
      </c>
      <c r="N1764" t="s">
        <v>33</v>
      </c>
      <c r="O1764" t="s">
        <v>34</v>
      </c>
      <c r="P1764" t="s">
        <v>270</v>
      </c>
      <c r="Q1764" s="8">
        <v>35.99</v>
      </c>
      <c r="R1764">
        <v>2</v>
      </c>
      <c r="S1764" s="8">
        <f t="shared" si="115"/>
        <v>71.98</v>
      </c>
      <c r="T1764" s="8">
        <f>SUM(S1764*0.4)</f>
        <v>28.792000000000002</v>
      </c>
      <c r="U1764" s="9">
        <f t="shared" si="119"/>
        <v>4.8792000000000009</v>
      </c>
    </row>
    <row r="1765" spans="1:21" ht="15" customHeight="1" x14ac:dyDescent="0.25">
      <c r="A1765">
        <v>20628</v>
      </c>
      <c r="B1765" t="s">
        <v>1316</v>
      </c>
      <c r="C1765" s="5">
        <v>43363</v>
      </c>
      <c r="D1765" s="6">
        <v>43369</v>
      </c>
      <c r="E1765" t="s">
        <v>69</v>
      </c>
      <c r="F1765" t="s">
        <v>698</v>
      </c>
      <c r="G1765" t="s">
        <v>699</v>
      </c>
      <c r="H1765" t="s">
        <v>419</v>
      </c>
      <c r="I1765" t="s">
        <v>73</v>
      </c>
      <c r="J1765" s="7">
        <v>77041</v>
      </c>
      <c r="K1765" t="s">
        <v>26</v>
      </c>
      <c r="L1765" t="s">
        <v>27</v>
      </c>
      <c r="M1765" t="s">
        <v>311</v>
      </c>
      <c r="N1765" t="s">
        <v>29</v>
      </c>
      <c r="O1765" t="s">
        <v>37</v>
      </c>
      <c r="P1765" t="s">
        <v>312</v>
      </c>
      <c r="Q1765" s="8">
        <v>24.99</v>
      </c>
      <c r="R1765">
        <v>4</v>
      </c>
      <c r="S1765" s="8">
        <f t="shared" si="115"/>
        <v>99.96</v>
      </c>
      <c r="T1765" s="8">
        <f>SUM(S1765*0.4)</f>
        <v>39.984000000000002</v>
      </c>
      <c r="U1765" s="9">
        <f t="shared" si="119"/>
        <v>5.9984000000000002</v>
      </c>
    </row>
    <row r="1766" spans="1:21" ht="15" customHeight="1" x14ac:dyDescent="0.25">
      <c r="A1766">
        <v>20629</v>
      </c>
      <c r="B1766" t="s">
        <v>1316</v>
      </c>
      <c r="C1766" s="5">
        <v>43363</v>
      </c>
      <c r="D1766" s="6">
        <v>43369</v>
      </c>
      <c r="E1766" t="s">
        <v>69</v>
      </c>
      <c r="F1766" t="s">
        <v>698</v>
      </c>
      <c r="G1766" t="s">
        <v>699</v>
      </c>
      <c r="H1766" t="s">
        <v>419</v>
      </c>
      <c r="I1766" t="s">
        <v>73</v>
      </c>
      <c r="J1766" s="7">
        <v>77041</v>
      </c>
      <c r="K1766" t="s">
        <v>26</v>
      </c>
      <c r="L1766" t="s">
        <v>27</v>
      </c>
      <c r="M1766" t="s">
        <v>99</v>
      </c>
      <c r="N1766" t="s">
        <v>29</v>
      </c>
      <c r="O1766" t="s">
        <v>30</v>
      </c>
      <c r="P1766" t="s">
        <v>100</v>
      </c>
      <c r="Q1766" s="8">
        <v>24.99</v>
      </c>
      <c r="R1766">
        <v>2</v>
      </c>
      <c r="S1766" s="8">
        <f t="shared" si="115"/>
        <v>49.98</v>
      </c>
      <c r="T1766" s="8">
        <f>SUM(S1766*0.2)</f>
        <v>9.9960000000000004</v>
      </c>
      <c r="U1766" s="9">
        <f t="shared" si="119"/>
        <v>3.9992000000000001</v>
      </c>
    </row>
    <row r="1767" spans="1:21" ht="15" customHeight="1" x14ac:dyDescent="0.25">
      <c r="A1767">
        <v>20633</v>
      </c>
      <c r="B1767" t="s">
        <v>1316</v>
      </c>
      <c r="C1767" s="5">
        <v>43363</v>
      </c>
      <c r="D1767" s="6">
        <v>43367</v>
      </c>
      <c r="E1767" t="s">
        <v>69</v>
      </c>
      <c r="F1767" t="s">
        <v>551</v>
      </c>
      <c r="G1767" t="s">
        <v>552</v>
      </c>
      <c r="H1767" t="s">
        <v>203</v>
      </c>
      <c r="I1767" t="s">
        <v>56</v>
      </c>
      <c r="J1767" s="7">
        <v>90049</v>
      </c>
      <c r="K1767" t="s">
        <v>26</v>
      </c>
      <c r="L1767" t="s">
        <v>57</v>
      </c>
      <c r="M1767" t="s">
        <v>573</v>
      </c>
      <c r="N1767" t="s">
        <v>29</v>
      </c>
      <c r="O1767" t="s">
        <v>30</v>
      </c>
      <c r="P1767" t="s">
        <v>574</v>
      </c>
      <c r="Q1767" s="8">
        <v>23.99</v>
      </c>
      <c r="R1767">
        <v>2</v>
      </c>
      <c r="S1767" s="8">
        <f t="shared" si="115"/>
        <v>47.98</v>
      </c>
      <c r="T1767" s="8">
        <f>SUM(S1767*0.2)</f>
        <v>9.5960000000000001</v>
      </c>
      <c r="U1767" s="9">
        <f t="shared" si="119"/>
        <v>3.9192</v>
      </c>
    </row>
    <row r="1768" spans="1:21" ht="15" customHeight="1" x14ac:dyDescent="0.25">
      <c r="A1768">
        <v>20637</v>
      </c>
      <c r="B1768" t="s">
        <v>1316</v>
      </c>
      <c r="C1768" s="5">
        <v>43363</v>
      </c>
      <c r="D1768" s="6">
        <v>43369</v>
      </c>
      <c r="E1768" t="s">
        <v>69</v>
      </c>
      <c r="F1768" t="s">
        <v>857</v>
      </c>
      <c r="G1768" t="s">
        <v>858</v>
      </c>
      <c r="H1768" t="s">
        <v>859</v>
      </c>
      <c r="I1768" t="s">
        <v>84</v>
      </c>
      <c r="J1768" s="7">
        <v>97477</v>
      </c>
      <c r="K1768" t="s">
        <v>26</v>
      </c>
      <c r="L1768" t="s">
        <v>57</v>
      </c>
      <c r="M1768" t="s">
        <v>579</v>
      </c>
      <c r="N1768" t="s">
        <v>988</v>
      </c>
      <c r="O1768" t="s">
        <v>86</v>
      </c>
      <c r="P1768" t="s">
        <v>580</v>
      </c>
      <c r="Q1768" s="8">
        <v>32.99</v>
      </c>
      <c r="R1768">
        <v>8</v>
      </c>
      <c r="S1768" s="8">
        <f t="shared" si="115"/>
        <v>263.92</v>
      </c>
      <c r="T1768" s="8">
        <f>SUM(S1768*0.6)</f>
        <v>158.352</v>
      </c>
      <c r="U1768" s="9">
        <f t="shared" si="119"/>
        <v>12.556800000000001</v>
      </c>
    </row>
    <row r="1769" spans="1:21" ht="15" customHeight="1" x14ac:dyDescent="0.25">
      <c r="A1769">
        <v>20638</v>
      </c>
      <c r="B1769" t="s">
        <v>1316</v>
      </c>
      <c r="C1769" s="5">
        <v>43363</v>
      </c>
      <c r="D1769" s="6">
        <v>43369</v>
      </c>
      <c r="E1769" t="s">
        <v>69</v>
      </c>
      <c r="F1769" t="s">
        <v>857</v>
      </c>
      <c r="G1769" t="s">
        <v>858</v>
      </c>
      <c r="H1769" t="s">
        <v>859</v>
      </c>
      <c r="I1769" t="s">
        <v>84</v>
      </c>
      <c r="J1769" s="7">
        <v>97477</v>
      </c>
      <c r="K1769" t="s">
        <v>26</v>
      </c>
      <c r="L1769" t="s">
        <v>57</v>
      </c>
      <c r="M1769" t="s">
        <v>305</v>
      </c>
      <c r="N1769" t="s">
        <v>33</v>
      </c>
      <c r="O1769" t="s">
        <v>116</v>
      </c>
      <c r="P1769" t="s">
        <v>306</v>
      </c>
      <c r="Q1769" s="8">
        <v>34.99</v>
      </c>
      <c r="R1769">
        <v>3</v>
      </c>
      <c r="S1769" s="8">
        <f t="shared" si="115"/>
        <v>104.97</v>
      </c>
      <c r="T1769" s="8">
        <f>SUM(S1769*0.3)</f>
        <v>31.491</v>
      </c>
      <c r="U1769" s="9">
        <f t="shared" si="119"/>
        <v>6.1988000000000003</v>
      </c>
    </row>
    <row r="1770" spans="1:21" ht="15" customHeight="1" x14ac:dyDescent="0.25">
      <c r="A1770">
        <v>20639</v>
      </c>
      <c r="B1770" t="s">
        <v>1316</v>
      </c>
      <c r="C1770" s="5">
        <v>43363</v>
      </c>
      <c r="D1770" s="6">
        <v>43369</v>
      </c>
      <c r="E1770" t="s">
        <v>69</v>
      </c>
      <c r="F1770" t="s">
        <v>857</v>
      </c>
      <c r="G1770" t="s">
        <v>858</v>
      </c>
      <c r="H1770" t="s">
        <v>859</v>
      </c>
      <c r="I1770" t="s">
        <v>84</v>
      </c>
      <c r="J1770" s="7">
        <v>97477</v>
      </c>
      <c r="K1770" t="s">
        <v>26</v>
      </c>
      <c r="L1770" t="s">
        <v>57</v>
      </c>
      <c r="M1770" t="s">
        <v>50</v>
      </c>
      <c r="N1770" t="s">
        <v>988</v>
      </c>
      <c r="O1770" t="s">
        <v>51</v>
      </c>
      <c r="P1770" t="s">
        <v>52</v>
      </c>
      <c r="Q1770" s="8">
        <v>45.99</v>
      </c>
      <c r="R1770">
        <v>2</v>
      </c>
      <c r="S1770" s="8">
        <f t="shared" si="115"/>
        <v>91.98</v>
      </c>
      <c r="T1770" s="8">
        <f>SUM(S1770*0.3)</f>
        <v>27.594000000000001</v>
      </c>
      <c r="U1770" s="9">
        <f t="shared" si="119"/>
        <v>5.6791999999999998</v>
      </c>
    </row>
    <row r="1771" spans="1:21" ht="15" customHeight="1" x14ac:dyDescent="0.25">
      <c r="A1771">
        <v>20640</v>
      </c>
      <c r="B1771" t="s">
        <v>1316</v>
      </c>
      <c r="C1771" s="5">
        <v>43363</v>
      </c>
      <c r="D1771" s="6">
        <v>43369</v>
      </c>
      <c r="E1771" t="s">
        <v>69</v>
      </c>
      <c r="F1771" t="s">
        <v>857</v>
      </c>
      <c r="G1771" t="s">
        <v>858</v>
      </c>
      <c r="H1771" t="s">
        <v>859</v>
      </c>
      <c r="I1771" t="s">
        <v>84</v>
      </c>
      <c r="J1771" s="7">
        <v>97477</v>
      </c>
      <c r="K1771" t="s">
        <v>26</v>
      </c>
      <c r="L1771" t="s">
        <v>57</v>
      </c>
      <c r="M1771" t="s">
        <v>172</v>
      </c>
      <c r="N1771" t="s">
        <v>29</v>
      </c>
      <c r="O1771" t="s">
        <v>59</v>
      </c>
      <c r="P1771" t="s">
        <v>173</v>
      </c>
      <c r="Q1771" s="8">
        <v>62.99</v>
      </c>
      <c r="R1771">
        <v>3</v>
      </c>
      <c r="S1771" s="8">
        <f t="shared" si="115"/>
        <v>188.97</v>
      </c>
      <c r="T1771" s="8">
        <f>SUM(S1771*0.25)</f>
        <v>47.2425</v>
      </c>
      <c r="U1771" s="9">
        <f t="shared" si="119"/>
        <v>9.5587999999999997</v>
      </c>
    </row>
    <row r="1772" spans="1:21" ht="15" customHeight="1" x14ac:dyDescent="0.25">
      <c r="A1772">
        <v>20664</v>
      </c>
      <c r="B1772" t="s">
        <v>1317</v>
      </c>
      <c r="C1772" s="5">
        <v>43366</v>
      </c>
      <c r="D1772" s="6">
        <v>43368</v>
      </c>
      <c r="E1772" t="s">
        <v>44</v>
      </c>
      <c r="F1772" t="s">
        <v>164</v>
      </c>
      <c r="G1772" t="s">
        <v>165</v>
      </c>
      <c r="H1772" t="s">
        <v>166</v>
      </c>
      <c r="I1772" t="s">
        <v>167</v>
      </c>
      <c r="J1772" s="7">
        <v>84604</v>
      </c>
      <c r="K1772" t="s">
        <v>26</v>
      </c>
      <c r="L1772" t="s">
        <v>57</v>
      </c>
      <c r="M1772" t="s">
        <v>729</v>
      </c>
      <c r="N1772" t="s">
        <v>33</v>
      </c>
      <c r="O1772" t="s">
        <v>116</v>
      </c>
      <c r="P1772" t="s">
        <v>306</v>
      </c>
      <c r="Q1772" s="8">
        <v>34.99</v>
      </c>
      <c r="R1772">
        <v>2</v>
      </c>
      <c r="S1772" s="8">
        <f t="shared" si="115"/>
        <v>69.98</v>
      </c>
      <c r="T1772" s="8">
        <f>SUM(S1772*0.3)</f>
        <v>20.994</v>
      </c>
      <c r="U1772" s="9">
        <f>SUM((Q1772*0.05)*R1772+2)</f>
        <v>5.4990000000000006</v>
      </c>
    </row>
    <row r="1773" spans="1:21" ht="15" customHeight="1" x14ac:dyDescent="0.25">
      <c r="A1773">
        <v>20665</v>
      </c>
      <c r="B1773" t="s">
        <v>1317</v>
      </c>
      <c r="C1773" s="5">
        <v>43366</v>
      </c>
      <c r="D1773" s="6">
        <v>43372</v>
      </c>
      <c r="E1773" t="s">
        <v>69</v>
      </c>
      <c r="F1773" t="s">
        <v>53</v>
      </c>
      <c r="G1773" t="s">
        <v>54</v>
      </c>
      <c r="H1773" t="s">
        <v>55</v>
      </c>
      <c r="I1773" t="s">
        <v>56</v>
      </c>
      <c r="J1773" s="7">
        <v>94601</v>
      </c>
      <c r="K1773" t="s">
        <v>26</v>
      </c>
      <c r="L1773" t="s">
        <v>57</v>
      </c>
      <c r="M1773" t="s">
        <v>143</v>
      </c>
      <c r="N1773" t="s">
        <v>29</v>
      </c>
      <c r="O1773" t="s">
        <v>75</v>
      </c>
      <c r="P1773" t="s">
        <v>144</v>
      </c>
      <c r="Q1773" s="8">
        <v>23.99</v>
      </c>
      <c r="R1773">
        <v>3</v>
      </c>
      <c r="S1773" s="8">
        <f t="shared" si="115"/>
        <v>71.97</v>
      </c>
      <c r="T1773" s="8">
        <f>SUM(S1773*0.5)</f>
        <v>35.984999999999999</v>
      </c>
      <c r="U1773" s="9">
        <f>SUM((Q1773*0.04)*R1773+2)</f>
        <v>4.8788</v>
      </c>
    </row>
    <row r="1774" spans="1:21" ht="15" customHeight="1" x14ac:dyDescent="0.25">
      <c r="A1774">
        <v>20685</v>
      </c>
      <c r="B1774" t="s">
        <v>1318</v>
      </c>
      <c r="C1774" s="5">
        <v>43367</v>
      </c>
      <c r="D1774" s="6">
        <v>43373</v>
      </c>
      <c r="E1774" t="s">
        <v>69</v>
      </c>
      <c r="F1774" t="s">
        <v>491</v>
      </c>
      <c r="G1774" t="s">
        <v>492</v>
      </c>
      <c r="H1774" t="s">
        <v>203</v>
      </c>
      <c r="I1774" t="s">
        <v>56</v>
      </c>
      <c r="J1774" s="7">
        <v>90045</v>
      </c>
      <c r="K1774" t="s">
        <v>26</v>
      </c>
      <c r="L1774" t="s">
        <v>57</v>
      </c>
      <c r="M1774" t="s">
        <v>50</v>
      </c>
      <c r="N1774" t="s">
        <v>988</v>
      </c>
      <c r="O1774" t="s">
        <v>51</v>
      </c>
      <c r="P1774" t="s">
        <v>52</v>
      </c>
      <c r="Q1774" s="8">
        <v>45.99</v>
      </c>
      <c r="R1774">
        <v>2</v>
      </c>
      <c r="S1774" s="8">
        <f t="shared" si="115"/>
        <v>91.98</v>
      </c>
      <c r="T1774" s="8">
        <f>SUM(S1774*0.3)</f>
        <v>27.594000000000001</v>
      </c>
      <c r="U1774" s="9">
        <f>SUM((Q1774*0.04)*R1774+2)</f>
        <v>5.6791999999999998</v>
      </c>
    </row>
    <row r="1775" spans="1:21" ht="15" customHeight="1" x14ac:dyDescent="0.25">
      <c r="A1775">
        <v>20686</v>
      </c>
      <c r="B1775" t="s">
        <v>1318</v>
      </c>
      <c r="C1775" s="5">
        <v>43367</v>
      </c>
      <c r="D1775" s="6">
        <v>43373</v>
      </c>
      <c r="E1775" t="s">
        <v>69</v>
      </c>
      <c r="F1775" t="s">
        <v>491</v>
      </c>
      <c r="G1775" t="s">
        <v>492</v>
      </c>
      <c r="H1775" t="s">
        <v>203</v>
      </c>
      <c r="I1775" t="s">
        <v>56</v>
      </c>
      <c r="J1775" s="7">
        <v>90045</v>
      </c>
      <c r="K1775" t="s">
        <v>26</v>
      </c>
      <c r="L1775" t="s">
        <v>57</v>
      </c>
      <c r="M1775" t="s">
        <v>837</v>
      </c>
      <c r="N1775" t="s">
        <v>33</v>
      </c>
      <c r="O1775" t="s">
        <v>34</v>
      </c>
      <c r="P1775" t="s">
        <v>838</v>
      </c>
      <c r="Q1775" s="8">
        <v>11.99</v>
      </c>
      <c r="R1775">
        <v>2</v>
      </c>
      <c r="S1775" s="8">
        <f t="shared" si="115"/>
        <v>23.98</v>
      </c>
      <c r="T1775" s="8">
        <f>SUM(S1775*0.4)</f>
        <v>9.5920000000000005</v>
      </c>
      <c r="U1775" s="9">
        <f>SUM((Q1775*0.04)*R1775+2)</f>
        <v>2.9592000000000001</v>
      </c>
    </row>
    <row r="1776" spans="1:21" ht="15" customHeight="1" x14ac:dyDescent="0.25">
      <c r="A1776">
        <v>20690</v>
      </c>
      <c r="B1776" t="s">
        <v>1318</v>
      </c>
      <c r="C1776" s="5">
        <v>43367</v>
      </c>
      <c r="D1776" s="6">
        <v>43374</v>
      </c>
      <c r="E1776" t="s">
        <v>69</v>
      </c>
      <c r="F1776" t="s">
        <v>277</v>
      </c>
      <c r="G1776" t="s">
        <v>278</v>
      </c>
      <c r="H1776" t="s">
        <v>279</v>
      </c>
      <c r="I1776" t="s">
        <v>56</v>
      </c>
      <c r="J1776" s="7">
        <v>92105</v>
      </c>
      <c r="K1776" t="s">
        <v>26</v>
      </c>
      <c r="L1776" t="s">
        <v>57</v>
      </c>
      <c r="M1776" t="s">
        <v>240</v>
      </c>
      <c r="N1776" t="s">
        <v>29</v>
      </c>
      <c r="O1776" t="s">
        <v>59</v>
      </c>
      <c r="P1776" t="s">
        <v>241</v>
      </c>
      <c r="Q1776" s="8">
        <v>25.99</v>
      </c>
      <c r="R1776">
        <v>2</v>
      </c>
      <c r="S1776" s="8">
        <f t="shared" si="115"/>
        <v>51.98</v>
      </c>
      <c r="T1776" s="8">
        <f>SUM(S1776*0.25)</f>
        <v>12.994999999999999</v>
      </c>
      <c r="U1776" s="9">
        <f>SUM((Q1776*0.04)*R1776+2)</f>
        <v>4.0792000000000002</v>
      </c>
    </row>
    <row r="1777" spans="1:21" ht="15" customHeight="1" x14ac:dyDescent="0.25">
      <c r="A1777">
        <v>20691</v>
      </c>
      <c r="B1777" t="s">
        <v>1318</v>
      </c>
      <c r="C1777" s="5">
        <v>43367</v>
      </c>
      <c r="D1777" s="6">
        <v>43374</v>
      </c>
      <c r="E1777" t="s">
        <v>69</v>
      </c>
      <c r="F1777" t="s">
        <v>277</v>
      </c>
      <c r="G1777" t="s">
        <v>278</v>
      </c>
      <c r="H1777" t="s">
        <v>279</v>
      </c>
      <c r="I1777" t="s">
        <v>56</v>
      </c>
      <c r="J1777" s="7">
        <v>92105</v>
      </c>
      <c r="K1777" t="s">
        <v>26</v>
      </c>
      <c r="L1777" t="s">
        <v>57</v>
      </c>
      <c r="M1777" t="s">
        <v>296</v>
      </c>
      <c r="N1777" t="s">
        <v>29</v>
      </c>
      <c r="O1777" t="s">
        <v>37</v>
      </c>
      <c r="P1777" t="s">
        <v>297</v>
      </c>
      <c r="Q1777" s="8">
        <v>23.99</v>
      </c>
      <c r="R1777">
        <v>6</v>
      </c>
      <c r="S1777" s="8">
        <f t="shared" si="115"/>
        <v>143.94</v>
      </c>
      <c r="T1777" s="8">
        <f>SUM(S1777*0.4)</f>
        <v>57.576000000000001</v>
      </c>
      <c r="U1777" s="9">
        <f>SUM((Q1777*0.04)*R1777+2)</f>
        <v>7.7576000000000001</v>
      </c>
    </row>
    <row r="1778" spans="1:21" ht="15" customHeight="1" x14ac:dyDescent="0.25">
      <c r="A1778">
        <v>20692</v>
      </c>
      <c r="B1778" t="s">
        <v>1318</v>
      </c>
      <c r="C1778" s="5">
        <v>43367</v>
      </c>
      <c r="D1778" s="6">
        <v>43369</v>
      </c>
      <c r="E1778" t="s">
        <v>21</v>
      </c>
      <c r="F1778" t="s">
        <v>901</v>
      </c>
      <c r="G1778" t="s">
        <v>498</v>
      </c>
      <c r="H1778" t="s">
        <v>268</v>
      </c>
      <c r="I1778" t="s">
        <v>120</v>
      </c>
      <c r="J1778" s="7">
        <v>10024</v>
      </c>
      <c r="K1778" t="s">
        <v>26</v>
      </c>
      <c r="L1778" t="s">
        <v>65</v>
      </c>
      <c r="M1778" t="s">
        <v>767</v>
      </c>
      <c r="N1778" t="s">
        <v>29</v>
      </c>
      <c r="O1778" t="s">
        <v>59</v>
      </c>
      <c r="P1778" t="s">
        <v>768</v>
      </c>
      <c r="Q1778" s="8">
        <v>25.99</v>
      </c>
      <c r="R1778">
        <v>2</v>
      </c>
      <c r="S1778" s="8">
        <f t="shared" si="115"/>
        <v>51.98</v>
      </c>
      <c r="T1778" s="8">
        <f>SUM(S1778*0.25)</f>
        <v>12.994999999999999</v>
      </c>
      <c r="U1778" s="9">
        <f>SUM((Q1778*0.07)*R1778+2)</f>
        <v>5.6386000000000003</v>
      </c>
    </row>
    <row r="1779" spans="1:21" ht="15" customHeight="1" x14ac:dyDescent="0.25">
      <c r="A1779">
        <v>20693</v>
      </c>
      <c r="B1779" t="s">
        <v>1318</v>
      </c>
      <c r="C1779" s="5">
        <v>43367</v>
      </c>
      <c r="D1779" s="6">
        <v>43369</v>
      </c>
      <c r="E1779" t="s">
        <v>21</v>
      </c>
      <c r="F1779" t="s">
        <v>901</v>
      </c>
      <c r="G1779" t="s">
        <v>498</v>
      </c>
      <c r="H1779" t="s">
        <v>268</v>
      </c>
      <c r="I1779" t="s">
        <v>120</v>
      </c>
      <c r="J1779" s="7">
        <v>10024</v>
      </c>
      <c r="K1779" t="s">
        <v>26</v>
      </c>
      <c r="L1779" t="s">
        <v>65</v>
      </c>
      <c r="M1779" t="s">
        <v>710</v>
      </c>
      <c r="N1779" t="s">
        <v>29</v>
      </c>
      <c r="O1779" t="s">
        <v>30</v>
      </c>
      <c r="P1779" t="s">
        <v>711</v>
      </c>
      <c r="Q1779" s="8">
        <v>19.989999999999998</v>
      </c>
      <c r="R1779">
        <v>3</v>
      </c>
      <c r="S1779" s="8">
        <f t="shared" si="115"/>
        <v>59.97</v>
      </c>
      <c r="T1779" s="8">
        <f>SUM(S1779*0.2)</f>
        <v>11.994</v>
      </c>
      <c r="U1779" s="9">
        <f>SUM((Q1779*0.07)*R1779+2)</f>
        <v>6.1978999999999997</v>
      </c>
    </row>
    <row r="1780" spans="1:21" ht="15" customHeight="1" x14ac:dyDescent="0.25">
      <c r="A1780">
        <v>20694</v>
      </c>
      <c r="B1780" t="s">
        <v>1318</v>
      </c>
      <c r="C1780" s="5">
        <v>43367</v>
      </c>
      <c r="D1780" s="6">
        <v>43369</v>
      </c>
      <c r="E1780" t="s">
        <v>21</v>
      </c>
      <c r="F1780" t="s">
        <v>901</v>
      </c>
      <c r="G1780" t="s">
        <v>498</v>
      </c>
      <c r="H1780" t="s">
        <v>268</v>
      </c>
      <c r="I1780" t="s">
        <v>120</v>
      </c>
      <c r="J1780" s="7">
        <v>10024</v>
      </c>
      <c r="K1780" t="s">
        <v>26</v>
      </c>
      <c r="L1780" t="s">
        <v>65</v>
      </c>
      <c r="M1780" t="s">
        <v>36</v>
      </c>
      <c r="N1780" t="s">
        <v>29</v>
      </c>
      <c r="O1780" t="s">
        <v>37</v>
      </c>
      <c r="P1780" t="s">
        <v>38</v>
      </c>
      <c r="Q1780" s="8">
        <v>24.99</v>
      </c>
      <c r="R1780">
        <v>1</v>
      </c>
      <c r="S1780" s="8">
        <f t="shared" si="115"/>
        <v>24.99</v>
      </c>
      <c r="T1780" s="8">
        <f>SUM(S1780*0.4)</f>
        <v>9.9960000000000004</v>
      </c>
      <c r="U1780" s="9">
        <f>SUM((Q1780*0.07)*R1780+2)</f>
        <v>3.7492999999999999</v>
      </c>
    </row>
    <row r="1781" spans="1:21" ht="15" customHeight="1" x14ac:dyDescent="0.25">
      <c r="A1781">
        <v>20707</v>
      </c>
      <c r="B1781" t="s">
        <v>1319</v>
      </c>
      <c r="C1781" s="5">
        <v>43368</v>
      </c>
      <c r="D1781" s="6">
        <v>43368</v>
      </c>
      <c r="E1781" t="s">
        <v>985</v>
      </c>
      <c r="F1781" t="s">
        <v>329</v>
      </c>
      <c r="G1781" t="s">
        <v>330</v>
      </c>
      <c r="H1781" t="s">
        <v>331</v>
      </c>
      <c r="I1781" t="s">
        <v>332</v>
      </c>
      <c r="J1781" s="7">
        <v>7060</v>
      </c>
      <c r="K1781" t="s">
        <v>26</v>
      </c>
      <c r="L1781" t="s">
        <v>65</v>
      </c>
      <c r="M1781" t="s">
        <v>359</v>
      </c>
      <c r="N1781" t="s">
        <v>33</v>
      </c>
      <c r="O1781" t="s">
        <v>116</v>
      </c>
      <c r="P1781" t="s">
        <v>360</v>
      </c>
      <c r="Q1781" s="8">
        <v>24.99</v>
      </c>
      <c r="R1781">
        <v>2</v>
      </c>
      <c r="S1781" s="8">
        <f t="shared" si="115"/>
        <v>49.98</v>
      </c>
      <c r="T1781" s="8">
        <f>SUM(S1781*0.3)</f>
        <v>14.993999999999998</v>
      </c>
      <c r="U1781" s="9">
        <f>SUM((Q1781*0.09)*R1781+2)</f>
        <v>6.4981999999999998</v>
      </c>
    </row>
    <row r="1782" spans="1:21" ht="15" customHeight="1" x14ac:dyDescent="0.25">
      <c r="A1782">
        <v>20708</v>
      </c>
      <c r="B1782" t="s">
        <v>1319</v>
      </c>
      <c r="C1782" s="5">
        <v>43368</v>
      </c>
      <c r="D1782" s="6">
        <v>43368</v>
      </c>
      <c r="E1782" t="s">
        <v>985</v>
      </c>
      <c r="F1782" t="s">
        <v>329</v>
      </c>
      <c r="G1782" t="s">
        <v>330</v>
      </c>
      <c r="H1782" t="s">
        <v>331</v>
      </c>
      <c r="I1782" t="s">
        <v>332</v>
      </c>
      <c r="J1782" s="7">
        <v>7060</v>
      </c>
      <c r="K1782" t="s">
        <v>26</v>
      </c>
      <c r="L1782" t="s">
        <v>65</v>
      </c>
      <c r="M1782" t="s">
        <v>349</v>
      </c>
      <c r="N1782" t="s">
        <v>33</v>
      </c>
      <c r="O1782" t="s">
        <v>116</v>
      </c>
      <c r="P1782" t="s">
        <v>350</v>
      </c>
      <c r="Q1782" s="8">
        <v>24.99</v>
      </c>
      <c r="R1782">
        <v>3</v>
      </c>
      <c r="S1782" s="8">
        <f t="shared" si="115"/>
        <v>74.97</v>
      </c>
      <c r="T1782" s="8">
        <f>SUM(S1782*0.3)</f>
        <v>22.491</v>
      </c>
      <c r="U1782" s="9">
        <f>SUM((Q1782*0.09)*R1782+2)</f>
        <v>8.7472999999999992</v>
      </c>
    </row>
    <row r="1783" spans="1:21" ht="15" customHeight="1" x14ac:dyDescent="0.25">
      <c r="A1783">
        <v>20711</v>
      </c>
      <c r="B1783" t="s">
        <v>1319</v>
      </c>
      <c r="C1783" s="5">
        <v>43368</v>
      </c>
      <c r="D1783" s="6">
        <v>43373</v>
      </c>
      <c r="E1783" t="s">
        <v>69</v>
      </c>
      <c r="F1783" t="s">
        <v>547</v>
      </c>
      <c r="G1783" t="s">
        <v>548</v>
      </c>
      <c r="H1783" t="s">
        <v>502</v>
      </c>
      <c r="I1783" t="s">
        <v>412</v>
      </c>
      <c r="J1783" s="7">
        <v>80219</v>
      </c>
      <c r="K1783" t="s">
        <v>26</v>
      </c>
      <c r="L1783" t="s">
        <v>57</v>
      </c>
      <c r="M1783" t="s">
        <v>876</v>
      </c>
      <c r="N1783" t="s">
        <v>33</v>
      </c>
      <c r="O1783" t="s">
        <v>116</v>
      </c>
      <c r="P1783" t="s">
        <v>877</v>
      </c>
      <c r="Q1783" s="8">
        <v>24.99</v>
      </c>
      <c r="R1783">
        <v>3</v>
      </c>
      <c r="S1783" s="8">
        <f t="shared" si="115"/>
        <v>74.97</v>
      </c>
      <c r="T1783" s="8">
        <f>SUM(S1783*0.3)</f>
        <v>22.491</v>
      </c>
      <c r="U1783" s="9">
        <f t="shared" ref="U1783:U1791" si="120">SUM((Q1783*0.04)*R1783+2)</f>
        <v>4.9987999999999992</v>
      </c>
    </row>
    <row r="1784" spans="1:21" ht="15" customHeight="1" x14ac:dyDescent="0.25">
      <c r="A1784">
        <v>20712</v>
      </c>
      <c r="B1784" t="s">
        <v>1319</v>
      </c>
      <c r="C1784" s="5">
        <v>43368</v>
      </c>
      <c r="D1784" s="6">
        <v>43373</v>
      </c>
      <c r="E1784" t="s">
        <v>69</v>
      </c>
      <c r="F1784" t="s">
        <v>547</v>
      </c>
      <c r="G1784" t="s">
        <v>548</v>
      </c>
      <c r="H1784" t="s">
        <v>502</v>
      </c>
      <c r="I1784" t="s">
        <v>412</v>
      </c>
      <c r="J1784" s="7">
        <v>80219</v>
      </c>
      <c r="K1784" t="s">
        <v>26</v>
      </c>
      <c r="L1784" t="s">
        <v>57</v>
      </c>
      <c r="M1784" t="s">
        <v>970</v>
      </c>
      <c r="N1784" t="s">
        <v>33</v>
      </c>
      <c r="O1784" t="s">
        <v>86</v>
      </c>
      <c r="P1784" t="s">
        <v>971</v>
      </c>
      <c r="Q1784" s="8">
        <v>16.989999999999998</v>
      </c>
      <c r="R1784">
        <v>3</v>
      </c>
      <c r="S1784" s="8">
        <f t="shared" si="115"/>
        <v>50.97</v>
      </c>
      <c r="T1784" s="8">
        <f>SUM(S1784*0.5)</f>
        <v>25.484999999999999</v>
      </c>
      <c r="U1784" s="9">
        <f t="shared" si="120"/>
        <v>4.0388000000000002</v>
      </c>
    </row>
    <row r="1785" spans="1:21" ht="15" customHeight="1" x14ac:dyDescent="0.25">
      <c r="A1785">
        <v>20733</v>
      </c>
      <c r="B1785" t="s">
        <v>1320</v>
      </c>
      <c r="C1785" s="5">
        <v>43369</v>
      </c>
      <c r="D1785" s="6">
        <v>43373</v>
      </c>
      <c r="E1785" t="s">
        <v>69</v>
      </c>
      <c r="F1785" t="s">
        <v>61</v>
      </c>
      <c r="G1785" t="s">
        <v>62</v>
      </c>
      <c r="H1785" t="s">
        <v>63</v>
      </c>
      <c r="I1785" t="s">
        <v>64</v>
      </c>
      <c r="J1785" s="7">
        <v>44107</v>
      </c>
      <c r="K1785" t="s">
        <v>26</v>
      </c>
      <c r="L1785" t="s">
        <v>65</v>
      </c>
      <c r="M1785" t="s">
        <v>147</v>
      </c>
      <c r="N1785" t="s">
        <v>29</v>
      </c>
      <c r="O1785" t="s">
        <v>37</v>
      </c>
      <c r="P1785" t="s">
        <v>148</v>
      </c>
      <c r="Q1785" s="8">
        <v>23.99</v>
      </c>
      <c r="R1785">
        <v>4</v>
      </c>
      <c r="S1785" s="8">
        <f t="shared" si="115"/>
        <v>95.96</v>
      </c>
      <c r="T1785" s="8">
        <f>SUM(S1785*0.4)</f>
        <v>38.384</v>
      </c>
      <c r="U1785" s="9">
        <f t="shared" si="120"/>
        <v>5.8384</v>
      </c>
    </row>
    <row r="1786" spans="1:21" ht="15" customHeight="1" x14ac:dyDescent="0.25">
      <c r="A1786">
        <v>20734</v>
      </c>
      <c r="B1786" t="s">
        <v>1320</v>
      </c>
      <c r="C1786" s="5">
        <v>43369</v>
      </c>
      <c r="D1786" s="6">
        <v>43373</v>
      </c>
      <c r="E1786" t="s">
        <v>69</v>
      </c>
      <c r="F1786" t="s">
        <v>257</v>
      </c>
      <c r="G1786" t="s">
        <v>258</v>
      </c>
      <c r="H1786" t="s">
        <v>259</v>
      </c>
      <c r="I1786" t="s">
        <v>104</v>
      </c>
      <c r="J1786" s="7">
        <v>46203</v>
      </c>
      <c r="K1786" t="s">
        <v>26</v>
      </c>
      <c r="L1786" t="s">
        <v>27</v>
      </c>
      <c r="M1786" t="s">
        <v>771</v>
      </c>
      <c r="N1786" t="s">
        <v>988</v>
      </c>
      <c r="O1786" t="s">
        <v>89</v>
      </c>
      <c r="P1786" t="s">
        <v>772</v>
      </c>
      <c r="Q1786" s="8">
        <v>11.99</v>
      </c>
      <c r="R1786">
        <v>3</v>
      </c>
      <c r="S1786" s="8">
        <f t="shared" si="115"/>
        <v>35.97</v>
      </c>
      <c r="T1786" s="8">
        <f>SUM(S1786*0.5)</f>
        <v>17.984999999999999</v>
      </c>
      <c r="U1786" s="9">
        <f t="shared" si="120"/>
        <v>3.4388000000000001</v>
      </c>
    </row>
    <row r="1787" spans="1:21" ht="15" customHeight="1" x14ac:dyDescent="0.25">
      <c r="A1787">
        <v>20735</v>
      </c>
      <c r="B1787" t="s">
        <v>1320</v>
      </c>
      <c r="C1787" s="5">
        <v>43369</v>
      </c>
      <c r="D1787" s="6">
        <v>43373</v>
      </c>
      <c r="E1787" t="s">
        <v>69</v>
      </c>
      <c r="F1787" t="s">
        <v>257</v>
      </c>
      <c r="G1787" t="s">
        <v>258</v>
      </c>
      <c r="H1787" t="s">
        <v>259</v>
      </c>
      <c r="I1787" t="s">
        <v>104</v>
      </c>
      <c r="J1787" s="7">
        <v>46203</v>
      </c>
      <c r="K1787" t="s">
        <v>26</v>
      </c>
      <c r="L1787" t="s">
        <v>27</v>
      </c>
      <c r="M1787" t="s">
        <v>384</v>
      </c>
      <c r="N1787" t="s">
        <v>29</v>
      </c>
      <c r="O1787" t="s">
        <v>37</v>
      </c>
      <c r="P1787" t="s">
        <v>385</v>
      </c>
      <c r="Q1787" s="8">
        <v>23.99</v>
      </c>
      <c r="R1787">
        <v>2</v>
      </c>
      <c r="S1787" s="8">
        <f t="shared" si="115"/>
        <v>47.98</v>
      </c>
      <c r="T1787" s="8">
        <f>SUM(S1787*0.4)</f>
        <v>19.192</v>
      </c>
      <c r="U1787" s="9">
        <f t="shared" si="120"/>
        <v>3.9192</v>
      </c>
    </row>
    <row r="1788" spans="1:21" ht="15" customHeight="1" x14ac:dyDescent="0.25">
      <c r="A1788">
        <v>20736</v>
      </c>
      <c r="B1788" t="s">
        <v>1320</v>
      </c>
      <c r="C1788" s="5">
        <v>43369</v>
      </c>
      <c r="D1788" s="6">
        <v>43375</v>
      </c>
      <c r="E1788" t="s">
        <v>69</v>
      </c>
      <c r="F1788" t="s">
        <v>826</v>
      </c>
      <c r="G1788" t="s">
        <v>584</v>
      </c>
      <c r="H1788" t="s">
        <v>72</v>
      </c>
      <c r="I1788" t="s">
        <v>73</v>
      </c>
      <c r="J1788" s="7">
        <v>78745</v>
      </c>
      <c r="K1788" t="s">
        <v>26</v>
      </c>
      <c r="L1788" t="s">
        <v>27</v>
      </c>
      <c r="M1788" t="s">
        <v>899</v>
      </c>
      <c r="N1788" t="s">
        <v>988</v>
      </c>
      <c r="O1788" t="s">
        <v>89</v>
      </c>
      <c r="P1788" t="s">
        <v>900</v>
      </c>
      <c r="Q1788" s="8">
        <v>13.99</v>
      </c>
      <c r="R1788">
        <v>3</v>
      </c>
      <c r="S1788" s="8">
        <f t="shared" si="115"/>
        <v>41.97</v>
      </c>
      <c r="T1788" s="8">
        <f>SUM(S1788*0.5)</f>
        <v>20.984999999999999</v>
      </c>
      <c r="U1788" s="9">
        <f t="shared" si="120"/>
        <v>3.6787999999999998</v>
      </c>
    </row>
    <row r="1789" spans="1:21" ht="15" customHeight="1" x14ac:dyDescent="0.25">
      <c r="A1789">
        <v>20737</v>
      </c>
      <c r="B1789" t="s">
        <v>1320</v>
      </c>
      <c r="C1789" s="5">
        <v>43369</v>
      </c>
      <c r="D1789" s="6">
        <v>43375</v>
      </c>
      <c r="E1789" t="s">
        <v>69</v>
      </c>
      <c r="F1789" t="s">
        <v>826</v>
      </c>
      <c r="G1789" t="s">
        <v>584</v>
      </c>
      <c r="H1789" t="s">
        <v>72</v>
      </c>
      <c r="I1789" t="s">
        <v>73</v>
      </c>
      <c r="J1789" s="7">
        <v>78745</v>
      </c>
      <c r="K1789" t="s">
        <v>26</v>
      </c>
      <c r="L1789" t="s">
        <v>27</v>
      </c>
      <c r="M1789" t="s">
        <v>488</v>
      </c>
      <c r="N1789" t="s">
        <v>988</v>
      </c>
      <c r="O1789" t="s">
        <v>86</v>
      </c>
      <c r="P1789" t="s">
        <v>489</v>
      </c>
      <c r="Q1789" s="8">
        <v>44.99</v>
      </c>
      <c r="R1789">
        <v>8</v>
      </c>
      <c r="S1789" s="8">
        <f t="shared" si="115"/>
        <v>359.92</v>
      </c>
      <c r="T1789" s="8">
        <f>SUM(S1789*0.6)</f>
        <v>215.952</v>
      </c>
      <c r="U1789" s="9">
        <f t="shared" si="120"/>
        <v>16.396799999999999</v>
      </c>
    </row>
    <row r="1790" spans="1:21" ht="15" customHeight="1" x14ac:dyDescent="0.25">
      <c r="A1790">
        <v>20738</v>
      </c>
      <c r="B1790" t="s">
        <v>1320</v>
      </c>
      <c r="C1790" s="5">
        <v>43369</v>
      </c>
      <c r="D1790" s="6">
        <v>43375</v>
      </c>
      <c r="E1790" t="s">
        <v>69</v>
      </c>
      <c r="F1790" t="s">
        <v>826</v>
      </c>
      <c r="G1790" t="s">
        <v>584</v>
      </c>
      <c r="H1790" t="s">
        <v>72</v>
      </c>
      <c r="I1790" t="s">
        <v>73</v>
      </c>
      <c r="J1790" s="7">
        <v>78745</v>
      </c>
      <c r="K1790" t="s">
        <v>26</v>
      </c>
      <c r="L1790" t="s">
        <v>27</v>
      </c>
      <c r="M1790" t="s">
        <v>747</v>
      </c>
      <c r="N1790" t="s">
        <v>29</v>
      </c>
      <c r="O1790" t="s">
        <v>40</v>
      </c>
      <c r="P1790" t="s">
        <v>748</v>
      </c>
      <c r="Q1790" s="8">
        <v>28.99</v>
      </c>
      <c r="R1790">
        <v>2</v>
      </c>
      <c r="S1790" s="8">
        <f t="shared" si="115"/>
        <v>57.98</v>
      </c>
      <c r="T1790" s="8">
        <f>SUM(S1790*0.3)</f>
        <v>17.393999999999998</v>
      </c>
      <c r="U1790" s="9">
        <f t="shared" si="120"/>
        <v>4.3192000000000004</v>
      </c>
    </row>
    <row r="1791" spans="1:21" ht="15" customHeight="1" x14ac:dyDescent="0.25">
      <c r="A1791">
        <v>20739</v>
      </c>
      <c r="B1791" t="s">
        <v>1320</v>
      </c>
      <c r="C1791" s="5">
        <v>43369</v>
      </c>
      <c r="D1791" s="6">
        <v>43375</v>
      </c>
      <c r="E1791" t="s">
        <v>69</v>
      </c>
      <c r="F1791" t="s">
        <v>826</v>
      </c>
      <c r="G1791" t="s">
        <v>584</v>
      </c>
      <c r="H1791" t="s">
        <v>72</v>
      </c>
      <c r="I1791" t="s">
        <v>73</v>
      </c>
      <c r="J1791" s="7">
        <v>78745</v>
      </c>
      <c r="K1791" t="s">
        <v>26</v>
      </c>
      <c r="L1791" t="s">
        <v>27</v>
      </c>
      <c r="M1791" t="s">
        <v>125</v>
      </c>
      <c r="N1791" t="s">
        <v>29</v>
      </c>
      <c r="O1791" t="s">
        <v>59</v>
      </c>
      <c r="P1791" t="s">
        <v>126</v>
      </c>
      <c r="Q1791" s="8">
        <v>16.989999999999998</v>
      </c>
      <c r="R1791">
        <v>2</v>
      </c>
      <c r="S1791" s="8">
        <f t="shared" si="115"/>
        <v>33.979999999999997</v>
      </c>
      <c r="T1791" s="8">
        <f>SUM(S1791*0.25)</f>
        <v>8.4949999999999992</v>
      </c>
      <c r="U1791" s="9">
        <f t="shared" si="120"/>
        <v>3.3592</v>
      </c>
    </row>
    <row r="1792" spans="1:21" ht="15" customHeight="1" x14ac:dyDescent="0.25">
      <c r="A1792">
        <v>20752</v>
      </c>
      <c r="B1792" t="s">
        <v>1321</v>
      </c>
      <c r="C1792" s="5">
        <v>43372</v>
      </c>
      <c r="D1792" s="6">
        <v>43375</v>
      </c>
      <c r="E1792" t="s">
        <v>44</v>
      </c>
      <c r="F1792" t="s">
        <v>409</v>
      </c>
      <c r="G1792" t="s">
        <v>410</v>
      </c>
      <c r="H1792" t="s">
        <v>411</v>
      </c>
      <c r="I1792" t="s">
        <v>412</v>
      </c>
      <c r="J1792" s="7">
        <v>80013</v>
      </c>
      <c r="K1792" t="s">
        <v>26</v>
      </c>
      <c r="L1792" t="s">
        <v>57</v>
      </c>
      <c r="M1792" t="s">
        <v>636</v>
      </c>
      <c r="N1792" t="s">
        <v>29</v>
      </c>
      <c r="O1792" t="s">
        <v>59</v>
      </c>
      <c r="P1792" t="s">
        <v>637</v>
      </c>
      <c r="Q1792" s="8">
        <v>21.99</v>
      </c>
      <c r="R1792">
        <v>2</v>
      </c>
      <c r="S1792" s="8">
        <f t="shared" si="115"/>
        <v>43.98</v>
      </c>
      <c r="T1792" s="8">
        <f>SUM(S1792*0.25)</f>
        <v>10.994999999999999</v>
      </c>
      <c r="U1792" s="9">
        <f t="shared" ref="U1792:U1797" si="121">SUM((Q1792*0.05)*R1792+2)</f>
        <v>4.1989999999999998</v>
      </c>
    </row>
    <row r="1793" spans="1:21" ht="15" customHeight="1" x14ac:dyDescent="0.25">
      <c r="A1793">
        <v>20753</v>
      </c>
      <c r="B1793" t="s">
        <v>1321</v>
      </c>
      <c r="C1793" s="5">
        <v>43372</v>
      </c>
      <c r="D1793" s="6">
        <v>43375</v>
      </c>
      <c r="E1793" t="s">
        <v>44</v>
      </c>
      <c r="F1793" t="s">
        <v>409</v>
      </c>
      <c r="G1793" t="s">
        <v>410</v>
      </c>
      <c r="H1793" t="s">
        <v>411</v>
      </c>
      <c r="I1793" t="s">
        <v>412</v>
      </c>
      <c r="J1793" s="7">
        <v>80013</v>
      </c>
      <c r="K1793" t="s">
        <v>26</v>
      </c>
      <c r="L1793" t="s">
        <v>57</v>
      </c>
      <c r="M1793" t="s">
        <v>509</v>
      </c>
      <c r="N1793" t="s">
        <v>29</v>
      </c>
      <c r="O1793" t="s">
        <v>30</v>
      </c>
      <c r="P1793" t="s">
        <v>510</v>
      </c>
      <c r="Q1793" s="8">
        <v>23.99</v>
      </c>
      <c r="R1793">
        <v>2</v>
      </c>
      <c r="S1793" s="8">
        <f t="shared" si="115"/>
        <v>47.98</v>
      </c>
      <c r="T1793" s="8">
        <f>SUM(S1793*0.2)</f>
        <v>9.5960000000000001</v>
      </c>
      <c r="U1793" s="9">
        <f t="shared" si="121"/>
        <v>4.399</v>
      </c>
    </row>
    <row r="1794" spans="1:21" ht="15" customHeight="1" x14ac:dyDescent="0.25">
      <c r="A1794">
        <v>20754</v>
      </c>
      <c r="B1794" t="s">
        <v>1321</v>
      </c>
      <c r="C1794" s="5">
        <v>43372</v>
      </c>
      <c r="D1794" s="6">
        <v>43375</v>
      </c>
      <c r="E1794" t="s">
        <v>44</v>
      </c>
      <c r="F1794" t="s">
        <v>409</v>
      </c>
      <c r="G1794" t="s">
        <v>410</v>
      </c>
      <c r="H1794" t="s">
        <v>411</v>
      </c>
      <c r="I1794" t="s">
        <v>412</v>
      </c>
      <c r="J1794" s="7">
        <v>80013</v>
      </c>
      <c r="K1794" t="s">
        <v>26</v>
      </c>
      <c r="L1794" t="s">
        <v>57</v>
      </c>
      <c r="M1794" t="s">
        <v>478</v>
      </c>
      <c r="N1794" t="s">
        <v>29</v>
      </c>
      <c r="O1794" t="s">
        <v>37</v>
      </c>
      <c r="P1794" t="s">
        <v>479</v>
      </c>
      <c r="Q1794" s="8">
        <v>23.99</v>
      </c>
      <c r="R1794">
        <v>4</v>
      </c>
      <c r="S1794" s="8">
        <f t="shared" ref="S1794:S1857" si="122">SUM(Q1794*R1794)</f>
        <v>95.96</v>
      </c>
      <c r="T1794" s="8">
        <f>SUM(S1794*0.4)</f>
        <v>38.384</v>
      </c>
      <c r="U1794" s="9">
        <f t="shared" si="121"/>
        <v>6.798</v>
      </c>
    </row>
    <row r="1795" spans="1:21" ht="15" customHeight="1" x14ac:dyDescent="0.25">
      <c r="A1795">
        <v>20755</v>
      </c>
      <c r="B1795" t="s">
        <v>1321</v>
      </c>
      <c r="C1795" s="5">
        <v>43372</v>
      </c>
      <c r="D1795" s="6">
        <v>43375</v>
      </c>
      <c r="E1795" t="s">
        <v>44</v>
      </c>
      <c r="F1795" t="s">
        <v>409</v>
      </c>
      <c r="G1795" t="s">
        <v>410</v>
      </c>
      <c r="H1795" t="s">
        <v>411</v>
      </c>
      <c r="I1795" t="s">
        <v>412</v>
      </c>
      <c r="J1795" s="7">
        <v>80013</v>
      </c>
      <c r="K1795" t="s">
        <v>26</v>
      </c>
      <c r="L1795" t="s">
        <v>57</v>
      </c>
      <c r="M1795" t="s">
        <v>567</v>
      </c>
      <c r="N1795" t="s">
        <v>988</v>
      </c>
      <c r="O1795" t="s">
        <v>86</v>
      </c>
      <c r="P1795" t="s">
        <v>568</v>
      </c>
      <c r="Q1795" s="8">
        <v>35.99</v>
      </c>
      <c r="R1795">
        <v>1</v>
      </c>
      <c r="S1795" s="8">
        <f t="shared" si="122"/>
        <v>35.99</v>
      </c>
      <c r="T1795" s="8">
        <f>SUM(S1795*0.6)</f>
        <v>21.594000000000001</v>
      </c>
      <c r="U1795" s="9">
        <f t="shared" si="121"/>
        <v>3.7995000000000001</v>
      </c>
    </row>
    <row r="1796" spans="1:21" ht="15" customHeight="1" x14ac:dyDescent="0.25">
      <c r="A1796">
        <v>20756</v>
      </c>
      <c r="B1796" t="s">
        <v>1321</v>
      </c>
      <c r="C1796" s="5">
        <v>43372</v>
      </c>
      <c r="D1796" s="6">
        <v>43375</v>
      </c>
      <c r="E1796" t="s">
        <v>44</v>
      </c>
      <c r="F1796" t="s">
        <v>409</v>
      </c>
      <c r="G1796" t="s">
        <v>410</v>
      </c>
      <c r="H1796" t="s">
        <v>411</v>
      </c>
      <c r="I1796" t="s">
        <v>412</v>
      </c>
      <c r="J1796" s="7">
        <v>80013</v>
      </c>
      <c r="K1796" t="s">
        <v>26</v>
      </c>
      <c r="L1796" t="s">
        <v>57</v>
      </c>
      <c r="M1796" t="s">
        <v>955</v>
      </c>
      <c r="N1796" t="s">
        <v>33</v>
      </c>
      <c r="O1796" t="s">
        <v>34</v>
      </c>
      <c r="P1796" t="s">
        <v>956</v>
      </c>
      <c r="Q1796" s="8">
        <v>25.99</v>
      </c>
      <c r="R1796">
        <v>2</v>
      </c>
      <c r="S1796" s="8">
        <f t="shared" si="122"/>
        <v>51.98</v>
      </c>
      <c r="T1796" s="8">
        <f>SUM(S1796*0.4)</f>
        <v>20.792000000000002</v>
      </c>
      <c r="U1796" s="9">
        <f t="shared" si="121"/>
        <v>4.5990000000000002</v>
      </c>
    </row>
    <row r="1797" spans="1:21" ht="15" customHeight="1" x14ac:dyDescent="0.25">
      <c r="A1797">
        <v>20757</v>
      </c>
      <c r="B1797" t="s">
        <v>1321</v>
      </c>
      <c r="C1797" s="5">
        <v>43372</v>
      </c>
      <c r="D1797" s="6">
        <v>43375</v>
      </c>
      <c r="E1797" t="s">
        <v>44</v>
      </c>
      <c r="F1797" t="s">
        <v>409</v>
      </c>
      <c r="G1797" t="s">
        <v>410</v>
      </c>
      <c r="H1797" t="s">
        <v>411</v>
      </c>
      <c r="I1797" t="s">
        <v>412</v>
      </c>
      <c r="J1797" s="7">
        <v>80013</v>
      </c>
      <c r="K1797" t="s">
        <v>26</v>
      </c>
      <c r="L1797" t="s">
        <v>57</v>
      </c>
      <c r="M1797" t="s">
        <v>105</v>
      </c>
      <c r="N1797" t="s">
        <v>29</v>
      </c>
      <c r="O1797" t="s">
        <v>75</v>
      </c>
      <c r="P1797" t="s">
        <v>106</v>
      </c>
      <c r="Q1797" s="8">
        <v>16.989999999999998</v>
      </c>
      <c r="R1797">
        <v>3</v>
      </c>
      <c r="S1797" s="8">
        <f t="shared" si="122"/>
        <v>50.97</v>
      </c>
      <c r="T1797" s="8">
        <f>SUM(S1797*0.5)</f>
        <v>25.484999999999999</v>
      </c>
      <c r="U1797" s="9">
        <f t="shared" si="121"/>
        <v>4.5484999999999998</v>
      </c>
    </row>
    <row r="1798" spans="1:21" ht="15" customHeight="1" x14ac:dyDescent="0.25">
      <c r="A1798">
        <v>20760</v>
      </c>
      <c r="B1798" t="s">
        <v>1322</v>
      </c>
      <c r="C1798" s="5">
        <v>43373</v>
      </c>
      <c r="D1798" s="6">
        <v>43379</v>
      </c>
      <c r="E1798" t="s">
        <v>69</v>
      </c>
      <c r="F1798" t="s">
        <v>451</v>
      </c>
      <c r="G1798" t="s">
        <v>452</v>
      </c>
      <c r="H1798" t="s">
        <v>388</v>
      </c>
      <c r="I1798" t="s">
        <v>73</v>
      </c>
      <c r="J1798" s="7">
        <v>75081</v>
      </c>
      <c r="K1798" t="s">
        <v>26</v>
      </c>
      <c r="L1798" t="s">
        <v>27</v>
      </c>
      <c r="M1798" t="s">
        <v>972</v>
      </c>
      <c r="N1798" t="s">
        <v>33</v>
      </c>
      <c r="O1798" t="s">
        <v>86</v>
      </c>
      <c r="P1798" t="s">
        <v>973</v>
      </c>
      <c r="Q1798" s="8">
        <v>16.989999999999998</v>
      </c>
      <c r="R1798">
        <v>3</v>
      </c>
      <c r="S1798" s="8">
        <f t="shared" si="122"/>
        <v>50.97</v>
      </c>
      <c r="T1798" s="8">
        <f>SUM(S1798*0.5)</f>
        <v>25.484999999999999</v>
      </c>
      <c r="U1798" s="9">
        <f>SUM((Q1798*0.04)*R1798+2)</f>
        <v>4.0388000000000002</v>
      </c>
    </row>
    <row r="1799" spans="1:21" ht="15" customHeight="1" x14ac:dyDescent="0.25">
      <c r="A1799">
        <v>20761</v>
      </c>
      <c r="B1799" t="s">
        <v>1322</v>
      </c>
      <c r="C1799" s="5">
        <v>43373</v>
      </c>
      <c r="D1799" s="6">
        <v>43379</v>
      </c>
      <c r="E1799" t="s">
        <v>69</v>
      </c>
      <c r="F1799" t="s">
        <v>451</v>
      </c>
      <c r="G1799" t="s">
        <v>452</v>
      </c>
      <c r="H1799" t="s">
        <v>388</v>
      </c>
      <c r="I1799" t="s">
        <v>73</v>
      </c>
      <c r="J1799" s="7">
        <v>75081</v>
      </c>
      <c r="K1799" t="s">
        <v>26</v>
      </c>
      <c r="L1799" t="s">
        <v>27</v>
      </c>
      <c r="M1799" t="s">
        <v>151</v>
      </c>
      <c r="N1799" t="s">
        <v>29</v>
      </c>
      <c r="O1799" t="s">
        <v>37</v>
      </c>
      <c r="P1799" t="s">
        <v>152</v>
      </c>
      <c r="Q1799" s="8">
        <v>23.99</v>
      </c>
      <c r="R1799">
        <v>4</v>
      </c>
      <c r="S1799" s="8">
        <f t="shared" si="122"/>
        <v>95.96</v>
      </c>
      <c r="T1799" s="8">
        <f>SUM(S1799*0.4)</f>
        <v>38.384</v>
      </c>
      <c r="U1799" s="9">
        <f>SUM((Q1799*0.04)*R1799+2)</f>
        <v>5.8384</v>
      </c>
    </row>
    <row r="1800" spans="1:21" ht="15" customHeight="1" x14ac:dyDescent="0.25">
      <c r="A1800">
        <v>20762</v>
      </c>
      <c r="B1800" t="s">
        <v>1322</v>
      </c>
      <c r="C1800" s="5">
        <v>43373</v>
      </c>
      <c r="D1800" s="6">
        <v>43379</v>
      </c>
      <c r="E1800" t="s">
        <v>69</v>
      </c>
      <c r="F1800" t="s">
        <v>451</v>
      </c>
      <c r="G1800" t="s">
        <v>452</v>
      </c>
      <c r="H1800" t="s">
        <v>388</v>
      </c>
      <c r="I1800" t="s">
        <v>73</v>
      </c>
      <c r="J1800" s="7">
        <v>75081</v>
      </c>
      <c r="K1800" t="s">
        <v>26</v>
      </c>
      <c r="L1800" t="s">
        <v>27</v>
      </c>
      <c r="M1800" t="s">
        <v>747</v>
      </c>
      <c r="N1800" t="s">
        <v>29</v>
      </c>
      <c r="O1800" t="s">
        <v>40</v>
      </c>
      <c r="P1800" t="s">
        <v>748</v>
      </c>
      <c r="Q1800" s="8">
        <v>28.99</v>
      </c>
      <c r="R1800">
        <v>2</v>
      </c>
      <c r="S1800" s="8">
        <f t="shared" si="122"/>
        <v>57.98</v>
      </c>
      <c r="T1800" s="8">
        <f>SUM(S1800*0.3)</f>
        <v>17.393999999999998</v>
      </c>
      <c r="U1800" s="9">
        <f>SUM((Q1800*0.04)*R1800+2)</f>
        <v>4.3192000000000004</v>
      </c>
    </row>
    <row r="1801" spans="1:21" ht="15" customHeight="1" x14ac:dyDescent="0.25">
      <c r="A1801">
        <v>20782</v>
      </c>
      <c r="B1801" t="s">
        <v>1323</v>
      </c>
      <c r="C1801" s="5">
        <v>43374</v>
      </c>
      <c r="D1801" s="6">
        <v>43376</v>
      </c>
      <c r="E1801" t="s">
        <v>21</v>
      </c>
      <c r="F1801" t="s">
        <v>284</v>
      </c>
      <c r="G1801" t="s">
        <v>285</v>
      </c>
      <c r="H1801" t="s">
        <v>286</v>
      </c>
      <c r="I1801" t="s">
        <v>287</v>
      </c>
      <c r="J1801" s="7">
        <v>20735</v>
      </c>
      <c r="K1801" t="s">
        <v>26</v>
      </c>
      <c r="L1801" t="s">
        <v>65</v>
      </c>
      <c r="M1801" t="s">
        <v>347</v>
      </c>
      <c r="N1801" t="s">
        <v>33</v>
      </c>
      <c r="O1801" t="s">
        <v>34</v>
      </c>
      <c r="P1801" t="s">
        <v>348</v>
      </c>
      <c r="Q1801" s="8">
        <v>11.99</v>
      </c>
      <c r="R1801">
        <v>2</v>
      </c>
      <c r="S1801" s="8">
        <f t="shared" si="122"/>
        <v>23.98</v>
      </c>
      <c r="T1801" s="8">
        <f>SUM(S1801*0.4)</f>
        <v>9.5920000000000005</v>
      </c>
      <c r="U1801" s="9">
        <f>SUM((Q1801*0.07)*R1801+2)</f>
        <v>3.6786000000000003</v>
      </c>
    </row>
    <row r="1802" spans="1:21" ht="15" customHeight="1" x14ac:dyDescent="0.25">
      <c r="A1802">
        <v>20783</v>
      </c>
      <c r="B1802" t="s">
        <v>1323</v>
      </c>
      <c r="C1802" s="5">
        <v>43374</v>
      </c>
      <c r="D1802" s="6">
        <v>43377</v>
      </c>
      <c r="E1802" t="s">
        <v>44</v>
      </c>
      <c r="F1802" t="s">
        <v>688</v>
      </c>
      <c r="G1802" t="s">
        <v>689</v>
      </c>
      <c r="H1802" t="s">
        <v>268</v>
      </c>
      <c r="I1802" t="s">
        <v>120</v>
      </c>
      <c r="J1802" s="7">
        <v>10011</v>
      </c>
      <c r="K1802" t="s">
        <v>26</v>
      </c>
      <c r="L1802" t="s">
        <v>65</v>
      </c>
      <c r="M1802" t="s">
        <v>208</v>
      </c>
      <c r="N1802" t="s">
        <v>29</v>
      </c>
      <c r="O1802" t="s">
        <v>75</v>
      </c>
      <c r="P1802" t="s">
        <v>209</v>
      </c>
      <c r="Q1802" s="8">
        <v>25.99</v>
      </c>
      <c r="R1802">
        <v>3</v>
      </c>
      <c r="S1802" s="8">
        <f t="shared" si="122"/>
        <v>77.97</v>
      </c>
      <c r="T1802" s="8">
        <f>SUM(S1802*0.5)</f>
        <v>38.984999999999999</v>
      </c>
      <c r="U1802" s="9">
        <f>SUM((Q1802*0.05)*R1802+2)</f>
        <v>5.8985000000000003</v>
      </c>
    </row>
    <row r="1803" spans="1:21" ht="15" customHeight="1" x14ac:dyDescent="0.25">
      <c r="A1803">
        <v>20784</v>
      </c>
      <c r="B1803" t="s">
        <v>1323</v>
      </c>
      <c r="C1803" s="5">
        <v>43374</v>
      </c>
      <c r="D1803" s="6">
        <v>43377</v>
      </c>
      <c r="E1803" t="s">
        <v>44</v>
      </c>
      <c r="F1803" t="s">
        <v>688</v>
      </c>
      <c r="G1803" t="s">
        <v>689</v>
      </c>
      <c r="H1803" t="s">
        <v>268</v>
      </c>
      <c r="I1803" t="s">
        <v>120</v>
      </c>
      <c r="J1803" s="7">
        <v>10011</v>
      </c>
      <c r="K1803" t="s">
        <v>26</v>
      </c>
      <c r="L1803" t="s">
        <v>65</v>
      </c>
      <c r="M1803" t="s">
        <v>129</v>
      </c>
      <c r="N1803" t="s">
        <v>29</v>
      </c>
      <c r="O1803" t="s">
        <v>40</v>
      </c>
      <c r="P1803" t="s">
        <v>130</v>
      </c>
      <c r="Q1803" s="8">
        <v>19.989999999999998</v>
      </c>
      <c r="R1803">
        <v>2</v>
      </c>
      <c r="S1803" s="8">
        <f t="shared" si="122"/>
        <v>39.979999999999997</v>
      </c>
      <c r="T1803" s="8">
        <f>SUM(S1803*0.3)</f>
        <v>11.993999999999998</v>
      </c>
      <c r="U1803" s="9">
        <f>SUM((Q1803*0.05)*R1803+2)</f>
        <v>3.9989999999999997</v>
      </c>
    </row>
    <row r="1804" spans="1:21" ht="15" customHeight="1" x14ac:dyDescent="0.25">
      <c r="A1804">
        <v>20785</v>
      </c>
      <c r="B1804" t="s">
        <v>1323</v>
      </c>
      <c r="C1804" s="5">
        <v>43374</v>
      </c>
      <c r="D1804" s="6">
        <v>43377</v>
      </c>
      <c r="E1804" t="s">
        <v>44</v>
      </c>
      <c r="F1804" t="s">
        <v>688</v>
      </c>
      <c r="G1804" t="s">
        <v>689</v>
      </c>
      <c r="H1804" t="s">
        <v>268</v>
      </c>
      <c r="I1804" t="s">
        <v>120</v>
      </c>
      <c r="J1804" s="7">
        <v>10011</v>
      </c>
      <c r="K1804" t="s">
        <v>26</v>
      </c>
      <c r="L1804" t="s">
        <v>65</v>
      </c>
      <c r="M1804" t="s">
        <v>159</v>
      </c>
      <c r="N1804" t="s">
        <v>29</v>
      </c>
      <c r="O1804" t="s">
        <v>59</v>
      </c>
      <c r="P1804" t="s">
        <v>160</v>
      </c>
      <c r="Q1804" s="8">
        <v>27.99</v>
      </c>
      <c r="R1804">
        <v>1</v>
      </c>
      <c r="S1804" s="8">
        <f t="shared" si="122"/>
        <v>27.99</v>
      </c>
      <c r="T1804" s="8">
        <f>SUM(S1804*0.25)</f>
        <v>6.9974999999999996</v>
      </c>
      <c r="U1804" s="9">
        <f>SUM((Q1804*0.05)*R1804+2)</f>
        <v>3.3994999999999997</v>
      </c>
    </row>
    <row r="1805" spans="1:21" ht="15" customHeight="1" x14ac:dyDescent="0.25">
      <c r="A1805">
        <v>20786</v>
      </c>
      <c r="B1805" t="s">
        <v>1323</v>
      </c>
      <c r="C1805" s="5">
        <v>43374</v>
      </c>
      <c r="D1805" s="6">
        <v>43376</v>
      </c>
      <c r="E1805" t="s">
        <v>21</v>
      </c>
      <c r="F1805" t="s">
        <v>266</v>
      </c>
      <c r="G1805" t="s">
        <v>267</v>
      </c>
      <c r="H1805" t="s">
        <v>268</v>
      </c>
      <c r="I1805" t="s">
        <v>120</v>
      </c>
      <c r="J1805" s="7">
        <v>10024</v>
      </c>
      <c r="K1805" t="s">
        <v>26</v>
      </c>
      <c r="L1805" t="s">
        <v>65</v>
      </c>
      <c r="M1805" t="s">
        <v>435</v>
      </c>
      <c r="N1805" t="s">
        <v>29</v>
      </c>
      <c r="O1805" t="s">
        <v>75</v>
      </c>
      <c r="P1805" t="s">
        <v>436</v>
      </c>
      <c r="Q1805" s="8">
        <v>23.99</v>
      </c>
      <c r="R1805">
        <v>3</v>
      </c>
      <c r="S1805" s="8">
        <f t="shared" si="122"/>
        <v>71.97</v>
      </c>
      <c r="T1805" s="8">
        <f>SUM(S1805*0.5)</f>
        <v>35.984999999999999</v>
      </c>
      <c r="U1805" s="9">
        <f>SUM((Q1805*0.07)*R1805+2)</f>
        <v>7.0379000000000005</v>
      </c>
    </row>
    <row r="1806" spans="1:21" ht="15" customHeight="1" x14ac:dyDescent="0.25">
      <c r="A1806">
        <v>20800</v>
      </c>
      <c r="B1806" t="s">
        <v>1324</v>
      </c>
      <c r="C1806" s="5">
        <v>43376</v>
      </c>
      <c r="D1806" s="6">
        <v>43380</v>
      </c>
      <c r="E1806" t="s">
        <v>69</v>
      </c>
      <c r="F1806" t="s">
        <v>790</v>
      </c>
      <c r="G1806" t="s">
        <v>791</v>
      </c>
      <c r="H1806" t="s">
        <v>792</v>
      </c>
      <c r="I1806" t="s">
        <v>332</v>
      </c>
      <c r="J1806" s="7">
        <v>7501</v>
      </c>
      <c r="K1806" t="s">
        <v>26</v>
      </c>
      <c r="L1806" t="s">
        <v>65</v>
      </c>
      <c r="M1806" t="s">
        <v>553</v>
      </c>
      <c r="N1806" t="s">
        <v>29</v>
      </c>
      <c r="O1806" t="s">
        <v>75</v>
      </c>
      <c r="P1806" t="s">
        <v>554</v>
      </c>
      <c r="Q1806" s="8">
        <v>23.99</v>
      </c>
      <c r="R1806">
        <v>4</v>
      </c>
      <c r="S1806" s="8">
        <f t="shared" si="122"/>
        <v>95.96</v>
      </c>
      <c r="T1806" s="8">
        <f>SUM(S1806*0.5)</f>
        <v>47.98</v>
      </c>
      <c r="U1806" s="9">
        <f>SUM((Q1806*0.04)*R1806+2)</f>
        <v>5.8384</v>
      </c>
    </row>
    <row r="1807" spans="1:21" ht="15" customHeight="1" x14ac:dyDescent="0.25">
      <c r="A1807">
        <v>20812</v>
      </c>
      <c r="B1807" t="s">
        <v>1324</v>
      </c>
      <c r="C1807" s="5">
        <v>43376</v>
      </c>
      <c r="D1807" s="6">
        <v>43380</v>
      </c>
      <c r="E1807" t="s">
        <v>21</v>
      </c>
      <c r="F1807" t="s">
        <v>777</v>
      </c>
      <c r="G1807" t="s">
        <v>778</v>
      </c>
      <c r="H1807" t="s">
        <v>779</v>
      </c>
      <c r="I1807" t="s">
        <v>227</v>
      </c>
      <c r="J1807" s="7">
        <v>98661</v>
      </c>
      <c r="K1807" t="s">
        <v>26</v>
      </c>
      <c r="L1807" t="s">
        <v>57</v>
      </c>
      <c r="M1807" t="s">
        <v>818</v>
      </c>
      <c r="N1807" t="s">
        <v>988</v>
      </c>
      <c r="O1807" t="s">
        <v>86</v>
      </c>
      <c r="P1807" t="s">
        <v>819</v>
      </c>
      <c r="Q1807" s="8">
        <v>8.99</v>
      </c>
      <c r="R1807">
        <v>2</v>
      </c>
      <c r="S1807" s="8">
        <f t="shared" si="122"/>
        <v>17.98</v>
      </c>
      <c r="T1807" s="8">
        <f>SUM(S1807*0.6)</f>
        <v>10.788</v>
      </c>
      <c r="U1807" s="9">
        <f>SUM((Q1807*0.07)*R1807+2)</f>
        <v>3.2586000000000004</v>
      </c>
    </row>
    <row r="1808" spans="1:21" ht="15" customHeight="1" x14ac:dyDescent="0.25">
      <c r="A1808">
        <v>20819</v>
      </c>
      <c r="B1808" t="s">
        <v>1324</v>
      </c>
      <c r="C1808" s="5">
        <v>43376</v>
      </c>
      <c r="D1808" s="6">
        <v>43382</v>
      </c>
      <c r="E1808" t="s">
        <v>69</v>
      </c>
      <c r="F1808" t="s">
        <v>386</v>
      </c>
      <c r="G1808" t="s">
        <v>387</v>
      </c>
      <c r="H1808" t="s">
        <v>388</v>
      </c>
      <c r="I1808" t="s">
        <v>73</v>
      </c>
      <c r="J1808" s="7">
        <v>75220</v>
      </c>
      <c r="K1808" t="s">
        <v>26</v>
      </c>
      <c r="L1808" t="s">
        <v>27</v>
      </c>
      <c r="M1808" t="s">
        <v>377</v>
      </c>
      <c r="N1808" t="s">
        <v>33</v>
      </c>
      <c r="O1808" t="s">
        <v>116</v>
      </c>
      <c r="P1808" t="s">
        <v>378</v>
      </c>
      <c r="Q1808" s="8">
        <v>10.99</v>
      </c>
      <c r="R1808">
        <v>1</v>
      </c>
      <c r="S1808" s="8">
        <f t="shared" si="122"/>
        <v>10.99</v>
      </c>
      <c r="T1808" s="8">
        <f>SUM(S1808*0.3)</f>
        <v>3.2970000000000002</v>
      </c>
      <c r="U1808" s="9">
        <f>SUM((Q1808*0.04)*R1808+2)</f>
        <v>2.4396</v>
      </c>
    </row>
    <row r="1809" spans="1:21" ht="15" customHeight="1" x14ac:dyDescent="0.25">
      <c r="A1809">
        <v>20826</v>
      </c>
      <c r="B1809" t="s">
        <v>1325</v>
      </c>
      <c r="C1809" s="5">
        <v>43377</v>
      </c>
      <c r="D1809" s="6">
        <v>43382</v>
      </c>
      <c r="E1809" t="s">
        <v>69</v>
      </c>
      <c r="F1809" t="s">
        <v>442</v>
      </c>
      <c r="G1809" t="s">
        <v>443</v>
      </c>
      <c r="H1809" t="s">
        <v>444</v>
      </c>
      <c r="I1809" t="s">
        <v>445</v>
      </c>
      <c r="J1809" s="7">
        <v>37211</v>
      </c>
      <c r="K1809" t="s">
        <v>26</v>
      </c>
      <c r="L1809" t="s">
        <v>49</v>
      </c>
      <c r="M1809" t="s">
        <v>591</v>
      </c>
      <c r="N1809" t="s">
        <v>988</v>
      </c>
      <c r="O1809" t="s">
        <v>185</v>
      </c>
      <c r="P1809" t="s">
        <v>592</v>
      </c>
      <c r="Q1809" s="8">
        <v>74.989999999999995</v>
      </c>
      <c r="R1809">
        <v>3</v>
      </c>
      <c r="S1809" s="8">
        <f t="shared" si="122"/>
        <v>224.96999999999997</v>
      </c>
      <c r="T1809" s="8">
        <f>SUM(S1809*0.4)</f>
        <v>89.988</v>
      </c>
      <c r="U1809" s="9">
        <f>SUM((Q1809*0.04)*R1809+2)</f>
        <v>10.998799999999999</v>
      </c>
    </row>
    <row r="1810" spans="1:21" ht="15" customHeight="1" x14ac:dyDescent="0.25">
      <c r="A1810">
        <v>20827</v>
      </c>
      <c r="B1810" t="s">
        <v>1325</v>
      </c>
      <c r="C1810" s="5">
        <v>43377</v>
      </c>
      <c r="D1810" s="6">
        <v>43380</v>
      </c>
      <c r="E1810" t="s">
        <v>44</v>
      </c>
      <c r="F1810" t="s">
        <v>626</v>
      </c>
      <c r="G1810" t="s">
        <v>627</v>
      </c>
      <c r="H1810" t="s">
        <v>628</v>
      </c>
      <c r="I1810" t="s">
        <v>274</v>
      </c>
      <c r="J1810" s="7">
        <v>33614</v>
      </c>
      <c r="K1810" t="s">
        <v>26</v>
      </c>
      <c r="L1810" t="s">
        <v>49</v>
      </c>
      <c r="M1810" t="s">
        <v>311</v>
      </c>
      <c r="N1810" t="s">
        <v>29</v>
      </c>
      <c r="O1810" t="s">
        <v>37</v>
      </c>
      <c r="P1810" t="s">
        <v>312</v>
      </c>
      <c r="Q1810" s="8">
        <v>24.99</v>
      </c>
      <c r="R1810">
        <v>2</v>
      </c>
      <c r="S1810" s="8">
        <f t="shared" si="122"/>
        <v>49.98</v>
      </c>
      <c r="T1810" s="8">
        <f>SUM(S1810*0.4)</f>
        <v>19.992000000000001</v>
      </c>
      <c r="U1810" s="9">
        <f>SUM((Q1810*0.05)*R1810+2)</f>
        <v>4.4990000000000006</v>
      </c>
    </row>
    <row r="1811" spans="1:21" ht="15" customHeight="1" x14ac:dyDescent="0.25">
      <c r="A1811">
        <v>20828</v>
      </c>
      <c r="B1811" t="s">
        <v>1325</v>
      </c>
      <c r="C1811" s="5">
        <v>43377</v>
      </c>
      <c r="D1811" s="6">
        <v>43379</v>
      </c>
      <c r="E1811" t="s">
        <v>21</v>
      </c>
      <c r="F1811" t="s">
        <v>843</v>
      </c>
      <c r="G1811" t="s">
        <v>844</v>
      </c>
      <c r="H1811" t="s">
        <v>197</v>
      </c>
      <c r="I1811" t="s">
        <v>198</v>
      </c>
      <c r="J1811" s="7">
        <v>55407</v>
      </c>
      <c r="K1811" t="s">
        <v>26</v>
      </c>
      <c r="L1811" t="s">
        <v>27</v>
      </c>
      <c r="M1811" t="s">
        <v>837</v>
      </c>
      <c r="N1811" t="s">
        <v>33</v>
      </c>
      <c r="O1811" t="s">
        <v>34</v>
      </c>
      <c r="P1811" t="s">
        <v>838</v>
      </c>
      <c r="Q1811" s="8">
        <v>11.99</v>
      </c>
      <c r="R1811">
        <v>3</v>
      </c>
      <c r="S1811" s="8">
        <f t="shared" si="122"/>
        <v>35.97</v>
      </c>
      <c r="T1811" s="8">
        <f>SUM(S1811*0.4)</f>
        <v>14.388</v>
      </c>
      <c r="U1811" s="9">
        <f>SUM((Q1811*0.07)*R1811+2)</f>
        <v>4.5179</v>
      </c>
    </row>
    <row r="1812" spans="1:21" ht="15" customHeight="1" x14ac:dyDescent="0.25">
      <c r="A1812">
        <v>20829</v>
      </c>
      <c r="B1812" t="s">
        <v>1325</v>
      </c>
      <c r="C1812" s="5">
        <v>43377</v>
      </c>
      <c r="D1812" s="6">
        <v>43379</v>
      </c>
      <c r="E1812" t="s">
        <v>21</v>
      </c>
      <c r="F1812" t="s">
        <v>843</v>
      </c>
      <c r="G1812" t="s">
        <v>844</v>
      </c>
      <c r="H1812" t="s">
        <v>197</v>
      </c>
      <c r="I1812" t="s">
        <v>198</v>
      </c>
      <c r="J1812" s="7">
        <v>55407</v>
      </c>
      <c r="K1812" t="s">
        <v>26</v>
      </c>
      <c r="L1812" t="s">
        <v>27</v>
      </c>
      <c r="M1812" t="s">
        <v>495</v>
      </c>
      <c r="N1812" t="s">
        <v>988</v>
      </c>
      <c r="O1812" t="s">
        <v>86</v>
      </c>
      <c r="P1812" t="s">
        <v>496</v>
      </c>
      <c r="Q1812" s="8">
        <v>8.99</v>
      </c>
      <c r="R1812">
        <v>4</v>
      </c>
      <c r="S1812" s="8">
        <f t="shared" si="122"/>
        <v>35.96</v>
      </c>
      <c r="T1812" s="8">
        <f>SUM(S1812*0.6)</f>
        <v>21.576000000000001</v>
      </c>
      <c r="U1812" s="9">
        <f>SUM((Q1812*0.07)*R1812+2)</f>
        <v>4.5172000000000008</v>
      </c>
    </row>
    <row r="1813" spans="1:21" ht="15" customHeight="1" x14ac:dyDescent="0.25">
      <c r="A1813">
        <v>20830</v>
      </c>
      <c r="B1813" t="s">
        <v>1325</v>
      </c>
      <c r="C1813" s="5">
        <v>43377</v>
      </c>
      <c r="D1813" s="6">
        <v>43379</v>
      </c>
      <c r="E1813" t="s">
        <v>21</v>
      </c>
      <c r="F1813" t="s">
        <v>843</v>
      </c>
      <c r="G1813" t="s">
        <v>844</v>
      </c>
      <c r="H1813" t="s">
        <v>197</v>
      </c>
      <c r="I1813" t="s">
        <v>198</v>
      </c>
      <c r="J1813" s="7">
        <v>55407</v>
      </c>
      <c r="K1813" t="s">
        <v>26</v>
      </c>
      <c r="L1813" t="s">
        <v>27</v>
      </c>
      <c r="M1813" t="s">
        <v>539</v>
      </c>
      <c r="N1813" t="s">
        <v>29</v>
      </c>
      <c r="O1813" t="s">
        <v>59</v>
      </c>
      <c r="P1813" t="s">
        <v>540</v>
      </c>
      <c r="Q1813" s="8">
        <v>8.99</v>
      </c>
      <c r="R1813">
        <v>3</v>
      </c>
      <c r="S1813" s="8">
        <f t="shared" si="122"/>
        <v>26.97</v>
      </c>
      <c r="T1813" s="8">
        <f>SUM(S1813*0.25)</f>
        <v>6.7424999999999997</v>
      </c>
      <c r="U1813" s="9">
        <f>SUM((Q1813*0.07)*R1813+2)</f>
        <v>3.8879000000000001</v>
      </c>
    </row>
    <row r="1814" spans="1:21" ht="15" customHeight="1" x14ac:dyDescent="0.25">
      <c r="A1814">
        <v>20832</v>
      </c>
      <c r="B1814" t="s">
        <v>1325</v>
      </c>
      <c r="C1814" s="5">
        <v>43377</v>
      </c>
      <c r="D1814" s="6">
        <v>43381</v>
      </c>
      <c r="E1814" t="s">
        <v>21</v>
      </c>
      <c r="F1814" t="s">
        <v>301</v>
      </c>
      <c r="G1814" t="s">
        <v>302</v>
      </c>
      <c r="H1814" t="s">
        <v>303</v>
      </c>
      <c r="I1814" t="s">
        <v>304</v>
      </c>
      <c r="J1814" s="7">
        <v>85023</v>
      </c>
      <c r="K1814" t="s">
        <v>26</v>
      </c>
      <c r="L1814" t="s">
        <v>57</v>
      </c>
      <c r="M1814" t="s">
        <v>934</v>
      </c>
      <c r="N1814" t="s">
        <v>29</v>
      </c>
      <c r="O1814" t="s">
        <v>59</v>
      </c>
      <c r="P1814" t="s">
        <v>935</v>
      </c>
      <c r="Q1814" s="8">
        <v>27.99</v>
      </c>
      <c r="R1814">
        <v>5</v>
      </c>
      <c r="S1814" s="8">
        <f t="shared" si="122"/>
        <v>139.94999999999999</v>
      </c>
      <c r="T1814" s="8">
        <f>SUM(S1814*0.25)</f>
        <v>34.987499999999997</v>
      </c>
      <c r="U1814" s="9">
        <f>SUM((Q1814*0.07)*R1814+2)</f>
        <v>11.7965</v>
      </c>
    </row>
    <row r="1815" spans="1:21" ht="15" customHeight="1" x14ac:dyDescent="0.25">
      <c r="A1815">
        <v>20852</v>
      </c>
      <c r="B1815" t="s">
        <v>1326</v>
      </c>
      <c r="C1815" s="5">
        <v>43380</v>
      </c>
      <c r="D1815" s="6">
        <v>43386</v>
      </c>
      <c r="E1815" t="s">
        <v>69</v>
      </c>
      <c r="F1815" t="s">
        <v>734</v>
      </c>
      <c r="G1815" t="s">
        <v>314</v>
      </c>
      <c r="H1815" t="s">
        <v>315</v>
      </c>
      <c r="I1815" t="s">
        <v>250</v>
      </c>
      <c r="J1815" s="7">
        <v>49505</v>
      </c>
      <c r="K1815" t="s">
        <v>26</v>
      </c>
      <c r="L1815" t="s">
        <v>27</v>
      </c>
      <c r="M1815" t="s">
        <v>526</v>
      </c>
      <c r="N1815" t="s">
        <v>29</v>
      </c>
      <c r="O1815" t="s">
        <v>30</v>
      </c>
      <c r="P1815" t="s">
        <v>527</v>
      </c>
      <c r="Q1815" s="8">
        <v>6.99</v>
      </c>
      <c r="R1815">
        <v>3</v>
      </c>
      <c r="S1815" s="8">
        <f t="shared" si="122"/>
        <v>20.97</v>
      </c>
      <c r="T1815" s="8">
        <f>SUM(S1815*0.2)</f>
        <v>4.194</v>
      </c>
      <c r="U1815" s="9">
        <f>SUM((Q1815*0.04)*R1815+2)</f>
        <v>2.8388</v>
      </c>
    </row>
    <row r="1816" spans="1:21" ht="15" customHeight="1" x14ac:dyDescent="0.25">
      <c r="A1816">
        <v>20853</v>
      </c>
      <c r="B1816" t="s">
        <v>1326</v>
      </c>
      <c r="C1816" s="5">
        <v>43380</v>
      </c>
      <c r="D1816" s="6">
        <v>43386</v>
      </c>
      <c r="E1816" t="s">
        <v>69</v>
      </c>
      <c r="F1816" t="s">
        <v>734</v>
      </c>
      <c r="G1816" t="s">
        <v>314</v>
      </c>
      <c r="H1816" t="s">
        <v>315</v>
      </c>
      <c r="I1816" t="s">
        <v>250</v>
      </c>
      <c r="J1816" s="7">
        <v>49505</v>
      </c>
      <c r="K1816" t="s">
        <v>26</v>
      </c>
      <c r="L1816" t="s">
        <v>27</v>
      </c>
      <c r="M1816" t="s">
        <v>837</v>
      </c>
      <c r="N1816" t="s">
        <v>33</v>
      </c>
      <c r="O1816" t="s">
        <v>34</v>
      </c>
      <c r="P1816" t="s">
        <v>838</v>
      </c>
      <c r="Q1816" s="8">
        <v>11.99</v>
      </c>
      <c r="R1816">
        <v>4</v>
      </c>
      <c r="S1816" s="8">
        <f t="shared" si="122"/>
        <v>47.96</v>
      </c>
      <c r="T1816" s="8">
        <f>SUM(S1816*0.4)</f>
        <v>19.184000000000001</v>
      </c>
      <c r="U1816" s="9">
        <f>SUM((Q1816*0.04)*R1816+2)</f>
        <v>3.9184000000000001</v>
      </c>
    </row>
    <row r="1817" spans="1:21" ht="15" customHeight="1" x14ac:dyDescent="0.25">
      <c r="A1817">
        <v>20854</v>
      </c>
      <c r="B1817" t="s">
        <v>1326</v>
      </c>
      <c r="C1817" s="5">
        <v>43380</v>
      </c>
      <c r="D1817" s="6">
        <v>43386</v>
      </c>
      <c r="E1817" t="s">
        <v>69</v>
      </c>
      <c r="F1817" t="s">
        <v>734</v>
      </c>
      <c r="G1817" t="s">
        <v>314</v>
      </c>
      <c r="H1817" t="s">
        <v>315</v>
      </c>
      <c r="I1817" t="s">
        <v>250</v>
      </c>
      <c r="J1817" s="7">
        <v>49505</v>
      </c>
      <c r="K1817" t="s">
        <v>26</v>
      </c>
      <c r="L1817" t="s">
        <v>27</v>
      </c>
      <c r="M1817" t="s">
        <v>129</v>
      </c>
      <c r="N1817" t="s">
        <v>29</v>
      </c>
      <c r="O1817" t="s">
        <v>40</v>
      </c>
      <c r="P1817" t="s">
        <v>130</v>
      </c>
      <c r="Q1817" s="8">
        <v>19.989999999999998</v>
      </c>
      <c r="R1817">
        <v>3</v>
      </c>
      <c r="S1817" s="8">
        <f t="shared" si="122"/>
        <v>59.97</v>
      </c>
      <c r="T1817" s="8">
        <f>SUM(S1817*0.3)</f>
        <v>17.991</v>
      </c>
      <c r="U1817" s="9">
        <f>SUM((Q1817*0.04)*R1817+2)</f>
        <v>4.3987999999999996</v>
      </c>
    </row>
    <row r="1818" spans="1:21" ht="15" customHeight="1" x14ac:dyDescent="0.25">
      <c r="A1818">
        <v>20863</v>
      </c>
      <c r="B1818" t="s">
        <v>1327</v>
      </c>
      <c r="C1818" s="5">
        <v>43381</v>
      </c>
      <c r="D1818" s="6">
        <v>43386</v>
      </c>
      <c r="E1818" t="s">
        <v>69</v>
      </c>
      <c r="F1818" t="s">
        <v>754</v>
      </c>
      <c r="G1818" t="s">
        <v>755</v>
      </c>
      <c r="H1818" t="s">
        <v>335</v>
      </c>
      <c r="I1818" t="s">
        <v>336</v>
      </c>
      <c r="J1818" s="7">
        <v>19134</v>
      </c>
      <c r="K1818" t="s">
        <v>26</v>
      </c>
      <c r="L1818" t="s">
        <v>65</v>
      </c>
      <c r="M1818" t="s">
        <v>321</v>
      </c>
      <c r="N1818" t="s">
        <v>29</v>
      </c>
      <c r="O1818" t="s">
        <v>30</v>
      </c>
      <c r="P1818" t="s">
        <v>322</v>
      </c>
      <c r="Q1818" s="8">
        <v>35.99</v>
      </c>
      <c r="R1818">
        <v>2</v>
      </c>
      <c r="S1818" s="8">
        <f t="shared" si="122"/>
        <v>71.98</v>
      </c>
      <c r="T1818" s="8">
        <f>SUM(S1818*0.2)</f>
        <v>14.396000000000001</v>
      </c>
      <c r="U1818" s="9">
        <f>SUM((Q1818*0.04)*R1818+2)</f>
        <v>4.8792000000000009</v>
      </c>
    </row>
    <row r="1819" spans="1:21" ht="15" customHeight="1" x14ac:dyDescent="0.25">
      <c r="A1819">
        <v>20869</v>
      </c>
      <c r="B1819" t="s">
        <v>1327</v>
      </c>
      <c r="C1819" s="5">
        <v>43381</v>
      </c>
      <c r="D1819" s="6">
        <v>43387</v>
      </c>
      <c r="E1819" t="s">
        <v>69</v>
      </c>
      <c r="F1819" t="s">
        <v>716</v>
      </c>
      <c r="G1819" t="s">
        <v>538</v>
      </c>
      <c r="H1819" t="s">
        <v>142</v>
      </c>
      <c r="I1819" t="s">
        <v>64</v>
      </c>
      <c r="J1819" s="7">
        <v>44105</v>
      </c>
      <c r="K1819" t="s">
        <v>26</v>
      </c>
      <c r="L1819" t="s">
        <v>65</v>
      </c>
      <c r="M1819" t="s">
        <v>193</v>
      </c>
      <c r="N1819" t="s">
        <v>988</v>
      </c>
      <c r="O1819" t="s">
        <v>51</v>
      </c>
      <c r="P1819" t="s">
        <v>194</v>
      </c>
      <c r="Q1819" s="8">
        <v>42.99</v>
      </c>
      <c r="R1819">
        <v>2</v>
      </c>
      <c r="S1819" s="8">
        <f t="shared" si="122"/>
        <v>85.98</v>
      </c>
      <c r="T1819" s="8">
        <f>SUM(S1819*0.3)</f>
        <v>25.794</v>
      </c>
      <c r="U1819" s="9">
        <f>SUM((Q1819*0.04)*R1819+2)</f>
        <v>5.4391999999999996</v>
      </c>
    </row>
    <row r="1820" spans="1:21" ht="15" customHeight="1" x14ac:dyDescent="0.25">
      <c r="A1820">
        <v>20874</v>
      </c>
      <c r="B1820" t="s">
        <v>1328</v>
      </c>
      <c r="C1820" s="5">
        <v>43382</v>
      </c>
      <c r="D1820" s="6">
        <v>43385</v>
      </c>
      <c r="E1820" t="s">
        <v>44</v>
      </c>
      <c r="F1820" t="s">
        <v>610</v>
      </c>
      <c r="G1820" t="s">
        <v>330</v>
      </c>
      <c r="H1820" t="s">
        <v>331</v>
      </c>
      <c r="I1820" t="s">
        <v>332</v>
      </c>
      <c r="J1820" s="7">
        <v>7060</v>
      </c>
      <c r="K1820" t="s">
        <v>26</v>
      </c>
      <c r="L1820" t="s">
        <v>65</v>
      </c>
      <c r="M1820" t="s">
        <v>321</v>
      </c>
      <c r="N1820" t="s">
        <v>29</v>
      </c>
      <c r="O1820" t="s">
        <v>30</v>
      </c>
      <c r="P1820" t="s">
        <v>322</v>
      </c>
      <c r="Q1820" s="8">
        <v>35.99</v>
      </c>
      <c r="R1820">
        <v>1</v>
      </c>
      <c r="S1820" s="8">
        <f t="shared" si="122"/>
        <v>35.99</v>
      </c>
      <c r="T1820" s="8">
        <f>SUM(S1820*0.2)</f>
        <v>7.1980000000000004</v>
      </c>
      <c r="U1820" s="9">
        <f>SUM((Q1820*0.05)*R1820+2)</f>
        <v>3.7995000000000001</v>
      </c>
    </row>
    <row r="1821" spans="1:21" ht="15" customHeight="1" x14ac:dyDescent="0.25">
      <c r="A1821">
        <v>20875</v>
      </c>
      <c r="B1821" t="s">
        <v>1328</v>
      </c>
      <c r="C1821" s="5">
        <v>43382</v>
      </c>
      <c r="D1821" s="6">
        <v>43388</v>
      </c>
      <c r="E1821" t="s">
        <v>69</v>
      </c>
      <c r="F1821" t="s">
        <v>22</v>
      </c>
      <c r="G1821" t="s">
        <v>23</v>
      </c>
      <c r="H1821" t="s">
        <v>24</v>
      </c>
      <c r="I1821" t="s">
        <v>25</v>
      </c>
      <c r="J1821" s="7">
        <v>54302</v>
      </c>
      <c r="K1821" t="s">
        <v>26</v>
      </c>
      <c r="L1821" t="s">
        <v>27</v>
      </c>
      <c r="M1821" t="s">
        <v>839</v>
      </c>
      <c r="N1821" t="s">
        <v>33</v>
      </c>
      <c r="O1821" t="s">
        <v>34</v>
      </c>
      <c r="P1821" t="s">
        <v>840</v>
      </c>
      <c r="Q1821" s="8">
        <v>35.99</v>
      </c>
      <c r="R1821">
        <v>4</v>
      </c>
      <c r="S1821" s="8">
        <f t="shared" si="122"/>
        <v>143.96</v>
      </c>
      <c r="T1821" s="8">
        <f>SUM(S1821*0.4)</f>
        <v>57.584000000000003</v>
      </c>
      <c r="U1821" s="9">
        <f>SUM((Q1821*0.04)*R1821+2)</f>
        <v>7.7584000000000009</v>
      </c>
    </row>
    <row r="1822" spans="1:21" ht="15" customHeight="1" x14ac:dyDescent="0.25">
      <c r="A1822">
        <v>20876</v>
      </c>
      <c r="B1822" t="s">
        <v>1328</v>
      </c>
      <c r="C1822" s="5">
        <v>43382</v>
      </c>
      <c r="D1822" s="6">
        <v>43388</v>
      </c>
      <c r="E1822" t="s">
        <v>69</v>
      </c>
      <c r="F1822" t="s">
        <v>22</v>
      </c>
      <c r="G1822" t="s">
        <v>23</v>
      </c>
      <c r="H1822" t="s">
        <v>24</v>
      </c>
      <c r="I1822" t="s">
        <v>25</v>
      </c>
      <c r="J1822" s="7">
        <v>54302</v>
      </c>
      <c r="K1822" t="s">
        <v>26</v>
      </c>
      <c r="L1822" t="s">
        <v>27</v>
      </c>
      <c r="M1822" t="s">
        <v>359</v>
      </c>
      <c r="N1822" t="s">
        <v>33</v>
      </c>
      <c r="O1822" t="s">
        <v>116</v>
      </c>
      <c r="P1822" t="s">
        <v>360</v>
      </c>
      <c r="Q1822" s="8">
        <v>24.99</v>
      </c>
      <c r="R1822">
        <v>1</v>
      </c>
      <c r="S1822" s="8">
        <f t="shared" si="122"/>
        <v>24.99</v>
      </c>
      <c r="T1822" s="8">
        <f>SUM(S1822*0.3)</f>
        <v>7.496999999999999</v>
      </c>
      <c r="U1822" s="9">
        <f>SUM((Q1822*0.04)*R1822+2)</f>
        <v>2.9996</v>
      </c>
    </row>
    <row r="1823" spans="1:21" ht="15" customHeight="1" x14ac:dyDescent="0.25">
      <c r="A1823">
        <v>20877</v>
      </c>
      <c r="B1823" t="s">
        <v>1328</v>
      </c>
      <c r="C1823" s="5">
        <v>43382</v>
      </c>
      <c r="D1823" s="6">
        <v>43388</v>
      </c>
      <c r="E1823" t="s">
        <v>69</v>
      </c>
      <c r="F1823" t="s">
        <v>22</v>
      </c>
      <c r="G1823" t="s">
        <v>23</v>
      </c>
      <c r="H1823" t="s">
        <v>24</v>
      </c>
      <c r="I1823" t="s">
        <v>25</v>
      </c>
      <c r="J1823" s="7">
        <v>54302</v>
      </c>
      <c r="K1823" t="s">
        <v>26</v>
      </c>
      <c r="L1823" t="s">
        <v>27</v>
      </c>
      <c r="M1823" t="s">
        <v>756</v>
      </c>
      <c r="N1823" t="s">
        <v>33</v>
      </c>
      <c r="O1823" t="s">
        <v>34</v>
      </c>
      <c r="P1823" t="s">
        <v>757</v>
      </c>
      <c r="Q1823" s="8">
        <v>25.99</v>
      </c>
      <c r="R1823">
        <v>2</v>
      </c>
      <c r="S1823" s="8">
        <f t="shared" si="122"/>
        <v>51.98</v>
      </c>
      <c r="T1823" s="8">
        <f>SUM(S1823*0.4)</f>
        <v>20.792000000000002</v>
      </c>
      <c r="U1823" s="9">
        <f>SUM((Q1823*0.04)*R1823+2)</f>
        <v>4.0792000000000002</v>
      </c>
    </row>
    <row r="1824" spans="1:21" ht="15" customHeight="1" x14ac:dyDescent="0.25">
      <c r="A1824">
        <v>20878</v>
      </c>
      <c r="B1824" t="s">
        <v>1328</v>
      </c>
      <c r="C1824" s="5">
        <v>43382</v>
      </c>
      <c r="D1824" s="6">
        <v>43388</v>
      </c>
      <c r="E1824" t="s">
        <v>69</v>
      </c>
      <c r="F1824" t="s">
        <v>22</v>
      </c>
      <c r="G1824" t="s">
        <v>23</v>
      </c>
      <c r="H1824" t="s">
        <v>24</v>
      </c>
      <c r="I1824" t="s">
        <v>25</v>
      </c>
      <c r="J1824" s="7">
        <v>54302</v>
      </c>
      <c r="K1824" t="s">
        <v>26</v>
      </c>
      <c r="L1824" t="s">
        <v>27</v>
      </c>
      <c r="M1824" t="s">
        <v>526</v>
      </c>
      <c r="N1824" t="s">
        <v>29</v>
      </c>
      <c r="O1824" t="s">
        <v>30</v>
      </c>
      <c r="P1824" t="s">
        <v>527</v>
      </c>
      <c r="Q1824" s="8">
        <v>6.99</v>
      </c>
      <c r="R1824">
        <v>2</v>
      </c>
      <c r="S1824" s="8">
        <f t="shared" si="122"/>
        <v>13.98</v>
      </c>
      <c r="T1824" s="8">
        <f>SUM(S1824*0.2)</f>
        <v>2.7960000000000003</v>
      </c>
      <c r="U1824" s="9">
        <f>SUM((Q1824*0.04)*R1824+2)</f>
        <v>2.5592000000000001</v>
      </c>
    </row>
    <row r="1825" spans="1:21" ht="15" customHeight="1" x14ac:dyDescent="0.25">
      <c r="A1825">
        <v>20891</v>
      </c>
      <c r="B1825" t="s">
        <v>1329</v>
      </c>
      <c r="C1825" s="5">
        <v>43384</v>
      </c>
      <c r="D1825" s="6">
        <v>43390</v>
      </c>
      <c r="E1825" t="s">
        <v>69</v>
      </c>
      <c r="F1825" t="s">
        <v>437</v>
      </c>
      <c r="G1825" t="s">
        <v>136</v>
      </c>
      <c r="H1825" t="s">
        <v>137</v>
      </c>
      <c r="I1825" t="s">
        <v>120</v>
      </c>
      <c r="J1825" s="7">
        <v>12180</v>
      </c>
      <c r="K1825" t="s">
        <v>26</v>
      </c>
      <c r="L1825" t="s">
        <v>65</v>
      </c>
      <c r="M1825" t="s">
        <v>600</v>
      </c>
      <c r="N1825" t="s">
        <v>988</v>
      </c>
      <c r="O1825" t="s">
        <v>89</v>
      </c>
      <c r="P1825" t="s">
        <v>601</v>
      </c>
      <c r="Q1825" s="8">
        <v>17.989999999999998</v>
      </c>
      <c r="R1825">
        <v>3</v>
      </c>
      <c r="S1825" s="8">
        <f t="shared" si="122"/>
        <v>53.97</v>
      </c>
      <c r="T1825" s="8">
        <f>SUM(S1825*0.5)</f>
        <v>26.984999999999999</v>
      </c>
      <c r="U1825" s="9">
        <f>SUM((Q1825*0.04)*R1825+2)</f>
        <v>4.1587999999999994</v>
      </c>
    </row>
    <row r="1826" spans="1:21" ht="15" customHeight="1" x14ac:dyDescent="0.25">
      <c r="A1826">
        <v>20892</v>
      </c>
      <c r="B1826" t="s">
        <v>1330</v>
      </c>
      <c r="C1826" s="5">
        <v>43386</v>
      </c>
      <c r="D1826" s="6">
        <v>43389</v>
      </c>
      <c r="E1826" t="s">
        <v>44</v>
      </c>
      <c r="F1826" t="s">
        <v>164</v>
      </c>
      <c r="G1826" t="s">
        <v>165</v>
      </c>
      <c r="H1826" t="s">
        <v>166</v>
      </c>
      <c r="I1826" t="s">
        <v>167</v>
      </c>
      <c r="J1826" s="7">
        <v>84604</v>
      </c>
      <c r="K1826" t="s">
        <v>26</v>
      </c>
      <c r="L1826" t="s">
        <v>57</v>
      </c>
      <c r="M1826" t="s">
        <v>138</v>
      </c>
      <c r="N1826" t="s">
        <v>29</v>
      </c>
      <c r="O1826" t="s">
        <v>75</v>
      </c>
      <c r="P1826" t="s">
        <v>139</v>
      </c>
      <c r="Q1826" s="8">
        <v>25.99</v>
      </c>
      <c r="R1826">
        <v>2</v>
      </c>
      <c r="S1826" s="8">
        <f t="shared" si="122"/>
        <v>51.98</v>
      </c>
      <c r="T1826" s="8">
        <f>SUM(S1826*0.5)</f>
        <v>25.99</v>
      </c>
      <c r="U1826" s="9">
        <f>SUM((Q1826*0.05)*R1826+2)</f>
        <v>4.5990000000000002</v>
      </c>
    </row>
    <row r="1827" spans="1:21" ht="15" customHeight="1" x14ac:dyDescent="0.25">
      <c r="A1827">
        <v>20905</v>
      </c>
      <c r="B1827" t="s">
        <v>1330</v>
      </c>
      <c r="C1827" s="5">
        <v>43386</v>
      </c>
      <c r="D1827" s="6">
        <v>43388</v>
      </c>
      <c r="E1827" t="s">
        <v>21</v>
      </c>
      <c r="F1827" t="s">
        <v>916</v>
      </c>
      <c r="G1827" t="s">
        <v>917</v>
      </c>
      <c r="H1827" t="s">
        <v>654</v>
      </c>
      <c r="I1827" t="s">
        <v>213</v>
      </c>
      <c r="J1827" s="7">
        <v>28403</v>
      </c>
      <c r="K1827" t="s">
        <v>26</v>
      </c>
      <c r="L1827" t="s">
        <v>49</v>
      </c>
      <c r="M1827" t="s">
        <v>644</v>
      </c>
      <c r="N1827" t="s">
        <v>33</v>
      </c>
      <c r="O1827" t="s">
        <v>34</v>
      </c>
      <c r="P1827" t="s">
        <v>645</v>
      </c>
      <c r="Q1827" s="8">
        <v>15.99</v>
      </c>
      <c r="R1827">
        <v>12</v>
      </c>
      <c r="S1827" s="8">
        <f t="shared" si="122"/>
        <v>191.88</v>
      </c>
      <c r="T1827" s="8">
        <f>SUM(S1827*0.4)</f>
        <v>76.75200000000001</v>
      </c>
      <c r="U1827" s="9">
        <f>SUM((Q1827*0.07)*R1827+2)</f>
        <v>15.431600000000003</v>
      </c>
    </row>
    <row r="1828" spans="1:21" ht="15" customHeight="1" x14ac:dyDescent="0.25">
      <c r="A1828">
        <v>20906</v>
      </c>
      <c r="B1828" t="s">
        <v>1330</v>
      </c>
      <c r="C1828" s="5">
        <v>43386</v>
      </c>
      <c r="D1828" s="6">
        <v>43388</v>
      </c>
      <c r="E1828" t="s">
        <v>21</v>
      </c>
      <c r="F1828" t="s">
        <v>916</v>
      </c>
      <c r="G1828" t="s">
        <v>917</v>
      </c>
      <c r="H1828" t="s">
        <v>654</v>
      </c>
      <c r="I1828" t="s">
        <v>213</v>
      </c>
      <c r="J1828" s="7">
        <v>28403</v>
      </c>
      <c r="K1828" t="s">
        <v>26</v>
      </c>
      <c r="L1828" t="s">
        <v>49</v>
      </c>
      <c r="M1828" t="s">
        <v>539</v>
      </c>
      <c r="N1828" t="s">
        <v>29</v>
      </c>
      <c r="O1828" t="s">
        <v>59</v>
      </c>
      <c r="P1828" t="s">
        <v>540</v>
      </c>
      <c r="Q1828" s="8">
        <v>8.99</v>
      </c>
      <c r="R1828">
        <v>2</v>
      </c>
      <c r="S1828" s="8">
        <f t="shared" si="122"/>
        <v>17.98</v>
      </c>
      <c r="T1828" s="8">
        <f>SUM(S1828*0.25)</f>
        <v>4.4950000000000001</v>
      </c>
      <c r="U1828" s="9">
        <f>SUM((Q1828*0.07)*R1828+2)</f>
        <v>3.2586000000000004</v>
      </c>
    </row>
    <row r="1829" spans="1:21" ht="15" customHeight="1" x14ac:dyDescent="0.25">
      <c r="A1829">
        <v>20915</v>
      </c>
      <c r="B1829" t="s">
        <v>1331</v>
      </c>
      <c r="C1829" s="5">
        <v>43387</v>
      </c>
      <c r="D1829" s="6">
        <v>43389</v>
      </c>
      <c r="E1829" t="s">
        <v>44</v>
      </c>
      <c r="F1829" t="s">
        <v>490</v>
      </c>
      <c r="G1829" t="s">
        <v>314</v>
      </c>
      <c r="H1829" t="s">
        <v>315</v>
      </c>
      <c r="I1829" t="s">
        <v>250</v>
      </c>
      <c r="J1829" s="7">
        <v>49505</v>
      </c>
      <c r="K1829" t="s">
        <v>26</v>
      </c>
      <c r="L1829" t="s">
        <v>27</v>
      </c>
      <c r="M1829" t="s">
        <v>897</v>
      </c>
      <c r="N1829" t="s">
        <v>29</v>
      </c>
      <c r="O1829" t="s">
        <v>59</v>
      </c>
      <c r="P1829" t="s">
        <v>898</v>
      </c>
      <c r="Q1829" s="8">
        <v>25.99</v>
      </c>
      <c r="R1829">
        <v>5</v>
      </c>
      <c r="S1829" s="8">
        <f t="shared" si="122"/>
        <v>129.94999999999999</v>
      </c>
      <c r="T1829" s="8">
        <f>SUM(S1829*0.25)</f>
        <v>32.487499999999997</v>
      </c>
      <c r="U1829" s="9">
        <f>SUM((Q1829*0.05)*R1829+2)</f>
        <v>8.4975000000000005</v>
      </c>
    </row>
    <row r="1830" spans="1:21" ht="15" customHeight="1" x14ac:dyDescent="0.25">
      <c r="A1830">
        <v>20916</v>
      </c>
      <c r="B1830" t="s">
        <v>1331</v>
      </c>
      <c r="C1830" s="5">
        <v>43387</v>
      </c>
      <c r="D1830" s="6">
        <v>43394</v>
      </c>
      <c r="E1830" t="s">
        <v>69</v>
      </c>
      <c r="F1830" t="s">
        <v>777</v>
      </c>
      <c r="G1830" t="s">
        <v>778</v>
      </c>
      <c r="H1830" t="s">
        <v>779</v>
      </c>
      <c r="I1830" t="s">
        <v>227</v>
      </c>
      <c r="J1830" s="7">
        <v>98661</v>
      </c>
      <c r="K1830" t="s">
        <v>26</v>
      </c>
      <c r="L1830" t="s">
        <v>57</v>
      </c>
      <c r="M1830" t="s">
        <v>478</v>
      </c>
      <c r="N1830" t="s">
        <v>29</v>
      </c>
      <c r="O1830" t="s">
        <v>37</v>
      </c>
      <c r="P1830" t="s">
        <v>479</v>
      </c>
      <c r="Q1830" s="8">
        <v>23.99</v>
      </c>
      <c r="R1830">
        <v>5</v>
      </c>
      <c r="S1830" s="8">
        <f t="shared" si="122"/>
        <v>119.94999999999999</v>
      </c>
      <c r="T1830" s="8">
        <f>SUM(S1830*0.4)</f>
        <v>47.98</v>
      </c>
      <c r="U1830" s="9">
        <f>SUM((Q1830*0.04)*R1830+2)</f>
        <v>6.798</v>
      </c>
    </row>
    <row r="1831" spans="1:21" ht="15" customHeight="1" x14ac:dyDescent="0.25">
      <c r="A1831">
        <v>20917</v>
      </c>
      <c r="B1831" t="s">
        <v>1331</v>
      </c>
      <c r="C1831" s="5">
        <v>43387</v>
      </c>
      <c r="D1831" s="6">
        <v>43394</v>
      </c>
      <c r="E1831" t="s">
        <v>69</v>
      </c>
      <c r="F1831" t="s">
        <v>777</v>
      </c>
      <c r="G1831" t="s">
        <v>778</v>
      </c>
      <c r="H1831" t="s">
        <v>779</v>
      </c>
      <c r="I1831" t="s">
        <v>227</v>
      </c>
      <c r="J1831" s="7">
        <v>98661</v>
      </c>
      <c r="K1831" t="s">
        <v>26</v>
      </c>
      <c r="L1831" t="s">
        <v>57</v>
      </c>
      <c r="M1831" t="s">
        <v>692</v>
      </c>
      <c r="N1831" t="s">
        <v>33</v>
      </c>
      <c r="O1831" t="s">
        <v>34</v>
      </c>
      <c r="P1831" t="s">
        <v>693</v>
      </c>
      <c r="Q1831" s="8">
        <v>15.99</v>
      </c>
      <c r="R1831">
        <v>6</v>
      </c>
      <c r="S1831" s="8">
        <f t="shared" si="122"/>
        <v>95.94</v>
      </c>
      <c r="T1831" s="8">
        <f>SUM(S1831*0.4)</f>
        <v>38.376000000000005</v>
      </c>
      <c r="U1831" s="9">
        <f>SUM((Q1831*0.04)*R1831+2)</f>
        <v>5.8376000000000001</v>
      </c>
    </row>
    <row r="1832" spans="1:21" ht="15" customHeight="1" x14ac:dyDescent="0.25">
      <c r="A1832">
        <v>20918</v>
      </c>
      <c r="B1832" t="s">
        <v>1331</v>
      </c>
      <c r="C1832" s="5">
        <v>43387</v>
      </c>
      <c r="D1832" s="6">
        <v>43394</v>
      </c>
      <c r="E1832" t="s">
        <v>69</v>
      </c>
      <c r="F1832" t="s">
        <v>777</v>
      </c>
      <c r="G1832" t="s">
        <v>778</v>
      </c>
      <c r="H1832" t="s">
        <v>779</v>
      </c>
      <c r="I1832" t="s">
        <v>227</v>
      </c>
      <c r="J1832" s="7">
        <v>98661</v>
      </c>
      <c r="K1832" t="s">
        <v>26</v>
      </c>
      <c r="L1832" t="s">
        <v>57</v>
      </c>
      <c r="M1832" t="s">
        <v>629</v>
      </c>
      <c r="N1832" t="s">
        <v>33</v>
      </c>
      <c r="O1832" t="s">
        <v>116</v>
      </c>
      <c r="P1832" t="s">
        <v>630</v>
      </c>
      <c r="Q1832" s="8">
        <v>10.99</v>
      </c>
      <c r="R1832">
        <v>2</v>
      </c>
      <c r="S1832" s="8">
        <f t="shared" si="122"/>
        <v>21.98</v>
      </c>
      <c r="T1832" s="8">
        <f>SUM(S1832*0.3)</f>
        <v>6.5940000000000003</v>
      </c>
      <c r="U1832" s="9">
        <f>SUM((Q1832*0.04)*R1832+2)</f>
        <v>2.8792</v>
      </c>
    </row>
    <row r="1833" spans="1:21" ht="15" customHeight="1" x14ac:dyDescent="0.25">
      <c r="A1833">
        <v>20929</v>
      </c>
      <c r="B1833" t="s">
        <v>1332</v>
      </c>
      <c r="C1833" s="5">
        <v>43388</v>
      </c>
      <c r="D1833" s="6">
        <v>43391</v>
      </c>
      <c r="E1833" t="s">
        <v>44</v>
      </c>
      <c r="F1833" t="s">
        <v>823</v>
      </c>
      <c r="G1833" t="s">
        <v>753</v>
      </c>
      <c r="H1833" t="s">
        <v>300</v>
      </c>
      <c r="I1833" t="s">
        <v>213</v>
      </c>
      <c r="J1833" s="7">
        <v>27604</v>
      </c>
      <c r="K1833" t="s">
        <v>26</v>
      </c>
      <c r="L1833" t="s">
        <v>49</v>
      </c>
      <c r="M1833" t="s">
        <v>469</v>
      </c>
      <c r="N1833" t="s">
        <v>988</v>
      </c>
      <c r="O1833" t="s">
        <v>86</v>
      </c>
      <c r="P1833" t="s">
        <v>470</v>
      </c>
      <c r="Q1833" s="8">
        <v>35.99</v>
      </c>
      <c r="R1833">
        <v>2</v>
      </c>
      <c r="S1833" s="8">
        <f t="shared" si="122"/>
        <v>71.98</v>
      </c>
      <c r="T1833" s="8">
        <f>SUM(S1833*0.6)</f>
        <v>43.188000000000002</v>
      </c>
      <c r="U1833" s="9">
        <f>SUM((Q1833*0.05)*R1833+2)</f>
        <v>5.5990000000000002</v>
      </c>
    </row>
    <row r="1834" spans="1:21" ht="15" customHeight="1" x14ac:dyDescent="0.25">
      <c r="A1834">
        <v>20939</v>
      </c>
      <c r="B1834" t="s">
        <v>1333</v>
      </c>
      <c r="C1834" s="5">
        <v>43390</v>
      </c>
      <c r="D1834" s="6">
        <v>43395</v>
      </c>
      <c r="E1834" t="s">
        <v>69</v>
      </c>
      <c r="F1834" t="s">
        <v>851</v>
      </c>
      <c r="G1834" t="s">
        <v>354</v>
      </c>
      <c r="H1834" t="s">
        <v>335</v>
      </c>
      <c r="I1834" t="s">
        <v>336</v>
      </c>
      <c r="J1834" s="7">
        <v>19134</v>
      </c>
      <c r="K1834" t="s">
        <v>26</v>
      </c>
      <c r="L1834" t="s">
        <v>65</v>
      </c>
      <c r="M1834" t="s">
        <v>296</v>
      </c>
      <c r="N1834" t="s">
        <v>29</v>
      </c>
      <c r="O1834" t="s">
        <v>37</v>
      </c>
      <c r="P1834" t="s">
        <v>297</v>
      </c>
      <c r="Q1834" s="8">
        <v>23.99</v>
      </c>
      <c r="R1834">
        <v>5</v>
      </c>
      <c r="S1834" s="8">
        <f t="shared" si="122"/>
        <v>119.94999999999999</v>
      </c>
      <c r="T1834" s="8">
        <f>SUM(S1834*0.4)</f>
        <v>47.98</v>
      </c>
      <c r="U1834" s="9">
        <f t="shared" ref="U1834:U1845" si="123">SUM((Q1834*0.04)*R1834+2)</f>
        <v>6.798</v>
      </c>
    </row>
    <row r="1835" spans="1:21" ht="15" customHeight="1" x14ac:dyDescent="0.25">
      <c r="A1835">
        <v>20948</v>
      </c>
      <c r="B1835" t="s">
        <v>1334</v>
      </c>
      <c r="C1835" s="5">
        <v>43393</v>
      </c>
      <c r="D1835" s="6">
        <v>43398</v>
      </c>
      <c r="E1835" t="s">
        <v>69</v>
      </c>
      <c r="F1835" t="s">
        <v>164</v>
      </c>
      <c r="G1835" t="s">
        <v>165</v>
      </c>
      <c r="H1835" t="s">
        <v>166</v>
      </c>
      <c r="I1835" t="s">
        <v>167</v>
      </c>
      <c r="J1835" s="7">
        <v>84604</v>
      </c>
      <c r="K1835" t="s">
        <v>26</v>
      </c>
      <c r="L1835" t="s">
        <v>57</v>
      </c>
      <c r="M1835" t="s">
        <v>824</v>
      </c>
      <c r="N1835" t="s">
        <v>988</v>
      </c>
      <c r="O1835" t="s">
        <v>51</v>
      </c>
      <c r="P1835" t="s">
        <v>825</v>
      </c>
      <c r="Q1835" s="8">
        <v>42.99</v>
      </c>
      <c r="R1835">
        <v>3</v>
      </c>
      <c r="S1835" s="8">
        <f t="shared" si="122"/>
        <v>128.97</v>
      </c>
      <c r="T1835" s="8">
        <f>SUM(S1835*0.3)</f>
        <v>38.690999999999995</v>
      </c>
      <c r="U1835" s="9">
        <f t="shared" si="123"/>
        <v>7.1588000000000003</v>
      </c>
    </row>
    <row r="1836" spans="1:21" ht="15" customHeight="1" x14ac:dyDescent="0.25">
      <c r="A1836">
        <v>20949</v>
      </c>
      <c r="B1836" t="s">
        <v>1334</v>
      </c>
      <c r="C1836" s="5">
        <v>43393</v>
      </c>
      <c r="D1836" s="6">
        <v>43398</v>
      </c>
      <c r="E1836" t="s">
        <v>69</v>
      </c>
      <c r="F1836" t="s">
        <v>164</v>
      </c>
      <c r="G1836" t="s">
        <v>165</v>
      </c>
      <c r="H1836" t="s">
        <v>166</v>
      </c>
      <c r="I1836" t="s">
        <v>167</v>
      </c>
      <c r="J1836" s="7">
        <v>84604</v>
      </c>
      <c r="K1836" t="s">
        <v>26</v>
      </c>
      <c r="L1836" t="s">
        <v>57</v>
      </c>
      <c r="M1836" t="s">
        <v>311</v>
      </c>
      <c r="N1836" t="s">
        <v>29</v>
      </c>
      <c r="O1836" t="s">
        <v>37</v>
      </c>
      <c r="P1836" t="s">
        <v>312</v>
      </c>
      <c r="Q1836" s="8">
        <v>24.99</v>
      </c>
      <c r="R1836">
        <v>2</v>
      </c>
      <c r="S1836" s="8">
        <f t="shared" si="122"/>
        <v>49.98</v>
      </c>
      <c r="T1836" s="8">
        <f>SUM(S1836*0.4)</f>
        <v>19.992000000000001</v>
      </c>
      <c r="U1836" s="9">
        <f t="shared" si="123"/>
        <v>3.9992000000000001</v>
      </c>
    </row>
    <row r="1837" spans="1:21" ht="15" customHeight="1" x14ac:dyDescent="0.25">
      <c r="A1837">
        <v>20984</v>
      </c>
      <c r="B1837" t="s">
        <v>1335</v>
      </c>
      <c r="C1837" s="5">
        <v>43395</v>
      </c>
      <c r="D1837" s="6">
        <v>43399</v>
      </c>
      <c r="E1837" t="s">
        <v>69</v>
      </c>
      <c r="F1837" t="s">
        <v>797</v>
      </c>
      <c r="G1837" t="s">
        <v>605</v>
      </c>
      <c r="H1837" t="s">
        <v>606</v>
      </c>
      <c r="I1837" t="s">
        <v>607</v>
      </c>
      <c r="J1837" s="7">
        <v>60610</v>
      </c>
      <c r="K1837" t="s">
        <v>26</v>
      </c>
      <c r="L1837" t="s">
        <v>27</v>
      </c>
      <c r="M1837" t="s">
        <v>767</v>
      </c>
      <c r="N1837" t="s">
        <v>29</v>
      </c>
      <c r="O1837" t="s">
        <v>59</v>
      </c>
      <c r="P1837" t="s">
        <v>768</v>
      </c>
      <c r="Q1837" s="8">
        <v>25.99</v>
      </c>
      <c r="R1837">
        <v>2</v>
      </c>
      <c r="S1837" s="8">
        <f t="shared" si="122"/>
        <v>51.98</v>
      </c>
      <c r="T1837" s="8">
        <f>SUM(S1837*0.25)</f>
        <v>12.994999999999999</v>
      </c>
      <c r="U1837" s="9">
        <f t="shared" si="123"/>
        <v>4.0792000000000002</v>
      </c>
    </row>
    <row r="1838" spans="1:21" ht="15" customHeight="1" x14ac:dyDescent="0.25">
      <c r="A1838">
        <v>20985</v>
      </c>
      <c r="B1838" t="s">
        <v>1335</v>
      </c>
      <c r="C1838" s="5">
        <v>43395</v>
      </c>
      <c r="D1838" s="6">
        <v>43399</v>
      </c>
      <c r="E1838" t="s">
        <v>69</v>
      </c>
      <c r="F1838" t="s">
        <v>797</v>
      </c>
      <c r="G1838" t="s">
        <v>605</v>
      </c>
      <c r="H1838" t="s">
        <v>606</v>
      </c>
      <c r="I1838" t="s">
        <v>607</v>
      </c>
      <c r="J1838" s="7">
        <v>60610</v>
      </c>
      <c r="K1838" t="s">
        <v>26</v>
      </c>
      <c r="L1838" t="s">
        <v>27</v>
      </c>
      <c r="M1838" t="s">
        <v>36</v>
      </c>
      <c r="N1838" t="s">
        <v>29</v>
      </c>
      <c r="O1838" t="s">
        <v>37</v>
      </c>
      <c r="P1838" t="s">
        <v>38</v>
      </c>
      <c r="Q1838" s="8">
        <v>24.99</v>
      </c>
      <c r="R1838">
        <v>4</v>
      </c>
      <c r="S1838" s="8">
        <f t="shared" si="122"/>
        <v>99.96</v>
      </c>
      <c r="T1838" s="8">
        <f>SUM(S1838*0.4)</f>
        <v>39.984000000000002</v>
      </c>
      <c r="U1838" s="9">
        <f t="shared" si="123"/>
        <v>5.9984000000000002</v>
      </c>
    </row>
    <row r="1839" spans="1:21" ht="15" customHeight="1" x14ac:dyDescent="0.25">
      <c r="A1839">
        <v>20986</v>
      </c>
      <c r="B1839" t="s">
        <v>1335</v>
      </c>
      <c r="C1839" s="5">
        <v>43395</v>
      </c>
      <c r="D1839" s="6">
        <v>43399</v>
      </c>
      <c r="E1839" t="s">
        <v>69</v>
      </c>
      <c r="F1839" t="s">
        <v>797</v>
      </c>
      <c r="G1839" t="s">
        <v>605</v>
      </c>
      <c r="H1839" t="s">
        <v>606</v>
      </c>
      <c r="I1839" t="s">
        <v>607</v>
      </c>
      <c r="J1839" s="7">
        <v>60610</v>
      </c>
      <c r="K1839" t="s">
        <v>26</v>
      </c>
      <c r="L1839" t="s">
        <v>27</v>
      </c>
      <c r="M1839" t="s">
        <v>435</v>
      </c>
      <c r="N1839" t="s">
        <v>29</v>
      </c>
      <c r="O1839" t="s">
        <v>75</v>
      </c>
      <c r="P1839" t="s">
        <v>436</v>
      </c>
      <c r="Q1839" s="8">
        <v>23.99</v>
      </c>
      <c r="R1839">
        <v>1</v>
      </c>
      <c r="S1839" s="8">
        <f t="shared" si="122"/>
        <v>23.99</v>
      </c>
      <c r="T1839" s="8">
        <f>SUM(S1839*0.5)</f>
        <v>11.994999999999999</v>
      </c>
      <c r="U1839" s="9">
        <f t="shared" si="123"/>
        <v>2.9596</v>
      </c>
    </row>
    <row r="1840" spans="1:21" ht="15" customHeight="1" x14ac:dyDescent="0.25">
      <c r="A1840">
        <v>20999</v>
      </c>
      <c r="B1840" t="s">
        <v>1336</v>
      </c>
      <c r="C1840" s="5">
        <v>43396</v>
      </c>
      <c r="D1840" s="6">
        <v>43401</v>
      </c>
      <c r="E1840" t="s">
        <v>69</v>
      </c>
      <c r="F1840" t="s">
        <v>53</v>
      </c>
      <c r="G1840" t="s">
        <v>54</v>
      </c>
      <c r="H1840" t="s">
        <v>55</v>
      </c>
      <c r="I1840" t="s">
        <v>56</v>
      </c>
      <c r="J1840" s="7">
        <v>94601</v>
      </c>
      <c r="K1840" t="s">
        <v>26</v>
      </c>
      <c r="L1840" t="s">
        <v>57</v>
      </c>
      <c r="M1840" t="s">
        <v>812</v>
      </c>
      <c r="N1840" t="s">
        <v>988</v>
      </c>
      <c r="O1840" t="s">
        <v>185</v>
      </c>
      <c r="P1840" t="s">
        <v>813</v>
      </c>
      <c r="Q1840" s="8">
        <v>76.989999999999995</v>
      </c>
      <c r="R1840">
        <v>5</v>
      </c>
      <c r="S1840" s="8">
        <f t="shared" si="122"/>
        <v>384.95</v>
      </c>
      <c r="T1840" s="8">
        <f>SUM(S1840*0.4)</f>
        <v>153.98000000000002</v>
      </c>
      <c r="U1840" s="9">
        <f t="shared" si="123"/>
        <v>17.397999999999996</v>
      </c>
    </row>
    <row r="1841" spans="1:21" ht="15" customHeight="1" x14ac:dyDescent="0.25">
      <c r="A1841">
        <v>21018</v>
      </c>
      <c r="B1841" t="s">
        <v>1337</v>
      </c>
      <c r="C1841" s="5">
        <v>43397</v>
      </c>
      <c r="D1841" s="6">
        <v>43401</v>
      </c>
      <c r="E1841" t="s">
        <v>69</v>
      </c>
      <c r="F1841" t="s">
        <v>974</v>
      </c>
      <c r="G1841" t="s">
        <v>858</v>
      </c>
      <c r="H1841" t="s">
        <v>859</v>
      </c>
      <c r="I1841" t="s">
        <v>84</v>
      </c>
      <c r="J1841" s="7">
        <v>97477</v>
      </c>
      <c r="K1841" t="s">
        <v>26</v>
      </c>
      <c r="L1841" t="s">
        <v>57</v>
      </c>
      <c r="M1841" t="s">
        <v>870</v>
      </c>
      <c r="N1841" t="s">
        <v>33</v>
      </c>
      <c r="O1841" t="s">
        <v>116</v>
      </c>
      <c r="P1841" t="s">
        <v>871</v>
      </c>
      <c r="Q1841" s="8">
        <v>24.99</v>
      </c>
      <c r="R1841">
        <v>3</v>
      </c>
      <c r="S1841" s="8">
        <f t="shared" si="122"/>
        <v>74.97</v>
      </c>
      <c r="T1841" s="8">
        <f>SUM(S1841*0.3)</f>
        <v>22.491</v>
      </c>
      <c r="U1841" s="9">
        <f t="shared" si="123"/>
        <v>4.9987999999999992</v>
      </c>
    </row>
    <row r="1842" spans="1:21" ht="15" customHeight="1" x14ac:dyDescent="0.25">
      <c r="A1842">
        <v>21027</v>
      </c>
      <c r="B1842" t="s">
        <v>1338</v>
      </c>
      <c r="C1842" s="5">
        <v>43398</v>
      </c>
      <c r="D1842" s="6">
        <v>43404</v>
      </c>
      <c r="E1842" t="s">
        <v>69</v>
      </c>
      <c r="F1842" t="s">
        <v>339</v>
      </c>
      <c r="G1842" t="s">
        <v>340</v>
      </c>
      <c r="H1842" t="s">
        <v>292</v>
      </c>
      <c r="I1842" t="s">
        <v>227</v>
      </c>
      <c r="J1842" s="7">
        <v>98115</v>
      </c>
      <c r="K1842" t="s">
        <v>26</v>
      </c>
      <c r="L1842" t="s">
        <v>57</v>
      </c>
      <c r="M1842" t="s">
        <v>129</v>
      </c>
      <c r="N1842" t="s">
        <v>29</v>
      </c>
      <c r="O1842" t="s">
        <v>40</v>
      </c>
      <c r="P1842" t="s">
        <v>130</v>
      </c>
      <c r="Q1842" s="8">
        <v>19.989999999999998</v>
      </c>
      <c r="R1842">
        <v>4</v>
      </c>
      <c r="S1842" s="8">
        <f t="shared" si="122"/>
        <v>79.959999999999994</v>
      </c>
      <c r="T1842" s="8">
        <f>SUM(S1842*0.3)</f>
        <v>23.987999999999996</v>
      </c>
      <c r="U1842" s="9">
        <f t="shared" si="123"/>
        <v>5.1983999999999995</v>
      </c>
    </row>
    <row r="1843" spans="1:21" ht="15" customHeight="1" x14ac:dyDescent="0.25">
      <c r="A1843">
        <v>21066</v>
      </c>
      <c r="B1843" t="s">
        <v>1339</v>
      </c>
      <c r="C1843" s="5">
        <v>43404</v>
      </c>
      <c r="D1843" s="6">
        <v>43408</v>
      </c>
      <c r="E1843" t="s">
        <v>69</v>
      </c>
      <c r="F1843" t="s">
        <v>777</v>
      </c>
      <c r="G1843" t="s">
        <v>778</v>
      </c>
      <c r="H1843" t="s">
        <v>779</v>
      </c>
      <c r="I1843" t="s">
        <v>227</v>
      </c>
      <c r="J1843" s="7">
        <v>98661</v>
      </c>
      <c r="K1843" t="s">
        <v>26</v>
      </c>
      <c r="L1843" t="s">
        <v>57</v>
      </c>
      <c r="M1843" t="s">
        <v>433</v>
      </c>
      <c r="N1843" t="s">
        <v>988</v>
      </c>
      <c r="O1843" t="s">
        <v>86</v>
      </c>
      <c r="P1843" t="s">
        <v>434</v>
      </c>
      <c r="Q1843" s="8">
        <v>8.99</v>
      </c>
      <c r="R1843">
        <v>2</v>
      </c>
      <c r="S1843" s="8">
        <f t="shared" si="122"/>
        <v>17.98</v>
      </c>
      <c r="T1843" s="8">
        <f>SUM(S1843*0.6)</f>
        <v>10.788</v>
      </c>
      <c r="U1843" s="9">
        <f t="shared" si="123"/>
        <v>2.7191999999999998</v>
      </c>
    </row>
    <row r="1844" spans="1:21" ht="15" customHeight="1" x14ac:dyDescent="0.25">
      <c r="A1844">
        <v>21084</v>
      </c>
      <c r="B1844" t="s">
        <v>1340</v>
      </c>
      <c r="C1844" s="5">
        <v>43405</v>
      </c>
      <c r="D1844" s="6">
        <v>43410</v>
      </c>
      <c r="E1844" t="s">
        <v>69</v>
      </c>
      <c r="F1844" t="s">
        <v>686</v>
      </c>
      <c r="G1844" t="s">
        <v>687</v>
      </c>
      <c r="H1844" t="s">
        <v>55</v>
      </c>
      <c r="I1844" t="s">
        <v>56</v>
      </c>
      <c r="J1844" s="7">
        <v>94601</v>
      </c>
      <c r="K1844" t="s">
        <v>26</v>
      </c>
      <c r="L1844" t="s">
        <v>57</v>
      </c>
      <c r="M1844" t="s">
        <v>397</v>
      </c>
      <c r="N1844" t="s">
        <v>33</v>
      </c>
      <c r="O1844" t="s">
        <v>116</v>
      </c>
      <c r="P1844" t="s">
        <v>398</v>
      </c>
      <c r="Q1844" s="8">
        <v>24.99</v>
      </c>
      <c r="R1844">
        <v>4</v>
      </c>
      <c r="S1844" s="8">
        <f t="shared" si="122"/>
        <v>99.96</v>
      </c>
      <c r="T1844" s="8">
        <f>SUM(S1844*0.3)</f>
        <v>29.987999999999996</v>
      </c>
      <c r="U1844" s="9">
        <f t="shared" si="123"/>
        <v>5.9984000000000002</v>
      </c>
    </row>
    <row r="1845" spans="1:21" ht="15" customHeight="1" x14ac:dyDescent="0.25">
      <c r="A1845">
        <v>21085</v>
      </c>
      <c r="B1845" t="s">
        <v>1340</v>
      </c>
      <c r="C1845" s="5">
        <v>43405</v>
      </c>
      <c r="D1845" s="6">
        <v>43410</v>
      </c>
      <c r="E1845" t="s">
        <v>69</v>
      </c>
      <c r="F1845" t="s">
        <v>686</v>
      </c>
      <c r="G1845" t="s">
        <v>687</v>
      </c>
      <c r="H1845" t="s">
        <v>55</v>
      </c>
      <c r="I1845" t="s">
        <v>56</v>
      </c>
      <c r="J1845" s="7">
        <v>94601</v>
      </c>
      <c r="K1845" t="s">
        <v>26</v>
      </c>
      <c r="L1845" t="s">
        <v>57</v>
      </c>
      <c r="M1845" t="s">
        <v>384</v>
      </c>
      <c r="N1845" t="s">
        <v>29</v>
      </c>
      <c r="O1845" t="s">
        <v>37</v>
      </c>
      <c r="P1845" t="s">
        <v>385</v>
      </c>
      <c r="Q1845" s="8">
        <v>23.99</v>
      </c>
      <c r="R1845">
        <v>3</v>
      </c>
      <c r="S1845" s="8">
        <f t="shared" si="122"/>
        <v>71.97</v>
      </c>
      <c r="T1845" s="8">
        <f>SUM(S1845*0.4)</f>
        <v>28.788</v>
      </c>
      <c r="U1845" s="9">
        <f t="shared" si="123"/>
        <v>4.8788</v>
      </c>
    </row>
    <row r="1846" spans="1:21" ht="15" customHeight="1" x14ac:dyDescent="0.25">
      <c r="A1846">
        <v>21090</v>
      </c>
      <c r="B1846" t="s">
        <v>1341</v>
      </c>
      <c r="C1846" s="5">
        <v>43407</v>
      </c>
      <c r="D1846" s="6">
        <v>43411</v>
      </c>
      <c r="E1846" t="s">
        <v>21</v>
      </c>
      <c r="F1846" t="s">
        <v>391</v>
      </c>
      <c r="G1846" t="s">
        <v>392</v>
      </c>
      <c r="H1846" t="s">
        <v>393</v>
      </c>
      <c r="I1846" t="s">
        <v>394</v>
      </c>
      <c r="J1846" s="7">
        <v>31907</v>
      </c>
      <c r="K1846" t="s">
        <v>26</v>
      </c>
      <c r="L1846" t="s">
        <v>49</v>
      </c>
      <c r="M1846" t="s">
        <v>431</v>
      </c>
      <c r="N1846" t="s">
        <v>29</v>
      </c>
      <c r="O1846" t="s">
        <v>75</v>
      </c>
      <c r="P1846" t="s">
        <v>432</v>
      </c>
      <c r="Q1846" s="8">
        <v>25.99</v>
      </c>
      <c r="R1846">
        <v>2</v>
      </c>
      <c r="S1846" s="8">
        <f t="shared" si="122"/>
        <v>51.98</v>
      </c>
      <c r="T1846" s="8">
        <f>SUM(S1846*0.5)</f>
        <v>25.99</v>
      </c>
      <c r="U1846" s="9">
        <f>SUM((Q1846*0.07)*R1846+2)</f>
        <v>5.6386000000000003</v>
      </c>
    </row>
    <row r="1847" spans="1:21" ht="15" customHeight="1" x14ac:dyDescent="0.25">
      <c r="A1847">
        <v>21092</v>
      </c>
      <c r="B1847" t="s">
        <v>1341</v>
      </c>
      <c r="C1847" s="5">
        <v>43407</v>
      </c>
      <c r="D1847" s="6">
        <v>43412</v>
      </c>
      <c r="E1847" t="s">
        <v>69</v>
      </c>
      <c r="F1847" t="s">
        <v>176</v>
      </c>
      <c r="G1847" t="s">
        <v>177</v>
      </c>
      <c r="H1847" t="s">
        <v>178</v>
      </c>
      <c r="I1847" t="s">
        <v>56</v>
      </c>
      <c r="J1847" s="7">
        <v>94122</v>
      </c>
      <c r="K1847" t="s">
        <v>26</v>
      </c>
      <c r="L1847" t="s">
        <v>57</v>
      </c>
      <c r="M1847" t="s">
        <v>307</v>
      </c>
      <c r="N1847" t="s">
        <v>29</v>
      </c>
      <c r="O1847" t="s">
        <v>59</v>
      </c>
      <c r="P1847" t="s">
        <v>308</v>
      </c>
      <c r="Q1847" s="8">
        <v>20.99</v>
      </c>
      <c r="R1847">
        <v>5</v>
      </c>
      <c r="S1847" s="8">
        <f t="shared" si="122"/>
        <v>104.94999999999999</v>
      </c>
      <c r="T1847" s="8">
        <f>SUM(S1847*0.25)</f>
        <v>26.237499999999997</v>
      </c>
      <c r="U1847" s="9">
        <f>SUM((Q1847*0.04)*R1847+2)</f>
        <v>6.1979999999999995</v>
      </c>
    </row>
    <row r="1848" spans="1:21" ht="15" customHeight="1" x14ac:dyDescent="0.25">
      <c r="A1848">
        <v>21106</v>
      </c>
      <c r="B1848" t="s">
        <v>1341</v>
      </c>
      <c r="C1848" s="5">
        <v>43407</v>
      </c>
      <c r="D1848" s="6">
        <v>43412</v>
      </c>
      <c r="E1848" t="s">
        <v>21</v>
      </c>
      <c r="F1848" t="s">
        <v>351</v>
      </c>
      <c r="G1848" t="s">
        <v>352</v>
      </c>
      <c r="H1848" t="s">
        <v>249</v>
      </c>
      <c r="I1848" t="s">
        <v>250</v>
      </c>
      <c r="J1848" s="7">
        <v>48234</v>
      </c>
      <c r="K1848" t="s">
        <v>26</v>
      </c>
      <c r="L1848" t="s">
        <v>27</v>
      </c>
      <c r="M1848" t="s">
        <v>632</v>
      </c>
      <c r="N1848" t="s">
        <v>988</v>
      </c>
      <c r="O1848" t="s">
        <v>89</v>
      </c>
      <c r="P1848" t="s">
        <v>633</v>
      </c>
      <c r="Q1848" s="8">
        <v>15.99</v>
      </c>
      <c r="R1848">
        <v>2</v>
      </c>
      <c r="S1848" s="8">
        <f t="shared" si="122"/>
        <v>31.98</v>
      </c>
      <c r="T1848" s="8">
        <f>SUM(S1848*0.5)</f>
        <v>15.99</v>
      </c>
      <c r="U1848" s="9">
        <f>SUM((Q1848*0.07)*R1848+2)</f>
        <v>4.2385999999999999</v>
      </c>
    </row>
    <row r="1849" spans="1:21" ht="15" customHeight="1" x14ac:dyDescent="0.25">
      <c r="A1849">
        <v>21117</v>
      </c>
      <c r="B1849" t="s">
        <v>1342</v>
      </c>
      <c r="C1849" s="5">
        <v>43408</v>
      </c>
      <c r="D1849" s="6">
        <v>43410</v>
      </c>
      <c r="E1849" t="s">
        <v>44</v>
      </c>
      <c r="F1849" t="s">
        <v>907</v>
      </c>
      <c r="G1849" t="s">
        <v>314</v>
      </c>
      <c r="H1849" t="s">
        <v>315</v>
      </c>
      <c r="I1849" t="s">
        <v>250</v>
      </c>
      <c r="J1849" s="7">
        <v>49505</v>
      </c>
      <c r="K1849" t="s">
        <v>26</v>
      </c>
      <c r="L1849" t="s">
        <v>27</v>
      </c>
      <c r="M1849" t="s">
        <v>503</v>
      </c>
      <c r="N1849" t="s">
        <v>988</v>
      </c>
      <c r="O1849" t="s">
        <v>185</v>
      </c>
      <c r="P1849" t="s">
        <v>504</v>
      </c>
      <c r="Q1849" s="8">
        <v>74.989999999999995</v>
      </c>
      <c r="R1849">
        <v>12</v>
      </c>
      <c r="S1849" s="8">
        <f t="shared" si="122"/>
        <v>899.87999999999988</v>
      </c>
      <c r="T1849" s="8">
        <f>SUM(S1849*0.4)</f>
        <v>359.952</v>
      </c>
      <c r="U1849" s="9">
        <f>SUM((Q1849*0.05)*R1849+2)</f>
        <v>46.994</v>
      </c>
    </row>
    <row r="1850" spans="1:21" ht="15" customHeight="1" x14ac:dyDescent="0.25">
      <c r="A1850">
        <v>21118</v>
      </c>
      <c r="B1850" t="s">
        <v>1342</v>
      </c>
      <c r="C1850" s="5">
        <v>43408</v>
      </c>
      <c r="D1850" s="6">
        <v>43410</v>
      </c>
      <c r="E1850" t="s">
        <v>44</v>
      </c>
      <c r="F1850" t="s">
        <v>907</v>
      </c>
      <c r="G1850" t="s">
        <v>314</v>
      </c>
      <c r="H1850" t="s">
        <v>315</v>
      </c>
      <c r="I1850" t="s">
        <v>250</v>
      </c>
      <c r="J1850" s="7">
        <v>49505</v>
      </c>
      <c r="K1850" t="s">
        <v>26</v>
      </c>
      <c r="L1850" t="s">
        <v>27</v>
      </c>
      <c r="M1850" t="s">
        <v>598</v>
      </c>
      <c r="N1850" t="s">
        <v>33</v>
      </c>
      <c r="O1850" t="s">
        <v>34</v>
      </c>
      <c r="P1850" t="s">
        <v>599</v>
      </c>
      <c r="Q1850" s="8">
        <v>11.99</v>
      </c>
      <c r="R1850">
        <v>5</v>
      </c>
      <c r="S1850" s="8">
        <f t="shared" si="122"/>
        <v>59.95</v>
      </c>
      <c r="T1850" s="8">
        <f>SUM(S1850*0.4)</f>
        <v>23.980000000000004</v>
      </c>
      <c r="U1850" s="9">
        <f>SUM((Q1850*0.05)*R1850+2)</f>
        <v>4.9975000000000005</v>
      </c>
    </row>
    <row r="1851" spans="1:21" ht="15" customHeight="1" x14ac:dyDescent="0.25">
      <c r="A1851">
        <v>21138</v>
      </c>
      <c r="B1851" t="s">
        <v>1343</v>
      </c>
      <c r="C1851" s="5">
        <v>43409</v>
      </c>
      <c r="D1851" s="6">
        <v>43413</v>
      </c>
      <c r="E1851" t="s">
        <v>69</v>
      </c>
      <c r="F1851" t="s">
        <v>164</v>
      </c>
      <c r="G1851" t="s">
        <v>165</v>
      </c>
      <c r="H1851" t="s">
        <v>166</v>
      </c>
      <c r="I1851" t="s">
        <v>167</v>
      </c>
      <c r="J1851" s="7">
        <v>84604</v>
      </c>
      <c r="K1851" t="s">
        <v>26</v>
      </c>
      <c r="L1851" t="s">
        <v>57</v>
      </c>
      <c r="M1851" t="s">
        <v>884</v>
      </c>
      <c r="N1851" t="s">
        <v>33</v>
      </c>
      <c r="O1851" t="s">
        <v>34</v>
      </c>
      <c r="P1851" t="s">
        <v>885</v>
      </c>
      <c r="Q1851" s="8">
        <v>11.99</v>
      </c>
      <c r="R1851">
        <v>3</v>
      </c>
      <c r="S1851" s="8">
        <f t="shared" si="122"/>
        <v>35.97</v>
      </c>
      <c r="T1851" s="8">
        <f>SUM(S1851*0.4)</f>
        <v>14.388</v>
      </c>
      <c r="U1851" s="9">
        <f>SUM((Q1851*0.04)*R1851+2)</f>
        <v>3.4388000000000001</v>
      </c>
    </row>
    <row r="1852" spans="1:21" ht="15" customHeight="1" x14ac:dyDescent="0.25">
      <c r="A1852">
        <v>21139</v>
      </c>
      <c r="B1852" t="s">
        <v>1343</v>
      </c>
      <c r="C1852" s="5">
        <v>43409</v>
      </c>
      <c r="D1852" s="6">
        <v>43413</v>
      </c>
      <c r="E1852" t="s">
        <v>69</v>
      </c>
      <c r="F1852" t="s">
        <v>164</v>
      </c>
      <c r="G1852" t="s">
        <v>165</v>
      </c>
      <c r="H1852" t="s">
        <v>166</v>
      </c>
      <c r="I1852" t="s">
        <v>167</v>
      </c>
      <c r="J1852" s="7">
        <v>84604</v>
      </c>
      <c r="K1852" t="s">
        <v>26</v>
      </c>
      <c r="L1852" t="s">
        <v>57</v>
      </c>
      <c r="M1852" t="s">
        <v>802</v>
      </c>
      <c r="N1852" t="s">
        <v>33</v>
      </c>
      <c r="O1852" t="s">
        <v>116</v>
      </c>
      <c r="P1852" t="s">
        <v>803</v>
      </c>
      <c r="Q1852" s="8">
        <v>10.99</v>
      </c>
      <c r="R1852">
        <v>9</v>
      </c>
      <c r="S1852" s="8">
        <f t="shared" si="122"/>
        <v>98.91</v>
      </c>
      <c r="T1852" s="8">
        <f>SUM(S1852*0.3)</f>
        <v>29.672999999999998</v>
      </c>
      <c r="U1852" s="9">
        <f>SUM((Q1852*0.04)*R1852+2)</f>
        <v>5.9564000000000004</v>
      </c>
    </row>
    <row r="1853" spans="1:21" ht="15" customHeight="1" x14ac:dyDescent="0.25">
      <c r="A1853">
        <v>21140</v>
      </c>
      <c r="B1853" t="s">
        <v>1343</v>
      </c>
      <c r="C1853" s="5">
        <v>43409</v>
      </c>
      <c r="D1853" s="6">
        <v>43413</v>
      </c>
      <c r="E1853" t="s">
        <v>69</v>
      </c>
      <c r="F1853" t="s">
        <v>164</v>
      </c>
      <c r="G1853" t="s">
        <v>165</v>
      </c>
      <c r="H1853" t="s">
        <v>166</v>
      </c>
      <c r="I1853" t="s">
        <v>167</v>
      </c>
      <c r="J1853" s="7">
        <v>84604</v>
      </c>
      <c r="K1853" t="s">
        <v>26</v>
      </c>
      <c r="L1853" t="s">
        <v>57</v>
      </c>
      <c r="M1853" t="s">
        <v>587</v>
      </c>
      <c r="N1853" t="s">
        <v>29</v>
      </c>
      <c r="O1853" t="s">
        <v>40</v>
      </c>
      <c r="P1853" t="s">
        <v>588</v>
      </c>
      <c r="Q1853" s="8">
        <v>30.99</v>
      </c>
      <c r="R1853">
        <v>2</v>
      </c>
      <c r="S1853" s="8">
        <f t="shared" si="122"/>
        <v>61.98</v>
      </c>
      <c r="T1853" s="8">
        <f>SUM(S1853*0.3)</f>
        <v>18.593999999999998</v>
      </c>
      <c r="U1853" s="9">
        <f>SUM((Q1853*0.04)*R1853+2)</f>
        <v>4.4792000000000005</v>
      </c>
    </row>
    <row r="1854" spans="1:21" ht="15" customHeight="1" x14ac:dyDescent="0.25">
      <c r="A1854">
        <v>21141</v>
      </c>
      <c r="B1854" t="s">
        <v>1343</v>
      </c>
      <c r="C1854" s="5">
        <v>43409</v>
      </c>
      <c r="D1854" s="6">
        <v>43413</v>
      </c>
      <c r="E1854" t="s">
        <v>69</v>
      </c>
      <c r="F1854" t="s">
        <v>164</v>
      </c>
      <c r="G1854" t="s">
        <v>165</v>
      </c>
      <c r="H1854" t="s">
        <v>166</v>
      </c>
      <c r="I1854" t="s">
        <v>167</v>
      </c>
      <c r="J1854" s="7">
        <v>84604</v>
      </c>
      <c r="K1854" t="s">
        <v>26</v>
      </c>
      <c r="L1854" t="s">
        <v>57</v>
      </c>
      <c r="M1854" t="s">
        <v>68</v>
      </c>
      <c r="N1854" t="s">
        <v>29</v>
      </c>
      <c r="O1854" t="s">
        <v>37</v>
      </c>
      <c r="P1854" t="s">
        <v>37</v>
      </c>
      <c r="Q1854" s="8">
        <v>15.99</v>
      </c>
      <c r="R1854">
        <v>2</v>
      </c>
      <c r="S1854" s="8">
        <f t="shared" si="122"/>
        <v>31.98</v>
      </c>
      <c r="T1854" s="8">
        <f>SUM(S1854*0.4)</f>
        <v>12.792000000000002</v>
      </c>
      <c r="U1854" s="9">
        <f>SUM((Q1854*0.04)*R1854+2)</f>
        <v>3.2792000000000003</v>
      </c>
    </row>
    <row r="1855" spans="1:21" ht="15" customHeight="1" x14ac:dyDescent="0.25">
      <c r="A1855">
        <v>21155</v>
      </c>
      <c r="B1855" t="s">
        <v>1344</v>
      </c>
      <c r="C1855" s="5">
        <v>43410</v>
      </c>
      <c r="D1855" s="6">
        <v>43412</v>
      </c>
      <c r="E1855" t="s">
        <v>44</v>
      </c>
      <c r="F1855" t="s">
        <v>855</v>
      </c>
      <c r="G1855" t="s">
        <v>856</v>
      </c>
      <c r="H1855" t="s">
        <v>259</v>
      </c>
      <c r="I1855" t="s">
        <v>104</v>
      </c>
      <c r="J1855" s="7">
        <v>46203</v>
      </c>
      <c r="K1855" t="s">
        <v>26</v>
      </c>
      <c r="L1855" t="s">
        <v>27</v>
      </c>
      <c r="M1855" t="s">
        <v>435</v>
      </c>
      <c r="N1855" t="s">
        <v>29</v>
      </c>
      <c r="O1855" t="s">
        <v>75</v>
      </c>
      <c r="P1855" t="s">
        <v>436</v>
      </c>
      <c r="Q1855" s="8">
        <v>23.99</v>
      </c>
      <c r="R1855">
        <v>10</v>
      </c>
      <c r="S1855" s="8">
        <f t="shared" si="122"/>
        <v>239.89999999999998</v>
      </c>
      <c r="T1855" s="8">
        <f>SUM(S1855*0.5)</f>
        <v>119.94999999999999</v>
      </c>
      <c r="U1855" s="9">
        <f>SUM((Q1855*0.05)*R1855+2)</f>
        <v>13.995000000000001</v>
      </c>
    </row>
    <row r="1856" spans="1:21" ht="15" customHeight="1" x14ac:dyDescent="0.25">
      <c r="A1856">
        <v>21156</v>
      </c>
      <c r="B1856" t="s">
        <v>1344</v>
      </c>
      <c r="C1856" s="5">
        <v>43410</v>
      </c>
      <c r="D1856" s="6">
        <v>43412</v>
      </c>
      <c r="E1856" t="s">
        <v>44</v>
      </c>
      <c r="F1856" t="s">
        <v>855</v>
      </c>
      <c r="G1856" t="s">
        <v>856</v>
      </c>
      <c r="H1856" t="s">
        <v>259</v>
      </c>
      <c r="I1856" t="s">
        <v>104</v>
      </c>
      <c r="J1856" s="7">
        <v>46203</v>
      </c>
      <c r="K1856" t="s">
        <v>26</v>
      </c>
      <c r="L1856" t="s">
        <v>27</v>
      </c>
      <c r="M1856" t="s">
        <v>129</v>
      </c>
      <c r="N1856" t="s">
        <v>29</v>
      </c>
      <c r="O1856" t="s">
        <v>40</v>
      </c>
      <c r="P1856" t="s">
        <v>130</v>
      </c>
      <c r="Q1856" s="8">
        <v>19.989999999999998</v>
      </c>
      <c r="R1856">
        <v>3</v>
      </c>
      <c r="S1856" s="8">
        <f t="shared" si="122"/>
        <v>59.97</v>
      </c>
      <c r="T1856" s="8">
        <f>SUM(S1856*0.3)</f>
        <v>17.991</v>
      </c>
      <c r="U1856" s="9">
        <f>SUM((Q1856*0.05)*R1856+2)</f>
        <v>4.9984999999999999</v>
      </c>
    </row>
    <row r="1857" spans="1:21" ht="15" customHeight="1" x14ac:dyDescent="0.25">
      <c r="A1857">
        <v>21157</v>
      </c>
      <c r="B1857" t="s">
        <v>1344</v>
      </c>
      <c r="C1857" s="5">
        <v>43410</v>
      </c>
      <c r="D1857" s="6">
        <v>43412</v>
      </c>
      <c r="E1857" t="s">
        <v>44</v>
      </c>
      <c r="F1857" t="s">
        <v>855</v>
      </c>
      <c r="G1857" t="s">
        <v>856</v>
      </c>
      <c r="H1857" t="s">
        <v>259</v>
      </c>
      <c r="I1857" t="s">
        <v>104</v>
      </c>
      <c r="J1857" s="7">
        <v>46203</v>
      </c>
      <c r="K1857" t="s">
        <v>26</v>
      </c>
      <c r="L1857" t="s">
        <v>27</v>
      </c>
      <c r="M1857" t="s">
        <v>129</v>
      </c>
      <c r="N1857" t="s">
        <v>29</v>
      </c>
      <c r="O1857" t="s">
        <v>40</v>
      </c>
      <c r="P1857" t="s">
        <v>130</v>
      </c>
      <c r="Q1857" s="8">
        <v>19.989999999999998</v>
      </c>
      <c r="R1857">
        <v>1</v>
      </c>
      <c r="S1857" s="8">
        <f t="shared" si="122"/>
        <v>19.989999999999998</v>
      </c>
      <c r="T1857" s="8">
        <f>SUM(S1857*0.3)</f>
        <v>5.996999999999999</v>
      </c>
      <c r="U1857" s="9">
        <f>SUM((Q1857*0.05)*R1857+2)</f>
        <v>2.9994999999999998</v>
      </c>
    </row>
    <row r="1858" spans="1:21" ht="15" customHeight="1" x14ac:dyDescent="0.25">
      <c r="A1858">
        <v>21159</v>
      </c>
      <c r="B1858" t="s">
        <v>1344</v>
      </c>
      <c r="C1858" s="5">
        <v>43410</v>
      </c>
      <c r="D1858" s="6">
        <v>43414</v>
      </c>
      <c r="E1858" t="s">
        <v>69</v>
      </c>
      <c r="F1858" t="s">
        <v>371</v>
      </c>
      <c r="G1858" t="s">
        <v>372</v>
      </c>
      <c r="H1858" t="s">
        <v>373</v>
      </c>
      <c r="I1858" t="s">
        <v>374</v>
      </c>
      <c r="J1858" s="7">
        <v>1852</v>
      </c>
      <c r="K1858" t="s">
        <v>26</v>
      </c>
      <c r="L1858" t="s">
        <v>65</v>
      </c>
      <c r="M1858" t="s">
        <v>105</v>
      </c>
      <c r="N1858" t="s">
        <v>29</v>
      </c>
      <c r="O1858" t="s">
        <v>75</v>
      </c>
      <c r="P1858" t="s">
        <v>106</v>
      </c>
      <c r="Q1858" s="8">
        <v>16.989999999999998</v>
      </c>
      <c r="R1858">
        <v>2</v>
      </c>
      <c r="S1858" s="8">
        <f t="shared" ref="S1858:S1921" si="124">SUM(Q1858*R1858)</f>
        <v>33.979999999999997</v>
      </c>
      <c r="T1858" s="8">
        <f>SUM(S1858*0.5)</f>
        <v>16.989999999999998</v>
      </c>
      <c r="U1858" s="9">
        <f>SUM((Q1858*0.04)*R1858+2)</f>
        <v>3.3592</v>
      </c>
    </row>
    <row r="1859" spans="1:21" ht="15" customHeight="1" x14ac:dyDescent="0.25">
      <c r="A1859">
        <v>21173</v>
      </c>
      <c r="B1859" t="s">
        <v>1345</v>
      </c>
      <c r="C1859" s="5">
        <v>43411</v>
      </c>
      <c r="D1859" s="6">
        <v>43418</v>
      </c>
      <c r="E1859" t="s">
        <v>69</v>
      </c>
      <c r="F1859" t="s">
        <v>855</v>
      </c>
      <c r="G1859" t="s">
        <v>856</v>
      </c>
      <c r="H1859" t="s">
        <v>259</v>
      </c>
      <c r="I1859" t="s">
        <v>104</v>
      </c>
      <c r="J1859" s="7">
        <v>46203</v>
      </c>
      <c r="K1859" t="s">
        <v>26</v>
      </c>
      <c r="L1859" t="s">
        <v>27</v>
      </c>
      <c r="M1859" t="s">
        <v>503</v>
      </c>
      <c r="N1859" t="s">
        <v>988</v>
      </c>
      <c r="O1859" t="s">
        <v>185</v>
      </c>
      <c r="P1859" t="s">
        <v>504</v>
      </c>
      <c r="Q1859" s="8">
        <v>74.989999999999995</v>
      </c>
      <c r="R1859">
        <v>7</v>
      </c>
      <c r="S1859" s="8">
        <f t="shared" si="124"/>
        <v>524.92999999999995</v>
      </c>
      <c r="T1859" s="8">
        <f>SUM(S1859*0.4)</f>
        <v>209.97199999999998</v>
      </c>
      <c r="U1859" s="9">
        <f>SUM((Q1859*0.04)*R1859+2)</f>
        <v>22.997199999999999</v>
      </c>
    </row>
    <row r="1860" spans="1:21" ht="15" customHeight="1" x14ac:dyDescent="0.25">
      <c r="A1860">
        <v>21174</v>
      </c>
      <c r="B1860" t="s">
        <v>1345</v>
      </c>
      <c r="C1860" s="5">
        <v>43411</v>
      </c>
      <c r="D1860" s="6">
        <v>43418</v>
      </c>
      <c r="E1860" t="s">
        <v>69</v>
      </c>
      <c r="F1860" t="s">
        <v>855</v>
      </c>
      <c r="G1860" t="s">
        <v>856</v>
      </c>
      <c r="H1860" t="s">
        <v>259</v>
      </c>
      <c r="I1860" t="s">
        <v>104</v>
      </c>
      <c r="J1860" s="7">
        <v>46203</v>
      </c>
      <c r="K1860" t="s">
        <v>26</v>
      </c>
      <c r="L1860" t="s">
        <v>27</v>
      </c>
      <c r="M1860" t="s">
        <v>702</v>
      </c>
      <c r="N1860" t="s">
        <v>988</v>
      </c>
      <c r="O1860" t="s">
        <v>89</v>
      </c>
      <c r="P1860" t="s">
        <v>703</v>
      </c>
      <c r="Q1860" s="8">
        <v>11.99</v>
      </c>
      <c r="R1860">
        <v>2</v>
      </c>
      <c r="S1860" s="8">
        <f t="shared" si="124"/>
        <v>23.98</v>
      </c>
      <c r="T1860" s="8">
        <f>SUM(S1860*0.5)</f>
        <v>11.99</v>
      </c>
      <c r="U1860" s="9">
        <f>SUM((Q1860*0.04)*R1860+2)</f>
        <v>2.9592000000000001</v>
      </c>
    </row>
    <row r="1861" spans="1:21" ht="15" customHeight="1" x14ac:dyDescent="0.25">
      <c r="A1861">
        <v>21175</v>
      </c>
      <c r="B1861" t="s">
        <v>1345</v>
      </c>
      <c r="C1861" s="5">
        <v>43411</v>
      </c>
      <c r="D1861" s="6">
        <v>43418</v>
      </c>
      <c r="E1861" t="s">
        <v>69</v>
      </c>
      <c r="F1861" t="s">
        <v>855</v>
      </c>
      <c r="G1861" t="s">
        <v>856</v>
      </c>
      <c r="H1861" t="s">
        <v>259</v>
      </c>
      <c r="I1861" t="s">
        <v>104</v>
      </c>
      <c r="J1861" s="7">
        <v>46203</v>
      </c>
      <c r="K1861" t="s">
        <v>26</v>
      </c>
      <c r="L1861" t="s">
        <v>27</v>
      </c>
      <c r="M1861" t="s">
        <v>121</v>
      </c>
      <c r="N1861" t="s">
        <v>33</v>
      </c>
      <c r="O1861" t="s">
        <v>34</v>
      </c>
      <c r="P1861" t="s">
        <v>122</v>
      </c>
      <c r="Q1861" s="8">
        <v>15.99</v>
      </c>
      <c r="R1861">
        <v>3</v>
      </c>
      <c r="S1861" s="8">
        <f t="shared" si="124"/>
        <v>47.97</v>
      </c>
      <c r="T1861" s="8">
        <f>SUM(S1861*0.4)</f>
        <v>19.188000000000002</v>
      </c>
      <c r="U1861" s="9">
        <f>SUM((Q1861*0.04)*R1861+2)</f>
        <v>3.9188000000000001</v>
      </c>
    </row>
    <row r="1862" spans="1:21" ht="15" customHeight="1" x14ac:dyDescent="0.25">
      <c r="A1862">
        <v>21177</v>
      </c>
      <c r="B1862" t="s">
        <v>1345</v>
      </c>
      <c r="C1862" s="5">
        <v>43411</v>
      </c>
      <c r="D1862" s="6">
        <v>43417</v>
      </c>
      <c r="E1862" t="s">
        <v>69</v>
      </c>
      <c r="F1862" t="s">
        <v>912</v>
      </c>
      <c r="G1862" t="s">
        <v>913</v>
      </c>
      <c r="H1862" t="s">
        <v>268</v>
      </c>
      <c r="I1862" t="s">
        <v>120</v>
      </c>
      <c r="J1862" s="7">
        <v>10011</v>
      </c>
      <c r="K1862" t="s">
        <v>26</v>
      </c>
      <c r="L1862" t="s">
        <v>65</v>
      </c>
      <c r="M1862" t="s">
        <v>68</v>
      </c>
      <c r="N1862" t="s">
        <v>29</v>
      </c>
      <c r="O1862" t="s">
        <v>37</v>
      </c>
      <c r="P1862" t="s">
        <v>37</v>
      </c>
      <c r="Q1862" s="8">
        <v>15.99</v>
      </c>
      <c r="R1862">
        <v>2</v>
      </c>
      <c r="S1862" s="8">
        <f t="shared" si="124"/>
        <v>31.98</v>
      </c>
      <c r="T1862" s="8">
        <f>SUM(S1862*0.4)</f>
        <v>12.792000000000002</v>
      </c>
      <c r="U1862" s="9">
        <f>SUM((Q1862*0.04)*R1862+2)</f>
        <v>3.2792000000000003</v>
      </c>
    </row>
    <row r="1863" spans="1:21" ht="15" customHeight="1" x14ac:dyDescent="0.25">
      <c r="A1863">
        <v>21178</v>
      </c>
      <c r="B1863" t="s">
        <v>1345</v>
      </c>
      <c r="C1863" s="5">
        <v>43411</v>
      </c>
      <c r="D1863" s="6">
        <v>43415</v>
      </c>
      <c r="E1863" t="s">
        <v>21</v>
      </c>
      <c r="F1863" t="s">
        <v>843</v>
      </c>
      <c r="G1863" t="s">
        <v>844</v>
      </c>
      <c r="H1863" t="s">
        <v>197</v>
      </c>
      <c r="I1863" t="s">
        <v>198</v>
      </c>
      <c r="J1863" s="7">
        <v>55407</v>
      </c>
      <c r="K1863" t="s">
        <v>26</v>
      </c>
      <c r="L1863" t="s">
        <v>27</v>
      </c>
      <c r="M1863" t="s">
        <v>355</v>
      </c>
      <c r="N1863" t="s">
        <v>29</v>
      </c>
      <c r="O1863" t="s">
        <v>59</v>
      </c>
      <c r="P1863" t="s">
        <v>356</v>
      </c>
      <c r="Q1863" s="8">
        <v>32.99</v>
      </c>
      <c r="R1863">
        <v>5</v>
      </c>
      <c r="S1863" s="8">
        <f t="shared" si="124"/>
        <v>164.95000000000002</v>
      </c>
      <c r="T1863" s="8">
        <f>SUM(S1863*0.25)</f>
        <v>41.237500000000004</v>
      </c>
      <c r="U1863" s="9">
        <f>SUM((Q1863*0.07)*R1863+2)</f>
        <v>13.546500000000002</v>
      </c>
    </row>
    <row r="1864" spans="1:21" ht="15" customHeight="1" x14ac:dyDescent="0.25">
      <c r="A1864">
        <v>21179</v>
      </c>
      <c r="B1864" t="s">
        <v>1345</v>
      </c>
      <c r="C1864" s="5">
        <v>43411</v>
      </c>
      <c r="D1864" s="6">
        <v>43415</v>
      </c>
      <c r="E1864" t="s">
        <v>21</v>
      </c>
      <c r="F1864" t="s">
        <v>843</v>
      </c>
      <c r="G1864" t="s">
        <v>844</v>
      </c>
      <c r="H1864" t="s">
        <v>197</v>
      </c>
      <c r="I1864" t="s">
        <v>198</v>
      </c>
      <c r="J1864" s="7">
        <v>55407</v>
      </c>
      <c r="K1864" t="s">
        <v>26</v>
      </c>
      <c r="L1864" t="s">
        <v>27</v>
      </c>
      <c r="M1864" t="s">
        <v>129</v>
      </c>
      <c r="N1864" t="s">
        <v>29</v>
      </c>
      <c r="O1864" t="s">
        <v>40</v>
      </c>
      <c r="P1864" t="s">
        <v>130</v>
      </c>
      <c r="Q1864" s="8">
        <v>19.989999999999998</v>
      </c>
      <c r="R1864">
        <v>1</v>
      </c>
      <c r="S1864" s="8">
        <f t="shared" si="124"/>
        <v>19.989999999999998</v>
      </c>
      <c r="T1864" s="8">
        <f>SUM(S1864*0.3)</f>
        <v>5.996999999999999</v>
      </c>
      <c r="U1864" s="9">
        <f>SUM((Q1864*0.07)*R1864+2)</f>
        <v>3.3993000000000002</v>
      </c>
    </row>
    <row r="1865" spans="1:21" ht="15" customHeight="1" x14ac:dyDescent="0.25">
      <c r="A1865">
        <v>21200</v>
      </c>
      <c r="B1865" t="s">
        <v>1346</v>
      </c>
      <c r="C1865" s="5">
        <v>43412</v>
      </c>
      <c r="D1865" s="6">
        <v>43417</v>
      </c>
      <c r="E1865" t="s">
        <v>21</v>
      </c>
      <c r="F1865" t="s">
        <v>70</v>
      </c>
      <c r="G1865" t="s">
        <v>71</v>
      </c>
      <c r="H1865" t="s">
        <v>72</v>
      </c>
      <c r="I1865" t="s">
        <v>73</v>
      </c>
      <c r="J1865" s="7">
        <v>78745</v>
      </c>
      <c r="K1865" t="s">
        <v>26</v>
      </c>
      <c r="L1865" t="s">
        <v>27</v>
      </c>
      <c r="M1865" t="s">
        <v>802</v>
      </c>
      <c r="N1865" t="s">
        <v>33</v>
      </c>
      <c r="O1865" t="s">
        <v>116</v>
      </c>
      <c r="P1865" t="s">
        <v>803</v>
      </c>
      <c r="Q1865" s="8">
        <v>10.99</v>
      </c>
      <c r="R1865">
        <v>7</v>
      </c>
      <c r="S1865" s="8">
        <f t="shared" si="124"/>
        <v>76.930000000000007</v>
      </c>
      <c r="T1865" s="8">
        <f>SUM(S1865*0.3)</f>
        <v>23.079000000000001</v>
      </c>
      <c r="U1865" s="9">
        <f>SUM((Q1865*0.07)*R1865+2)</f>
        <v>7.3851000000000004</v>
      </c>
    </row>
    <row r="1866" spans="1:21" ht="15" customHeight="1" x14ac:dyDescent="0.25">
      <c r="A1866">
        <v>21201</v>
      </c>
      <c r="B1866" t="s">
        <v>1346</v>
      </c>
      <c r="C1866" s="5">
        <v>43412</v>
      </c>
      <c r="D1866" s="6">
        <v>43417</v>
      </c>
      <c r="E1866" t="s">
        <v>21</v>
      </c>
      <c r="F1866" t="s">
        <v>70</v>
      </c>
      <c r="G1866" t="s">
        <v>71</v>
      </c>
      <c r="H1866" t="s">
        <v>72</v>
      </c>
      <c r="I1866" t="s">
        <v>73</v>
      </c>
      <c r="J1866" s="7">
        <v>78745</v>
      </c>
      <c r="K1866" t="s">
        <v>26</v>
      </c>
      <c r="L1866" t="s">
        <v>27</v>
      </c>
      <c r="M1866" t="s">
        <v>598</v>
      </c>
      <c r="N1866" t="s">
        <v>33</v>
      </c>
      <c r="O1866" t="s">
        <v>34</v>
      </c>
      <c r="P1866" t="s">
        <v>599</v>
      </c>
      <c r="Q1866" s="8">
        <v>11.99</v>
      </c>
      <c r="R1866">
        <v>3</v>
      </c>
      <c r="S1866" s="8">
        <f t="shared" si="124"/>
        <v>35.97</v>
      </c>
      <c r="T1866" s="8">
        <f>SUM(S1866*0.4)</f>
        <v>14.388</v>
      </c>
      <c r="U1866" s="9">
        <f>SUM((Q1866*0.07)*R1866+2)</f>
        <v>4.5179</v>
      </c>
    </row>
    <row r="1867" spans="1:21" ht="15" customHeight="1" x14ac:dyDescent="0.25">
      <c r="A1867">
        <v>21204</v>
      </c>
      <c r="B1867" t="s">
        <v>1346</v>
      </c>
      <c r="C1867" s="5">
        <v>43412</v>
      </c>
      <c r="D1867" s="6">
        <v>43412</v>
      </c>
      <c r="E1867" t="s">
        <v>985</v>
      </c>
      <c r="F1867" t="s">
        <v>694</v>
      </c>
      <c r="G1867" t="s">
        <v>695</v>
      </c>
      <c r="H1867" t="s">
        <v>203</v>
      </c>
      <c r="I1867" t="s">
        <v>56</v>
      </c>
      <c r="J1867" s="7">
        <v>90032</v>
      </c>
      <c r="K1867" t="s">
        <v>26</v>
      </c>
      <c r="L1867" t="s">
        <v>57</v>
      </c>
      <c r="M1867" t="s">
        <v>68</v>
      </c>
      <c r="N1867" t="s">
        <v>29</v>
      </c>
      <c r="O1867" t="s">
        <v>37</v>
      </c>
      <c r="P1867" t="s">
        <v>37</v>
      </c>
      <c r="Q1867" s="8">
        <v>15.99</v>
      </c>
      <c r="R1867">
        <v>9</v>
      </c>
      <c r="S1867" s="8">
        <f t="shared" si="124"/>
        <v>143.91</v>
      </c>
      <c r="T1867" s="8">
        <f>SUM(S1867*0.4)</f>
        <v>57.564</v>
      </c>
      <c r="U1867" s="9">
        <f>SUM((Q1867*0.09)*R1867+2)</f>
        <v>14.9519</v>
      </c>
    </row>
    <row r="1868" spans="1:21" ht="15" customHeight="1" x14ac:dyDescent="0.25">
      <c r="A1868">
        <v>21211</v>
      </c>
      <c r="B1868" t="s">
        <v>1347</v>
      </c>
      <c r="C1868" s="5">
        <v>43413</v>
      </c>
      <c r="D1868" s="6">
        <v>43418</v>
      </c>
      <c r="E1868" t="s">
        <v>21</v>
      </c>
      <c r="F1868" t="s">
        <v>351</v>
      </c>
      <c r="G1868" t="s">
        <v>352</v>
      </c>
      <c r="H1868" t="s">
        <v>249</v>
      </c>
      <c r="I1868" t="s">
        <v>250</v>
      </c>
      <c r="J1868" s="7">
        <v>48234</v>
      </c>
      <c r="K1868" t="s">
        <v>26</v>
      </c>
      <c r="L1868" t="s">
        <v>27</v>
      </c>
      <c r="M1868" t="s">
        <v>172</v>
      </c>
      <c r="N1868" t="s">
        <v>29</v>
      </c>
      <c r="O1868" t="s">
        <v>59</v>
      </c>
      <c r="P1868" t="s">
        <v>173</v>
      </c>
      <c r="Q1868" s="8">
        <v>62.99</v>
      </c>
      <c r="R1868">
        <v>5</v>
      </c>
      <c r="S1868" s="8">
        <f t="shared" si="124"/>
        <v>314.95</v>
      </c>
      <c r="T1868" s="8">
        <f>SUM(S1868*0.25)</f>
        <v>78.737499999999997</v>
      </c>
      <c r="U1868" s="9">
        <f>SUM((Q1868*0.07)*R1868+2)</f>
        <v>24.046500000000005</v>
      </c>
    </row>
    <row r="1869" spans="1:21" ht="15" customHeight="1" x14ac:dyDescent="0.25">
      <c r="A1869">
        <v>21224</v>
      </c>
      <c r="B1869" t="s">
        <v>1348</v>
      </c>
      <c r="C1869" s="5">
        <v>43415</v>
      </c>
      <c r="D1869" s="6">
        <v>43416</v>
      </c>
      <c r="E1869" t="s">
        <v>44</v>
      </c>
      <c r="F1869" t="s">
        <v>649</v>
      </c>
      <c r="G1869" t="s">
        <v>746</v>
      </c>
      <c r="H1869" t="s">
        <v>651</v>
      </c>
      <c r="I1869" t="s">
        <v>304</v>
      </c>
      <c r="J1869" s="7">
        <v>85705</v>
      </c>
      <c r="K1869" t="s">
        <v>26</v>
      </c>
      <c r="L1869" t="s">
        <v>57</v>
      </c>
      <c r="M1869" t="s">
        <v>773</v>
      </c>
      <c r="N1869" t="s">
        <v>988</v>
      </c>
      <c r="O1869" t="s">
        <v>89</v>
      </c>
      <c r="P1869" t="s">
        <v>774</v>
      </c>
      <c r="Q1869" s="8">
        <v>11.99</v>
      </c>
      <c r="R1869">
        <v>4</v>
      </c>
      <c r="S1869" s="8">
        <f t="shared" si="124"/>
        <v>47.96</v>
      </c>
      <c r="T1869" s="8">
        <f>SUM(S1869*0.5)</f>
        <v>23.98</v>
      </c>
      <c r="U1869" s="9">
        <f>SUM((Q1869*0.05)*R1869+2)</f>
        <v>4.3979999999999997</v>
      </c>
    </row>
    <row r="1870" spans="1:21" ht="15" customHeight="1" x14ac:dyDescent="0.25">
      <c r="A1870">
        <v>21225</v>
      </c>
      <c r="B1870" t="s">
        <v>1348</v>
      </c>
      <c r="C1870" s="5">
        <v>43415</v>
      </c>
      <c r="D1870" s="6">
        <v>43416</v>
      </c>
      <c r="E1870" t="s">
        <v>44</v>
      </c>
      <c r="F1870" t="s">
        <v>649</v>
      </c>
      <c r="G1870" t="s">
        <v>746</v>
      </c>
      <c r="H1870" t="s">
        <v>651</v>
      </c>
      <c r="I1870" t="s">
        <v>304</v>
      </c>
      <c r="J1870" s="7">
        <v>85705</v>
      </c>
      <c r="K1870" t="s">
        <v>26</v>
      </c>
      <c r="L1870" t="s">
        <v>57</v>
      </c>
      <c r="M1870" t="s">
        <v>769</v>
      </c>
      <c r="N1870" t="s">
        <v>33</v>
      </c>
      <c r="O1870" t="s">
        <v>116</v>
      </c>
      <c r="P1870" t="s">
        <v>770</v>
      </c>
      <c r="Q1870" s="8">
        <v>10.99</v>
      </c>
      <c r="R1870">
        <v>2</v>
      </c>
      <c r="S1870" s="8">
        <f t="shared" si="124"/>
        <v>21.98</v>
      </c>
      <c r="T1870" s="8">
        <f>SUM(S1870*0.3)</f>
        <v>6.5940000000000003</v>
      </c>
      <c r="U1870" s="9">
        <f>SUM((Q1870*0.05)*R1870+2)</f>
        <v>3.0990000000000002</v>
      </c>
    </row>
    <row r="1871" spans="1:21" ht="15" customHeight="1" x14ac:dyDescent="0.25">
      <c r="A1871">
        <v>21226</v>
      </c>
      <c r="B1871" t="s">
        <v>1348</v>
      </c>
      <c r="C1871" s="5">
        <v>43415</v>
      </c>
      <c r="D1871" s="6">
        <v>43416</v>
      </c>
      <c r="E1871" t="s">
        <v>44</v>
      </c>
      <c r="F1871" t="s">
        <v>649</v>
      </c>
      <c r="G1871" t="s">
        <v>746</v>
      </c>
      <c r="H1871" t="s">
        <v>651</v>
      </c>
      <c r="I1871" t="s">
        <v>304</v>
      </c>
      <c r="J1871" s="7">
        <v>85705</v>
      </c>
      <c r="K1871" t="s">
        <v>26</v>
      </c>
      <c r="L1871" t="s">
        <v>57</v>
      </c>
      <c r="M1871" t="s">
        <v>32</v>
      </c>
      <c r="N1871" t="s">
        <v>33</v>
      </c>
      <c r="O1871" t="s">
        <v>34</v>
      </c>
      <c r="P1871" t="s">
        <v>35</v>
      </c>
      <c r="Q1871" s="8">
        <v>11.99</v>
      </c>
      <c r="R1871">
        <v>6</v>
      </c>
      <c r="S1871" s="8">
        <f t="shared" si="124"/>
        <v>71.94</v>
      </c>
      <c r="T1871" s="8">
        <f>SUM(S1871*0.4)</f>
        <v>28.776</v>
      </c>
      <c r="U1871" s="9">
        <f>SUM((Q1871*0.05)*R1871+2)</f>
        <v>5.5970000000000004</v>
      </c>
    </row>
    <row r="1872" spans="1:21" ht="15" customHeight="1" x14ac:dyDescent="0.25">
      <c r="A1872">
        <v>21227</v>
      </c>
      <c r="B1872" t="s">
        <v>1348</v>
      </c>
      <c r="C1872" s="5">
        <v>43415</v>
      </c>
      <c r="D1872" s="6">
        <v>43416</v>
      </c>
      <c r="E1872" t="s">
        <v>44</v>
      </c>
      <c r="F1872" t="s">
        <v>649</v>
      </c>
      <c r="G1872" t="s">
        <v>746</v>
      </c>
      <c r="H1872" t="s">
        <v>651</v>
      </c>
      <c r="I1872" t="s">
        <v>304</v>
      </c>
      <c r="J1872" s="7">
        <v>85705</v>
      </c>
      <c r="K1872" t="s">
        <v>26</v>
      </c>
      <c r="L1872" t="s">
        <v>57</v>
      </c>
      <c r="M1872" t="s">
        <v>975</v>
      </c>
      <c r="N1872" t="s">
        <v>33</v>
      </c>
      <c r="O1872" t="s">
        <v>86</v>
      </c>
      <c r="P1872" t="s">
        <v>976</v>
      </c>
      <c r="Q1872" s="8">
        <v>11.99</v>
      </c>
      <c r="R1872">
        <v>2</v>
      </c>
      <c r="S1872" s="8">
        <f t="shared" si="124"/>
        <v>23.98</v>
      </c>
      <c r="T1872" s="8">
        <f>SUM(S1872*0.5)</f>
        <v>11.99</v>
      </c>
      <c r="U1872" s="9">
        <f>SUM((Q1872*0.05)*R1872+2)</f>
        <v>3.1989999999999998</v>
      </c>
    </row>
    <row r="1873" spans="1:21" ht="15" customHeight="1" x14ac:dyDescent="0.25">
      <c r="A1873">
        <v>21228</v>
      </c>
      <c r="B1873" t="s">
        <v>1348</v>
      </c>
      <c r="C1873" s="5">
        <v>43415</v>
      </c>
      <c r="D1873" s="6">
        <v>43416</v>
      </c>
      <c r="E1873" t="s">
        <v>44</v>
      </c>
      <c r="F1873" t="s">
        <v>649</v>
      </c>
      <c r="G1873" t="s">
        <v>746</v>
      </c>
      <c r="H1873" t="s">
        <v>651</v>
      </c>
      <c r="I1873" t="s">
        <v>304</v>
      </c>
      <c r="J1873" s="7">
        <v>85705</v>
      </c>
      <c r="K1873" t="s">
        <v>26</v>
      </c>
      <c r="L1873" t="s">
        <v>57</v>
      </c>
      <c r="M1873" t="s">
        <v>384</v>
      </c>
      <c r="N1873" t="s">
        <v>29</v>
      </c>
      <c r="O1873" t="s">
        <v>37</v>
      </c>
      <c r="P1873" t="s">
        <v>385</v>
      </c>
      <c r="Q1873" s="8">
        <v>23.99</v>
      </c>
      <c r="R1873">
        <v>14</v>
      </c>
      <c r="S1873" s="8">
        <f t="shared" si="124"/>
        <v>335.85999999999996</v>
      </c>
      <c r="T1873" s="8">
        <f>SUM(S1873*0.4)</f>
        <v>134.34399999999999</v>
      </c>
      <c r="U1873" s="9">
        <f>SUM((Q1873*0.05)*R1873+2)</f>
        <v>18.792999999999999</v>
      </c>
    </row>
    <row r="1874" spans="1:21" ht="15" customHeight="1" x14ac:dyDescent="0.25">
      <c r="A1874">
        <v>21229</v>
      </c>
      <c r="B1874" t="s">
        <v>1348</v>
      </c>
      <c r="C1874" s="5">
        <v>43415</v>
      </c>
      <c r="D1874" s="6">
        <v>43419</v>
      </c>
      <c r="E1874" t="s">
        <v>21</v>
      </c>
      <c r="F1874" t="s">
        <v>187</v>
      </c>
      <c r="G1874" t="s">
        <v>188</v>
      </c>
      <c r="H1874" t="s">
        <v>189</v>
      </c>
      <c r="I1874" t="s">
        <v>190</v>
      </c>
      <c r="J1874" s="7">
        <v>87105</v>
      </c>
      <c r="K1874" t="s">
        <v>26</v>
      </c>
      <c r="L1874" t="s">
        <v>57</v>
      </c>
      <c r="M1874" t="s">
        <v>36</v>
      </c>
      <c r="N1874" t="s">
        <v>29</v>
      </c>
      <c r="O1874" t="s">
        <v>37</v>
      </c>
      <c r="P1874" t="s">
        <v>38</v>
      </c>
      <c r="Q1874" s="8">
        <v>24.99</v>
      </c>
      <c r="R1874">
        <v>5</v>
      </c>
      <c r="S1874" s="8">
        <f t="shared" si="124"/>
        <v>124.94999999999999</v>
      </c>
      <c r="T1874" s="8">
        <f>SUM(S1874*0.4)</f>
        <v>49.98</v>
      </c>
      <c r="U1874" s="9">
        <f>SUM((Q1874*0.07)*R1874+2)</f>
        <v>10.746500000000001</v>
      </c>
    </row>
    <row r="1875" spans="1:21" ht="15" customHeight="1" x14ac:dyDescent="0.25">
      <c r="A1875">
        <v>21239</v>
      </c>
      <c r="B1875" t="s">
        <v>1349</v>
      </c>
      <c r="C1875" s="5">
        <v>43416</v>
      </c>
      <c r="D1875" s="6">
        <v>43421</v>
      </c>
      <c r="E1875" t="s">
        <v>21</v>
      </c>
      <c r="F1875" t="s">
        <v>793</v>
      </c>
      <c r="G1875" t="s">
        <v>794</v>
      </c>
      <c r="H1875" t="s">
        <v>795</v>
      </c>
      <c r="I1875" t="s">
        <v>796</v>
      </c>
      <c r="J1875" s="7">
        <v>63301</v>
      </c>
      <c r="K1875" t="s">
        <v>26</v>
      </c>
      <c r="L1875" t="s">
        <v>27</v>
      </c>
      <c r="M1875" t="s">
        <v>636</v>
      </c>
      <c r="N1875" t="s">
        <v>29</v>
      </c>
      <c r="O1875" t="s">
        <v>59</v>
      </c>
      <c r="P1875" t="s">
        <v>637</v>
      </c>
      <c r="Q1875" s="8">
        <v>21.99</v>
      </c>
      <c r="R1875">
        <v>5</v>
      </c>
      <c r="S1875" s="8">
        <f t="shared" si="124"/>
        <v>109.94999999999999</v>
      </c>
      <c r="T1875" s="8">
        <f>SUM(S1875*0.25)</f>
        <v>27.487499999999997</v>
      </c>
      <c r="U1875" s="9">
        <f>SUM((Q1875*0.07)*R1875+2)</f>
        <v>9.6965000000000003</v>
      </c>
    </row>
    <row r="1876" spans="1:21" ht="15" customHeight="1" x14ac:dyDescent="0.25">
      <c r="A1876">
        <v>21242</v>
      </c>
      <c r="B1876" t="s">
        <v>1349</v>
      </c>
      <c r="C1876" s="5">
        <v>43416</v>
      </c>
      <c r="D1876" s="6">
        <v>43421</v>
      </c>
      <c r="E1876" t="s">
        <v>69</v>
      </c>
      <c r="F1876" t="s">
        <v>81</v>
      </c>
      <c r="G1876" t="s">
        <v>82</v>
      </c>
      <c r="H1876" t="s">
        <v>83</v>
      </c>
      <c r="I1876" t="s">
        <v>84</v>
      </c>
      <c r="J1876" s="7">
        <v>97301</v>
      </c>
      <c r="K1876" t="s">
        <v>26</v>
      </c>
      <c r="L1876" t="s">
        <v>57</v>
      </c>
      <c r="M1876" t="s">
        <v>264</v>
      </c>
      <c r="N1876" t="s">
        <v>29</v>
      </c>
      <c r="O1876" t="s">
        <v>37</v>
      </c>
      <c r="P1876" t="s">
        <v>265</v>
      </c>
      <c r="Q1876" s="8">
        <v>23.99</v>
      </c>
      <c r="R1876">
        <v>5</v>
      </c>
      <c r="S1876" s="8">
        <f t="shared" si="124"/>
        <v>119.94999999999999</v>
      </c>
      <c r="T1876" s="8">
        <f>SUM(S1876*0.4)</f>
        <v>47.98</v>
      </c>
      <c r="U1876" s="9">
        <f t="shared" ref="U1876:U1883" si="125">SUM((Q1876*0.04)*R1876+2)</f>
        <v>6.798</v>
      </c>
    </row>
    <row r="1877" spans="1:21" ht="15" customHeight="1" x14ac:dyDescent="0.25">
      <c r="A1877">
        <v>21243</v>
      </c>
      <c r="B1877" t="s">
        <v>1349</v>
      </c>
      <c r="C1877" s="5">
        <v>43416</v>
      </c>
      <c r="D1877" s="6">
        <v>43421</v>
      </c>
      <c r="E1877" t="s">
        <v>69</v>
      </c>
      <c r="F1877" t="s">
        <v>81</v>
      </c>
      <c r="G1877" t="s">
        <v>82</v>
      </c>
      <c r="H1877" t="s">
        <v>83</v>
      </c>
      <c r="I1877" t="s">
        <v>84</v>
      </c>
      <c r="J1877" s="7">
        <v>97301</v>
      </c>
      <c r="K1877" t="s">
        <v>26</v>
      </c>
      <c r="L1877" t="s">
        <v>57</v>
      </c>
      <c r="M1877" t="s">
        <v>288</v>
      </c>
      <c r="N1877" t="s">
        <v>29</v>
      </c>
      <c r="O1877" t="s">
        <v>59</v>
      </c>
      <c r="P1877" t="s">
        <v>289</v>
      </c>
      <c r="Q1877" s="8">
        <v>25.99</v>
      </c>
      <c r="R1877">
        <v>1</v>
      </c>
      <c r="S1877" s="8">
        <f t="shared" si="124"/>
        <v>25.99</v>
      </c>
      <c r="T1877" s="8">
        <f>SUM(S1877*0.25)</f>
        <v>6.4974999999999996</v>
      </c>
      <c r="U1877" s="9">
        <f t="shared" si="125"/>
        <v>3.0396000000000001</v>
      </c>
    </row>
    <row r="1878" spans="1:21" ht="15" customHeight="1" x14ac:dyDescent="0.25">
      <c r="A1878">
        <v>21244</v>
      </c>
      <c r="B1878" t="s">
        <v>1349</v>
      </c>
      <c r="C1878" s="5">
        <v>43416</v>
      </c>
      <c r="D1878" s="6">
        <v>43421</v>
      </c>
      <c r="E1878" t="s">
        <v>69</v>
      </c>
      <c r="F1878" t="s">
        <v>81</v>
      </c>
      <c r="G1878" t="s">
        <v>82</v>
      </c>
      <c r="H1878" t="s">
        <v>83</v>
      </c>
      <c r="I1878" t="s">
        <v>84</v>
      </c>
      <c r="J1878" s="7">
        <v>97301</v>
      </c>
      <c r="K1878" t="s">
        <v>26</v>
      </c>
      <c r="L1878" t="s">
        <v>57</v>
      </c>
      <c r="M1878" t="s">
        <v>105</v>
      </c>
      <c r="N1878" t="s">
        <v>29</v>
      </c>
      <c r="O1878" t="s">
        <v>75</v>
      </c>
      <c r="P1878" t="s">
        <v>106</v>
      </c>
      <c r="Q1878" s="8">
        <v>16.989999999999998</v>
      </c>
      <c r="R1878">
        <v>3</v>
      </c>
      <c r="S1878" s="8">
        <f t="shared" si="124"/>
        <v>50.97</v>
      </c>
      <c r="T1878" s="8">
        <f>SUM(S1878*0.5)</f>
        <v>25.484999999999999</v>
      </c>
      <c r="U1878" s="9">
        <f t="shared" si="125"/>
        <v>4.0388000000000002</v>
      </c>
    </row>
    <row r="1879" spans="1:21" ht="15" customHeight="1" x14ac:dyDescent="0.25">
      <c r="A1879">
        <v>21254</v>
      </c>
      <c r="B1879" t="s">
        <v>1350</v>
      </c>
      <c r="C1879" s="5">
        <v>43417</v>
      </c>
      <c r="D1879" s="6">
        <v>43421</v>
      </c>
      <c r="E1879" t="s">
        <v>69</v>
      </c>
      <c r="F1879" t="s">
        <v>480</v>
      </c>
      <c r="G1879" t="s">
        <v>481</v>
      </c>
      <c r="H1879" t="s">
        <v>482</v>
      </c>
      <c r="I1879" t="s">
        <v>483</v>
      </c>
      <c r="J1879" s="7">
        <v>70506</v>
      </c>
      <c r="K1879" t="s">
        <v>26</v>
      </c>
      <c r="L1879" t="s">
        <v>49</v>
      </c>
      <c r="M1879" t="s">
        <v>93</v>
      </c>
      <c r="N1879" t="s">
        <v>29</v>
      </c>
      <c r="O1879" t="s">
        <v>40</v>
      </c>
      <c r="P1879" t="s">
        <v>94</v>
      </c>
      <c r="Q1879" s="8">
        <v>30.99</v>
      </c>
      <c r="R1879">
        <v>2</v>
      </c>
      <c r="S1879" s="8">
        <f t="shared" si="124"/>
        <v>61.98</v>
      </c>
      <c r="T1879" s="8">
        <f>SUM(S1879*0.3)</f>
        <v>18.593999999999998</v>
      </c>
      <c r="U1879" s="9">
        <f t="shared" si="125"/>
        <v>4.4792000000000005</v>
      </c>
    </row>
    <row r="1880" spans="1:21" ht="15" customHeight="1" x14ac:dyDescent="0.25">
      <c r="A1880">
        <v>21255</v>
      </c>
      <c r="B1880" t="s">
        <v>1350</v>
      </c>
      <c r="C1880" s="5">
        <v>43417</v>
      </c>
      <c r="D1880" s="6">
        <v>43421</v>
      </c>
      <c r="E1880" t="s">
        <v>69</v>
      </c>
      <c r="F1880" t="s">
        <v>480</v>
      </c>
      <c r="G1880" t="s">
        <v>481</v>
      </c>
      <c r="H1880" t="s">
        <v>482</v>
      </c>
      <c r="I1880" t="s">
        <v>483</v>
      </c>
      <c r="J1880" s="7">
        <v>70506</v>
      </c>
      <c r="K1880" t="s">
        <v>26</v>
      </c>
      <c r="L1880" t="s">
        <v>49</v>
      </c>
      <c r="M1880" t="s">
        <v>199</v>
      </c>
      <c r="N1880" t="s">
        <v>29</v>
      </c>
      <c r="O1880" t="s">
        <v>59</v>
      </c>
      <c r="P1880" t="s">
        <v>200</v>
      </c>
      <c r="Q1880" s="8">
        <v>20.99</v>
      </c>
      <c r="R1880">
        <v>3</v>
      </c>
      <c r="S1880" s="8">
        <f t="shared" si="124"/>
        <v>62.97</v>
      </c>
      <c r="T1880" s="8">
        <f>SUM(S1880*0.25)</f>
        <v>15.7425</v>
      </c>
      <c r="U1880" s="9">
        <f t="shared" si="125"/>
        <v>4.5187999999999997</v>
      </c>
    </row>
    <row r="1881" spans="1:21" ht="15" customHeight="1" x14ac:dyDescent="0.25">
      <c r="A1881">
        <v>21256</v>
      </c>
      <c r="B1881" t="s">
        <v>1350</v>
      </c>
      <c r="C1881" s="5">
        <v>43417</v>
      </c>
      <c r="D1881" s="6">
        <v>43421</v>
      </c>
      <c r="E1881" t="s">
        <v>69</v>
      </c>
      <c r="F1881" t="s">
        <v>480</v>
      </c>
      <c r="G1881" t="s">
        <v>481</v>
      </c>
      <c r="H1881" t="s">
        <v>482</v>
      </c>
      <c r="I1881" t="s">
        <v>483</v>
      </c>
      <c r="J1881" s="7">
        <v>70506</v>
      </c>
      <c r="K1881" t="s">
        <v>26</v>
      </c>
      <c r="L1881" t="s">
        <v>49</v>
      </c>
      <c r="M1881" t="s">
        <v>129</v>
      </c>
      <c r="N1881" t="s">
        <v>29</v>
      </c>
      <c r="O1881" t="s">
        <v>40</v>
      </c>
      <c r="P1881" t="s">
        <v>130</v>
      </c>
      <c r="Q1881" s="8">
        <v>19.989999999999998</v>
      </c>
      <c r="R1881">
        <v>3</v>
      </c>
      <c r="S1881" s="8">
        <f t="shared" si="124"/>
        <v>59.97</v>
      </c>
      <c r="T1881" s="8">
        <f>SUM(S1881*0.3)</f>
        <v>17.991</v>
      </c>
      <c r="U1881" s="9">
        <f t="shared" si="125"/>
        <v>4.3987999999999996</v>
      </c>
    </row>
    <row r="1882" spans="1:21" ht="15" customHeight="1" x14ac:dyDescent="0.25">
      <c r="A1882">
        <v>21257</v>
      </c>
      <c r="B1882" t="s">
        <v>1350</v>
      </c>
      <c r="C1882" s="5">
        <v>43417</v>
      </c>
      <c r="D1882" s="6">
        <v>43421</v>
      </c>
      <c r="E1882" t="s">
        <v>69</v>
      </c>
      <c r="F1882" t="s">
        <v>780</v>
      </c>
      <c r="G1882" t="s">
        <v>781</v>
      </c>
      <c r="H1882" t="s">
        <v>535</v>
      </c>
      <c r="I1882" t="s">
        <v>120</v>
      </c>
      <c r="J1882" s="7">
        <v>14609</v>
      </c>
      <c r="K1882" t="s">
        <v>26</v>
      </c>
      <c r="L1882" t="s">
        <v>65</v>
      </c>
      <c r="M1882" t="s">
        <v>105</v>
      </c>
      <c r="N1882" t="s">
        <v>29</v>
      </c>
      <c r="O1882" t="s">
        <v>75</v>
      </c>
      <c r="P1882" t="s">
        <v>106</v>
      </c>
      <c r="Q1882" s="8">
        <v>16.989999999999998</v>
      </c>
      <c r="R1882">
        <v>2</v>
      </c>
      <c r="S1882" s="8">
        <f t="shared" si="124"/>
        <v>33.979999999999997</v>
      </c>
      <c r="T1882" s="8">
        <f>SUM(S1882*0.5)</f>
        <v>16.989999999999998</v>
      </c>
      <c r="U1882" s="9">
        <f t="shared" si="125"/>
        <v>3.3592</v>
      </c>
    </row>
    <row r="1883" spans="1:21" ht="15" customHeight="1" x14ac:dyDescent="0.25">
      <c r="A1883">
        <v>21285</v>
      </c>
      <c r="B1883" t="s">
        <v>1351</v>
      </c>
      <c r="C1883" s="5">
        <v>43418</v>
      </c>
      <c r="D1883" s="6">
        <v>43425</v>
      </c>
      <c r="E1883" t="s">
        <v>69</v>
      </c>
      <c r="F1883" t="s">
        <v>153</v>
      </c>
      <c r="G1883" t="s">
        <v>154</v>
      </c>
      <c r="H1883" t="s">
        <v>155</v>
      </c>
      <c r="I1883" t="s">
        <v>156</v>
      </c>
      <c r="J1883" s="7">
        <v>23223</v>
      </c>
      <c r="K1883" t="s">
        <v>26</v>
      </c>
      <c r="L1883" t="s">
        <v>49</v>
      </c>
      <c r="M1883" t="s">
        <v>814</v>
      </c>
      <c r="N1883" t="s">
        <v>33</v>
      </c>
      <c r="O1883" t="s">
        <v>34</v>
      </c>
      <c r="P1883" t="s">
        <v>815</v>
      </c>
      <c r="Q1883" s="8">
        <v>11.99</v>
      </c>
      <c r="R1883">
        <v>8</v>
      </c>
      <c r="S1883" s="8">
        <f t="shared" si="124"/>
        <v>95.92</v>
      </c>
      <c r="T1883" s="8">
        <f>SUM(S1883*0.4)</f>
        <v>38.368000000000002</v>
      </c>
      <c r="U1883" s="9">
        <f t="shared" si="125"/>
        <v>5.8368000000000002</v>
      </c>
    </row>
    <row r="1884" spans="1:21" ht="15" customHeight="1" x14ac:dyDescent="0.25">
      <c r="A1884">
        <v>21286</v>
      </c>
      <c r="B1884" t="s">
        <v>1351</v>
      </c>
      <c r="C1884" s="5">
        <v>43418</v>
      </c>
      <c r="D1884" s="6">
        <v>43421</v>
      </c>
      <c r="E1884" t="s">
        <v>44</v>
      </c>
      <c r="F1884" t="s">
        <v>569</v>
      </c>
      <c r="G1884" t="s">
        <v>570</v>
      </c>
      <c r="H1884" t="s">
        <v>571</v>
      </c>
      <c r="I1884" t="s">
        <v>572</v>
      </c>
      <c r="J1884" s="7">
        <v>58103</v>
      </c>
      <c r="K1884" t="s">
        <v>26</v>
      </c>
      <c r="L1884" t="s">
        <v>27</v>
      </c>
      <c r="M1884" t="s">
        <v>321</v>
      </c>
      <c r="N1884" t="s">
        <v>29</v>
      </c>
      <c r="O1884" t="s">
        <v>30</v>
      </c>
      <c r="P1884" t="s">
        <v>322</v>
      </c>
      <c r="Q1884" s="8">
        <v>35.99</v>
      </c>
      <c r="R1884">
        <v>3</v>
      </c>
      <c r="S1884" s="8">
        <f t="shared" si="124"/>
        <v>107.97</v>
      </c>
      <c r="T1884" s="8">
        <f>SUM(S1884*0.2)</f>
        <v>21.594000000000001</v>
      </c>
      <c r="U1884" s="9">
        <f>SUM((Q1884*0.05)*R1884+2)</f>
        <v>7.3985000000000003</v>
      </c>
    </row>
    <row r="1885" spans="1:21" ht="15" customHeight="1" x14ac:dyDescent="0.25">
      <c r="A1885">
        <v>21306</v>
      </c>
      <c r="B1885" t="s">
        <v>1352</v>
      </c>
      <c r="C1885" s="5">
        <v>43419</v>
      </c>
      <c r="D1885" s="6">
        <v>43422</v>
      </c>
      <c r="E1885" t="s">
        <v>44</v>
      </c>
      <c r="F1885" t="s">
        <v>420</v>
      </c>
      <c r="G1885" t="s">
        <v>421</v>
      </c>
      <c r="H1885" t="s">
        <v>422</v>
      </c>
      <c r="I1885" t="s">
        <v>56</v>
      </c>
      <c r="J1885" s="7">
        <v>93309</v>
      </c>
      <c r="K1885" t="s">
        <v>26</v>
      </c>
      <c r="L1885" t="s">
        <v>57</v>
      </c>
      <c r="M1885" t="s">
        <v>264</v>
      </c>
      <c r="N1885" t="s">
        <v>29</v>
      </c>
      <c r="O1885" t="s">
        <v>37</v>
      </c>
      <c r="P1885" t="s">
        <v>265</v>
      </c>
      <c r="Q1885" s="8">
        <v>23.99</v>
      </c>
      <c r="R1885">
        <v>2</v>
      </c>
      <c r="S1885" s="8">
        <f t="shared" si="124"/>
        <v>47.98</v>
      </c>
      <c r="T1885" s="8">
        <f>SUM(S1885*0.4)</f>
        <v>19.192</v>
      </c>
      <c r="U1885" s="9">
        <f>SUM((Q1885*0.05)*R1885+2)</f>
        <v>4.399</v>
      </c>
    </row>
    <row r="1886" spans="1:21" ht="15" customHeight="1" x14ac:dyDescent="0.25">
      <c r="A1886">
        <v>21311</v>
      </c>
      <c r="B1886" t="s">
        <v>1352</v>
      </c>
      <c r="C1886" s="5">
        <v>43419</v>
      </c>
      <c r="D1886" s="6">
        <v>43424</v>
      </c>
      <c r="E1886" t="s">
        <v>69</v>
      </c>
      <c r="F1886" t="s">
        <v>910</v>
      </c>
      <c r="G1886" t="s">
        <v>529</v>
      </c>
      <c r="H1886" t="s">
        <v>530</v>
      </c>
      <c r="I1886" t="s">
        <v>156</v>
      </c>
      <c r="J1886" s="7">
        <v>23464</v>
      </c>
      <c r="K1886" t="s">
        <v>26</v>
      </c>
      <c r="L1886" t="s">
        <v>49</v>
      </c>
      <c r="M1886" t="s">
        <v>798</v>
      </c>
      <c r="N1886" t="s">
        <v>988</v>
      </c>
      <c r="O1886" t="s">
        <v>89</v>
      </c>
      <c r="P1886" t="s">
        <v>799</v>
      </c>
      <c r="Q1886" s="8">
        <v>11.99</v>
      </c>
      <c r="R1886">
        <v>2</v>
      </c>
      <c r="S1886" s="8">
        <f t="shared" si="124"/>
        <v>23.98</v>
      </c>
      <c r="T1886" s="8">
        <f>SUM(S1886*0.5)</f>
        <v>11.99</v>
      </c>
      <c r="U1886" s="9">
        <f>SUM((Q1886*0.04)*R1886+2)</f>
        <v>2.9592000000000001</v>
      </c>
    </row>
    <row r="1887" spans="1:21" ht="15" customHeight="1" x14ac:dyDescent="0.25">
      <c r="A1887">
        <v>21312</v>
      </c>
      <c r="B1887" t="s">
        <v>1352</v>
      </c>
      <c r="C1887" s="5">
        <v>43419</v>
      </c>
      <c r="D1887" s="6">
        <v>43423</v>
      </c>
      <c r="E1887" t="s">
        <v>21</v>
      </c>
      <c r="F1887" t="s">
        <v>271</v>
      </c>
      <c r="G1887" t="s">
        <v>272</v>
      </c>
      <c r="H1887" t="s">
        <v>273</v>
      </c>
      <c r="I1887" t="s">
        <v>274</v>
      </c>
      <c r="J1887" s="7">
        <v>33068</v>
      </c>
      <c r="K1887" t="s">
        <v>26</v>
      </c>
      <c r="L1887" t="s">
        <v>49</v>
      </c>
      <c r="M1887" t="s">
        <v>321</v>
      </c>
      <c r="N1887" t="s">
        <v>29</v>
      </c>
      <c r="O1887" t="s">
        <v>30</v>
      </c>
      <c r="P1887" t="s">
        <v>322</v>
      </c>
      <c r="Q1887" s="8">
        <v>35.99</v>
      </c>
      <c r="R1887">
        <v>6</v>
      </c>
      <c r="S1887" s="8">
        <f t="shared" si="124"/>
        <v>215.94</v>
      </c>
      <c r="T1887" s="8">
        <f>SUM(S1887*0.2)</f>
        <v>43.188000000000002</v>
      </c>
      <c r="U1887" s="9">
        <f>SUM((Q1887*0.07)*R1887+2)</f>
        <v>17.1158</v>
      </c>
    </row>
    <row r="1888" spans="1:21" ht="15" customHeight="1" x14ac:dyDescent="0.25">
      <c r="A1888">
        <v>21318</v>
      </c>
      <c r="B1888" t="s">
        <v>1353</v>
      </c>
      <c r="C1888" s="5">
        <v>43421</v>
      </c>
      <c r="D1888" s="6">
        <v>43426</v>
      </c>
      <c r="E1888" t="s">
        <v>69</v>
      </c>
      <c r="F1888" t="s">
        <v>681</v>
      </c>
      <c r="G1888" t="s">
        <v>252</v>
      </c>
      <c r="H1888" t="s">
        <v>97</v>
      </c>
      <c r="I1888" t="s">
        <v>98</v>
      </c>
      <c r="J1888" s="7">
        <v>73120</v>
      </c>
      <c r="K1888" t="s">
        <v>26</v>
      </c>
      <c r="L1888" t="s">
        <v>27</v>
      </c>
      <c r="M1888" t="s">
        <v>121</v>
      </c>
      <c r="N1888" t="s">
        <v>33</v>
      </c>
      <c r="O1888" t="s">
        <v>34</v>
      </c>
      <c r="P1888" t="s">
        <v>122</v>
      </c>
      <c r="Q1888" s="8">
        <v>15.99</v>
      </c>
      <c r="R1888">
        <v>3</v>
      </c>
      <c r="S1888" s="8">
        <f t="shared" si="124"/>
        <v>47.97</v>
      </c>
      <c r="T1888" s="8">
        <f>SUM(S1888*0.4)</f>
        <v>19.188000000000002</v>
      </c>
      <c r="U1888" s="9">
        <f>SUM((Q1888*0.04)*R1888+2)</f>
        <v>3.9188000000000001</v>
      </c>
    </row>
    <row r="1889" spans="1:21" ht="15" customHeight="1" x14ac:dyDescent="0.25">
      <c r="A1889">
        <v>21319</v>
      </c>
      <c r="B1889" t="s">
        <v>1353</v>
      </c>
      <c r="C1889" s="5">
        <v>43421</v>
      </c>
      <c r="D1889" s="6">
        <v>43426</v>
      </c>
      <c r="E1889" t="s">
        <v>69</v>
      </c>
      <c r="F1889" t="s">
        <v>681</v>
      </c>
      <c r="G1889" t="s">
        <v>252</v>
      </c>
      <c r="H1889" t="s">
        <v>97</v>
      </c>
      <c r="I1889" t="s">
        <v>98</v>
      </c>
      <c r="J1889" s="7">
        <v>73120</v>
      </c>
      <c r="K1889" t="s">
        <v>26</v>
      </c>
      <c r="L1889" t="s">
        <v>27</v>
      </c>
      <c r="M1889" t="s">
        <v>125</v>
      </c>
      <c r="N1889" t="s">
        <v>29</v>
      </c>
      <c r="O1889" t="s">
        <v>59</v>
      </c>
      <c r="P1889" t="s">
        <v>126</v>
      </c>
      <c r="Q1889" s="8">
        <v>16.989999999999998</v>
      </c>
      <c r="R1889">
        <v>3</v>
      </c>
      <c r="S1889" s="8">
        <f t="shared" si="124"/>
        <v>50.97</v>
      </c>
      <c r="T1889" s="8">
        <f>SUM(S1889*0.25)</f>
        <v>12.7425</v>
      </c>
      <c r="U1889" s="9">
        <f>SUM((Q1889*0.04)*R1889+2)</f>
        <v>4.0388000000000002</v>
      </c>
    </row>
    <row r="1890" spans="1:21" ht="15" customHeight="1" x14ac:dyDescent="0.25">
      <c r="A1890">
        <v>21320</v>
      </c>
      <c r="B1890" t="s">
        <v>1353</v>
      </c>
      <c r="C1890" s="5">
        <v>43421</v>
      </c>
      <c r="D1890" s="6">
        <v>43426</v>
      </c>
      <c r="E1890" t="s">
        <v>69</v>
      </c>
      <c r="F1890" t="s">
        <v>681</v>
      </c>
      <c r="G1890" t="s">
        <v>252</v>
      </c>
      <c r="H1890" t="s">
        <v>97</v>
      </c>
      <c r="I1890" t="s">
        <v>98</v>
      </c>
      <c r="J1890" s="7">
        <v>73120</v>
      </c>
      <c r="K1890" t="s">
        <v>26</v>
      </c>
      <c r="L1890" t="s">
        <v>27</v>
      </c>
      <c r="M1890" t="s">
        <v>692</v>
      </c>
      <c r="N1890" t="s">
        <v>33</v>
      </c>
      <c r="O1890" t="s">
        <v>34</v>
      </c>
      <c r="P1890" t="s">
        <v>693</v>
      </c>
      <c r="Q1890" s="8">
        <v>15.99</v>
      </c>
      <c r="R1890">
        <v>5</v>
      </c>
      <c r="S1890" s="8">
        <f t="shared" si="124"/>
        <v>79.95</v>
      </c>
      <c r="T1890" s="8">
        <f>SUM(S1890*0.4)</f>
        <v>31.980000000000004</v>
      </c>
      <c r="U1890" s="9">
        <f>SUM((Q1890*0.04)*R1890+2)</f>
        <v>5.1980000000000004</v>
      </c>
    </row>
    <row r="1891" spans="1:21" ht="15" customHeight="1" x14ac:dyDescent="0.25">
      <c r="A1891">
        <v>21323</v>
      </c>
      <c r="B1891" t="s">
        <v>1353</v>
      </c>
      <c r="C1891" s="5">
        <v>43421</v>
      </c>
      <c r="D1891" s="6">
        <v>43424</v>
      </c>
      <c r="E1891" t="s">
        <v>44</v>
      </c>
      <c r="F1891" t="s">
        <v>516</v>
      </c>
      <c r="G1891" t="s">
        <v>517</v>
      </c>
      <c r="H1891" t="s">
        <v>518</v>
      </c>
      <c r="I1891" t="s">
        <v>519</v>
      </c>
      <c r="J1891" s="7">
        <v>6824</v>
      </c>
      <c r="K1891" t="s">
        <v>26</v>
      </c>
      <c r="L1891" t="s">
        <v>65</v>
      </c>
      <c r="M1891" t="s">
        <v>495</v>
      </c>
      <c r="N1891" t="s">
        <v>988</v>
      </c>
      <c r="O1891" t="s">
        <v>86</v>
      </c>
      <c r="P1891" t="s">
        <v>496</v>
      </c>
      <c r="Q1891" s="8">
        <v>8.99</v>
      </c>
      <c r="R1891">
        <v>2</v>
      </c>
      <c r="S1891" s="8">
        <f t="shared" si="124"/>
        <v>17.98</v>
      </c>
      <c r="T1891" s="8">
        <f>SUM(S1891*0.6)</f>
        <v>10.788</v>
      </c>
      <c r="U1891" s="9">
        <f>SUM((Q1891*0.05)*R1891+2)</f>
        <v>2.899</v>
      </c>
    </row>
    <row r="1892" spans="1:21" ht="15" customHeight="1" x14ac:dyDescent="0.25">
      <c r="A1892">
        <v>21324</v>
      </c>
      <c r="B1892" t="s">
        <v>1353</v>
      </c>
      <c r="C1892" s="5">
        <v>43421</v>
      </c>
      <c r="D1892" s="6">
        <v>43424</v>
      </c>
      <c r="E1892" t="s">
        <v>44</v>
      </c>
      <c r="F1892" t="s">
        <v>516</v>
      </c>
      <c r="G1892" t="s">
        <v>517</v>
      </c>
      <c r="H1892" t="s">
        <v>518</v>
      </c>
      <c r="I1892" t="s">
        <v>519</v>
      </c>
      <c r="J1892" s="7">
        <v>6824</v>
      </c>
      <c r="K1892" t="s">
        <v>26</v>
      </c>
      <c r="L1892" t="s">
        <v>65</v>
      </c>
      <c r="M1892" t="s">
        <v>831</v>
      </c>
      <c r="N1892" t="s">
        <v>29</v>
      </c>
      <c r="O1892" t="s">
        <v>30</v>
      </c>
      <c r="P1892" t="s">
        <v>832</v>
      </c>
      <c r="Q1892" s="8">
        <v>24.99</v>
      </c>
      <c r="R1892">
        <v>1</v>
      </c>
      <c r="S1892" s="8">
        <f t="shared" si="124"/>
        <v>24.99</v>
      </c>
      <c r="T1892" s="8">
        <f>SUM(S1892*0.2)</f>
        <v>4.9980000000000002</v>
      </c>
      <c r="U1892" s="9">
        <f>SUM((Q1892*0.05)*R1892+2)</f>
        <v>3.2495000000000003</v>
      </c>
    </row>
    <row r="1893" spans="1:21" ht="15" customHeight="1" x14ac:dyDescent="0.25">
      <c r="A1893">
        <v>21325</v>
      </c>
      <c r="B1893" t="s">
        <v>1353</v>
      </c>
      <c r="C1893" s="5">
        <v>43421</v>
      </c>
      <c r="D1893" s="6">
        <v>43424</v>
      </c>
      <c r="E1893" t="s">
        <v>44</v>
      </c>
      <c r="F1893" t="s">
        <v>516</v>
      </c>
      <c r="G1893" t="s">
        <v>517</v>
      </c>
      <c r="H1893" t="s">
        <v>518</v>
      </c>
      <c r="I1893" t="s">
        <v>519</v>
      </c>
      <c r="J1893" s="7">
        <v>6824</v>
      </c>
      <c r="K1893" t="s">
        <v>26</v>
      </c>
      <c r="L1893" t="s">
        <v>65</v>
      </c>
      <c r="M1893" t="s">
        <v>732</v>
      </c>
      <c r="N1893" t="s">
        <v>29</v>
      </c>
      <c r="O1893" t="s">
        <v>75</v>
      </c>
      <c r="P1893" t="s">
        <v>733</v>
      </c>
      <c r="Q1893" s="8">
        <v>25.99</v>
      </c>
      <c r="R1893">
        <v>6</v>
      </c>
      <c r="S1893" s="8">
        <f t="shared" si="124"/>
        <v>155.94</v>
      </c>
      <c r="T1893" s="8">
        <f>SUM(S1893*0.5)</f>
        <v>77.97</v>
      </c>
      <c r="U1893" s="9">
        <f>SUM((Q1893*0.05)*R1893+2)</f>
        <v>9.7970000000000006</v>
      </c>
    </row>
    <row r="1894" spans="1:21" x14ac:dyDescent="0.25">
      <c r="A1894">
        <v>21326</v>
      </c>
      <c r="B1894" t="s">
        <v>1353</v>
      </c>
      <c r="C1894" s="5">
        <v>43421</v>
      </c>
      <c r="D1894" s="6">
        <v>43424</v>
      </c>
      <c r="E1894" t="s">
        <v>44</v>
      </c>
      <c r="F1894" t="s">
        <v>516</v>
      </c>
      <c r="G1894" t="s">
        <v>517</v>
      </c>
      <c r="H1894" t="s">
        <v>518</v>
      </c>
      <c r="I1894" t="s">
        <v>519</v>
      </c>
      <c r="J1894" s="7">
        <v>6824</v>
      </c>
      <c r="K1894" t="s">
        <v>26</v>
      </c>
      <c r="L1894" t="s">
        <v>65</v>
      </c>
      <c r="M1894" t="s">
        <v>629</v>
      </c>
      <c r="N1894" t="s">
        <v>33</v>
      </c>
      <c r="O1894" t="s">
        <v>116</v>
      </c>
      <c r="P1894" t="s">
        <v>630</v>
      </c>
      <c r="Q1894" s="8">
        <v>10.99</v>
      </c>
      <c r="R1894">
        <v>3</v>
      </c>
      <c r="S1894" s="8">
        <f t="shared" si="124"/>
        <v>32.97</v>
      </c>
      <c r="T1894" s="8">
        <f>SUM(S1894*0.3)</f>
        <v>9.891</v>
      </c>
      <c r="U1894" s="9">
        <f>SUM((Q1894*0.05)*R1894+2)</f>
        <v>3.6484999999999999</v>
      </c>
    </row>
    <row r="1895" spans="1:21" ht="15" customHeight="1" x14ac:dyDescent="0.25">
      <c r="A1895">
        <v>21327</v>
      </c>
      <c r="B1895" t="s">
        <v>1353</v>
      </c>
      <c r="C1895" s="5">
        <v>43421</v>
      </c>
      <c r="D1895" s="6">
        <v>43421</v>
      </c>
      <c r="E1895" t="s">
        <v>985</v>
      </c>
      <c r="F1895" t="s">
        <v>872</v>
      </c>
      <c r="G1895" t="s">
        <v>873</v>
      </c>
      <c r="H1895" t="s">
        <v>606</v>
      </c>
      <c r="I1895" t="s">
        <v>607</v>
      </c>
      <c r="J1895" s="7">
        <v>60653</v>
      </c>
      <c r="K1895" t="s">
        <v>26</v>
      </c>
      <c r="L1895" t="s">
        <v>27</v>
      </c>
      <c r="M1895" t="s">
        <v>431</v>
      </c>
      <c r="N1895" t="s">
        <v>29</v>
      </c>
      <c r="O1895" t="s">
        <v>75</v>
      </c>
      <c r="P1895" t="s">
        <v>432</v>
      </c>
      <c r="Q1895" s="8">
        <v>25.99</v>
      </c>
      <c r="R1895">
        <v>3</v>
      </c>
      <c r="S1895" s="8">
        <f t="shared" si="124"/>
        <v>77.97</v>
      </c>
      <c r="T1895" s="8">
        <f>SUM(S1895*0.5)</f>
        <v>38.984999999999999</v>
      </c>
      <c r="U1895" s="9">
        <f>SUM((Q1895*0.09)*R1895+2)</f>
        <v>9.0172999999999988</v>
      </c>
    </row>
    <row r="1896" spans="1:21" ht="15" customHeight="1" x14ac:dyDescent="0.25">
      <c r="A1896">
        <v>21334</v>
      </c>
      <c r="B1896" t="s">
        <v>1353</v>
      </c>
      <c r="C1896" s="5">
        <v>43421</v>
      </c>
      <c r="D1896" s="6">
        <v>43421</v>
      </c>
      <c r="E1896" t="s">
        <v>985</v>
      </c>
      <c r="F1896" t="s">
        <v>290</v>
      </c>
      <c r="G1896" t="s">
        <v>291</v>
      </c>
      <c r="H1896" t="s">
        <v>292</v>
      </c>
      <c r="I1896" t="s">
        <v>227</v>
      </c>
      <c r="J1896" s="7">
        <v>98103</v>
      </c>
      <c r="K1896" t="s">
        <v>26</v>
      </c>
      <c r="L1896" t="s">
        <v>57</v>
      </c>
      <c r="M1896" t="s">
        <v>735</v>
      </c>
      <c r="N1896" t="s">
        <v>33</v>
      </c>
      <c r="O1896" t="s">
        <v>86</v>
      </c>
      <c r="P1896" t="s">
        <v>736</v>
      </c>
      <c r="Q1896" s="8">
        <v>8.99</v>
      </c>
      <c r="R1896">
        <v>3</v>
      </c>
      <c r="S1896" s="8">
        <f t="shared" si="124"/>
        <v>26.97</v>
      </c>
      <c r="T1896" s="8">
        <f>SUM(S1896*0.5)</f>
        <v>13.484999999999999</v>
      </c>
      <c r="U1896" s="9">
        <f>SUM((Q1896*0.09)*R1896+2)</f>
        <v>4.4273000000000007</v>
      </c>
    </row>
    <row r="1897" spans="1:21" ht="15" customHeight="1" x14ac:dyDescent="0.25">
      <c r="A1897">
        <v>21335</v>
      </c>
      <c r="B1897" t="s">
        <v>1353</v>
      </c>
      <c r="C1897" s="5">
        <v>43421</v>
      </c>
      <c r="D1897" s="6">
        <v>43427</v>
      </c>
      <c r="E1897" t="s">
        <v>69</v>
      </c>
      <c r="F1897" t="s">
        <v>135</v>
      </c>
      <c r="G1897" t="s">
        <v>136</v>
      </c>
      <c r="H1897" t="s">
        <v>137</v>
      </c>
      <c r="I1897" t="s">
        <v>120</v>
      </c>
      <c r="J1897" s="7">
        <v>12180</v>
      </c>
      <c r="K1897" t="s">
        <v>26</v>
      </c>
      <c r="L1897" t="s">
        <v>65</v>
      </c>
      <c r="M1897" t="s">
        <v>526</v>
      </c>
      <c r="N1897" t="s">
        <v>29</v>
      </c>
      <c r="O1897" t="s">
        <v>30</v>
      </c>
      <c r="P1897" t="s">
        <v>527</v>
      </c>
      <c r="Q1897" s="8">
        <v>6.99</v>
      </c>
      <c r="R1897">
        <v>8</v>
      </c>
      <c r="S1897" s="8">
        <f t="shared" si="124"/>
        <v>55.92</v>
      </c>
      <c r="T1897" s="8">
        <f>SUM(S1897*0.2)</f>
        <v>11.184000000000001</v>
      </c>
      <c r="U1897" s="9">
        <f t="shared" ref="U1897:U1903" si="126">SUM((Q1897*0.04)*R1897+2)</f>
        <v>4.2368000000000006</v>
      </c>
    </row>
    <row r="1898" spans="1:21" ht="15" customHeight="1" x14ac:dyDescent="0.25">
      <c r="A1898">
        <v>21336</v>
      </c>
      <c r="B1898" t="s">
        <v>1354</v>
      </c>
      <c r="C1898" s="5">
        <v>43422</v>
      </c>
      <c r="D1898" s="6">
        <v>43428</v>
      </c>
      <c r="E1898" t="s">
        <v>69</v>
      </c>
      <c r="F1898" t="s">
        <v>480</v>
      </c>
      <c r="G1898" t="s">
        <v>481</v>
      </c>
      <c r="H1898" t="s">
        <v>482</v>
      </c>
      <c r="I1898" t="s">
        <v>483</v>
      </c>
      <c r="J1898" s="7">
        <v>70506</v>
      </c>
      <c r="K1898" t="s">
        <v>26</v>
      </c>
      <c r="L1898" t="s">
        <v>49</v>
      </c>
      <c r="M1898" t="s">
        <v>316</v>
      </c>
      <c r="N1898" t="s">
        <v>29</v>
      </c>
      <c r="O1898" t="s">
        <v>59</v>
      </c>
      <c r="P1898" t="s">
        <v>317</v>
      </c>
      <c r="Q1898" s="8">
        <v>27.99</v>
      </c>
      <c r="R1898">
        <v>2</v>
      </c>
      <c r="S1898" s="8">
        <f t="shared" si="124"/>
        <v>55.98</v>
      </c>
      <c r="T1898" s="8">
        <f>SUM(S1898*0.25)</f>
        <v>13.994999999999999</v>
      </c>
      <c r="U1898" s="9">
        <f t="shared" si="126"/>
        <v>4.2392000000000003</v>
      </c>
    </row>
    <row r="1899" spans="1:21" ht="15" customHeight="1" x14ac:dyDescent="0.25">
      <c r="A1899">
        <v>21337</v>
      </c>
      <c r="B1899" t="s">
        <v>1354</v>
      </c>
      <c r="C1899" s="5">
        <v>43422</v>
      </c>
      <c r="D1899" s="6">
        <v>43426</v>
      </c>
      <c r="E1899" t="s">
        <v>69</v>
      </c>
      <c r="F1899" t="s">
        <v>912</v>
      </c>
      <c r="G1899" t="s">
        <v>913</v>
      </c>
      <c r="H1899" t="s">
        <v>268</v>
      </c>
      <c r="I1899" t="s">
        <v>120</v>
      </c>
      <c r="J1899" s="7">
        <v>10011</v>
      </c>
      <c r="K1899" t="s">
        <v>26</v>
      </c>
      <c r="L1899" t="s">
        <v>65</v>
      </c>
      <c r="M1899" t="s">
        <v>764</v>
      </c>
      <c r="N1899" t="s">
        <v>988</v>
      </c>
      <c r="O1899" t="s">
        <v>86</v>
      </c>
      <c r="P1899" t="s">
        <v>765</v>
      </c>
      <c r="Q1899" s="8">
        <v>32.99</v>
      </c>
      <c r="R1899">
        <v>4</v>
      </c>
      <c r="S1899" s="8">
        <f t="shared" si="124"/>
        <v>131.96</v>
      </c>
      <c r="T1899" s="8">
        <f>SUM(S1899*0.6)</f>
        <v>79.176000000000002</v>
      </c>
      <c r="U1899" s="9">
        <f t="shared" si="126"/>
        <v>7.2784000000000004</v>
      </c>
    </row>
    <row r="1900" spans="1:21" ht="15" customHeight="1" x14ac:dyDescent="0.25">
      <c r="A1900">
        <v>21338</v>
      </c>
      <c r="B1900" t="s">
        <v>1354</v>
      </c>
      <c r="C1900" s="5">
        <v>43422</v>
      </c>
      <c r="D1900" s="6">
        <v>43426</v>
      </c>
      <c r="E1900" t="s">
        <v>69</v>
      </c>
      <c r="F1900" t="s">
        <v>912</v>
      </c>
      <c r="G1900" t="s">
        <v>913</v>
      </c>
      <c r="H1900" t="s">
        <v>268</v>
      </c>
      <c r="I1900" t="s">
        <v>120</v>
      </c>
      <c r="J1900" s="7">
        <v>10011</v>
      </c>
      <c r="K1900" t="s">
        <v>26</v>
      </c>
      <c r="L1900" t="s">
        <v>65</v>
      </c>
      <c r="M1900" t="s">
        <v>138</v>
      </c>
      <c r="N1900" t="s">
        <v>29</v>
      </c>
      <c r="O1900" t="s">
        <v>75</v>
      </c>
      <c r="P1900" t="s">
        <v>139</v>
      </c>
      <c r="Q1900" s="8">
        <v>25.99</v>
      </c>
      <c r="R1900">
        <v>6</v>
      </c>
      <c r="S1900" s="8">
        <f t="shared" si="124"/>
        <v>155.94</v>
      </c>
      <c r="T1900" s="8">
        <f>SUM(S1900*0.5)</f>
        <v>77.97</v>
      </c>
      <c r="U1900" s="9">
        <f t="shared" si="126"/>
        <v>8.2375999999999987</v>
      </c>
    </row>
    <row r="1901" spans="1:21" ht="15" customHeight="1" x14ac:dyDescent="0.25">
      <c r="A1901">
        <v>21360</v>
      </c>
      <c r="B1901" t="s">
        <v>1355</v>
      </c>
      <c r="C1901" s="5">
        <v>43423</v>
      </c>
      <c r="D1901" s="6">
        <v>43428</v>
      </c>
      <c r="E1901" t="s">
        <v>69</v>
      </c>
      <c r="F1901" t="s">
        <v>777</v>
      </c>
      <c r="G1901" t="s">
        <v>778</v>
      </c>
      <c r="H1901" t="s">
        <v>779</v>
      </c>
      <c r="I1901" t="s">
        <v>227</v>
      </c>
      <c r="J1901" s="7">
        <v>98661</v>
      </c>
      <c r="K1901" t="s">
        <v>26</v>
      </c>
      <c r="L1901" t="s">
        <v>57</v>
      </c>
      <c r="M1901" t="s">
        <v>934</v>
      </c>
      <c r="N1901" t="s">
        <v>29</v>
      </c>
      <c r="O1901" t="s">
        <v>59</v>
      </c>
      <c r="P1901" t="s">
        <v>935</v>
      </c>
      <c r="Q1901" s="8">
        <v>27.99</v>
      </c>
      <c r="R1901">
        <v>7</v>
      </c>
      <c r="S1901" s="8">
        <f t="shared" si="124"/>
        <v>195.92999999999998</v>
      </c>
      <c r="T1901" s="8">
        <f>SUM(S1901*0.25)</f>
        <v>48.982499999999995</v>
      </c>
      <c r="U1901" s="9">
        <f t="shared" si="126"/>
        <v>9.8371999999999993</v>
      </c>
    </row>
    <row r="1902" spans="1:21" ht="15" customHeight="1" x14ac:dyDescent="0.25">
      <c r="A1902">
        <v>21373</v>
      </c>
      <c r="B1902" t="s">
        <v>1356</v>
      </c>
      <c r="C1902" s="5">
        <v>43424</v>
      </c>
      <c r="D1902" s="6">
        <v>43428</v>
      </c>
      <c r="E1902" t="s">
        <v>69</v>
      </c>
      <c r="F1902" t="s">
        <v>698</v>
      </c>
      <c r="G1902" t="s">
        <v>699</v>
      </c>
      <c r="H1902" t="s">
        <v>419</v>
      </c>
      <c r="I1902" t="s">
        <v>73</v>
      </c>
      <c r="J1902" s="7">
        <v>77041</v>
      </c>
      <c r="K1902" t="s">
        <v>26</v>
      </c>
      <c r="L1902" t="s">
        <v>27</v>
      </c>
      <c r="M1902" t="s">
        <v>204</v>
      </c>
      <c r="N1902" t="s">
        <v>988</v>
      </c>
      <c r="O1902" t="s">
        <v>86</v>
      </c>
      <c r="P1902" t="s">
        <v>205</v>
      </c>
      <c r="Q1902" s="8">
        <v>35.99</v>
      </c>
      <c r="R1902">
        <v>6</v>
      </c>
      <c r="S1902" s="8">
        <f t="shared" si="124"/>
        <v>215.94</v>
      </c>
      <c r="T1902" s="8">
        <f>SUM(S1902*0.6)</f>
        <v>129.56399999999999</v>
      </c>
      <c r="U1902" s="9">
        <f t="shared" si="126"/>
        <v>10.637600000000001</v>
      </c>
    </row>
    <row r="1903" spans="1:21" ht="15" customHeight="1" x14ac:dyDescent="0.25">
      <c r="A1903">
        <v>21374</v>
      </c>
      <c r="B1903" t="s">
        <v>1356</v>
      </c>
      <c r="C1903" s="5">
        <v>43424</v>
      </c>
      <c r="D1903" s="6">
        <v>43428</v>
      </c>
      <c r="E1903" t="s">
        <v>69</v>
      </c>
      <c r="F1903" t="s">
        <v>698</v>
      </c>
      <c r="G1903" t="s">
        <v>699</v>
      </c>
      <c r="H1903" t="s">
        <v>419</v>
      </c>
      <c r="I1903" t="s">
        <v>73</v>
      </c>
      <c r="J1903" s="7">
        <v>77041</v>
      </c>
      <c r="K1903" t="s">
        <v>26</v>
      </c>
      <c r="L1903" t="s">
        <v>27</v>
      </c>
      <c r="M1903" t="s">
        <v>151</v>
      </c>
      <c r="N1903" t="s">
        <v>29</v>
      </c>
      <c r="O1903" t="s">
        <v>37</v>
      </c>
      <c r="P1903" t="s">
        <v>152</v>
      </c>
      <c r="Q1903" s="8">
        <v>23.99</v>
      </c>
      <c r="R1903">
        <v>2</v>
      </c>
      <c r="S1903" s="8">
        <f t="shared" si="124"/>
        <v>47.98</v>
      </c>
      <c r="T1903" s="8">
        <f>SUM(S1903*0.4)</f>
        <v>19.192</v>
      </c>
      <c r="U1903" s="9">
        <f t="shared" si="126"/>
        <v>3.9192</v>
      </c>
    </row>
    <row r="1904" spans="1:21" ht="15" customHeight="1" x14ac:dyDescent="0.25">
      <c r="A1904">
        <v>21375</v>
      </c>
      <c r="B1904" t="s">
        <v>1356</v>
      </c>
      <c r="C1904" s="5">
        <v>43424</v>
      </c>
      <c r="D1904" s="6">
        <v>43427</v>
      </c>
      <c r="E1904" t="s">
        <v>44</v>
      </c>
      <c r="F1904" t="s">
        <v>613</v>
      </c>
      <c r="G1904" t="s">
        <v>614</v>
      </c>
      <c r="H1904" t="s">
        <v>615</v>
      </c>
      <c r="I1904" t="s">
        <v>110</v>
      </c>
      <c r="J1904" s="7">
        <v>36116</v>
      </c>
      <c r="K1904" t="s">
        <v>26</v>
      </c>
      <c r="L1904" t="s">
        <v>49</v>
      </c>
      <c r="M1904" t="s">
        <v>415</v>
      </c>
      <c r="N1904" t="s">
        <v>29</v>
      </c>
      <c r="O1904" t="s">
        <v>37</v>
      </c>
      <c r="P1904" t="s">
        <v>416</v>
      </c>
      <c r="Q1904" s="8">
        <v>24.99</v>
      </c>
      <c r="R1904">
        <v>6</v>
      </c>
      <c r="S1904" s="8">
        <f t="shared" si="124"/>
        <v>149.94</v>
      </c>
      <c r="T1904" s="8">
        <f>SUM(S1904*0.4)</f>
        <v>59.975999999999999</v>
      </c>
      <c r="U1904" s="9">
        <f>SUM((Q1904*0.05)*R1904+2)</f>
        <v>9.4969999999999999</v>
      </c>
    </row>
    <row r="1905" spans="1:21" ht="15" customHeight="1" x14ac:dyDescent="0.25">
      <c r="A1905">
        <v>21376</v>
      </c>
      <c r="B1905" t="s">
        <v>1356</v>
      </c>
      <c r="C1905" s="5">
        <v>43424</v>
      </c>
      <c r="D1905" s="6">
        <v>43427</v>
      </c>
      <c r="E1905" t="s">
        <v>44</v>
      </c>
      <c r="F1905" t="s">
        <v>613</v>
      </c>
      <c r="G1905" t="s">
        <v>614</v>
      </c>
      <c r="H1905" t="s">
        <v>615</v>
      </c>
      <c r="I1905" t="s">
        <v>110</v>
      </c>
      <c r="J1905" s="7">
        <v>36116</v>
      </c>
      <c r="K1905" t="s">
        <v>26</v>
      </c>
      <c r="L1905" t="s">
        <v>49</v>
      </c>
      <c r="M1905" t="s">
        <v>309</v>
      </c>
      <c r="N1905" t="s">
        <v>29</v>
      </c>
      <c r="O1905" t="s">
        <v>75</v>
      </c>
      <c r="P1905" t="s">
        <v>310</v>
      </c>
      <c r="Q1905" s="8">
        <v>23.99</v>
      </c>
      <c r="R1905">
        <v>2</v>
      </c>
      <c r="S1905" s="8">
        <f t="shared" si="124"/>
        <v>47.98</v>
      </c>
      <c r="T1905" s="8">
        <f>SUM(S1905*0.5)</f>
        <v>23.99</v>
      </c>
      <c r="U1905" s="9">
        <f>SUM((Q1905*0.05)*R1905+2)</f>
        <v>4.399</v>
      </c>
    </row>
    <row r="1906" spans="1:21" ht="15" customHeight="1" x14ac:dyDescent="0.25">
      <c r="A1906">
        <v>21377</v>
      </c>
      <c r="B1906" t="s">
        <v>1356</v>
      </c>
      <c r="C1906" s="5">
        <v>43424</v>
      </c>
      <c r="D1906" s="6">
        <v>43426</v>
      </c>
      <c r="E1906" t="s">
        <v>21</v>
      </c>
      <c r="F1906" t="s">
        <v>118</v>
      </c>
      <c r="G1906" t="s">
        <v>989</v>
      </c>
      <c r="H1906" t="s">
        <v>119</v>
      </c>
      <c r="I1906" t="s">
        <v>120</v>
      </c>
      <c r="J1906" s="7">
        <v>11561</v>
      </c>
      <c r="K1906" t="s">
        <v>26</v>
      </c>
      <c r="L1906" t="s">
        <v>65</v>
      </c>
      <c r="M1906" t="s">
        <v>157</v>
      </c>
      <c r="N1906" t="s">
        <v>29</v>
      </c>
      <c r="O1906" t="s">
        <v>59</v>
      </c>
      <c r="P1906" t="s">
        <v>158</v>
      </c>
      <c r="Q1906" s="8">
        <v>27.99</v>
      </c>
      <c r="R1906">
        <v>4</v>
      </c>
      <c r="S1906" s="8">
        <f t="shared" si="124"/>
        <v>111.96</v>
      </c>
      <c r="T1906" s="8">
        <f>SUM(S1906*0.25)</f>
        <v>27.99</v>
      </c>
      <c r="U1906" s="9">
        <f>SUM((Q1906*0.07)*R1906+2)</f>
        <v>9.8371999999999993</v>
      </c>
    </row>
    <row r="1907" spans="1:21" ht="15" customHeight="1" x14ac:dyDescent="0.25">
      <c r="A1907">
        <v>21378</v>
      </c>
      <c r="B1907" t="s">
        <v>1356</v>
      </c>
      <c r="C1907" s="5">
        <v>43424</v>
      </c>
      <c r="D1907" s="6">
        <v>43426</v>
      </c>
      <c r="E1907" t="s">
        <v>21</v>
      </c>
      <c r="F1907" t="s">
        <v>118</v>
      </c>
      <c r="G1907" t="s">
        <v>989</v>
      </c>
      <c r="H1907" t="s">
        <v>119</v>
      </c>
      <c r="I1907" t="s">
        <v>120</v>
      </c>
      <c r="J1907" s="7">
        <v>11561</v>
      </c>
      <c r="K1907" t="s">
        <v>26</v>
      </c>
      <c r="L1907" t="s">
        <v>65</v>
      </c>
      <c r="M1907" t="s">
        <v>123</v>
      </c>
      <c r="N1907" t="s">
        <v>29</v>
      </c>
      <c r="O1907" t="s">
        <v>75</v>
      </c>
      <c r="P1907" t="s">
        <v>124</v>
      </c>
      <c r="Q1907" s="8">
        <v>25.99</v>
      </c>
      <c r="R1907">
        <v>4</v>
      </c>
      <c r="S1907" s="8">
        <f t="shared" si="124"/>
        <v>103.96</v>
      </c>
      <c r="T1907" s="8">
        <f>SUM(S1907*0.5)</f>
        <v>51.98</v>
      </c>
      <c r="U1907" s="9">
        <f>SUM((Q1907*0.07)*R1907+2)</f>
        <v>9.2772000000000006</v>
      </c>
    </row>
    <row r="1908" spans="1:21" ht="15" customHeight="1" x14ac:dyDescent="0.25">
      <c r="A1908">
        <v>21379</v>
      </c>
      <c r="B1908" t="s">
        <v>1356</v>
      </c>
      <c r="C1908" s="5">
        <v>43424</v>
      </c>
      <c r="D1908" s="6">
        <v>43426</v>
      </c>
      <c r="E1908" t="s">
        <v>21</v>
      </c>
      <c r="F1908" t="s">
        <v>118</v>
      </c>
      <c r="G1908" t="s">
        <v>989</v>
      </c>
      <c r="H1908" t="s">
        <v>119</v>
      </c>
      <c r="I1908" t="s">
        <v>120</v>
      </c>
      <c r="J1908" s="7">
        <v>11561</v>
      </c>
      <c r="K1908" t="s">
        <v>26</v>
      </c>
      <c r="L1908" t="s">
        <v>65</v>
      </c>
      <c r="M1908" t="s">
        <v>129</v>
      </c>
      <c r="N1908" t="s">
        <v>29</v>
      </c>
      <c r="O1908" t="s">
        <v>40</v>
      </c>
      <c r="P1908" t="s">
        <v>130</v>
      </c>
      <c r="Q1908" s="8">
        <v>19.989999999999998</v>
      </c>
      <c r="R1908">
        <v>1</v>
      </c>
      <c r="S1908" s="8">
        <f t="shared" si="124"/>
        <v>19.989999999999998</v>
      </c>
      <c r="T1908" s="8">
        <f>SUM(S1908*0.3)</f>
        <v>5.996999999999999</v>
      </c>
      <c r="U1908" s="9">
        <f>SUM((Q1908*0.07)*R1908+2)</f>
        <v>3.3993000000000002</v>
      </c>
    </row>
    <row r="1909" spans="1:21" ht="15" customHeight="1" x14ac:dyDescent="0.25">
      <c r="A1909">
        <v>21380</v>
      </c>
      <c r="B1909" t="s">
        <v>1356</v>
      </c>
      <c r="C1909" s="5">
        <v>43424</v>
      </c>
      <c r="D1909" s="6">
        <v>43426</v>
      </c>
      <c r="E1909" t="s">
        <v>21</v>
      </c>
      <c r="F1909" t="s">
        <v>118</v>
      </c>
      <c r="G1909" t="s">
        <v>989</v>
      </c>
      <c r="H1909" t="s">
        <v>119</v>
      </c>
      <c r="I1909" t="s">
        <v>120</v>
      </c>
      <c r="J1909" s="7">
        <v>11561</v>
      </c>
      <c r="K1909" t="s">
        <v>26</v>
      </c>
      <c r="L1909" t="s">
        <v>65</v>
      </c>
      <c r="M1909" t="s">
        <v>472</v>
      </c>
      <c r="N1909" t="s">
        <v>988</v>
      </c>
      <c r="O1909" t="s">
        <v>86</v>
      </c>
      <c r="P1909" t="s">
        <v>473</v>
      </c>
      <c r="Q1909" s="8">
        <v>8.99</v>
      </c>
      <c r="R1909">
        <v>2</v>
      </c>
      <c r="S1909" s="8">
        <f t="shared" si="124"/>
        <v>17.98</v>
      </c>
      <c r="T1909" s="8">
        <f>SUM(S1909*0.6)</f>
        <v>10.788</v>
      </c>
      <c r="U1909" s="9">
        <f>SUM((Q1909*0.07)*R1909+2)</f>
        <v>3.2586000000000004</v>
      </c>
    </row>
    <row r="1910" spans="1:21" ht="15" customHeight="1" x14ac:dyDescent="0.25">
      <c r="A1910">
        <v>21381</v>
      </c>
      <c r="B1910" t="s">
        <v>1356</v>
      </c>
      <c r="C1910" s="5">
        <v>43424</v>
      </c>
      <c r="D1910" s="6">
        <v>43424</v>
      </c>
      <c r="E1910" t="s">
        <v>985</v>
      </c>
      <c r="F1910" t="s">
        <v>107</v>
      </c>
      <c r="G1910" t="s">
        <v>108</v>
      </c>
      <c r="H1910" t="s">
        <v>109</v>
      </c>
      <c r="I1910" t="s">
        <v>110</v>
      </c>
      <c r="J1910" s="7">
        <v>35630</v>
      </c>
      <c r="K1910" t="s">
        <v>26</v>
      </c>
      <c r="L1910" t="s">
        <v>49</v>
      </c>
      <c r="M1910" t="s">
        <v>296</v>
      </c>
      <c r="N1910" t="s">
        <v>29</v>
      </c>
      <c r="O1910" t="s">
        <v>37</v>
      </c>
      <c r="P1910" t="s">
        <v>297</v>
      </c>
      <c r="Q1910" s="8">
        <v>23.99</v>
      </c>
      <c r="R1910">
        <v>7</v>
      </c>
      <c r="S1910" s="8">
        <f t="shared" si="124"/>
        <v>167.92999999999998</v>
      </c>
      <c r="T1910" s="8">
        <f>SUM(S1910*0.4)</f>
        <v>67.171999999999997</v>
      </c>
      <c r="U1910" s="9">
        <f>SUM((Q1910*0.09)*R1910+2)</f>
        <v>17.113699999999998</v>
      </c>
    </row>
    <row r="1911" spans="1:21" ht="15" customHeight="1" x14ac:dyDescent="0.25">
      <c r="A1911">
        <v>21382</v>
      </c>
      <c r="B1911" t="s">
        <v>1356</v>
      </c>
      <c r="C1911" s="5">
        <v>43424</v>
      </c>
      <c r="D1911" s="6">
        <v>43424</v>
      </c>
      <c r="E1911" t="s">
        <v>985</v>
      </c>
      <c r="F1911" t="s">
        <v>107</v>
      </c>
      <c r="G1911" t="s">
        <v>108</v>
      </c>
      <c r="H1911" t="s">
        <v>109</v>
      </c>
      <c r="I1911" t="s">
        <v>110</v>
      </c>
      <c r="J1911" s="7">
        <v>35630</v>
      </c>
      <c r="K1911" t="s">
        <v>26</v>
      </c>
      <c r="L1911" t="s">
        <v>49</v>
      </c>
      <c r="M1911" t="s">
        <v>942</v>
      </c>
      <c r="N1911" t="s">
        <v>988</v>
      </c>
      <c r="O1911" t="s">
        <v>185</v>
      </c>
      <c r="P1911" t="s">
        <v>943</v>
      </c>
      <c r="Q1911" s="8">
        <v>76.989999999999995</v>
      </c>
      <c r="R1911">
        <v>3</v>
      </c>
      <c r="S1911" s="8">
        <f t="shared" si="124"/>
        <v>230.96999999999997</v>
      </c>
      <c r="T1911" s="8">
        <f>SUM(S1911*0.4)</f>
        <v>92.387999999999991</v>
      </c>
      <c r="U1911" s="9">
        <f>SUM((Q1911*0.09)*R1911+2)</f>
        <v>22.787299999999998</v>
      </c>
    </row>
    <row r="1912" spans="1:21" ht="15" customHeight="1" x14ac:dyDescent="0.25">
      <c r="A1912">
        <v>21399</v>
      </c>
      <c r="B1912" t="s">
        <v>1357</v>
      </c>
      <c r="C1912" s="5">
        <v>43425</v>
      </c>
      <c r="D1912" s="6">
        <v>43431</v>
      </c>
      <c r="E1912" t="s">
        <v>69</v>
      </c>
      <c r="F1912" t="s">
        <v>673</v>
      </c>
      <c r="G1912" t="s">
        <v>674</v>
      </c>
      <c r="H1912" t="s">
        <v>624</v>
      </c>
      <c r="I1912" t="s">
        <v>274</v>
      </c>
      <c r="J1912" s="7">
        <v>33311</v>
      </c>
      <c r="K1912" t="s">
        <v>26</v>
      </c>
      <c r="L1912" t="s">
        <v>49</v>
      </c>
      <c r="M1912" t="s">
        <v>579</v>
      </c>
      <c r="N1912" t="s">
        <v>988</v>
      </c>
      <c r="O1912" t="s">
        <v>86</v>
      </c>
      <c r="P1912" t="s">
        <v>580</v>
      </c>
      <c r="Q1912" s="8">
        <v>32.99</v>
      </c>
      <c r="R1912">
        <v>5</v>
      </c>
      <c r="S1912" s="8">
        <f t="shared" si="124"/>
        <v>164.95000000000002</v>
      </c>
      <c r="T1912" s="8">
        <f>SUM(S1912*0.6)</f>
        <v>98.970000000000013</v>
      </c>
      <c r="U1912" s="9">
        <f>SUM((Q1912*0.04)*R1912+2)</f>
        <v>8.5980000000000008</v>
      </c>
    </row>
    <row r="1913" spans="1:21" ht="15" customHeight="1" x14ac:dyDescent="0.25">
      <c r="A1913">
        <v>21400</v>
      </c>
      <c r="B1913" t="s">
        <v>1357</v>
      </c>
      <c r="C1913" s="5">
        <v>43425</v>
      </c>
      <c r="D1913" s="6">
        <v>43431</v>
      </c>
      <c r="E1913" t="s">
        <v>69</v>
      </c>
      <c r="F1913" t="s">
        <v>673</v>
      </c>
      <c r="G1913" t="s">
        <v>674</v>
      </c>
      <c r="H1913" t="s">
        <v>624</v>
      </c>
      <c r="I1913" t="s">
        <v>274</v>
      </c>
      <c r="J1913" s="7">
        <v>33311</v>
      </c>
      <c r="K1913" t="s">
        <v>26</v>
      </c>
      <c r="L1913" t="s">
        <v>49</v>
      </c>
      <c r="M1913" t="s">
        <v>764</v>
      </c>
      <c r="N1913" t="s">
        <v>988</v>
      </c>
      <c r="O1913" t="s">
        <v>86</v>
      </c>
      <c r="P1913" t="s">
        <v>765</v>
      </c>
      <c r="Q1913" s="8">
        <v>32.99</v>
      </c>
      <c r="R1913">
        <v>2</v>
      </c>
      <c r="S1913" s="8">
        <f t="shared" si="124"/>
        <v>65.98</v>
      </c>
      <c r="T1913" s="8">
        <f>SUM(S1913*0.6)</f>
        <v>39.588000000000001</v>
      </c>
      <c r="U1913" s="9">
        <f>SUM((Q1913*0.04)*R1913+2)</f>
        <v>4.6392000000000007</v>
      </c>
    </row>
    <row r="1914" spans="1:21" ht="15" customHeight="1" x14ac:dyDescent="0.25">
      <c r="A1914">
        <v>21405</v>
      </c>
      <c r="B1914" t="s">
        <v>1357</v>
      </c>
      <c r="C1914" s="5">
        <v>43425</v>
      </c>
      <c r="D1914" s="6">
        <v>43429</v>
      </c>
      <c r="E1914" t="s">
        <v>69</v>
      </c>
      <c r="F1914" t="s">
        <v>551</v>
      </c>
      <c r="G1914" t="s">
        <v>552</v>
      </c>
      <c r="H1914" t="s">
        <v>203</v>
      </c>
      <c r="I1914" t="s">
        <v>56</v>
      </c>
      <c r="J1914" s="7">
        <v>90049</v>
      </c>
      <c r="K1914" t="s">
        <v>26</v>
      </c>
      <c r="L1914" t="s">
        <v>57</v>
      </c>
      <c r="M1914" t="s">
        <v>341</v>
      </c>
      <c r="N1914" t="s">
        <v>988</v>
      </c>
      <c r="O1914" t="s">
        <v>89</v>
      </c>
      <c r="P1914" t="s">
        <v>342</v>
      </c>
      <c r="Q1914" s="8">
        <v>17.989999999999998</v>
      </c>
      <c r="R1914">
        <v>2</v>
      </c>
      <c r="S1914" s="8">
        <f t="shared" si="124"/>
        <v>35.979999999999997</v>
      </c>
      <c r="T1914" s="8">
        <f>SUM(S1914*0.5)</f>
        <v>17.989999999999998</v>
      </c>
      <c r="U1914" s="9">
        <f>SUM((Q1914*0.04)*R1914+2)</f>
        <v>3.4391999999999996</v>
      </c>
    </row>
    <row r="1915" spans="1:21" ht="15" customHeight="1" x14ac:dyDescent="0.25">
      <c r="A1915">
        <v>21421</v>
      </c>
      <c r="B1915" t="s">
        <v>1358</v>
      </c>
      <c r="C1915" s="5">
        <v>43426</v>
      </c>
      <c r="D1915" s="6">
        <v>43430</v>
      </c>
      <c r="E1915" t="s">
        <v>69</v>
      </c>
      <c r="F1915" t="s">
        <v>210</v>
      </c>
      <c r="G1915" t="s">
        <v>211</v>
      </c>
      <c r="H1915" t="s">
        <v>212</v>
      </c>
      <c r="I1915" t="s">
        <v>213</v>
      </c>
      <c r="J1915" s="7">
        <v>28027</v>
      </c>
      <c r="K1915" t="s">
        <v>26</v>
      </c>
      <c r="L1915" t="s">
        <v>49</v>
      </c>
      <c r="M1915" t="s">
        <v>888</v>
      </c>
      <c r="N1915" t="s">
        <v>988</v>
      </c>
      <c r="O1915" t="s">
        <v>185</v>
      </c>
      <c r="P1915" t="s">
        <v>889</v>
      </c>
      <c r="Q1915" s="8">
        <v>76.989999999999995</v>
      </c>
      <c r="R1915">
        <v>1</v>
      </c>
      <c r="S1915" s="8">
        <f t="shared" si="124"/>
        <v>76.989999999999995</v>
      </c>
      <c r="T1915" s="8">
        <f>SUM(S1915*0.4)</f>
        <v>30.795999999999999</v>
      </c>
      <c r="U1915" s="9">
        <f>SUM((Q1915*0.04)*R1915+2)</f>
        <v>5.0795999999999992</v>
      </c>
    </row>
    <row r="1916" spans="1:21" ht="15" customHeight="1" x14ac:dyDescent="0.25">
      <c r="A1916">
        <v>21425</v>
      </c>
      <c r="B1916" t="s">
        <v>1358</v>
      </c>
      <c r="C1916" s="5">
        <v>43426</v>
      </c>
      <c r="D1916" s="6">
        <v>43429</v>
      </c>
      <c r="E1916" t="s">
        <v>44</v>
      </c>
      <c r="F1916" t="s">
        <v>266</v>
      </c>
      <c r="G1916" t="s">
        <v>267</v>
      </c>
      <c r="H1916" t="s">
        <v>268</v>
      </c>
      <c r="I1916" t="s">
        <v>120</v>
      </c>
      <c r="J1916" s="7">
        <v>10024</v>
      </c>
      <c r="K1916" t="s">
        <v>26</v>
      </c>
      <c r="L1916" t="s">
        <v>65</v>
      </c>
      <c r="M1916" t="s">
        <v>321</v>
      </c>
      <c r="N1916" t="s">
        <v>29</v>
      </c>
      <c r="O1916" t="s">
        <v>30</v>
      </c>
      <c r="P1916" t="s">
        <v>322</v>
      </c>
      <c r="Q1916" s="8">
        <v>35.99</v>
      </c>
      <c r="R1916">
        <v>4</v>
      </c>
      <c r="S1916" s="8">
        <f t="shared" si="124"/>
        <v>143.96</v>
      </c>
      <c r="T1916" s="8">
        <f>SUM(S1916*0.2)</f>
        <v>28.792000000000002</v>
      </c>
      <c r="U1916" s="9">
        <f>SUM((Q1916*0.05)*R1916+2)</f>
        <v>9.1980000000000004</v>
      </c>
    </row>
    <row r="1917" spans="1:21" ht="15" customHeight="1" x14ac:dyDescent="0.25">
      <c r="A1917">
        <v>21426</v>
      </c>
      <c r="B1917" t="s">
        <v>1358</v>
      </c>
      <c r="C1917" s="5">
        <v>43426</v>
      </c>
      <c r="D1917" s="6">
        <v>43429</v>
      </c>
      <c r="E1917" t="s">
        <v>44</v>
      </c>
      <c r="F1917" t="s">
        <v>266</v>
      </c>
      <c r="G1917" t="s">
        <v>267</v>
      </c>
      <c r="H1917" t="s">
        <v>268</v>
      </c>
      <c r="I1917" t="s">
        <v>120</v>
      </c>
      <c r="J1917" s="7">
        <v>10024</v>
      </c>
      <c r="K1917" t="s">
        <v>26</v>
      </c>
      <c r="L1917" t="s">
        <v>65</v>
      </c>
      <c r="M1917" t="s">
        <v>732</v>
      </c>
      <c r="N1917" t="s">
        <v>29</v>
      </c>
      <c r="O1917" t="s">
        <v>75</v>
      </c>
      <c r="P1917" t="s">
        <v>733</v>
      </c>
      <c r="Q1917" s="8">
        <v>25.99</v>
      </c>
      <c r="R1917">
        <v>2</v>
      </c>
      <c r="S1917" s="8">
        <f t="shared" si="124"/>
        <v>51.98</v>
      </c>
      <c r="T1917" s="8">
        <f>SUM(S1917*0.5)</f>
        <v>25.99</v>
      </c>
      <c r="U1917" s="9">
        <f>SUM((Q1917*0.05)*R1917+2)</f>
        <v>4.5990000000000002</v>
      </c>
    </row>
    <row r="1918" spans="1:21" ht="15" customHeight="1" x14ac:dyDescent="0.25">
      <c r="A1918">
        <v>21430</v>
      </c>
      <c r="B1918" t="s">
        <v>1358</v>
      </c>
      <c r="C1918" s="5">
        <v>43426</v>
      </c>
      <c r="D1918" s="6">
        <v>43430</v>
      </c>
      <c r="E1918" t="s">
        <v>69</v>
      </c>
      <c r="F1918" t="s">
        <v>135</v>
      </c>
      <c r="G1918" t="s">
        <v>136</v>
      </c>
      <c r="H1918" t="s">
        <v>137</v>
      </c>
      <c r="I1918" t="s">
        <v>120</v>
      </c>
      <c r="J1918" s="7">
        <v>12180</v>
      </c>
      <c r="K1918" t="s">
        <v>26</v>
      </c>
      <c r="L1918" t="s">
        <v>65</v>
      </c>
      <c r="M1918" t="s">
        <v>579</v>
      </c>
      <c r="N1918" t="s">
        <v>988</v>
      </c>
      <c r="O1918" t="s">
        <v>86</v>
      </c>
      <c r="P1918" t="s">
        <v>580</v>
      </c>
      <c r="Q1918" s="8">
        <v>32.99</v>
      </c>
      <c r="R1918">
        <v>1</v>
      </c>
      <c r="S1918" s="8">
        <f t="shared" si="124"/>
        <v>32.99</v>
      </c>
      <c r="T1918" s="8">
        <f>SUM(S1918*0.6)</f>
        <v>19.794</v>
      </c>
      <c r="U1918" s="9">
        <f>SUM((Q1918*0.04)*R1918+2)</f>
        <v>3.3196000000000003</v>
      </c>
    </row>
    <row r="1919" spans="1:21" ht="15" customHeight="1" x14ac:dyDescent="0.25">
      <c r="A1919">
        <v>21433</v>
      </c>
      <c r="B1919" t="s">
        <v>1359</v>
      </c>
      <c r="C1919" s="5">
        <v>43428</v>
      </c>
      <c r="D1919" s="6">
        <v>43432</v>
      </c>
      <c r="E1919" t="s">
        <v>69</v>
      </c>
      <c r="F1919" t="s">
        <v>22</v>
      </c>
      <c r="G1919" t="s">
        <v>23</v>
      </c>
      <c r="H1919" t="s">
        <v>24</v>
      </c>
      <c r="I1919" t="s">
        <v>25</v>
      </c>
      <c r="J1919" s="7">
        <v>54302</v>
      </c>
      <c r="K1919" t="s">
        <v>26</v>
      </c>
      <c r="L1919" t="s">
        <v>27</v>
      </c>
      <c r="M1919" t="s">
        <v>431</v>
      </c>
      <c r="N1919" t="s">
        <v>29</v>
      </c>
      <c r="O1919" t="s">
        <v>75</v>
      </c>
      <c r="P1919" t="s">
        <v>432</v>
      </c>
      <c r="Q1919" s="8">
        <v>25.99</v>
      </c>
      <c r="R1919">
        <v>2</v>
      </c>
      <c r="S1919" s="8">
        <f t="shared" si="124"/>
        <v>51.98</v>
      </c>
      <c r="T1919" s="8">
        <f>SUM(S1919*0.5)</f>
        <v>25.99</v>
      </c>
      <c r="U1919" s="9">
        <f>SUM((Q1919*0.04)*R1919+2)</f>
        <v>4.0792000000000002</v>
      </c>
    </row>
    <row r="1920" spans="1:21" ht="15" customHeight="1" x14ac:dyDescent="0.25">
      <c r="A1920">
        <v>21437</v>
      </c>
      <c r="B1920" t="s">
        <v>1359</v>
      </c>
      <c r="C1920" s="5">
        <v>43428</v>
      </c>
      <c r="D1920" s="6">
        <v>43430</v>
      </c>
      <c r="E1920" t="s">
        <v>44</v>
      </c>
      <c r="F1920" t="s">
        <v>399</v>
      </c>
      <c r="G1920" t="s">
        <v>162</v>
      </c>
      <c r="H1920" t="s">
        <v>163</v>
      </c>
      <c r="I1920" t="s">
        <v>48</v>
      </c>
      <c r="J1920" s="7">
        <v>42420</v>
      </c>
      <c r="K1920" t="s">
        <v>26</v>
      </c>
      <c r="L1920" t="s">
        <v>49</v>
      </c>
      <c r="M1920" t="s">
        <v>129</v>
      </c>
      <c r="N1920" t="s">
        <v>29</v>
      </c>
      <c r="O1920" t="s">
        <v>40</v>
      </c>
      <c r="P1920" t="s">
        <v>130</v>
      </c>
      <c r="Q1920" s="8">
        <v>19.989999999999998</v>
      </c>
      <c r="R1920">
        <v>2</v>
      </c>
      <c r="S1920" s="8">
        <f t="shared" si="124"/>
        <v>39.979999999999997</v>
      </c>
      <c r="T1920" s="8">
        <f>SUM(S1920*0.3)</f>
        <v>11.993999999999998</v>
      </c>
      <c r="U1920" s="9">
        <f>SUM((Q1920*0.05)*R1920+2)</f>
        <v>3.9989999999999997</v>
      </c>
    </row>
    <row r="1921" spans="1:21" ht="15" customHeight="1" x14ac:dyDescent="0.25">
      <c r="A1921">
        <v>21449</v>
      </c>
      <c r="B1921" t="s">
        <v>1360</v>
      </c>
      <c r="C1921" s="5">
        <v>43429</v>
      </c>
      <c r="D1921" s="6">
        <v>43429</v>
      </c>
      <c r="E1921" t="s">
        <v>985</v>
      </c>
      <c r="F1921" t="s">
        <v>595</v>
      </c>
      <c r="G1921" t="s">
        <v>211</v>
      </c>
      <c r="H1921" t="s">
        <v>212</v>
      </c>
      <c r="I1921" t="s">
        <v>213</v>
      </c>
      <c r="J1921" s="7">
        <v>28027</v>
      </c>
      <c r="K1921" t="s">
        <v>26</v>
      </c>
      <c r="L1921" t="s">
        <v>49</v>
      </c>
      <c r="M1921" t="s">
        <v>656</v>
      </c>
      <c r="N1921" t="s">
        <v>988</v>
      </c>
      <c r="O1921" t="s">
        <v>185</v>
      </c>
      <c r="P1921" t="s">
        <v>657</v>
      </c>
      <c r="Q1921" s="8">
        <v>76.989999999999995</v>
      </c>
      <c r="R1921">
        <v>2</v>
      </c>
      <c r="S1921" s="8">
        <f t="shared" si="124"/>
        <v>153.97999999999999</v>
      </c>
      <c r="T1921" s="8">
        <f>SUM(S1921*0.4)</f>
        <v>61.591999999999999</v>
      </c>
      <c r="U1921" s="9">
        <f>SUM((Q1921*0.09)*R1921+2)</f>
        <v>15.858199999999998</v>
      </c>
    </row>
    <row r="1922" spans="1:21" ht="15" customHeight="1" x14ac:dyDescent="0.25">
      <c r="A1922">
        <v>21450</v>
      </c>
      <c r="B1922" t="s">
        <v>1360</v>
      </c>
      <c r="C1922" s="5">
        <v>43429</v>
      </c>
      <c r="D1922" s="6">
        <v>43429</v>
      </c>
      <c r="E1922" t="s">
        <v>985</v>
      </c>
      <c r="F1922" t="s">
        <v>595</v>
      </c>
      <c r="G1922" t="s">
        <v>211</v>
      </c>
      <c r="H1922" t="s">
        <v>212</v>
      </c>
      <c r="I1922" t="s">
        <v>213</v>
      </c>
      <c r="J1922" s="7">
        <v>28027</v>
      </c>
      <c r="K1922" t="s">
        <v>26</v>
      </c>
      <c r="L1922" t="s">
        <v>49</v>
      </c>
      <c r="M1922" t="s">
        <v>262</v>
      </c>
      <c r="N1922" t="s">
        <v>988</v>
      </c>
      <c r="O1922" t="s">
        <v>185</v>
      </c>
      <c r="P1922" t="s">
        <v>263</v>
      </c>
      <c r="Q1922" s="8">
        <v>76.989999999999995</v>
      </c>
      <c r="R1922">
        <v>2</v>
      </c>
      <c r="S1922" s="8">
        <f t="shared" ref="S1922:S1985" si="127">SUM(Q1922*R1922)</f>
        <v>153.97999999999999</v>
      </c>
      <c r="T1922" s="8">
        <f>SUM(S1922*0.4)</f>
        <v>61.591999999999999</v>
      </c>
      <c r="U1922" s="9">
        <f>SUM((Q1922*0.09)*R1922+2)</f>
        <v>15.858199999999998</v>
      </c>
    </row>
    <row r="1923" spans="1:21" ht="15" customHeight="1" x14ac:dyDescent="0.25">
      <c r="A1923">
        <v>21467</v>
      </c>
      <c r="B1923" t="s">
        <v>1360</v>
      </c>
      <c r="C1923" s="5">
        <v>43429</v>
      </c>
      <c r="D1923" s="6">
        <v>43429</v>
      </c>
      <c r="E1923" t="s">
        <v>985</v>
      </c>
      <c r="F1923" t="s">
        <v>512</v>
      </c>
      <c r="G1923" t="s">
        <v>513</v>
      </c>
      <c r="H1923" t="s">
        <v>55</v>
      </c>
      <c r="I1923" t="s">
        <v>56</v>
      </c>
      <c r="J1923" s="7">
        <v>94601</v>
      </c>
      <c r="K1923" t="s">
        <v>26</v>
      </c>
      <c r="L1923" t="s">
        <v>57</v>
      </c>
      <c r="M1923" t="s">
        <v>484</v>
      </c>
      <c r="N1923" t="s">
        <v>29</v>
      </c>
      <c r="O1923" t="s">
        <v>75</v>
      </c>
      <c r="P1923" t="s">
        <v>485</v>
      </c>
      <c r="Q1923" s="8">
        <v>23.99</v>
      </c>
      <c r="R1923">
        <v>1</v>
      </c>
      <c r="S1923" s="8">
        <f t="shared" si="127"/>
        <v>23.99</v>
      </c>
      <c r="T1923" s="8">
        <f>SUM(S1923*0.5)</f>
        <v>11.994999999999999</v>
      </c>
      <c r="U1923" s="9">
        <f>SUM((Q1923*0.09)*R1923+2)</f>
        <v>4.1590999999999996</v>
      </c>
    </row>
    <row r="1924" spans="1:21" ht="15" customHeight="1" x14ac:dyDescent="0.25">
      <c r="A1924">
        <v>21476</v>
      </c>
      <c r="B1924" t="s">
        <v>1361</v>
      </c>
      <c r="C1924" s="5">
        <v>43430</v>
      </c>
      <c r="D1924" s="6">
        <v>43435</v>
      </c>
      <c r="E1924" t="s">
        <v>21</v>
      </c>
      <c r="F1924" t="s">
        <v>45</v>
      </c>
      <c r="G1924" t="s">
        <v>46</v>
      </c>
      <c r="H1924" t="s">
        <v>47</v>
      </c>
      <c r="I1924" t="s">
        <v>48</v>
      </c>
      <c r="J1924" s="7">
        <v>40214</v>
      </c>
      <c r="K1924" t="s">
        <v>26</v>
      </c>
      <c r="L1924" t="s">
        <v>49</v>
      </c>
      <c r="M1924" t="s">
        <v>545</v>
      </c>
      <c r="N1924" t="s">
        <v>988</v>
      </c>
      <c r="O1924" t="s">
        <v>89</v>
      </c>
      <c r="P1924" t="s">
        <v>546</v>
      </c>
      <c r="Q1924" s="8">
        <v>15.99</v>
      </c>
      <c r="R1924">
        <v>2</v>
      </c>
      <c r="S1924" s="8">
        <f t="shared" si="127"/>
        <v>31.98</v>
      </c>
      <c r="T1924" s="8">
        <f>SUM(S1924*0.5)</f>
        <v>15.99</v>
      </c>
      <c r="U1924" s="9">
        <f>SUM((Q1924*0.07)*R1924+2)</f>
        <v>4.2385999999999999</v>
      </c>
    </row>
    <row r="1925" spans="1:21" ht="15" customHeight="1" x14ac:dyDescent="0.25">
      <c r="A1925">
        <v>21488</v>
      </c>
      <c r="B1925" t="s">
        <v>1362</v>
      </c>
      <c r="C1925" s="5">
        <v>43431</v>
      </c>
      <c r="D1925" s="6">
        <v>43435</v>
      </c>
      <c r="E1925" t="s">
        <v>69</v>
      </c>
      <c r="F1925" t="s">
        <v>500</v>
      </c>
      <c r="G1925" t="s">
        <v>501</v>
      </c>
      <c r="H1925" t="s">
        <v>502</v>
      </c>
      <c r="I1925" t="s">
        <v>412</v>
      </c>
      <c r="J1925" s="7">
        <v>80219</v>
      </c>
      <c r="K1925" t="s">
        <v>26</v>
      </c>
      <c r="L1925" t="s">
        <v>57</v>
      </c>
      <c r="M1925" t="s">
        <v>561</v>
      </c>
      <c r="N1925" t="s">
        <v>29</v>
      </c>
      <c r="O1925" t="s">
        <v>59</v>
      </c>
      <c r="P1925" t="s">
        <v>562</v>
      </c>
      <c r="Q1925" s="8">
        <v>20.99</v>
      </c>
      <c r="R1925">
        <v>7</v>
      </c>
      <c r="S1925" s="8">
        <f t="shared" si="127"/>
        <v>146.92999999999998</v>
      </c>
      <c r="T1925" s="8">
        <f>SUM(S1925*0.25)</f>
        <v>36.732499999999995</v>
      </c>
      <c r="U1925" s="9">
        <f t="shared" ref="U1925:U1930" si="128">SUM((Q1925*0.04)*R1925+2)</f>
        <v>7.8771999999999993</v>
      </c>
    </row>
    <row r="1926" spans="1:21" ht="15" customHeight="1" x14ac:dyDescent="0.25">
      <c r="A1926">
        <v>21489</v>
      </c>
      <c r="B1926" t="s">
        <v>1362</v>
      </c>
      <c r="C1926" s="5">
        <v>43431</v>
      </c>
      <c r="D1926" s="6">
        <v>43435</v>
      </c>
      <c r="E1926" t="s">
        <v>69</v>
      </c>
      <c r="F1926" t="s">
        <v>500</v>
      </c>
      <c r="G1926" t="s">
        <v>501</v>
      </c>
      <c r="H1926" t="s">
        <v>502</v>
      </c>
      <c r="I1926" t="s">
        <v>412</v>
      </c>
      <c r="J1926" s="7">
        <v>80219</v>
      </c>
      <c r="K1926" t="s">
        <v>26</v>
      </c>
      <c r="L1926" t="s">
        <v>57</v>
      </c>
      <c r="M1926" t="s">
        <v>174</v>
      </c>
      <c r="N1926" t="s">
        <v>29</v>
      </c>
      <c r="O1926" t="s">
        <v>59</v>
      </c>
      <c r="P1926" t="s">
        <v>175</v>
      </c>
      <c r="Q1926" s="8">
        <v>20.99</v>
      </c>
      <c r="R1926">
        <v>3</v>
      </c>
      <c r="S1926" s="8">
        <f t="shared" si="127"/>
        <v>62.97</v>
      </c>
      <c r="T1926" s="8">
        <f>SUM(S1926*0.25)</f>
        <v>15.7425</v>
      </c>
      <c r="U1926" s="9">
        <f t="shared" si="128"/>
        <v>4.5187999999999997</v>
      </c>
    </row>
    <row r="1927" spans="1:21" ht="15" customHeight="1" x14ac:dyDescent="0.25">
      <c r="A1927">
        <v>21510</v>
      </c>
      <c r="B1927" t="s">
        <v>1363</v>
      </c>
      <c r="C1927" s="5">
        <v>43432</v>
      </c>
      <c r="D1927" s="6">
        <v>43437</v>
      </c>
      <c r="E1927" t="s">
        <v>69</v>
      </c>
      <c r="F1927" t="s">
        <v>857</v>
      </c>
      <c r="G1927" t="s">
        <v>858</v>
      </c>
      <c r="H1927" t="s">
        <v>859</v>
      </c>
      <c r="I1927" t="s">
        <v>84</v>
      </c>
      <c r="J1927" s="7">
        <v>97477</v>
      </c>
      <c r="K1927" t="s">
        <v>26</v>
      </c>
      <c r="L1927" t="s">
        <v>57</v>
      </c>
      <c r="M1927" t="s">
        <v>111</v>
      </c>
      <c r="N1927" t="s">
        <v>29</v>
      </c>
      <c r="O1927" t="s">
        <v>37</v>
      </c>
      <c r="P1927" t="s">
        <v>112</v>
      </c>
      <c r="Q1927" s="8">
        <v>24.99</v>
      </c>
      <c r="R1927">
        <v>3</v>
      </c>
      <c r="S1927" s="8">
        <f t="shared" si="127"/>
        <v>74.97</v>
      </c>
      <c r="T1927" s="8">
        <f>SUM(S1927*0.4)</f>
        <v>29.988</v>
      </c>
      <c r="U1927" s="9">
        <f t="shared" si="128"/>
        <v>4.9987999999999992</v>
      </c>
    </row>
    <row r="1928" spans="1:21" ht="15" customHeight="1" x14ac:dyDescent="0.25">
      <c r="A1928">
        <v>21511</v>
      </c>
      <c r="B1928" t="s">
        <v>1363</v>
      </c>
      <c r="C1928" s="5">
        <v>43432</v>
      </c>
      <c r="D1928" s="6">
        <v>43437</v>
      </c>
      <c r="E1928" t="s">
        <v>69</v>
      </c>
      <c r="F1928" t="s">
        <v>857</v>
      </c>
      <c r="G1928" t="s">
        <v>858</v>
      </c>
      <c r="H1928" t="s">
        <v>859</v>
      </c>
      <c r="I1928" t="s">
        <v>84</v>
      </c>
      <c r="J1928" s="7">
        <v>97477</v>
      </c>
      <c r="K1928" t="s">
        <v>26</v>
      </c>
      <c r="L1928" t="s">
        <v>57</v>
      </c>
      <c r="M1928" t="s">
        <v>143</v>
      </c>
      <c r="N1928" t="s">
        <v>29</v>
      </c>
      <c r="O1928" t="s">
        <v>75</v>
      </c>
      <c r="P1928" t="s">
        <v>144</v>
      </c>
      <c r="Q1928" s="8">
        <v>23.99</v>
      </c>
      <c r="R1928">
        <v>6</v>
      </c>
      <c r="S1928" s="8">
        <f t="shared" si="127"/>
        <v>143.94</v>
      </c>
      <c r="T1928" s="8">
        <f>SUM(S1928*0.5)</f>
        <v>71.97</v>
      </c>
      <c r="U1928" s="9">
        <f t="shared" si="128"/>
        <v>7.7576000000000001</v>
      </c>
    </row>
    <row r="1929" spans="1:21" ht="15" customHeight="1" x14ac:dyDescent="0.25">
      <c r="A1929">
        <v>21512</v>
      </c>
      <c r="B1929" t="s">
        <v>1363</v>
      </c>
      <c r="C1929" s="5">
        <v>43432</v>
      </c>
      <c r="D1929" s="6">
        <v>43438</v>
      </c>
      <c r="E1929" t="s">
        <v>69</v>
      </c>
      <c r="F1929" t="s">
        <v>910</v>
      </c>
      <c r="G1929" t="s">
        <v>529</v>
      </c>
      <c r="H1929" t="s">
        <v>530</v>
      </c>
      <c r="I1929" t="s">
        <v>156</v>
      </c>
      <c r="J1929" s="7">
        <v>23464</v>
      </c>
      <c r="K1929" t="s">
        <v>26</v>
      </c>
      <c r="L1929" t="s">
        <v>49</v>
      </c>
      <c r="M1929" t="s">
        <v>884</v>
      </c>
      <c r="N1929" t="s">
        <v>33</v>
      </c>
      <c r="O1929" t="s">
        <v>34</v>
      </c>
      <c r="P1929" t="s">
        <v>885</v>
      </c>
      <c r="Q1929" s="8">
        <v>11.99</v>
      </c>
      <c r="R1929">
        <v>8</v>
      </c>
      <c r="S1929" s="8">
        <f t="shared" si="127"/>
        <v>95.92</v>
      </c>
      <c r="T1929" s="8">
        <f>SUM(S1929*0.4)</f>
        <v>38.368000000000002</v>
      </c>
      <c r="U1929" s="9">
        <f t="shared" si="128"/>
        <v>5.8368000000000002</v>
      </c>
    </row>
    <row r="1930" spans="1:21" ht="15" customHeight="1" x14ac:dyDescent="0.25">
      <c r="A1930">
        <v>21513</v>
      </c>
      <c r="B1930" t="s">
        <v>1363</v>
      </c>
      <c r="C1930" s="5">
        <v>43432</v>
      </c>
      <c r="D1930" s="6">
        <v>43438</v>
      </c>
      <c r="E1930" t="s">
        <v>69</v>
      </c>
      <c r="F1930" t="s">
        <v>910</v>
      </c>
      <c r="G1930" t="s">
        <v>529</v>
      </c>
      <c r="H1930" t="s">
        <v>530</v>
      </c>
      <c r="I1930" t="s">
        <v>156</v>
      </c>
      <c r="J1930" s="7">
        <v>23464</v>
      </c>
      <c r="K1930" t="s">
        <v>26</v>
      </c>
      <c r="L1930" t="s">
        <v>49</v>
      </c>
      <c r="M1930" t="s">
        <v>732</v>
      </c>
      <c r="N1930" t="s">
        <v>29</v>
      </c>
      <c r="O1930" t="s">
        <v>75</v>
      </c>
      <c r="P1930" t="s">
        <v>733</v>
      </c>
      <c r="Q1930" s="8">
        <v>25.99</v>
      </c>
      <c r="R1930">
        <v>5</v>
      </c>
      <c r="S1930" s="8">
        <f t="shared" si="127"/>
        <v>129.94999999999999</v>
      </c>
      <c r="T1930" s="8">
        <f>SUM(S1930*0.5)</f>
        <v>64.974999999999994</v>
      </c>
      <c r="U1930" s="9">
        <f t="shared" si="128"/>
        <v>7.1979999999999995</v>
      </c>
    </row>
    <row r="1931" spans="1:21" ht="15" customHeight="1" x14ac:dyDescent="0.25">
      <c r="A1931">
        <v>21530</v>
      </c>
      <c r="B1931" t="s">
        <v>1364</v>
      </c>
      <c r="C1931" s="5">
        <v>43435</v>
      </c>
      <c r="D1931" s="6">
        <v>43438</v>
      </c>
      <c r="E1931" t="s">
        <v>21</v>
      </c>
      <c r="F1931" t="s">
        <v>329</v>
      </c>
      <c r="G1931" t="s">
        <v>330</v>
      </c>
      <c r="H1931" t="s">
        <v>331</v>
      </c>
      <c r="I1931" t="s">
        <v>332</v>
      </c>
      <c r="J1931" s="7">
        <v>7060</v>
      </c>
      <c r="K1931" t="s">
        <v>26</v>
      </c>
      <c r="L1931" t="s">
        <v>65</v>
      </c>
      <c r="M1931" t="s">
        <v>717</v>
      </c>
      <c r="N1931" t="s">
        <v>33</v>
      </c>
      <c r="O1931" t="s">
        <v>34</v>
      </c>
      <c r="P1931" t="s">
        <v>718</v>
      </c>
      <c r="Q1931" s="8">
        <v>15.99</v>
      </c>
      <c r="R1931">
        <v>3</v>
      </c>
      <c r="S1931" s="8">
        <f t="shared" si="127"/>
        <v>47.97</v>
      </c>
      <c r="T1931" s="8">
        <f>SUM(S1931*0.4)</f>
        <v>19.188000000000002</v>
      </c>
      <c r="U1931" s="9">
        <f>SUM((Q1931*0.07)*R1931+2)</f>
        <v>5.3579000000000008</v>
      </c>
    </row>
    <row r="1932" spans="1:21" ht="15" customHeight="1" x14ac:dyDescent="0.25">
      <c r="A1932">
        <v>21537</v>
      </c>
      <c r="B1932" t="s">
        <v>1364</v>
      </c>
      <c r="C1932" s="5">
        <v>43435</v>
      </c>
      <c r="D1932" s="6">
        <v>43439</v>
      </c>
      <c r="E1932" t="s">
        <v>69</v>
      </c>
      <c r="F1932" t="s">
        <v>135</v>
      </c>
      <c r="G1932" t="s">
        <v>136</v>
      </c>
      <c r="H1932" t="s">
        <v>137</v>
      </c>
      <c r="I1932" t="s">
        <v>120</v>
      </c>
      <c r="J1932" s="7">
        <v>12180</v>
      </c>
      <c r="K1932" t="s">
        <v>26</v>
      </c>
      <c r="L1932" t="s">
        <v>65</v>
      </c>
      <c r="M1932" t="s">
        <v>28</v>
      </c>
      <c r="N1932" t="s">
        <v>29</v>
      </c>
      <c r="O1932" t="s">
        <v>30</v>
      </c>
      <c r="P1932" t="s">
        <v>31</v>
      </c>
      <c r="Q1932" s="8">
        <v>23.99</v>
      </c>
      <c r="R1932">
        <v>5</v>
      </c>
      <c r="S1932" s="8">
        <f t="shared" si="127"/>
        <v>119.94999999999999</v>
      </c>
      <c r="T1932" s="8">
        <f>SUM(S1932*0.2)</f>
        <v>23.99</v>
      </c>
      <c r="U1932" s="9">
        <f>SUM((Q1932*0.04)*R1932+2)</f>
        <v>6.798</v>
      </c>
    </row>
    <row r="1933" spans="1:21" ht="15" customHeight="1" x14ac:dyDescent="0.25">
      <c r="A1933">
        <v>21547</v>
      </c>
      <c r="B1933" t="s">
        <v>1365</v>
      </c>
      <c r="C1933" s="5">
        <v>43436</v>
      </c>
      <c r="D1933" s="6">
        <v>43440</v>
      </c>
      <c r="E1933" t="s">
        <v>69</v>
      </c>
      <c r="F1933" t="s">
        <v>966</v>
      </c>
      <c r="G1933" t="s">
        <v>501</v>
      </c>
      <c r="H1933" t="s">
        <v>502</v>
      </c>
      <c r="I1933" t="s">
        <v>412</v>
      </c>
      <c r="J1933" s="7">
        <v>80219</v>
      </c>
      <c r="K1933" t="s">
        <v>26</v>
      </c>
      <c r="L1933" t="s">
        <v>57</v>
      </c>
      <c r="M1933" t="s">
        <v>208</v>
      </c>
      <c r="N1933" t="s">
        <v>29</v>
      </c>
      <c r="O1933" t="s">
        <v>75</v>
      </c>
      <c r="P1933" t="s">
        <v>209</v>
      </c>
      <c r="Q1933" s="8">
        <v>25.99</v>
      </c>
      <c r="R1933">
        <v>7</v>
      </c>
      <c r="S1933" s="8">
        <f t="shared" si="127"/>
        <v>181.92999999999998</v>
      </c>
      <c r="T1933" s="8">
        <f>SUM(S1933*0.5)</f>
        <v>90.964999999999989</v>
      </c>
      <c r="U1933" s="9">
        <f>SUM((Q1933*0.04)*R1933+2)</f>
        <v>9.2771999999999988</v>
      </c>
    </row>
    <row r="1934" spans="1:21" ht="15" customHeight="1" x14ac:dyDescent="0.25">
      <c r="A1934">
        <v>21548</v>
      </c>
      <c r="B1934" t="s">
        <v>1365</v>
      </c>
      <c r="C1934" s="5">
        <v>43436</v>
      </c>
      <c r="D1934" s="6">
        <v>43440</v>
      </c>
      <c r="E1934" t="s">
        <v>69</v>
      </c>
      <c r="F1934" t="s">
        <v>966</v>
      </c>
      <c r="G1934" t="s">
        <v>501</v>
      </c>
      <c r="H1934" t="s">
        <v>502</v>
      </c>
      <c r="I1934" t="s">
        <v>412</v>
      </c>
      <c r="J1934" s="7">
        <v>80219</v>
      </c>
      <c r="K1934" t="s">
        <v>26</v>
      </c>
      <c r="L1934" t="s">
        <v>57</v>
      </c>
      <c r="M1934" t="s">
        <v>369</v>
      </c>
      <c r="N1934" t="s">
        <v>29</v>
      </c>
      <c r="O1934" t="s">
        <v>37</v>
      </c>
      <c r="P1934" t="s">
        <v>370</v>
      </c>
      <c r="Q1934" s="8">
        <v>24.99</v>
      </c>
      <c r="R1934">
        <v>2</v>
      </c>
      <c r="S1934" s="8">
        <f t="shared" si="127"/>
        <v>49.98</v>
      </c>
      <c r="T1934" s="8">
        <f>SUM(S1934*0.4)</f>
        <v>19.992000000000001</v>
      </c>
      <c r="U1934" s="9">
        <f>SUM((Q1934*0.04)*R1934+2)</f>
        <v>3.9992000000000001</v>
      </c>
    </row>
    <row r="1935" spans="1:21" ht="15" customHeight="1" x14ac:dyDescent="0.25">
      <c r="A1935">
        <v>21549</v>
      </c>
      <c r="B1935" t="s">
        <v>1365</v>
      </c>
      <c r="C1935" s="5">
        <v>43436</v>
      </c>
      <c r="D1935" s="6">
        <v>43438</v>
      </c>
      <c r="E1935" t="s">
        <v>21</v>
      </c>
      <c r="F1935" t="s">
        <v>708</v>
      </c>
      <c r="G1935" t="s">
        <v>709</v>
      </c>
      <c r="H1935" t="s">
        <v>606</v>
      </c>
      <c r="I1935" t="s">
        <v>607</v>
      </c>
      <c r="J1935" s="7">
        <v>60610</v>
      </c>
      <c r="K1935" t="s">
        <v>26</v>
      </c>
      <c r="L1935" t="s">
        <v>27</v>
      </c>
      <c r="M1935" t="s">
        <v>808</v>
      </c>
      <c r="N1935" t="s">
        <v>33</v>
      </c>
      <c r="O1935" t="s">
        <v>34</v>
      </c>
      <c r="P1935" t="s">
        <v>809</v>
      </c>
      <c r="Q1935" s="8">
        <v>15.99</v>
      </c>
      <c r="R1935">
        <v>3</v>
      </c>
      <c r="S1935" s="8">
        <f t="shared" si="127"/>
        <v>47.97</v>
      </c>
      <c r="T1935" s="8">
        <f>SUM(S1935*0.4)</f>
        <v>19.188000000000002</v>
      </c>
      <c r="U1935" s="9">
        <f>SUM((Q1935*0.07)*R1935+2)</f>
        <v>5.3579000000000008</v>
      </c>
    </row>
    <row r="1936" spans="1:21" ht="15" customHeight="1" x14ac:dyDescent="0.25">
      <c r="A1936">
        <v>21550</v>
      </c>
      <c r="B1936" t="s">
        <v>1365</v>
      </c>
      <c r="C1936" s="5">
        <v>43436</v>
      </c>
      <c r="D1936" s="6">
        <v>43438</v>
      </c>
      <c r="E1936" t="s">
        <v>21</v>
      </c>
      <c r="F1936" t="s">
        <v>708</v>
      </c>
      <c r="G1936" t="s">
        <v>709</v>
      </c>
      <c r="H1936" t="s">
        <v>606</v>
      </c>
      <c r="I1936" t="s">
        <v>607</v>
      </c>
      <c r="J1936" s="7">
        <v>60610</v>
      </c>
      <c r="K1936" t="s">
        <v>26</v>
      </c>
      <c r="L1936" t="s">
        <v>27</v>
      </c>
      <c r="M1936" t="s">
        <v>321</v>
      </c>
      <c r="N1936" t="s">
        <v>29</v>
      </c>
      <c r="O1936" t="s">
        <v>30</v>
      </c>
      <c r="P1936" t="s">
        <v>322</v>
      </c>
      <c r="Q1936" s="8">
        <v>35.99</v>
      </c>
      <c r="R1936">
        <v>3</v>
      </c>
      <c r="S1936" s="8">
        <f t="shared" si="127"/>
        <v>107.97</v>
      </c>
      <c r="T1936" s="8">
        <f>SUM(S1936*0.2)</f>
        <v>21.594000000000001</v>
      </c>
      <c r="U1936" s="9">
        <f>SUM((Q1936*0.07)*R1936+2)</f>
        <v>9.5579000000000001</v>
      </c>
    </row>
    <row r="1937" spans="1:21" ht="15" customHeight="1" x14ac:dyDescent="0.25">
      <c r="A1937">
        <v>21551</v>
      </c>
      <c r="B1937" t="s">
        <v>1365</v>
      </c>
      <c r="C1937" s="5">
        <v>43436</v>
      </c>
      <c r="D1937" s="6">
        <v>43438</v>
      </c>
      <c r="E1937" t="s">
        <v>21</v>
      </c>
      <c r="F1937" t="s">
        <v>708</v>
      </c>
      <c r="G1937" t="s">
        <v>709</v>
      </c>
      <c r="H1937" t="s">
        <v>606</v>
      </c>
      <c r="I1937" t="s">
        <v>607</v>
      </c>
      <c r="J1937" s="7">
        <v>60610</v>
      </c>
      <c r="K1937" t="s">
        <v>26</v>
      </c>
      <c r="L1937" t="s">
        <v>27</v>
      </c>
      <c r="M1937" t="s">
        <v>264</v>
      </c>
      <c r="N1937" t="s">
        <v>29</v>
      </c>
      <c r="O1937" t="s">
        <v>37</v>
      </c>
      <c r="P1937" t="s">
        <v>265</v>
      </c>
      <c r="Q1937" s="8">
        <v>23.99</v>
      </c>
      <c r="R1937">
        <v>5</v>
      </c>
      <c r="S1937" s="8">
        <f t="shared" si="127"/>
        <v>119.94999999999999</v>
      </c>
      <c r="T1937" s="8">
        <f>SUM(S1937*0.4)</f>
        <v>47.98</v>
      </c>
      <c r="U1937" s="9">
        <f>SUM((Q1937*0.07)*R1937+2)</f>
        <v>10.3965</v>
      </c>
    </row>
    <row r="1938" spans="1:21" ht="15" customHeight="1" x14ac:dyDescent="0.25">
      <c r="A1938">
        <v>21579</v>
      </c>
      <c r="B1938" t="s">
        <v>1366</v>
      </c>
      <c r="C1938" s="5">
        <v>43437</v>
      </c>
      <c r="D1938" s="6">
        <v>43440</v>
      </c>
      <c r="E1938" t="s">
        <v>44</v>
      </c>
      <c r="F1938" t="s">
        <v>563</v>
      </c>
      <c r="G1938" t="s">
        <v>564</v>
      </c>
      <c r="H1938" t="s">
        <v>268</v>
      </c>
      <c r="I1938" t="s">
        <v>120</v>
      </c>
      <c r="J1938" s="7">
        <v>10035</v>
      </c>
      <c r="K1938" t="s">
        <v>26</v>
      </c>
      <c r="L1938" t="s">
        <v>65</v>
      </c>
      <c r="M1938" t="s">
        <v>223</v>
      </c>
      <c r="N1938" t="s">
        <v>29</v>
      </c>
      <c r="O1938" t="s">
        <v>59</v>
      </c>
      <c r="P1938" t="s">
        <v>224</v>
      </c>
      <c r="Q1938" s="8">
        <v>17.989999999999998</v>
      </c>
      <c r="R1938">
        <v>3</v>
      </c>
      <c r="S1938" s="8">
        <f t="shared" si="127"/>
        <v>53.97</v>
      </c>
      <c r="T1938" s="8">
        <f>SUM(S1938*0.25)</f>
        <v>13.4925</v>
      </c>
      <c r="U1938" s="9">
        <f>SUM((Q1938*0.05)*R1938+2)</f>
        <v>4.6985000000000001</v>
      </c>
    </row>
    <row r="1939" spans="1:21" ht="15" customHeight="1" x14ac:dyDescent="0.25">
      <c r="A1939">
        <v>21580</v>
      </c>
      <c r="B1939" t="s">
        <v>1366</v>
      </c>
      <c r="C1939" s="5">
        <v>43437</v>
      </c>
      <c r="D1939" s="6">
        <v>43438</v>
      </c>
      <c r="E1939" t="s">
        <v>985</v>
      </c>
      <c r="F1939" t="s">
        <v>602</v>
      </c>
      <c r="G1939" t="s">
        <v>603</v>
      </c>
      <c r="H1939" t="s">
        <v>363</v>
      </c>
      <c r="I1939" t="s">
        <v>364</v>
      </c>
      <c r="J1939" s="7">
        <v>89115</v>
      </c>
      <c r="K1939" t="s">
        <v>26</v>
      </c>
      <c r="L1939" t="s">
        <v>57</v>
      </c>
      <c r="M1939" t="s">
        <v>255</v>
      </c>
      <c r="N1939" t="s">
        <v>29</v>
      </c>
      <c r="O1939" t="s">
        <v>59</v>
      </c>
      <c r="P1939" t="s">
        <v>256</v>
      </c>
      <c r="Q1939" s="8">
        <v>20.99</v>
      </c>
      <c r="R1939">
        <v>3</v>
      </c>
      <c r="S1939" s="8">
        <f t="shared" si="127"/>
        <v>62.97</v>
      </c>
      <c r="T1939" s="8">
        <f>SUM(S1939*0.25)</f>
        <v>15.7425</v>
      </c>
      <c r="U1939" s="9">
        <f>SUM((Q1939*0.09)*R1939+2)</f>
        <v>7.6672999999999991</v>
      </c>
    </row>
    <row r="1940" spans="1:21" ht="15" customHeight="1" x14ac:dyDescent="0.25">
      <c r="A1940">
        <v>21581</v>
      </c>
      <c r="B1940" t="s">
        <v>1366</v>
      </c>
      <c r="C1940" s="5">
        <v>43437</v>
      </c>
      <c r="D1940" s="6">
        <v>43438</v>
      </c>
      <c r="E1940" t="s">
        <v>985</v>
      </c>
      <c r="F1940" t="s">
        <v>602</v>
      </c>
      <c r="G1940" t="s">
        <v>603</v>
      </c>
      <c r="H1940" t="s">
        <v>363</v>
      </c>
      <c r="I1940" t="s">
        <v>364</v>
      </c>
      <c r="J1940" s="7">
        <v>89115</v>
      </c>
      <c r="K1940" t="s">
        <v>26</v>
      </c>
      <c r="L1940" t="s">
        <v>57</v>
      </c>
      <c r="M1940" t="s">
        <v>384</v>
      </c>
      <c r="N1940" t="s">
        <v>29</v>
      </c>
      <c r="O1940" t="s">
        <v>37</v>
      </c>
      <c r="P1940" t="s">
        <v>385</v>
      </c>
      <c r="Q1940" s="8">
        <v>23.99</v>
      </c>
      <c r="R1940">
        <v>2</v>
      </c>
      <c r="S1940" s="8">
        <f t="shared" si="127"/>
        <v>47.98</v>
      </c>
      <c r="T1940" s="8">
        <f>SUM(S1940*0.4)</f>
        <v>19.192</v>
      </c>
      <c r="U1940" s="9">
        <f>SUM((Q1940*0.09)*R1940+2)</f>
        <v>6.3181999999999992</v>
      </c>
    </row>
    <row r="1941" spans="1:21" ht="15" customHeight="1" x14ac:dyDescent="0.25">
      <c r="A1941">
        <v>21582</v>
      </c>
      <c r="B1941" t="s">
        <v>1366</v>
      </c>
      <c r="C1941" s="5">
        <v>43437</v>
      </c>
      <c r="D1941" s="6">
        <v>43438</v>
      </c>
      <c r="E1941" t="s">
        <v>985</v>
      </c>
      <c r="F1941" t="s">
        <v>602</v>
      </c>
      <c r="G1941" t="s">
        <v>603</v>
      </c>
      <c r="H1941" t="s">
        <v>363</v>
      </c>
      <c r="I1941" t="s">
        <v>364</v>
      </c>
      <c r="J1941" s="7">
        <v>89115</v>
      </c>
      <c r="K1941" t="s">
        <v>26</v>
      </c>
      <c r="L1941" t="s">
        <v>57</v>
      </c>
      <c r="M1941" t="s">
        <v>413</v>
      </c>
      <c r="N1941" t="s">
        <v>29</v>
      </c>
      <c r="O1941" t="s">
        <v>75</v>
      </c>
      <c r="P1941" t="s">
        <v>414</v>
      </c>
      <c r="Q1941" s="8">
        <v>23.99</v>
      </c>
      <c r="R1941">
        <v>2</v>
      </c>
      <c r="S1941" s="8">
        <f t="shared" si="127"/>
        <v>47.98</v>
      </c>
      <c r="T1941" s="8">
        <f>SUM(S1941*0.5)</f>
        <v>23.99</v>
      </c>
      <c r="U1941" s="9">
        <f>SUM((Q1941*0.09)*R1941+2)</f>
        <v>6.3181999999999992</v>
      </c>
    </row>
    <row r="1942" spans="1:21" ht="15" customHeight="1" x14ac:dyDescent="0.25">
      <c r="A1942">
        <v>21583</v>
      </c>
      <c r="B1942" t="s">
        <v>1366</v>
      </c>
      <c r="C1942" s="5">
        <v>43437</v>
      </c>
      <c r="D1942" s="6">
        <v>43438</v>
      </c>
      <c r="E1942" t="s">
        <v>985</v>
      </c>
      <c r="F1942" t="s">
        <v>602</v>
      </c>
      <c r="G1942" t="s">
        <v>603</v>
      </c>
      <c r="H1942" t="s">
        <v>363</v>
      </c>
      <c r="I1942" t="s">
        <v>364</v>
      </c>
      <c r="J1942" s="7">
        <v>89115</v>
      </c>
      <c r="K1942" t="s">
        <v>26</v>
      </c>
      <c r="L1942" t="s">
        <v>57</v>
      </c>
      <c r="M1942" t="s">
        <v>129</v>
      </c>
      <c r="N1942" t="s">
        <v>29</v>
      </c>
      <c r="O1942" t="s">
        <v>40</v>
      </c>
      <c r="P1942" t="s">
        <v>130</v>
      </c>
      <c r="Q1942" s="8">
        <v>19.989999999999998</v>
      </c>
      <c r="R1942">
        <v>6</v>
      </c>
      <c r="S1942" s="8">
        <f t="shared" si="127"/>
        <v>119.94</v>
      </c>
      <c r="T1942" s="8">
        <f>SUM(S1942*0.3)</f>
        <v>35.981999999999999</v>
      </c>
      <c r="U1942" s="9">
        <f>SUM((Q1942*0.09)*R1942+2)</f>
        <v>12.794599999999999</v>
      </c>
    </row>
    <row r="1943" spans="1:21" ht="15" customHeight="1" x14ac:dyDescent="0.25">
      <c r="A1943">
        <v>21584</v>
      </c>
      <c r="B1943" t="s">
        <v>1366</v>
      </c>
      <c r="C1943" s="5">
        <v>43437</v>
      </c>
      <c r="D1943" s="6">
        <v>43438</v>
      </c>
      <c r="E1943" t="s">
        <v>985</v>
      </c>
      <c r="F1943" t="s">
        <v>602</v>
      </c>
      <c r="G1943" t="s">
        <v>603</v>
      </c>
      <c r="H1943" t="s">
        <v>363</v>
      </c>
      <c r="I1943" t="s">
        <v>364</v>
      </c>
      <c r="J1943" s="7">
        <v>89115</v>
      </c>
      <c r="K1943" t="s">
        <v>26</v>
      </c>
      <c r="L1943" t="s">
        <v>57</v>
      </c>
      <c r="M1943" t="s">
        <v>539</v>
      </c>
      <c r="N1943" t="s">
        <v>29</v>
      </c>
      <c r="O1943" t="s">
        <v>59</v>
      </c>
      <c r="P1943" t="s">
        <v>540</v>
      </c>
      <c r="Q1943" s="8">
        <v>8.99</v>
      </c>
      <c r="R1943">
        <v>6</v>
      </c>
      <c r="S1943" s="8">
        <f t="shared" si="127"/>
        <v>53.94</v>
      </c>
      <c r="T1943" s="8">
        <f>SUM(S1943*0.25)</f>
        <v>13.484999999999999</v>
      </c>
      <c r="U1943" s="9">
        <f>SUM((Q1943*0.09)*R1943+2)</f>
        <v>6.8546000000000005</v>
      </c>
    </row>
    <row r="1944" spans="1:21" ht="15" customHeight="1" x14ac:dyDescent="0.25">
      <c r="A1944">
        <v>21586</v>
      </c>
      <c r="B1944" t="s">
        <v>1366</v>
      </c>
      <c r="C1944" s="5">
        <v>43437</v>
      </c>
      <c r="D1944" s="6">
        <v>43441</v>
      </c>
      <c r="E1944" t="s">
        <v>69</v>
      </c>
      <c r="F1944" t="s">
        <v>681</v>
      </c>
      <c r="G1944" t="s">
        <v>252</v>
      </c>
      <c r="H1944" t="s">
        <v>97</v>
      </c>
      <c r="I1944" t="s">
        <v>98</v>
      </c>
      <c r="J1944" s="7">
        <v>73120</v>
      </c>
      <c r="K1944" t="s">
        <v>26</v>
      </c>
      <c r="L1944" t="s">
        <v>27</v>
      </c>
      <c r="M1944" t="s">
        <v>565</v>
      </c>
      <c r="N1944" t="s">
        <v>988</v>
      </c>
      <c r="O1944" t="s">
        <v>89</v>
      </c>
      <c r="P1944" t="s">
        <v>566</v>
      </c>
      <c r="Q1944" s="8">
        <v>17.989999999999998</v>
      </c>
      <c r="R1944">
        <v>5</v>
      </c>
      <c r="S1944" s="8">
        <f t="shared" si="127"/>
        <v>89.949999999999989</v>
      </c>
      <c r="T1944" s="8">
        <f>SUM(S1944*0.5)</f>
        <v>44.974999999999994</v>
      </c>
      <c r="U1944" s="9">
        <f t="shared" ref="U1944:U1961" si="129">SUM((Q1944*0.04)*R1944+2)</f>
        <v>5.597999999999999</v>
      </c>
    </row>
    <row r="1945" spans="1:21" ht="15" customHeight="1" x14ac:dyDescent="0.25">
      <c r="A1945">
        <v>21587</v>
      </c>
      <c r="B1945" t="s">
        <v>1366</v>
      </c>
      <c r="C1945" s="5">
        <v>43437</v>
      </c>
      <c r="D1945" s="6">
        <v>43441</v>
      </c>
      <c r="E1945" t="s">
        <v>69</v>
      </c>
      <c r="F1945" t="s">
        <v>681</v>
      </c>
      <c r="G1945" t="s">
        <v>252</v>
      </c>
      <c r="H1945" t="s">
        <v>97</v>
      </c>
      <c r="I1945" t="s">
        <v>98</v>
      </c>
      <c r="J1945" s="7">
        <v>73120</v>
      </c>
      <c r="K1945" t="s">
        <v>26</v>
      </c>
      <c r="L1945" t="s">
        <v>27</v>
      </c>
      <c r="M1945" t="s">
        <v>495</v>
      </c>
      <c r="N1945" t="s">
        <v>988</v>
      </c>
      <c r="O1945" t="s">
        <v>86</v>
      </c>
      <c r="P1945" t="s">
        <v>496</v>
      </c>
      <c r="Q1945" s="8">
        <v>8.99</v>
      </c>
      <c r="R1945">
        <v>6</v>
      </c>
      <c r="S1945" s="8">
        <f t="shared" si="127"/>
        <v>53.94</v>
      </c>
      <c r="T1945" s="8">
        <f>SUM(S1945*0.6)</f>
        <v>32.363999999999997</v>
      </c>
      <c r="U1945" s="9">
        <f t="shared" si="129"/>
        <v>4.1576000000000004</v>
      </c>
    </row>
    <row r="1946" spans="1:21" ht="15" customHeight="1" x14ac:dyDescent="0.25">
      <c r="A1946">
        <v>21588</v>
      </c>
      <c r="B1946" t="s">
        <v>1366</v>
      </c>
      <c r="C1946" s="5">
        <v>43437</v>
      </c>
      <c r="D1946" s="6">
        <v>43441</v>
      </c>
      <c r="E1946" t="s">
        <v>69</v>
      </c>
      <c r="F1946" t="s">
        <v>681</v>
      </c>
      <c r="G1946" t="s">
        <v>252</v>
      </c>
      <c r="H1946" t="s">
        <v>97</v>
      </c>
      <c r="I1946" t="s">
        <v>98</v>
      </c>
      <c r="J1946" s="7">
        <v>73120</v>
      </c>
      <c r="K1946" t="s">
        <v>26</v>
      </c>
      <c r="L1946" t="s">
        <v>27</v>
      </c>
      <c r="M1946" t="s">
        <v>663</v>
      </c>
      <c r="N1946" t="s">
        <v>988</v>
      </c>
      <c r="O1946" t="s">
        <v>51</v>
      </c>
      <c r="P1946" t="s">
        <v>664</v>
      </c>
      <c r="Q1946" s="8">
        <v>45.99</v>
      </c>
      <c r="R1946">
        <v>8</v>
      </c>
      <c r="S1946" s="8">
        <f t="shared" si="127"/>
        <v>367.92</v>
      </c>
      <c r="T1946" s="8">
        <f>SUM(S1946*0.3)</f>
        <v>110.376</v>
      </c>
      <c r="U1946" s="9">
        <f t="shared" si="129"/>
        <v>16.716799999999999</v>
      </c>
    </row>
    <row r="1947" spans="1:21" ht="15" customHeight="1" x14ac:dyDescent="0.25">
      <c r="A1947">
        <v>21589</v>
      </c>
      <c r="B1947" t="s">
        <v>1366</v>
      </c>
      <c r="C1947" s="5">
        <v>43437</v>
      </c>
      <c r="D1947" s="6">
        <v>43441</v>
      </c>
      <c r="E1947" t="s">
        <v>69</v>
      </c>
      <c r="F1947" t="s">
        <v>681</v>
      </c>
      <c r="G1947" t="s">
        <v>252</v>
      </c>
      <c r="H1947" t="s">
        <v>97</v>
      </c>
      <c r="I1947" t="s">
        <v>98</v>
      </c>
      <c r="J1947" s="7">
        <v>73120</v>
      </c>
      <c r="K1947" t="s">
        <v>26</v>
      </c>
      <c r="L1947" t="s">
        <v>27</v>
      </c>
      <c r="M1947" t="s">
        <v>321</v>
      </c>
      <c r="N1947" t="s">
        <v>29</v>
      </c>
      <c r="O1947" t="s">
        <v>30</v>
      </c>
      <c r="P1947" t="s">
        <v>322</v>
      </c>
      <c r="Q1947" s="8">
        <v>35.99</v>
      </c>
      <c r="R1947">
        <v>1</v>
      </c>
      <c r="S1947" s="8">
        <f t="shared" si="127"/>
        <v>35.99</v>
      </c>
      <c r="T1947" s="8">
        <f>SUM(S1947*0.2)</f>
        <v>7.1980000000000004</v>
      </c>
      <c r="U1947" s="9">
        <f t="shared" si="129"/>
        <v>3.4396000000000004</v>
      </c>
    </row>
    <row r="1948" spans="1:21" ht="15" customHeight="1" x14ac:dyDescent="0.25">
      <c r="A1948">
        <v>21590</v>
      </c>
      <c r="B1948" t="s">
        <v>1366</v>
      </c>
      <c r="C1948" s="5">
        <v>43437</v>
      </c>
      <c r="D1948" s="6">
        <v>43441</v>
      </c>
      <c r="E1948" t="s">
        <v>69</v>
      </c>
      <c r="F1948" t="s">
        <v>681</v>
      </c>
      <c r="G1948" t="s">
        <v>252</v>
      </c>
      <c r="H1948" t="s">
        <v>97</v>
      </c>
      <c r="I1948" t="s">
        <v>98</v>
      </c>
      <c r="J1948" s="7">
        <v>73120</v>
      </c>
      <c r="K1948" t="s">
        <v>26</v>
      </c>
      <c r="L1948" t="s">
        <v>27</v>
      </c>
      <c r="M1948" t="s">
        <v>191</v>
      </c>
      <c r="N1948" t="s">
        <v>33</v>
      </c>
      <c r="O1948" t="s">
        <v>116</v>
      </c>
      <c r="P1948" t="s">
        <v>192</v>
      </c>
      <c r="Q1948" s="8">
        <v>34.99</v>
      </c>
      <c r="R1948">
        <v>6</v>
      </c>
      <c r="S1948" s="8">
        <f t="shared" si="127"/>
        <v>209.94</v>
      </c>
      <c r="T1948" s="8">
        <f>SUM(S1948*0.3)</f>
        <v>62.981999999999999</v>
      </c>
      <c r="U1948" s="9">
        <f t="shared" si="129"/>
        <v>10.397600000000001</v>
      </c>
    </row>
    <row r="1949" spans="1:21" ht="15" customHeight="1" x14ac:dyDescent="0.25">
      <c r="A1949">
        <v>21591</v>
      </c>
      <c r="B1949" t="s">
        <v>1366</v>
      </c>
      <c r="C1949" s="5">
        <v>43437</v>
      </c>
      <c r="D1949" s="6">
        <v>43441</v>
      </c>
      <c r="E1949" t="s">
        <v>69</v>
      </c>
      <c r="F1949" t="s">
        <v>681</v>
      </c>
      <c r="G1949" t="s">
        <v>252</v>
      </c>
      <c r="H1949" t="s">
        <v>97</v>
      </c>
      <c r="I1949" t="s">
        <v>98</v>
      </c>
      <c r="J1949" s="7">
        <v>73120</v>
      </c>
      <c r="K1949" t="s">
        <v>26</v>
      </c>
      <c r="L1949" t="s">
        <v>27</v>
      </c>
      <c r="M1949" t="s">
        <v>953</v>
      </c>
      <c r="N1949" t="s">
        <v>33</v>
      </c>
      <c r="O1949" t="s">
        <v>116</v>
      </c>
      <c r="P1949" t="s">
        <v>954</v>
      </c>
      <c r="Q1949" s="8">
        <v>34.99</v>
      </c>
      <c r="R1949">
        <v>2</v>
      </c>
      <c r="S1949" s="8">
        <f t="shared" si="127"/>
        <v>69.98</v>
      </c>
      <c r="T1949" s="8">
        <f>SUM(S1949*0.3)</f>
        <v>20.994</v>
      </c>
      <c r="U1949" s="9">
        <f t="shared" si="129"/>
        <v>4.7992000000000008</v>
      </c>
    </row>
    <row r="1950" spans="1:21" ht="15" customHeight="1" x14ac:dyDescent="0.25">
      <c r="A1950">
        <v>21592</v>
      </c>
      <c r="B1950" t="s">
        <v>1366</v>
      </c>
      <c r="C1950" s="5">
        <v>43437</v>
      </c>
      <c r="D1950" s="6">
        <v>43441</v>
      </c>
      <c r="E1950" t="s">
        <v>69</v>
      </c>
      <c r="F1950" t="s">
        <v>681</v>
      </c>
      <c r="G1950" t="s">
        <v>252</v>
      </c>
      <c r="H1950" t="s">
        <v>97</v>
      </c>
      <c r="I1950" t="s">
        <v>98</v>
      </c>
      <c r="J1950" s="7">
        <v>73120</v>
      </c>
      <c r="K1950" t="s">
        <v>26</v>
      </c>
      <c r="L1950" t="s">
        <v>27</v>
      </c>
      <c r="M1950" t="s">
        <v>264</v>
      </c>
      <c r="N1950" t="s">
        <v>29</v>
      </c>
      <c r="O1950" t="s">
        <v>37</v>
      </c>
      <c r="P1950" t="s">
        <v>265</v>
      </c>
      <c r="Q1950" s="8">
        <v>23.99</v>
      </c>
      <c r="R1950">
        <v>8</v>
      </c>
      <c r="S1950" s="8">
        <f t="shared" si="127"/>
        <v>191.92</v>
      </c>
      <c r="T1950" s="8">
        <f>SUM(S1950*0.4)</f>
        <v>76.768000000000001</v>
      </c>
      <c r="U1950" s="9">
        <f t="shared" si="129"/>
        <v>9.6768000000000001</v>
      </c>
    </row>
    <row r="1951" spans="1:21" ht="15" customHeight="1" x14ac:dyDescent="0.25">
      <c r="A1951">
        <v>21593</v>
      </c>
      <c r="B1951" t="s">
        <v>1366</v>
      </c>
      <c r="C1951" s="5">
        <v>43437</v>
      </c>
      <c r="D1951" s="6">
        <v>43441</v>
      </c>
      <c r="E1951" t="s">
        <v>69</v>
      </c>
      <c r="F1951" t="s">
        <v>793</v>
      </c>
      <c r="G1951" t="s">
        <v>794</v>
      </c>
      <c r="H1951" t="s">
        <v>795</v>
      </c>
      <c r="I1951" t="s">
        <v>796</v>
      </c>
      <c r="J1951" s="7">
        <v>63301</v>
      </c>
      <c r="K1951" t="s">
        <v>26</v>
      </c>
      <c r="L1951" t="s">
        <v>27</v>
      </c>
      <c r="M1951" t="s">
        <v>878</v>
      </c>
      <c r="N1951" t="s">
        <v>988</v>
      </c>
      <c r="O1951" t="s">
        <v>89</v>
      </c>
      <c r="P1951" t="s">
        <v>879</v>
      </c>
      <c r="Q1951" s="8">
        <v>15.99</v>
      </c>
      <c r="R1951">
        <v>9</v>
      </c>
      <c r="S1951" s="8">
        <f t="shared" si="127"/>
        <v>143.91</v>
      </c>
      <c r="T1951" s="8">
        <f>SUM(S1951*0.5)</f>
        <v>71.954999999999998</v>
      </c>
      <c r="U1951" s="9">
        <f t="shared" si="129"/>
        <v>7.7564000000000002</v>
      </c>
    </row>
    <row r="1952" spans="1:21" ht="15" customHeight="1" x14ac:dyDescent="0.25">
      <c r="A1952">
        <v>21594</v>
      </c>
      <c r="B1952" t="s">
        <v>1366</v>
      </c>
      <c r="C1952" s="5">
        <v>43437</v>
      </c>
      <c r="D1952" s="6">
        <v>43441</v>
      </c>
      <c r="E1952" t="s">
        <v>69</v>
      </c>
      <c r="F1952" t="s">
        <v>793</v>
      </c>
      <c r="G1952" t="s">
        <v>794</v>
      </c>
      <c r="H1952" t="s">
        <v>795</v>
      </c>
      <c r="I1952" t="s">
        <v>796</v>
      </c>
      <c r="J1952" s="7">
        <v>63301</v>
      </c>
      <c r="K1952" t="s">
        <v>26</v>
      </c>
      <c r="L1952" t="s">
        <v>27</v>
      </c>
      <c r="M1952" t="s">
        <v>355</v>
      </c>
      <c r="N1952" t="s">
        <v>29</v>
      </c>
      <c r="O1952" t="s">
        <v>59</v>
      </c>
      <c r="P1952" t="s">
        <v>356</v>
      </c>
      <c r="Q1952" s="8">
        <v>32.99</v>
      </c>
      <c r="R1952">
        <v>5</v>
      </c>
      <c r="S1952" s="8">
        <f t="shared" si="127"/>
        <v>164.95000000000002</v>
      </c>
      <c r="T1952" s="8">
        <f>SUM(S1952*0.25)</f>
        <v>41.237500000000004</v>
      </c>
      <c r="U1952" s="9">
        <f t="shared" si="129"/>
        <v>8.5980000000000008</v>
      </c>
    </row>
    <row r="1953" spans="1:21" ht="15" customHeight="1" x14ac:dyDescent="0.25">
      <c r="A1953">
        <v>21595</v>
      </c>
      <c r="B1953" t="s">
        <v>1366</v>
      </c>
      <c r="C1953" s="5">
        <v>43437</v>
      </c>
      <c r="D1953" s="6">
        <v>43441</v>
      </c>
      <c r="E1953" t="s">
        <v>69</v>
      </c>
      <c r="F1953" t="s">
        <v>793</v>
      </c>
      <c r="G1953" t="s">
        <v>794</v>
      </c>
      <c r="H1953" t="s">
        <v>795</v>
      </c>
      <c r="I1953" t="s">
        <v>796</v>
      </c>
      <c r="J1953" s="7">
        <v>63301</v>
      </c>
      <c r="K1953" t="s">
        <v>26</v>
      </c>
      <c r="L1953" t="s">
        <v>27</v>
      </c>
      <c r="M1953" t="s">
        <v>665</v>
      </c>
      <c r="N1953" t="s">
        <v>33</v>
      </c>
      <c r="O1953" t="s">
        <v>116</v>
      </c>
      <c r="P1953" t="s">
        <v>666</v>
      </c>
      <c r="Q1953" s="8">
        <v>10.99</v>
      </c>
      <c r="R1953">
        <v>1</v>
      </c>
      <c r="S1953" s="8">
        <f t="shared" si="127"/>
        <v>10.99</v>
      </c>
      <c r="T1953" s="8">
        <f>SUM(S1953*0.3)</f>
        <v>3.2970000000000002</v>
      </c>
      <c r="U1953" s="9">
        <f t="shared" si="129"/>
        <v>2.4396</v>
      </c>
    </row>
    <row r="1954" spans="1:21" ht="15" customHeight="1" x14ac:dyDescent="0.25">
      <c r="A1954">
        <v>21596</v>
      </c>
      <c r="B1954" t="s">
        <v>1366</v>
      </c>
      <c r="C1954" s="5">
        <v>43437</v>
      </c>
      <c r="D1954" s="6">
        <v>43441</v>
      </c>
      <c r="E1954" t="s">
        <v>69</v>
      </c>
      <c r="F1954" t="s">
        <v>622</v>
      </c>
      <c r="G1954" t="s">
        <v>623</v>
      </c>
      <c r="H1954" t="s">
        <v>624</v>
      </c>
      <c r="I1954" t="s">
        <v>274</v>
      </c>
      <c r="J1954" s="7">
        <v>33311</v>
      </c>
      <c r="K1954" t="s">
        <v>26</v>
      </c>
      <c r="L1954" t="s">
        <v>49</v>
      </c>
      <c r="M1954" t="s">
        <v>111</v>
      </c>
      <c r="N1954" t="s">
        <v>29</v>
      </c>
      <c r="O1954" t="s">
        <v>37</v>
      </c>
      <c r="P1954" t="s">
        <v>112</v>
      </c>
      <c r="Q1954" s="8">
        <v>24.99</v>
      </c>
      <c r="R1954">
        <v>5</v>
      </c>
      <c r="S1954" s="8">
        <f t="shared" si="127"/>
        <v>124.94999999999999</v>
      </c>
      <c r="T1954" s="8">
        <f>SUM(S1954*0.4)</f>
        <v>49.98</v>
      </c>
      <c r="U1954" s="9">
        <f t="shared" si="129"/>
        <v>6.9979999999999993</v>
      </c>
    </row>
    <row r="1955" spans="1:21" ht="15" customHeight="1" x14ac:dyDescent="0.25">
      <c r="A1955">
        <v>21597</v>
      </c>
      <c r="B1955" t="s">
        <v>1366</v>
      </c>
      <c r="C1955" s="5">
        <v>43437</v>
      </c>
      <c r="D1955" s="6">
        <v>43442</v>
      </c>
      <c r="E1955" t="s">
        <v>69</v>
      </c>
      <c r="F1955" t="s">
        <v>551</v>
      </c>
      <c r="G1955" t="s">
        <v>552</v>
      </c>
      <c r="H1955" t="s">
        <v>203</v>
      </c>
      <c r="I1955" t="s">
        <v>56</v>
      </c>
      <c r="J1955" s="7">
        <v>90049</v>
      </c>
      <c r="K1955" t="s">
        <v>26</v>
      </c>
      <c r="L1955" t="s">
        <v>57</v>
      </c>
      <c r="M1955" t="s">
        <v>920</v>
      </c>
      <c r="N1955" t="s">
        <v>33</v>
      </c>
      <c r="O1955" t="s">
        <v>116</v>
      </c>
      <c r="P1955" t="s">
        <v>921</v>
      </c>
      <c r="Q1955" s="8">
        <v>14.99</v>
      </c>
      <c r="R1955">
        <v>2</v>
      </c>
      <c r="S1955" s="8">
        <f t="shared" si="127"/>
        <v>29.98</v>
      </c>
      <c r="T1955" s="8">
        <f>SUM(S1955*0.3)</f>
        <v>8.9939999999999998</v>
      </c>
      <c r="U1955" s="9">
        <f t="shared" si="129"/>
        <v>3.1992000000000003</v>
      </c>
    </row>
    <row r="1956" spans="1:21" ht="15" customHeight="1" x14ac:dyDescent="0.25">
      <c r="A1956">
        <v>21598</v>
      </c>
      <c r="B1956" t="s">
        <v>1366</v>
      </c>
      <c r="C1956" s="5">
        <v>43437</v>
      </c>
      <c r="D1956" s="6">
        <v>43442</v>
      </c>
      <c r="E1956" t="s">
        <v>69</v>
      </c>
      <c r="F1956" t="s">
        <v>551</v>
      </c>
      <c r="G1956" t="s">
        <v>552</v>
      </c>
      <c r="H1956" t="s">
        <v>203</v>
      </c>
      <c r="I1956" t="s">
        <v>56</v>
      </c>
      <c r="J1956" s="7">
        <v>90049</v>
      </c>
      <c r="K1956" t="s">
        <v>26</v>
      </c>
      <c r="L1956" t="s">
        <v>57</v>
      </c>
      <c r="M1956" t="s">
        <v>172</v>
      </c>
      <c r="N1956" t="s">
        <v>29</v>
      </c>
      <c r="O1956" t="s">
        <v>59</v>
      </c>
      <c r="P1956" t="s">
        <v>173</v>
      </c>
      <c r="Q1956" s="8">
        <v>62.99</v>
      </c>
      <c r="R1956">
        <v>9</v>
      </c>
      <c r="S1956" s="8">
        <f t="shared" si="127"/>
        <v>566.91</v>
      </c>
      <c r="T1956" s="8">
        <f>SUM(S1956*0.25)</f>
        <v>141.72749999999999</v>
      </c>
      <c r="U1956" s="9">
        <f t="shared" si="129"/>
        <v>24.676400000000001</v>
      </c>
    </row>
    <row r="1957" spans="1:21" ht="15" customHeight="1" x14ac:dyDescent="0.25">
      <c r="A1957">
        <v>21599</v>
      </c>
      <c r="B1957" t="s">
        <v>1366</v>
      </c>
      <c r="C1957" s="5">
        <v>43437</v>
      </c>
      <c r="D1957" s="6">
        <v>43444</v>
      </c>
      <c r="E1957" t="s">
        <v>69</v>
      </c>
      <c r="F1957" t="s">
        <v>449</v>
      </c>
      <c r="G1957" t="s">
        <v>450</v>
      </c>
      <c r="H1957" t="s">
        <v>335</v>
      </c>
      <c r="I1957" t="s">
        <v>336</v>
      </c>
      <c r="J1957" s="7">
        <v>19140</v>
      </c>
      <c r="K1957" t="s">
        <v>26</v>
      </c>
      <c r="L1957" t="s">
        <v>65</v>
      </c>
      <c r="M1957" t="s">
        <v>127</v>
      </c>
      <c r="N1957" t="s">
        <v>29</v>
      </c>
      <c r="O1957" t="s">
        <v>37</v>
      </c>
      <c r="P1957" t="s">
        <v>128</v>
      </c>
      <c r="Q1957" s="8">
        <v>24.99</v>
      </c>
      <c r="R1957">
        <v>4</v>
      </c>
      <c r="S1957" s="8">
        <f t="shared" si="127"/>
        <v>99.96</v>
      </c>
      <c r="T1957" s="8">
        <f>SUM(S1957*0.4)</f>
        <v>39.984000000000002</v>
      </c>
      <c r="U1957" s="9">
        <f t="shared" si="129"/>
        <v>5.9984000000000002</v>
      </c>
    </row>
    <row r="1958" spans="1:21" ht="15" customHeight="1" x14ac:dyDescent="0.25">
      <c r="A1958">
        <v>21613</v>
      </c>
      <c r="B1958" t="s">
        <v>1367</v>
      </c>
      <c r="C1958" s="5">
        <v>43438</v>
      </c>
      <c r="D1958" s="6">
        <v>43444</v>
      </c>
      <c r="E1958" t="s">
        <v>69</v>
      </c>
      <c r="F1958" t="s">
        <v>969</v>
      </c>
      <c r="G1958" t="s">
        <v>728</v>
      </c>
      <c r="H1958" t="s">
        <v>448</v>
      </c>
      <c r="I1958" t="s">
        <v>64</v>
      </c>
      <c r="J1958" s="7">
        <v>43615</v>
      </c>
      <c r="K1958" t="s">
        <v>26</v>
      </c>
      <c r="L1958" t="s">
        <v>65</v>
      </c>
      <c r="M1958" t="s">
        <v>296</v>
      </c>
      <c r="N1958" t="s">
        <v>29</v>
      </c>
      <c r="O1958" t="s">
        <v>37</v>
      </c>
      <c r="P1958" t="s">
        <v>297</v>
      </c>
      <c r="Q1958" s="8">
        <v>23.99</v>
      </c>
      <c r="R1958">
        <v>5</v>
      </c>
      <c r="S1958" s="8">
        <f t="shared" si="127"/>
        <v>119.94999999999999</v>
      </c>
      <c r="T1958" s="8">
        <f>SUM(S1958*0.4)</f>
        <v>47.98</v>
      </c>
      <c r="U1958" s="9">
        <f t="shared" si="129"/>
        <v>6.798</v>
      </c>
    </row>
    <row r="1959" spans="1:21" ht="15" customHeight="1" x14ac:dyDescent="0.25">
      <c r="A1959">
        <v>21614</v>
      </c>
      <c r="B1959" t="s">
        <v>1367</v>
      </c>
      <c r="C1959" s="5">
        <v>43438</v>
      </c>
      <c r="D1959" s="6">
        <v>43444</v>
      </c>
      <c r="E1959" t="s">
        <v>69</v>
      </c>
      <c r="F1959" t="s">
        <v>969</v>
      </c>
      <c r="G1959" t="s">
        <v>728</v>
      </c>
      <c r="H1959" t="s">
        <v>448</v>
      </c>
      <c r="I1959" t="s">
        <v>64</v>
      </c>
      <c r="J1959" s="7">
        <v>43615</v>
      </c>
      <c r="K1959" t="s">
        <v>26</v>
      </c>
      <c r="L1959" t="s">
        <v>65</v>
      </c>
      <c r="M1959" t="s">
        <v>427</v>
      </c>
      <c r="N1959" t="s">
        <v>33</v>
      </c>
      <c r="O1959" t="s">
        <v>116</v>
      </c>
      <c r="P1959" t="s">
        <v>428</v>
      </c>
      <c r="Q1959" s="8">
        <v>14.99</v>
      </c>
      <c r="R1959">
        <v>1</v>
      </c>
      <c r="S1959" s="8">
        <f t="shared" si="127"/>
        <v>14.99</v>
      </c>
      <c r="T1959" s="8">
        <f>SUM(S1959*0.3)</f>
        <v>4.4969999999999999</v>
      </c>
      <c r="U1959" s="9">
        <f t="shared" si="129"/>
        <v>2.5996000000000001</v>
      </c>
    </row>
    <row r="1960" spans="1:21" ht="15" customHeight="1" x14ac:dyDescent="0.25">
      <c r="A1960">
        <v>21615</v>
      </c>
      <c r="B1960" t="s">
        <v>1367</v>
      </c>
      <c r="C1960" s="5">
        <v>43438</v>
      </c>
      <c r="D1960" s="6">
        <v>43444</v>
      </c>
      <c r="E1960" t="s">
        <v>69</v>
      </c>
      <c r="F1960" t="s">
        <v>969</v>
      </c>
      <c r="G1960" t="s">
        <v>728</v>
      </c>
      <c r="H1960" t="s">
        <v>448</v>
      </c>
      <c r="I1960" t="s">
        <v>64</v>
      </c>
      <c r="J1960" s="7">
        <v>43615</v>
      </c>
      <c r="K1960" t="s">
        <v>26</v>
      </c>
      <c r="L1960" t="s">
        <v>65</v>
      </c>
      <c r="M1960" t="s">
        <v>369</v>
      </c>
      <c r="N1960" t="s">
        <v>29</v>
      </c>
      <c r="O1960" t="s">
        <v>37</v>
      </c>
      <c r="P1960" t="s">
        <v>370</v>
      </c>
      <c r="Q1960" s="8">
        <v>24.99</v>
      </c>
      <c r="R1960">
        <v>2</v>
      </c>
      <c r="S1960" s="8">
        <f t="shared" si="127"/>
        <v>49.98</v>
      </c>
      <c r="T1960" s="8">
        <f>SUM(S1960*0.4)</f>
        <v>19.992000000000001</v>
      </c>
      <c r="U1960" s="9">
        <f t="shared" si="129"/>
        <v>3.9992000000000001</v>
      </c>
    </row>
    <row r="1961" spans="1:21" ht="15" customHeight="1" x14ac:dyDescent="0.25">
      <c r="A1961">
        <v>21616</v>
      </c>
      <c r="B1961" t="s">
        <v>1367</v>
      </c>
      <c r="C1961" s="5">
        <v>43438</v>
      </c>
      <c r="D1961" s="6">
        <v>43444</v>
      </c>
      <c r="E1961" t="s">
        <v>69</v>
      </c>
      <c r="F1961" t="s">
        <v>969</v>
      </c>
      <c r="G1961" t="s">
        <v>728</v>
      </c>
      <c r="H1961" t="s">
        <v>448</v>
      </c>
      <c r="I1961" t="s">
        <v>64</v>
      </c>
      <c r="J1961" s="7">
        <v>43615</v>
      </c>
      <c r="K1961" t="s">
        <v>26</v>
      </c>
      <c r="L1961" t="s">
        <v>65</v>
      </c>
      <c r="M1961" t="s">
        <v>620</v>
      </c>
      <c r="N1961" t="s">
        <v>29</v>
      </c>
      <c r="O1961" t="s">
        <v>40</v>
      </c>
      <c r="P1961" t="s">
        <v>621</v>
      </c>
      <c r="Q1961" s="8">
        <v>27.99</v>
      </c>
      <c r="R1961">
        <v>1</v>
      </c>
      <c r="S1961" s="8">
        <f t="shared" si="127"/>
        <v>27.99</v>
      </c>
      <c r="T1961" s="8">
        <f>SUM(S1961*0.3)</f>
        <v>8.3969999999999985</v>
      </c>
      <c r="U1961" s="9">
        <f t="shared" si="129"/>
        <v>3.1196000000000002</v>
      </c>
    </row>
    <row r="1962" spans="1:21" ht="15" customHeight="1" x14ac:dyDescent="0.25">
      <c r="A1962">
        <v>21617</v>
      </c>
      <c r="B1962" t="s">
        <v>1367</v>
      </c>
      <c r="C1962" s="5">
        <v>43438</v>
      </c>
      <c r="D1962" s="6">
        <v>43441</v>
      </c>
      <c r="E1962" t="s">
        <v>44</v>
      </c>
      <c r="F1962" t="s">
        <v>966</v>
      </c>
      <c r="G1962" t="s">
        <v>501</v>
      </c>
      <c r="H1962" t="s">
        <v>502</v>
      </c>
      <c r="I1962" t="s">
        <v>412</v>
      </c>
      <c r="J1962" s="7">
        <v>80219</v>
      </c>
      <c r="K1962" t="s">
        <v>26</v>
      </c>
      <c r="L1962" t="s">
        <v>57</v>
      </c>
      <c r="M1962" t="s">
        <v>105</v>
      </c>
      <c r="N1962" t="s">
        <v>29</v>
      </c>
      <c r="O1962" t="s">
        <v>75</v>
      </c>
      <c r="P1962" t="s">
        <v>106</v>
      </c>
      <c r="Q1962" s="8">
        <v>16.989999999999998</v>
      </c>
      <c r="R1962">
        <v>2</v>
      </c>
      <c r="S1962" s="8">
        <f t="shared" si="127"/>
        <v>33.979999999999997</v>
      </c>
      <c r="T1962" s="8">
        <f>SUM(S1962*0.5)</f>
        <v>16.989999999999998</v>
      </c>
      <c r="U1962" s="9">
        <f>SUM((Q1962*0.05)*R1962+2)</f>
        <v>3.6989999999999998</v>
      </c>
    </row>
    <row r="1963" spans="1:21" ht="15" customHeight="1" x14ac:dyDescent="0.25">
      <c r="A1963">
        <v>21634</v>
      </c>
      <c r="B1963" t="s">
        <v>1368</v>
      </c>
      <c r="C1963" s="5">
        <v>43439</v>
      </c>
      <c r="D1963" s="6">
        <v>43441</v>
      </c>
      <c r="E1963" t="s">
        <v>44</v>
      </c>
      <c r="F1963" t="s">
        <v>22</v>
      </c>
      <c r="G1963" t="s">
        <v>23</v>
      </c>
      <c r="H1963" t="s">
        <v>24</v>
      </c>
      <c r="I1963" t="s">
        <v>25</v>
      </c>
      <c r="J1963" s="7">
        <v>54302</v>
      </c>
      <c r="K1963" t="s">
        <v>26</v>
      </c>
      <c r="L1963" t="s">
        <v>27</v>
      </c>
      <c r="M1963" t="s">
        <v>129</v>
      </c>
      <c r="N1963" t="s">
        <v>29</v>
      </c>
      <c r="O1963" t="s">
        <v>40</v>
      </c>
      <c r="P1963" t="s">
        <v>130</v>
      </c>
      <c r="Q1963" s="8">
        <v>19.989999999999998</v>
      </c>
      <c r="R1963">
        <v>2</v>
      </c>
      <c r="S1963" s="8">
        <f t="shared" si="127"/>
        <v>39.979999999999997</v>
      </c>
      <c r="T1963" s="8">
        <f>SUM(S1963*0.3)</f>
        <v>11.993999999999998</v>
      </c>
      <c r="U1963" s="9">
        <f>SUM((Q1963*0.05)*R1963+2)</f>
        <v>3.9989999999999997</v>
      </c>
    </row>
    <row r="1964" spans="1:21" ht="15" customHeight="1" x14ac:dyDescent="0.25">
      <c r="A1964">
        <v>21635</v>
      </c>
      <c r="B1964" t="s">
        <v>1368</v>
      </c>
      <c r="C1964" s="5">
        <v>43439</v>
      </c>
      <c r="D1964" s="6">
        <v>43444</v>
      </c>
      <c r="E1964" t="s">
        <v>69</v>
      </c>
      <c r="F1964" t="s">
        <v>872</v>
      </c>
      <c r="G1964" t="s">
        <v>873</v>
      </c>
      <c r="H1964" t="s">
        <v>606</v>
      </c>
      <c r="I1964" t="s">
        <v>607</v>
      </c>
      <c r="J1964" s="7">
        <v>60653</v>
      </c>
      <c r="K1964" t="s">
        <v>26</v>
      </c>
      <c r="L1964" t="s">
        <v>27</v>
      </c>
      <c r="M1964" t="s">
        <v>28</v>
      </c>
      <c r="N1964" t="s">
        <v>29</v>
      </c>
      <c r="O1964" t="s">
        <v>30</v>
      </c>
      <c r="P1964" t="s">
        <v>31</v>
      </c>
      <c r="Q1964" s="8">
        <v>23.99</v>
      </c>
      <c r="R1964">
        <v>2</v>
      </c>
      <c r="S1964" s="8">
        <f t="shared" si="127"/>
        <v>47.98</v>
      </c>
      <c r="T1964" s="8">
        <f>SUM(S1964*0.2)</f>
        <v>9.5960000000000001</v>
      </c>
      <c r="U1964" s="9">
        <f>SUM((Q1964*0.04)*R1964+2)</f>
        <v>3.9192</v>
      </c>
    </row>
    <row r="1965" spans="1:21" ht="15" customHeight="1" x14ac:dyDescent="0.25">
      <c r="A1965">
        <v>21642</v>
      </c>
      <c r="B1965" t="s">
        <v>1368</v>
      </c>
      <c r="C1965" s="5">
        <v>43439</v>
      </c>
      <c r="D1965" s="6">
        <v>43444</v>
      </c>
      <c r="E1965" t="s">
        <v>69</v>
      </c>
      <c r="F1965" t="s">
        <v>466</v>
      </c>
      <c r="G1965" t="s">
        <v>467</v>
      </c>
      <c r="H1965" t="s">
        <v>279</v>
      </c>
      <c r="I1965" t="s">
        <v>56</v>
      </c>
      <c r="J1965" s="7">
        <v>92024</v>
      </c>
      <c r="K1965" t="s">
        <v>26</v>
      </c>
      <c r="L1965" t="s">
        <v>57</v>
      </c>
      <c r="M1965" t="s">
        <v>977</v>
      </c>
      <c r="N1965" t="s">
        <v>33</v>
      </c>
      <c r="O1965" t="s">
        <v>86</v>
      </c>
      <c r="P1965" t="s">
        <v>978</v>
      </c>
      <c r="Q1965" s="8">
        <v>24.99</v>
      </c>
      <c r="R1965">
        <v>2</v>
      </c>
      <c r="S1965" s="8">
        <f t="shared" si="127"/>
        <v>49.98</v>
      </c>
      <c r="T1965" s="8">
        <f>SUM(S1965*0.5)</f>
        <v>24.99</v>
      </c>
      <c r="U1965" s="9">
        <f>SUM((Q1965*0.04)*R1965+2)</f>
        <v>3.9992000000000001</v>
      </c>
    </row>
    <row r="1966" spans="1:21" ht="15" customHeight="1" x14ac:dyDescent="0.25">
      <c r="A1966">
        <v>21651</v>
      </c>
      <c r="B1966" t="s">
        <v>1369</v>
      </c>
      <c r="C1966" s="5">
        <v>43440</v>
      </c>
      <c r="D1966" s="6">
        <v>43444</v>
      </c>
      <c r="E1966" t="s">
        <v>69</v>
      </c>
      <c r="F1966" t="s">
        <v>646</v>
      </c>
      <c r="G1966" t="s">
        <v>647</v>
      </c>
      <c r="H1966" t="s">
        <v>648</v>
      </c>
      <c r="I1966" t="s">
        <v>227</v>
      </c>
      <c r="J1966" s="7">
        <v>98006</v>
      </c>
      <c r="K1966" t="s">
        <v>26</v>
      </c>
      <c r="L1966" t="s">
        <v>57</v>
      </c>
      <c r="M1966" t="s">
        <v>151</v>
      </c>
      <c r="N1966" t="s">
        <v>29</v>
      </c>
      <c r="O1966" t="s">
        <v>37</v>
      </c>
      <c r="P1966" t="s">
        <v>152</v>
      </c>
      <c r="Q1966" s="8">
        <v>23.99</v>
      </c>
      <c r="R1966">
        <v>3</v>
      </c>
      <c r="S1966" s="8">
        <f t="shared" si="127"/>
        <v>71.97</v>
      </c>
      <c r="T1966" s="8">
        <f>SUM(S1966*0.4)</f>
        <v>28.788</v>
      </c>
      <c r="U1966" s="9">
        <f>SUM((Q1966*0.04)*R1966+2)</f>
        <v>4.8788</v>
      </c>
    </row>
    <row r="1967" spans="1:21" ht="15" customHeight="1" x14ac:dyDescent="0.25">
      <c r="A1967">
        <v>21652</v>
      </c>
      <c r="B1967" t="s">
        <v>1369</v>
      </c>
      <c r="C1967" s="5">
        <v>43440</v>
      </c>
      <c r="D1967" s="6">
        <v>43444</v>
      </c>
      <c r="E1967" t="s">
        <v>69</v>
      </c>
      <c r="F1967" t="s">
        <v>646</v>
      </c>
      <c r="G1967" t="s">
        <v>647</v>
      </c>
      <c r="H1967" t="s">
        <v>648</v>
      </c>
      <c r="I1967" t="s">
        <v>227</v>
      </c>
      <c r="J1967" s="7">
        <v>98006</v>
      </c>
      <c r="K1967" t="s">
        <v>26</v>
      </c>
      <c r="L1967" t="s">
        <v>57</v>
      </c>
      <c r="M1967" t="s">
        <v>68</v>
      </c>
      <c r="N1967" t="s">
        <v>29</v>
      </c>
      <c r="O1967" t="s">
        <v>37</v>
      </c>
      <c r="P1967" t="s">
        <v>37</v>
      </c>
      <c r="Q1967" s="8">
        <v>15.99</v>
      </c>
      <c r="R1967">
        <v>6</v>
      </c>
      <c r="S1967" s="8">
        <f t="shared" si="127"/>
        <v>95.94</v>
      </c>
      <c r="T1967" s="8">
        <f>SUM(S1967*0.4)</f>
        <v>38.376000000000005</v>
      </c>
      <c r="U1967" s="9">
        <f>SUM((Q1967*0.04)*R1967+2)</f>
        <v>5.8376000000000001</v>
      </c>
    </row>
    <row r="1968" spans="1:21" ht="15" customHeight="1" x14ac:dyDescent="0.25">
      <c r="A1968">
        <v>21655</v>
      </c>
      <c r="B1968" t="s">
        <v>1369</v>
      </c>
      <c r="C1968" s="5">
        <v>43440</v>
      </c>
      <c r="D1968" s="6">
        <v>43443</v>
      </c>
      <c r="E1968" t="s">
        <v>44</v>
      </c>
      <c r="F1968" t="s">
        <v>339</v>
      </c>
      <c r="G1968" t="s">
        <v>340</v>
      </c>
      <c r="H1968" t="s">
        <v>292</v>
      </c>
      <c r="I1968" t="s">
        <v>227</v>
      </c>
      <c r="J1968" s="7">
        <v>98115</v>
      </c>
      <c r="K1968" t="s">
        <v>26</v>
      </c>
      <c r="L1968" t="s">
        <v>57</v>
      </c>
      <c r="M1968" t="s">
        <v>495</v>
      </c>
      <c r="N1968" t="s">
        <v>988</v>
      </c>
      <c r="O1968" t="s">
        <v>86</v>
      </c>
      <c r="P1968" t="s">
        <v>496</v>
      </c>
      <c r="Q1968" s="8">
        <v>8.99</v>
      </c>
      <c r="R1968">
        <v>2</v>
      </c>
      <c r="S1968" s="8">
        <f t="shared" si="127"/>
        <v>17.98</v>
      </c>
      <c r="T1968" s="8">
        <f>SUM(S1968*0.6)</f>
        <v>10.788</v>
      </c>
      <c r="U1968" s="9">
        <f>SUM((Q1968*0.05)*R1968+2)</f>
        <v>2.899</v>
      </c>
    </row>
    <row r="1969" spans="1:21" ht="15" customHeight="1" x14ac:dyDescent="0.25">
      <c r="A1969">
        <v>21656</v>
      </c>
      <c r="B1969" t="s">
        <v>1369</v>
      </c>
      <c r="C1969" s="5">
        <v>43440</v>
      </c>
      <c r="D1969" s="6">
        <v>43443</v>
      </c>
      <c r="E1969" t="s">
        <v>44</v>
      </c>
      <c r="F1969" t="s">
        <v>339</v>
      </c>
      <c r="G1969" t="s">
        <v>340</v>
      </c>
      <c r="H1969" t="s">
        <v>292</v>
      </c>
      <c r="I1969" t="s">
        <v>227</v>
      </c>
      <c r="J1969" s="7">
        <v>98115</v>
      </c>
      <c r="K1969" t="s">
        <v>26</v>
      </c>
      <c r="L1969" t="s">
        <v>57</v>
      </c>
      <c r="M1969" t="s">
        <v>555</v>
      </c>
      <c r="N1969" t="s">
        <v>29</v>
      </c>
      <c r="O1969" t="s">
        <v>40</v>
      </c>
      <c r="P1969" t="s">
        <v>556</v>
      </c>
      <c r="Q1969" s="8">
        <v>27.99</v>
      </c>
      <c r="R1969">
        <v>3</v>
      </c>
      <c r="S1969" s="8">
        <f t="shared" si="127"/>
        <v>83.97</v>
      </c>
      <c r="T1969" s="8">
        <f>SUM(S1969*0.3)</f>
        <v>25.190999999999999</v>
      </c>
      <c r="U1969" s="9">
        <f>SUM((Q1969*0.05)*R1969+2)</f>
        <v>6.1985000000000001</v>
      </c>
    </row>
    <row r="1970" spans="1:21" ht="15" customHeight="1" x14ac:dyDescent="0.25">
      <c r="A1970">
        <v>21673</v>
      </c>
      <c r="B1970" t="s">
        <v>1370</v>
      </c>
      <c r="C1970" s="5">
        <v>43442</v>
      </c>
      <c r="D1970" s="6">
        <v>43447</v>
      </c>
      <c r="E1970" t="s">
        <v>69</v>
      </c>
      <c r="F1970" t="s">
        <v>231</v>
      </c>
      <c r="G1970" t="s">
        <v>232</v>
      </c>
      <c r="H1970" t="s">
        <v>233</v>
      </c>
      <c r="I1970" t="s">
        <v>73</v>
      </c>
      <c r="J1970" s="7">
        <v>78207</v>
      </c>
      <c r="K1970" t="s">
        <v>26</v>
      </c>
      <c r="L1970" t="s">
        <v>27</v>
      </c>
      <c r="M1970" t="s">
        <v>105</v>
      </c>
      <c r="N1970" t="s">
        <v>29</v>
      </c>
      <c r="O1970" t="s">
        <v>75</v>
      </c>
      <c r="P1970" t="s">
        <v>106</v>
      </c>
      <c r="Q1970" s="8">
        <v>16.989999999999998</v>
      </c>
      <c r="R1970">
        <v>3</v>
      </c>
      <c r="S1970" s="8">
        <f t="shared" si="127"/>
        <v>50.97</v>
      </c>
      <c r="T1970" s="8">
        <f>SUM(S1970*0.5)</f>
        <v>25.484999999999999</v>
      </c>
      <c r="U1970" s="9">
        <f>SUM((Q1970*0.04)*R1970+2)</f>
        <v>4.0388000000000002</v>
      </c>
    </row>
    <row r="1971" spans="1:21" ht="15" customHeight="1" x14ac:dyDescent="0.25">
      <c r="A1971">
        <v>21674</v>
      </c>
      <c r="B1971" t="s">
        <v>1370</v>
      </c>
      <c r="C1971" s="5">
        <v>43442</v>
      </c>
      <c r="D1971" s="6">
        <v>43447</v>
      </c>
      <c r="E1971" t="s">
        <v>69</v>
      </c>
      <c r="F1971" t="s">
        <v>231</v>
      </c>
      <c r="G1971" t="s">
        <v>232</v>
      </c>
      <c r="H1971" t="s">
        <v>233</v>
      </c>
      <c r="I1971" t="s">
        <v>73</v>
      </c>
      <c r="J1971" s="7">
        <v>78207</v>
      </c>
      <c r="K1971" t="s">
        <v>26</v>
      </c>
      <c r="L1971" t="s">
        <v>27</v>
      </c>
      <c r="M1971" t="s">
        <v>367</v>
      </c>
      <c r="N1971" t="s">
        <v>29</v>
      </c>
      <c r="O1971" t="s">
        <v>40</v>
      </c>
      <c r="P1971" t="s">
        <v>368</v>
      </c>
      <c r="Q1971" s="8">
        <v>30.99</v>
      </c>
      <c r="R1971">
        <v>3</v>
      </c>
      <c r="S1971" s="8">
        <f t="shared" si="127"/>
        <v>92.97</v>
      </c>
      <c r="T1971" s="8">
        <f>SUM(S1971*0.3)</f>
        <v>27.890999999999998</v>
      </c>
      <c r="U1971" s="9">
        <f>SUM((Q1971*0.04)*R1971+2)</f>
        <v>5.7187999999999999</v>
      </c>
    </row>
    <row r="1972" spans="1:21" ht="15" customHeight="1" x14ac:dyDescent="0.25">
      <c r="A1972">
        <v>21675</v>
      </c>
      <c r="B1972" t="s">
        <v>1370</v>
      </c>
      <c r="C1972" s="5">
        <v>43442</v>
      </c>
      <c r="D1972" s="6">
        <v>43446</v>
      </c>
      <c r="E1972" t="s">
        <v>69</v>
      </c>
      <c r="F1972" t="s">
        <v>716</v>
      </c>
      <c r="G1972" t="s">
        <v>538</v>
      </c>
      <c r="H1972" t="s">
        <v>142</v>
      </c>
      <c r="I1972" t="s">
        <v>64</v>
      </c>
      <c r="J1972" s="7">
        <v>44105</v>
      </c>
      <c r="K1972" t="s">
        <v>26</v>
      </c>
      <c r="L1972" t="s">
        <v>65</v>
      </c>
      <c r="M1972" t="s">
        <v>677</v>
      </c>
      <c r="N1972" t="s">
        <v>988</v>
      </c>
      <c r="O1972" t="s">
        <v>86</v>
      </c>
      <c r="P1972" t="s">
        <v>678</v>
      </c>
      <c r="Q1972" s="8">
        <v>44.99</v>
      </c>
      <c r="R1972">
        <v>6</v>
      </c>
      <c r="S1972" s="8">
        <f t="shared" si="127"/>
        <v>269.94</v>
      </c>
      <c r="T1972" s="8">
        <f>SUM(S1972*0.6)</f>
        <v>161.964</v>
      </c>
      <c r="U1972" s="9">
        <f>SUM((Q1972*0.04)*R1972+2)</f>
        <v>12.797600000000001</v>
      </c>
    </row>
    <row r="1973" spans="1:21" ht="15" customHeight="1" x14ac:dyDescent="0.25">
      <c r="A1973">
        <v>21680</v>
      </c>
      <c r="B1973" t="s">
        <v>1371</v>
      </c>
      <c r="C1973" s="5">
        <v>43443</v>
      </c>
      <c r="D1973" s="6">
        <v>43447</v>
      </c>
      <c r="E1973" t="s">
        <v>21</v>
      </c>
      <c r="F1973" t="s">
        <v>613</v>
      </c>
      <c r="G1973" t="s">
        <v>614</v>
      </c>
      <c r="H1973" t="s">
        <v>615</v>
      </c>
      <c r="I1973" t="s">
        <v>110</v>
      </c>
      <c r="J1973" s="7">
        <v>36116</v>
      </c>
      <c r="K1973" t="s">
        <v>26</v>
      </c>
      <c r="L1973" t="s">
        <v>49</v>
      </c>
      <c r="M1973" t="s">
        <v>897</v>
      </c>
      <c r="N1973" t="s">
        <v>29</v>
      </c>
      <c r="O1973" t="s">
        <v>59</v>
      </c>
      <c r="P1973" t="s">
        <v>898</v>
      </c>
      <c r="Q1973" s="8">
        <v>25.99</v>
      </c>
      <c r="R1973">
        <v>1</v>
      </c>
      <c r="S1973" s="8">
        <f t="shared" si="127"/>
        <v>25.99</v>
      </c>
      <c r="T1973" s="8">
        <f>SUM(S1973*0.25)</f>
        <v>6.4974999999999996</v>
      </c>
      <c r="U1973" s="9">
        <f>SUM((Q1973*0.07)*R1973+2)</f>
        <v>3.8193000000000001</v>
      </c>
    </row>
    <row r="1974" spans="1:21" ht="15" customHeight="1" x14ac:dyDescent="0.25">
      <c r="A1974">
        <v>21681</v>
      </c>
      <c r="B1974" t="s">
        <v>1371</v>
      </c>
      <c r="C1974" s="5">
        <v>43443</v>
      </c>
      <c r="D1974" s="6">
        <v>43445</v>
      </c>
      <c r="E1974" t="s">
        <v>21</v>
      </c>
      <c r="F1974" t="s">
        <v>343</v>
      </c>
      <c r="G1974" t="s">
        <v>344</v>
      </c>
      <c r="H1974" t="s">
        <v>345</v>
      </c>
      <c r="I1974" t="s">
        <v>346</v>
      </c>
      <c r="J1974" s="7">
        <v>59715</v>
      </c>
      <c r="K1974" t="s">
        <v>26</v>
      </c>
      <c r="L1974" t="s">
        <v>57</v>
      </c>
      <c r="M1974" t="s">
        <v>321</v>
      </c>
      <c r="N1974" t="s">
        <v>29</v>
      </c>
      <c r="O1974" t="s">
        <v>30</v>
      </c>
      <c r="P1974" t="s">
        <v>322</v>
      </c>
      <c r="Q1974" s="8">
        <v>35.99</v>
      </c>
      <c r="R1974">
        <v>6</v>
      </c>
      <c r="S1974" s="8">
        <f t="shared" si="127"/>
        <v>215.94</v>
      </c>
      <c r="T1974" s="8">
        <f>SUM(S1974*0.2)</f>
        <v>43.188000000000002</v>
      </c>
      <c r="U1974" s="9">
        <f>SUM((Q1974*0.07)*R1974+2)</f>
        <v>17.1158</v>
      </c>
    </row>
    <row r="1975" spans="1:21" ht="15" customHeight="1" x14ac:dyDescent="0.25">
      <c r="A1975">
        <v>21710</v>
      </c>
      <c r="B1975" t="s">
        <v>1372</v>
      </c>
      <c r="C1975" s="5">
        <v>43444</v>
      </c>
      <c r="D1975" s="6">
        <v>43448</v>
      </c>
      <c r="E1975" t="s">
        <v>21</v>
      </c>
      <c r="F1975" t="s">
        <v>667</v>
      </c>
      <c r="G1975" t="s">
        <v>668</v>
      </c>
      <c r="H1975" t="s">
        <v>669</v>
      </c>
      <c r="I1975" t="s">
        <v>64</v>
      </c>
      <c r="J1975" s="7">
        <v>44312</v>
      </c>
      <c r="K1975" t="s">
        <v>26</v>
      </c>
      <c r="L1975" t="s">
        <v>65</v>
      </c>
      <c r="M1975" t="s">
        <v>820</v>
      </c>
      <c r="N1975" t="s">
        <v>988</v>
      </c>
      <c r="O1975" t="s">
        <v>185</v>
      </c>
      <c r="P1975" t="s">
        <v>821</v>
      </c>
      <c r="Q1975" s="8">
        <v>76.989999999999995</v>
      </c>
      <c r="R1975">
        <v>9</v>
      </c>
      <c r="S1975" s="8">
        <f t="shared" si="127"/>
        <v>692.91</v>
      </c>
      <c r="T1975" s="8">
        <f>SUM(S1975*0.4)</f>
        <v>277.16399999999999</v>
      </c>
      <c r="U1975" s="9">
        <f>SUM((Q1975*0.07)*R1975+2)</f>
        <v>50.503700000000002</v>
      </c>
    </row>
    <row r="1976" spans="1:21" ht="15" customHeight="1" x14ac:dyDescent="0.25">
      <c r="A1976">
        <v>21711</v>
      </c>
      <c r="B1976" t="s">
        <v>1372</v>
      </c>
      <c r="C1976" s="5">
        <v>43444</v>
      </c>
      <c r="D1976" s="6">
        <v>43448</v>
      </c>
      <c r="E1976" t="s">
        <v>21</v>
      </c>
      <c r="F1976" t="s">
        <v>667</v>
      </c>
      <c r="G1976" t="s">
        <v>668</v>
      </c>
      <c r="H1976" t="s">
        <v>669</v>
      </c>
      <c r="I1976" t="s">
        <v>64</v>
      </c>
      <c r="J1976" s="7">
        <v>44312</v>
      </c>
      <c r="K1976" t="s">
        <v>26</v>
      </c>
      <c r="L1976" t="s">
        <v>65</v>
      </c>
      <c r="M1976" t="s">
        <v>307</v>
      </c>
      <c r="N1976" t="s">
        <v>29</v>
      </c>
      <c r="O1976" t="s">
        <v>59</v>
      </c>
      <c r="P1976" t="s">
        <v>308</v>
      </c>
      <c r="Q1976" s="8">
        <v>20.99</v>
      </c>
      <c r="R1976">
        <v>1</v>
      </c>
      <c r="S1976" s="8">
        <f t="shared" si="127"/>
        <v>20.99</v>
      </c>
      <c r="T1976" s="8">
        <f>SUM(S1976*0.25)</f>
        <v>5.2474999999999996</v>
      </c>
      <c r="U1976" s="9">
        <f>SUM((Q1976*0.07)*R1976+2)</f>
        <v>3.4693000000000001</v>
      </c>
    </row>
    <row r="1977" spans="1:21" ht="15" customHeight="1" x14ac:dyDescent="0.25">
      <c r="A1977">
        <v>21712</v>
      </c>
      <c r="B1977" t="s">
        <v>1372</v>
      </c>
      <c r="C1977" s="5">
        <v>43444</v>
      </c>
      <c r="D1977" s="6">
        <v>43448</v>
      </c>
      <c r="E1977" t="s">
        <v>21</v>
      </c>
      <c r="F1977" t="s">
        <v>667</v>
      </c>
      <c r="G1977" t="s">
        <v>668</v>
      </c>
      <c r="H1977" t="s">
        <v>669</v>
      </c>
      <c r="I1977" t="s">
        <v>64</v>
      </c>
      <c r="J1977" s="7">
        <v>44312</v>
      </c>
      <c r="K1977" t="s">
        <v>26</v>
      </c>
      <c r="L1977" t="s">
        <v>65</v>
      </c>
      <c r="M1977" t="s">
        <v>636</v>
      </c>
      <c r="N1977" t="s">
        <v>29</v>
      </c>
      <c r="O1977" t="s">
        <v>59</v>
      </c>
      <c r="P1977" t="s">
        <v>637</v>
      </c>
      <c r="Q1977" s="8">
        <v>21.99</v>
      </c>
      <c r="R1977">
        <v>2</v>
      </c>
      <c r="S1977" s="8">
        <f t="shared" si="127"/>
        <v>43.98</v>
      </c>
      <c r="T1977" s="8">
        <f>SUM(S1977*0.25)</f>
        <v>10.994999999999999</v>
      </c>
      <c r="U1977" s="9">
        <f>SUM((Q1977*0.07)*R1977+2)</f>
        <v>5.0785999999999998</v>
      </c>
    </row>
    <row r="1978" spans="1:21" ht="15" customHeight="1" x14ac:dyDescent="0.25">
      <c r="A1978">
        <v>21714</v>
      </c>
      <c r="B1978" t="s">
        <v>1372</v>
      </c>
      <c r="C1978" s="5">
        <v>43444</v>
      </c>
      <c r="D1978" s="6">
        <v>43448</v>
      </c>
      <c r="E1978" t="s">
        <v>69</v>
      </c>
      <c r="F1978" t="s">
        <v>425</v>
      </c>
      <c r="G1978" t="s">
        <v>426</v>
      </c>
      <c r="H1978" t="s">
        <v>233</v>
      </c>
      <c r="I1978" t="s">
        <v>73</v>
      </c>
      <c r="J1978" s="7">
        <v>78207</v>
      </c>
      <c r="K1978" t="s">
        <v>26</v>
      </c>
      <c r="L1978" t="s">
        <v>27</v>
      </c>
      <c r="M1978" t="s">
        <v>113</v>
      </c>
      <c r="N1978" t="s">
        <v>29</v>
      </c>
      <c r="O1978" t="s">
        <v>37</v>
      </c>
      <c r="P1978" t="s">
        <v>114</v>
      </c>
      <c r="Q1978" s="8">
        <v>24.99</v>
      </c>
      <c r="R1978">
        <v>3</v>
      </c>
      <c r="S1978" s="8">
        <f t="shared" si="127"/>
        <v>74.97</v>
      </c>
      <c r="T1978" s="8">
        <f>SUM(S1978*0.4)</f>
        <v>29.988</v>
      </c>
      <c r="U1978" s="9">
        <f>SUM((Q1978*0.04)*R1978+2)</f>
        <v>4.9987999999999992</v>
      </c>
    </row>
    <row r="1979" spans="1:21" ht="15" customHeight="1" x14ac:dyDescent="0.25">
      <c r="A1979">
        <v>21715</v>
      </c>
      <c r="B1979" t="s">
        <v>1372</v>
      </c>
      <c r="C1979" s="5">
        <v>43444</v>
      </c>
      <c r="D1979" s="6">
        <v>43448</v>
      </c>
      <c r="E1979" t="s">
        <v>69</v>
      </c>
      <c r="F1979" t="s">
        <v>425</v>
      </c>
      <c r="G1979" t="s">
        <v>426</v>
      </c>
      <c r="H1979" t="s">
        <v>233</v>
      </c>
      <c r="I1979" t="s">
        <v>73</v>
      </c>
      <c r="J1979" s="7">
        <v>78207</v>
      </c>
      <c r="K1979" t="s">
        <v>26</v>
      </c>
      <c r="L1979" t="s">
        <v>27</v>
      </c>
      <c r="M1979" t="s">
        <v>321</v>
      </c>
      <c r="N1979" t="s">
        <v>29</v>
      </c>
      <c r="O1979" t="s">
        <v>30</v>
      </c>
      <c r="P1979" t="s">
        <v>322</v>
      </c>
      <c r="Q1979" s="8">
        <v>35.99</v>
      </c>
      <c r="R1979">
        <v>1</v>
      </c>
      <c r="S1979" s="8">
        <f t="shared" si="127"/>
        <v>35.99</v>
      </c>
      <c r="T1979" s="8">
        <f>SUM(S1979*0.2)</f>
        <v>7.1980000000000004</v>
      </c>
      <c r="U1979" s="9">
        <f>SUM((Q1979*0.04)*R1979+2)</f>
        <v>3.4396000000000004</v>
      </c>
    </row>
    <row r="1980" spans="1:21" ht="15" customHeight="1" x14ac:dyDescent="0.25">
      <c r="A1980">
        <v>21719</v>
      </c>
      <c r="B1980" t="s">
        <v>1372</v>
      </c>
      <c r="C1980" s="5">
        <v>43444</v>
      </c>
      <c r="D1980" s="6">
        <v>43446</v>
      </c>
      <c r="E1980" t="s">
        <v>21</v>
      </c>
      <c r="F1980" t="s">
        <v>622</v>
      </c>
      <c r="G1980" t="s">
        <v>623</v>
      </c>
      <c r="H1980" t="s">
        <v>624</v>
      </c>
      <c r="I1980" t="s">
        <v>274</v>
      </c>
      <c r="J1980" s="7">
        <v>33311</v>
      </c>
      <c r="K1980" t="s">
        <v>26</v>
      </c>
      <c r="L1980" t="s">
        <v>49</v>
      </c>
      <c r="M1980" t="s">
        <v>824</v>
      </c>
      <c r="N1980" t="s">
        <v>988</v>
      </c>
      <c r="O1980" t="s">
        <v>51</v>
      </c>
      <c r="P1980" t="s">
        <v>825</v>
      </c>
      <c r="Q1980" s="8">
        <v>42.99</v>
      </c>
      <c r="R1980">
        <v>3</v>
      </c>
      <c r="S1980" s="8">
        <f t="shared" si="127"/>
        <v>128.97</v>
      </c>
      <c r="T1980" s="8">
        <f>SUM(S1980*0.3)</f>
        <v>38.690999999999995</v>
      </c>
      <c r="U1980" s="9">
        <f>SUM((Q1980*0.07)*R1980+2)</f>
        <v>11.027900000000002</v>
      </c>
    </row>
    <row r="1981" spans="1:21" ht="15" customHeight="1" x14ac:dyDescent="0.25">
      <c r="A1981">
        <v>21720</v>
      </c>
      <c r="B1981" t="s">
        <v>1372</v>
      </c>
      <c r="C1981" s="5">
        <v>43444</v>
      </c>
      <c r="D1981" s="6">
        <v>43446</v>
      </c>
      <c r="E1981" t="s">
        <v>21</v>
      </c>
      <c r="F1981" t="s">
        <v>754</v>
      </c>
      <c r="G1981" t="s">
        <v>755</v>
      </c>
      <c r="H1981" t="s">
        <v>335</v>
      </c>
      <c r="I1981" t="s">
        <v>336</v>
      </c>
      <c r="J1981" s="7">
        <v>19134</v>
      </c>
      <c r="K1981" t="s">
        <v>26</v>
      </c>
      <c r="L1981" t="s">
        <v>65</v>
      </c>
      <c r="M1981" t="s">
        <v>896</v>
      </c>
      <c r="N1981" t="s">
        <v>33</v>
      </c>
      <c r="O1981" t="s">
        <v>34</v>
      </c>
      <c r="P1981" t="s">
        <v>576</v>
      </c>
      <c r="Q1981" s="8">
        <v>25.99</v>
      </c>
      <c r="R1981">
        <v>6</v>
      </c>
      <c r="S1981" s="8">
        <f t="shared" si="127"/>
        <v>155.94</v>
      </c>
      <c r="T1981" s="8">
        <f>SUM(S1981*0.4)</f>
        <v>62.376000000000005</v>
      </c>
      <c r="U1981" s="9">
        <f>SUM((Q1981*0.07)*R1981+2)</f>
        <v>12.915800000000001</v>
      </c>
    </row>
    <row r="1982" spans="1:21" ht="15" customHeight="1" x14ac:dyDescent="0.25">
      <c r="A1982">
        <v>21721</v>
      </c>
      <c r="B1982" t="s">
        <v>1372</v>
      </c>
      <c r="C1982" s="5">
        <v>43444</v>
      </c>
      <c r="D1982" s="6">
        <v>43446</v>
      </c>
      <c r="E1982" t="s">
        <v>21</v>
      </c>
      <c r="F1982" t="s">
        <v>754</v>
      </c>
      <c r="G1982" t="s">
        <v>755</v>
      </c>
      <c r="H1982" t="s">
        <v>335</v>
      </c>
      <c r="I1982" t="s">
        <v>336</v>
      </c>
      <c r="J1982" s="7">
        <v>19134</v>
      </c>
      <c r="K1982" t="s">
        <v>26</v>
      </c>
      <c r="L1982" t="s">
        <v>65</v>
      </c>
      <c r="M1982" t="s">
        <v>151</v>
      </c>
      <c r="N1982" t="s">
        <v>29</v>
      </c>
      <c r="O1982" t="s">
        <v>37</v>
      </c>
      <c r="P1982" t="s">
        <v>152</v>
      </c>
      <c r="Q1982" s="8">
        <v>23.99</v>
      </c>
      <c r="R1982">
        <v>4</v>
      </c>
      <c r="S1982" s="8">
        <f t="shared" si="127"/>
        <v>95.96</v>
      </c>
      <c r="T1982" s="8">
        <f>SUM(S1982*0.4)</f>
        <v>38.384</v>
      </c>
      <c r="U1982" s="9">
        <f>SUM((Q1982*0.07)*R1982+2)</f>
        <v>8.7172000000000001</v>
      </c>
    </row>
    <row r="1983" spans="1:21" ht="15" customHeight="1" x14ac:dyDescent="0.25">
      <c r="A1983">
        <v>21722</v>
      </c>
      <c r="B1983" t="s">
        <v>1372</v>
      </c>
      <c r="C1983" s="5">
        <v>43444</v>
      </c>
      <c r="D1983" s="6">
        <v>43446</v>
      </c>
      <c r="E1983" t="s">
        <v>21</v>
      </c>
      <c r="F1983" t="s">
        <v>754</v>
      </c>
      <c r="G1983" t="s">
        <v>755</v>
      </c>
      <c r="H1983" t="s">
        <v>335</v>
      </c>
      <c r="I1983" t="s">
        <v>336</v>
      </c>
      <c r="J1983" s="7">
        <v>19134</v>
      </c>
      <c r="K1983" t="s">
        <v>26</v>
      </c>
      <c r="L1983" t="s">
        <v>65</v>
      </c>
      <c r="M1983" t="s">
        <v>934</v>
      </c>
      <c r="N1983" t="s">
        <v>29</v>
      </c>
      <c r="O1983" t="s">
        <v>59</v>
      </c>
      <c r="P1983" t="s">
        <v>935</v>
      </c>
      <c r="Q1983" s="8">
        <v>27.99</v>
      </c>
      <c r="R1983">
        <v>5</v>
      </c>
      <c r="S1983" s="8">
        <f t="shared" si="127"/>
        <v>139.94999999999999</v>
      </c>
      <c r="T1983" s="8">
        <f>SUM(S1983*0.25)</f>
        <v>34.987499999999997</v>
      </c>
      <c r="U1983" s="9">
        <f>SUM((Q1983*0.07)*R1983+2)</f>
        <v>11.7965</v>
      </c>
    </row>
    <row r="1984" spans="1:21" ht="15" customHeight="1" x14ac:dyDescent="0.25">
      <c r="A1984">
        <v>21723</v>
      </c>
      <c r="B1984" t="s">
        <v>1372</v>
      </c>
      <c r="C1984" s="5">
        <v>43444</v>
      </c>
      <c r="D1984" s="6">
        <v>43446</v>
      </c>
      <c r="E1984" t="s">
        <v>21</v>
      </c>
      <c r="F1984" t="s">
        <v>754</v>
      </c>
      <c r="G1984" t="s">
        <v>755</v>
      </c>
      <c r="H1984" t="s">
        <v>335</v>
      </c>
      <c r="I1984" t="s">
        <v>336</v>
      </c>
      <c r="J1984" s="7">
        <v>19134</v>
      </c>
      <c r="K1984" t="s">
        <v>26</v>
      </c>
      <c r="L1984" t="s">
        <v>65</v>
      </c>
      <c r="M1984" t="s">
        <v>129</v>
      </c>
      <c r="N1984" t="s">
        <v>29</v>
      </c>
      <c r="O1984" t="s">
        <v>40</v>
      </c>
      <c r="P1984" t="s">
        <v>130</v>
      </c>
      <c r="Q1984" s="8">
        <v>19.989999999999998</v>
      </c>
      <c r="R1984">
        <v>3</v>
      </c>
      <c r="S1984" s="8">
        <f t="shared" si="127"/>
        <v>59.97</v>
      </c>
      <c r="T1984" s="8">
        <f>SUM(S1984*0.3)</f>
        <v>17.991</v>
      </c>
      <c r="U1984" s="9">
        <f>SUM((Q1984*0.07)*R1984+2)</f>
        <v>6.1978999999999997</v>
      </c>
    </row>
    <row r="1985" spans="1:21" ht="15" customHeight="1" x14ac:dyDescent="0.25">
      <c r="A1985">
        <v>21739</v>
      </c>
      <c r="B1985" t="s">
        <v>1372</v>
      </c>
      <c r="C1985" s="5">
        <v>43444</v>
      </c>
      <c r="D1985" s="6">
        <v>43450</v>
      </c>
      <c r="E1985" t="s">
        <v>69</v>
      </c>
      <c r="F1985" t="s">
        <v>533</v>
      </c>
      <c r="G1985" t="s">
        <v>534</v>
      </c>
      <c r="H1985" t="s">
        <v>535</v>
      </c>
      <c r="I1985" t="s">
        <v>120</v>
      </c>
      <c r="J1985" s="7">
        <v>14609</v>
      </c>
      <c r="K1985" t="s">
        <v>26</v>
      </c>
      <c r="L1985" t="s">
        <v>65</v>
      </c>
      <c r="M1985" t="s">
        <v>77</v>
      </c>
      <c r="N1985" t="s">
        <v>29</v>
      </c>
      <c r="O1985" t="s">
        <v>37</v>
      </c>
      <c r="P1985" t="s">
        <v>78</v>
      </c>
      <c r="Q1985" s="8">
        <v>23.99</v>
      </c>
      <c r="R1985">
        <v>5</v>
      </c>
      <c r="S1985" s="8">
        <f t="shared" si="127"/>
        <v>119.94999999999999</v>
      </c>
      <c r="T1985" s="8">
        <f>SUM(S1985*0.4)</f>
        <v>47.98</v>
      </c>
      <c r="U1985" s="9">
        <f>SUM((Q1985*0.04)*R1985+2)</f>
        <v>6.798</v>
      </c>
    </row>
    <row r="1986" spans="1:21" ht="15" customHeight="1" x14ac:dyDescent="0.25">
      <c r="A1986">
        <v>21745</v>
      </c>
      <c r="B1986" t="s">
        <v>1373</v>
      </c>
      <c r="C1986" s="5">
        <v>43445</v>
      </c>
      <c r="D1986" s="6">
        <v>43447</v>
      </c>
      <c r="E1986" t="s">
        <v>44</v>
      </c>
      <c r="F1986" t="s">
        <v>766</v>
      </c>
      <c r="G1986" t="s">
        <v>421</v>
      </c>
      <c r="H1986" t="s">
        <v>422</v>
      </c>
      <c r="I1986" t="s">
        <v>56</v>
      </c>
      <c r="J1986" s="7">
        <v>93309</v>
      </c>
      <c r="K1986" t="s">
        <v>26</v>
      </c>
      <c r="L1986" t="s">
        <v>57</v>
      </c>
      <c r="M1986" t="s">
        <v>677</v>
      </c>
      <c r="N1986" t="s">
        <v>988</v>
      </c>
      <c r="O1986" t="s">
        <v>86</v>
      </c>
      <c r="P1986" t="s">
        <v>678</v>
      </c>
      <c r="Q1986" s="8">
        <v>44.99</v>
      </c>
      <c r="R1986">
        <v>2</v>
      </c>
      <c r="S1986" s="8">
        <f t="shared" ref="S1986:S2047" si="130">SUM(Q1986*R1986)</f>
        <v>89.98</v>
      </c>
      <c r="T1986" s="8">
        <f>SUM(S1986*0.6)</f>
        <v>53.988</v>
      </c>
      <c r="U1986" s="9">
        <f>SUM((Q1986*0.05)*R1986+2)</f>
        <v>6.4990000000000006</v>
      </c>
    </row>
    <row r="1987" spans="1:21" ht="15" customHeight="1" x14ac:dyDescent="0.25">
      <c r="A1987">
        <v>21746</v>
      </c>
      <c r="B1987" t="s">
        <v>1373</v>
      </c>
      <c r="C1987" s="5">
        <v>43445</v>
      </c>
      <c r="D1987" s="6">
        <v>43447</v>
      </c>
      <c r="E1987" t="s">
        <v>44</v>
      </c>
      <c r="F1987" t="s">
        <v>766</v>
      </c>
      <c r="G1987" t="s">
        <v>421</v>
      </c>
      <c r="H1987" t="s">
        <v>422</v>
      </c>
      <c r="I1987" t="s">
        <v>56</v>
      </c>
      <c r="J1987" s="7">
        <v>93309</v>
      </c>
      <c r="K1987" t="s">
        <v>26</v>
      </c>
      <c r="L1987" t="s">
        <v>57</v>
      </c>
      <c r="M1987" t="s">
        <v>105</v>
      </c>
      <c r="N1987" t="s">
        <v>29</v>
      </c>
      <c r="O1987" t="s">
        <v>75</v>
      </c>
      <c r="P1987" t="s">
        <v>106</v>
      </c>
      <c r="Q1987" s="8">
        <v>16.989999999999998</v>
      </c>
      <c r="R1987">
        <v>2</v>
      </c>
      <c r="S1987" s="8">
        <f t="shared" si="130"/>
        <v>33.979999999999997</v>
      </c>
      <c r="T1987" s="8">
        <f>SUM(S1987*0.5)</f>
        <v>16.989999999999998</v>
      </c>
      <c r="U1987" s="9">
        <f>SUM((Q1987*0.05)*R1987+2)</f>
        <v>3.6989999999999998</v>
      </c>
    </row>
    <row r="1988" spans="1:21" ht="15" customHeight="1" x14ac:dyDescent="0.25">
      <c r="A1988">
        <v>21747</v>
      </c>
      <c r="B1988" t="s">
        <v>1373</v>
      </c>
      <c r="C1988" s="5">
        <v>43445</v>
      </c>
      <c r="D1988" s="6">
        <v>43447</v>
      </c>
      <c r="E1988" t="s">
        <v>21</v>
      </c>
      <c r="F1988" t="s">
        <v>759</v>
      </c>
      <c r="G1988" t="s">
        <v>760</v>
      </c>
      <c r="H1988" t="s">
        <v>388</v>
      </c>
      <c r="I1988" t="s">
        <v>73</v>
      </c>
      <c r="J1988" s="7">
        <v>75081</v>
      </c>
      <c r="K1988" t="s">
        <v>26</v>
      </c>
      <c r="L1988" t="s">
        <v>27</v>
      </c>
      <c r="M1988" t="s">
        <v>618</v>
      </c>
      <c r="N1988" t="s">
        <v>29</v>
      </c>
      <c r="O1988" t="s">
        <v>30</v>
      </c>
      <c r="P1988" t="s">
        <v>619</v>
      </c>
      <c r="Q1988" s="8">
        <v>23.99</v>
      </c>
      <c r="R1988">
        <v>5</v>
      </c>
      <c r="S1988" s="8">
        <f t="shared" si="130"/>
        <v>119.94999999999999</v>
      </c>
      <c r="T1988" s="8">
        <f>SUM(S1988*0.2)</f>
        <v>23.99</v>
      </c>
      <c r="U1988" s="9">
        <f>SUM((Q1988*0.07)*R1988+2)</f>
        <v>10.3965</v>
      </c>
    </row>
    <row r="1989" spans="1:21" ht="15" customHeight="1" x14ac:dyDescent="0.25">
      <c r="A1989">
        <v>21748</v>
      </c>
      <c r="B1989" t="s">
        <v>1373</v>
      </c>
      <c r="C1989" s="5">
        <v>43445</v>
      </c>
      <c r="D1989" s="6">
        <v>43447</v>
      </c>
      <c r="E1989" t="s">
        <v>21</v>
      </c>
      <c r="F1989" t="s">
        <v>759</v>
      </c>
      <c r="G1989" t="s">
        <v>760</v>
      </c>
      <c r="H1989" t="s">
        <v>388</v>
      </c>
      <c r="I1989" t="s">
        <v>73</v>
      </c>
      <c r="J1989" s="7">
        <v>75081</v>
      </c>
      <c r="K1989" t="s">
        <v>26</v>
      </c>
      <c r="L1989" t="s">
        <v>27</v>
      </c>
      <c r="M1989" t="s">
        <v>833</v>
      </c>
      <c r="N1989" t="s">
        <v>33</v>
      </c>
      <c r="O1989" t="s">
        <v>34</v>
      </c>
      <c r="P1989" t="s">
        <v>834</v>
      </c>
      <c r="Q1989" s="8">
        <v>25.99</v>
      </c>
      <c r="R1989">
        <v>3</v>
      </c>
      <c r="S1989" s="8">
        <f t="shared" si="130"/>
        <v>77.97</v>
      </c>
      <c r="T1989" s="8">
        <f>SUM(S1989*0.4)</f>
        <v>31.188000000000002</v>
      </c>
      <c r="U1989" s="9">
        <f>SUM((Q1989*0.07)*R1989+2)</f>
        <v>7.4579000000000004</v>
      </c>
    </row>
    <row r="1990" spans="1:21" ht="15" customHeight="1" x14ac:dyDescent="0.25">
      <c r="A1990">
        <v>21749</v>
      </c>
      <c r="B1990" t="s">
        <v>1373</v>
      </c>
      <c r="C1990" s="5">
        <v>43445</v>
      </c>
      <c r="D1990" s="6">
        <v>43452</v>
      </c>
      <c r="E1990" t="s">
        <v>69</v>
      </c>
      <c r="F1990" t="s">
        <v>759</v>
      </c>
      <c r="G1990" t="s">
        <v>760</v>
      </c>
      <c r="H1990" t="s">
        <v>388</v>
      </c>
      <c r="I1990" t="s">
        <v>73</v>
      </c>
      <c r="J1990" s="7">
        <v>75081</v>
      </c>
      <c r="K1990" t="s">
        <v>26</v>
      </c>
      <c r="L1990" t="s">
        <v>27</v>
      </c>
      <c r="M1990" t="s">
        <v>68</v>
      </c>
      <c r="N1990" t="s">
        <v>29</v>
      </c>
      <c r="O1990" t="s">
        <v>37</v>
      </c>
      <c r="P1990" t="s">
        <v>37</v>
      </c>
      <c r="Q1990" s="8">
        <v>15.99</v>
      </c>
      <c r="R1990">
        <v>2</v>
      </c>
      <c r="S1990" s="8">
        <f t="shared" si="130"/>
        <v>31.98</v>
      </c>
      <c r="T1990" s="8">
        <f>SUM(S1990*0.4)</f>
        <v>12.792000000000002</v>
      </c>
      <c r="U1990" s="9">
        <f>SUM((Q1990*0.04)*R1990+2)</f>
        <v>3.2792000000000003</v>
      </c>
    </row>
    <row r="1991" spans="1:21" ht="15" customHeight="1" x14ac:dyDescent="0.25">
      <c r="A1991">
        <v>21750</v>
      </c>
      <c r="B1991" t="s">
        <v>1373</v>
      </c>
      <c r="C1991" s="5">
        <v>43445</v>
      </c>
      <c r="D1991" s="6">
        <v>43447</v>
      </c>
      <c r="E1991" t="s">
        <v>21</v>
      </c>
      <c r="F1991" t="s">
        <v>759</v>
      </c>
      <c r="G1991" t="s">
        <v>760</v>
      </c>
      <c r="H1991" t="s">
        <v>388</v>
      </c>
      <c r="I1991" t="s">
        <v>73</v>
      </c>
      <c r="J1991" s="7">
        <v>75081</v>
      </c>
      <c r="K1991" t="s">
        <v>26</v>
      </c>
      <c r="L1991" t="s">
        <v>27</v>
      </c>
      <c r="M1991" t="s">
        <v>679</v>
      </c>
      <c r="N1991" t="s">
        <v>29</v>
      </c>
      <c r="O1991" t="s">
        <v>59</v>
      </c>
      <c r="P1991" t="s">
        <v>680</v>
      </c>
      <c r="Q1991" s="8">
        <v>27.99</v>
      </c>
      <c r="R1991">
        <v>3</v>
      </c>
      <c r="S1991" s="8">
        <f t="shared" si="130"/>
        <v>83.97</v>
      </c>
      <c r="T1991" s="8">
        <f>SUM(S1991*0.25)</f>
        <v>20.9925</v>
      </c>
      <c r="U1991" s="9">
        <f>SUM((Q1991*0.07)*R1991+2)</f>
        <v>7.8779000000000003</v>
      </c>
    </row>
    <row r="1992" spans="1:21" ht="15" customHeight="1" x14ac:dyDescent="0.25">
      <c r="A1992">
        <v>21751</v>
      </c>
      <c r="B1992" t="s">
        <v>1373</v>
      </c>
      <c r="C1992" s="5">
        <v>43445</v>
      </c>
      <c r="D1992" s="6">
        <v>43452</v>
      </c>
      <c r="E1992" t="s">
        <v>69</v>
      </c>
      <c r="F1992" t="s">
        <v>759</v>
      </c>
      <c r="G1992" t="s">
        <v>760</v>
      </c>
      <c r="H1992" t="s">
        <v>388</v>
      </c>
      <c r="I1992" t="s">
        <v>73</v>
      </c>
      <c r="J1992" s="7">
        <v>75081</v>
      </c>
      <c r="K1992" t="s">
        <v>26</v>
      </c>
      <c r="L1992" t="s">
        <v>27</v>
      </c>
      <c r="M1992" t="s">
        <v>369</v>
      </c>
      <c r="N1992" t="s">
        <v>29</v>
      </c>
      <c r="O1992" t="s">
        <v>37</v>
      </c>
      <c r="P1992" t="s">
        <v>370</v>
      </c>
      <c r="Q1992" s="8">
        <v>24.99</v>
      </c>
      <c r="R1992">
        <v>4</v>
      </c>
      <c r="S1992" s="8">
        <f t="shared" si="130"/>
        <v>99.96</v>
      </c>
      <c r="T1992" s="8">
        <f>SUM(S1992*0.4)</f>
        <v>39.984000000000002</v>
      </c>
      <c r="U1992" s="9">
        <f>SUM((Q1992*0.04)*R1992+2)</f>
        <v>5.9984000000000002</v>
      </c>
    </row>
    <row r="1993" spans="1:21" ht="15" customHeight="1" x14ac:dyDescent="0.25">
      <c r="A1993">
        <v>21752</v>
      </c>
      <c r="B1993" t="s">
        <v>1373</v>
      </c>
      <c r="C1993" s="5">
        <v>43445</v>
      </c>
      <c r="D1993" s="6">
        <v>43447</v>
      </c>
      <c r="E1993" t="s">
        <v>44</v>
      </c>
      <c r="F1993" t="s">
        <v>673</v>
      </c>
      <c r="G1993" t="s">
        <v>674</v>
      </c>
      <c r="H1993" t="s">
        <v>624</v>
      </c>
      <c r="I1993" t="s">
        <v>274</v>
      </c>
      <c r="J1993" s="7">
        <v>33311</v>
      </c>
      <c r="K1993" t="s">
        <v>26</v>
      </c>
      <c r="L1993" t="s">
        <v>49</v>
      </c>
      <c r="M1993" t="s">
        <v>129</v>
      </c>
      <c r="N1993" t="s">
        <v>29</v>
      </c>
      <c r="O1993" t="s">
        <v>40</v>
      </c>
      <c r="P1993" t="s">
        <v>130</v>
      </c>
      <c r="Q1993" s="8">
        <v>19.989999999999998</v>
      </c>
      <c r="R1993">
        <v>3</v>
      </c>
      <c r="S1993" s="8">
        <f t="shared" si="130"/>
        <v>59.97</v>
      </c>
      <c r="T1993" s="8">
        <f>SUM(S1993*0.3)</f>
        <v>17.991</v>
      </c>
      <c r="U1993" s="9">
        <f>SUM((Q1993*0.05)*R1993+2)</f>
        <v>4.9984999999999999</v>
      </c>
    </row>
    <row r="1994" spans="1:21" ht="15" customHeight="1" x14ac:dyDescent="0.25">
      <c r="A1994">
        <v>21753</v>
      </c>
      <c r="B1994" t="s">
        <v>1373</v>
      </c>
      <c r="C1994" s="5">
        <v>43445</v>
      </c>
      <c r="D1994" s="6">
        <v>43445</v>
      </c>
      <c r="E1994" t="s">
        <v>985</v>
      </c>
      <c r="F1994" t="s">
        <v>516</v>
      </c>
      <c r="G1994" t="s">
        <v>517</v>
      </c>
      <c r="H1994" t="s">
        <v>518</v>
      </c>
      <c r="I1994" t="s">
        <v>519</v>
      </c>
      <c r="J1994" s="7">
        <v>6824</v>
      </c>
      <c r="K1994" t="s">
        <v>26</v>
      </c>
      <c r="L1994" t="s">
        <v>65</v>
      </c>
      <c r="M1994" t="s">
        <v>125</v>
      </c>
      <c r="N1994" t="s">
        <v>29</v>
      </c>
      <c r="O1994" t="s">
        <v>59</v>
      </c>
      <c r="P1994" t="s">
        <v>126</v>
      </c>
      <c r="Q1994" s="8">
        <v>16.989999999999998</v>
      </c>
      <c r="R1994">
        <v>7</v>
      </c>
      <c r="S1994" s="8">
        <f t="shared" si="130"/>
        <v>118.92999999999999</v>
      </c>
      <c r="T1994" s="8">
        <f>SUM(S1994*0.25)</f>
        <v>29.732499999999998</v>
      </c>
      <c r="U1994" s="9">
        <f>SUM((Q1994*0.09)*R1994+2)</f>
        <v>12.7037</v>
      </c>
    </row>
    <row r="1995" spans="1:21" ht="15" customHeight="1" x14ac:dyDescent="0.25">
      <c r="A1995">
        <v>21754</v>
      </c>
      <c r="B1995" t="s">
        <v>1373</v>
      </c>
      <c r="C1995" s="5">
        <v>43445</v>
      </c>
      <c r="D1995" s="6">
        <v>43445</v>
      </c>
      <c r="E1995" t="s">
        <v>985</v>
      </c>
      <c r="F1995" t="s">
        <v>516</v>
      </c>
      <c r="G1995" t="s">
        <v>517</v>
      </c>
      <c r="H1995" t="s">
        <v>518</v>
      </c>
      <c r="I1995" t="s">
        <v>519</v>
      </c>
      <c r="J1995" s="7">
        <v>6824</v>
      </c>
      <c r="K1995" t="s">
        <v>26</v>
      </c>
      <c r="L1995" t="s">
        <v>65</v>
      </c>
      <c r="M1995" t="s">
        <v>311</v>
      </c>
      <c r="N1995" t="s">
        <v>29</v>
      </c>
      <c r="O1995" t="s">
        <v>37</v>
      </c>
      <c r="P1995" t="s">
        <v>312</v>
      </c>
      <c r="Q1995" s="8">
        <v>24.99</v>
      </c>
      <c r="R1995">
        <v>3</v>
      </c>
      <c r="S1995" s="8">
        <f t="shared" si="130"/>
        <v>74.97</v>
      </c>
      <c r="T1995" s="8">
        <f>SUM(S1995*0.4)</f>
        <v>29.988</v>
      </c>
      <c r="U1995" s="9">
        <f>SUM((Q1995*0.09)*R1995+2)</f>
        <v>8.7472999999999992</v>
      </c>
    </row>
    <row r="1996" spans="1:21" ht="15" customHeight="1" x14ac:dyDescent="0.25">
      <c r="A1996">
        <v>21764</v>
      </c>
      <c r="B1996" t="s">
        <v>1374</v>
      </c>
      <c r="C1996" s="5">
        <v>43446</v>
      </c>
      <c r="D1996" s="6">
        <v>43447</v>
      </c>
      <c r="E1996" t="s">
        <v>44</v>
      </c>
      <c r="F1996" t="s">
        <v>911</v>
      </c>
      <c r="G1996" t="s">
        <v>452</v>
      </c>
      <c r="H1996" t="s">
        <v>388</v>
      </c>
      <c r="I1996" t="s">
        <v>73</v>
      </c>
      <c r="J1996" s="7">
        <v>75081</v>
      </c>
      <c r="K1996" t="s">
        <v>26</v>
      </c>
      <c r="L1996" t="s">
        <v>27</v>
      </c>
      <c r="M1996" t="s">
        <v>884</v>
      </c>
      <c r="N1996" t="s">
        <v>33</v>
      </c>
      <c r="O1996" t="s">
        <v>34</v>
      </c>
      <c r="P1996" t="s">
        <v>885</v>
      </c>
      <c r="Q1996" s="8">
        <v>11.99</v>
      </c>
      <c r="R1996">
        <v>7</v>
      </c>
      <c r="S1996" s="8">
        <f t="shared" si="130"/>
        <v>83.93</v>
      </c>
      <c r="T1996" s="8">
        <f>SUM(S1996*0.4)</f>
        <v>33.572000000000003</v>
      </c>
      <c r="U1996" s="9">
        <f>SUM((Q1996*0.05)*R1996+2)</f>
        <v>6.1965000000000003</v>
      </c>
    </row>
    <row r="1997" spans="1:21" ht="15" customHeight="1" x14ac:dyDescent="0.25">
      <c r="A1997">
        <v>21765</v>
      </c>
      <c r="B1997" t="s">
        <v>1374</v>
      </c>
      <c r="C1997" s="5">
        <v>43446</v>
      </c>
      <c r="D1997" s="6">
        <v>43450</v>
      </c>
      <c r="E1997" t="s">
        <v>69</v>
      </c>
      <c r="F1997" t="s">
        <v>216</v>
      </c>
      <c r="G1997" t="s">
        <v>217</v>
      </c>
      <c r="H1997" t="s">
        <v>203</v>
      </c>
      <c r="I1997" t="s">
        <v>56</v>
      </c>
      <c r="J1997" s="7">
        <v>90008</v>
      </c>
      <c r="K1997" t="s">
        <v>26</v>
      </c>
      <c r="L1997" t="s">
        <v>57</v>
      </c>
      <c r="M1997" t="s">
        <v>876</v>
      </c>
      <c r="N1997" t="s">
        <v>33</v>
      </c>
      <c r="O1997" t="s">
        <v>116</v>
      </c>
      <c r="P1997" t="s">
        <v>877</v>
      </c>
      <c r="Q1997" s="8">
        <v>24.99</v>
      </c>
      <c r="R1997">
        <v>2</v>
      </c>
      <c r="S1997" s="8">
        <f t="shared" si="130"/>
        <v>49.98</v>
      </c>
      <c r="T1997" s="8">
        <f>SUM(S1997*0.3)</f>
        <v>14.993999999999998</v>
      </c>
      <c r="U1997" s="9">
        <f>SUM((Q1997*0.04)*R1997+2)</f>
        <v>3.9992000000000001</v>
      </c>
    </row>
    <row r="1998" spans="1:21" ht="15" customHeight="1" x14ac:dyDescent="0.25">
      <c r="A1998">
        <v>21766</v>
      </c>
      <c r="B1998" t="s">
        <v>1374</v>
      </c>
      <c r="C1998" s="5">
        <v>43446</v>
      </c>
      <c r="D1998" s="6">
        <v>43450</v>
      </c>
      <c r="E1998" t="s">
        <v>69</v>
      </c>
      <c r="F1998" t="s">
        <v>216</v>
      </c>
      <c r="G1998" t="s">
        <v>217</v>
      </c>
      <c r="H1998" t="s">
        <v>203</v>
      </c>
      <c r="I1998" t="s">
        <v>56</v>
      </c>
      <c r="J1998" s="7">
        <v>90008</v>
      </c>
      <c r="K1998" t="s">
        <v>26</v>
      </c>
      <c r="L1998" t="s">
        <v>57</v>
      </c>
      <c r="M1998" t="s">
        <v>74</v>
      </c>
      <c r="N1998" t="s">
        <v>29</v>
      </c>
      <c r="O1998" t="s">
        <v>75</v>
      </c>
      <c r="P1998" t="s">
        <v>76</v>
      </c>
      <c r="Q1998" s="8">
        <v>23.99</v>
      </c>
      <c r="R1998">
        <v>3</v>
      </c>
      <c r="S1998" s="8">
        <f t="shared" si="130"/>
        <v>71.97</v>
      </c>
      <c r="T1998" s="8">
        <f>SUM(S1998*0.5)</f>
        <v>35.984999999999999</v>
      </c>
      <c r="U1998" s="9">
        <f>SUM((Q1998*0.04)*R1998+2)</f>
        <v>4.8788</v>
      </c>
    </row>
    <row r="1999" spans="1:21" ht="15" customHeight="1" x14ac:dyDescent="0.25">
      <c r="A1999">
        <v>21767</v>
      </c>
      <c r="B1999" t="s">
        <v>1374</v>
      </c>
      <c r="C1999" s="5">
        <v>43446</v>
      </c>
      <c r="D1999" s="6">
        <v>43450</v>
      </c>
      <c r="E1999" t="s">
        <v>69</v>
      </c>
      <c r="F1999" t="s">
        <v>216</v>
      </c>
      <c r="G1999" t="s">
        <v>217</v>
      </c>
      <c r="H1999" t="s">
        <v>203</v>
      </c>
      <c r="I1999" t="s">
        <v>56</v>
      </c>
      <c r="J1999" s="7">
        <v>90008</v>
      </c>
      <c r="K1999" t="s">
        <v>26</v>
      </c>
      <c r="L1999" t="s">
        <v>57</v>
      </c>
      <c r="M1999" t="s">
        <v>478</v>
      </c>
      <c r="N1999" t="s">
        <v>29</v>
      </c>
      <c r="O1999" t="s">
        <v>37</v>
      </c>
      <c r="P1999" t="s">
        <v>479</v>
      </c>
      <c r="Q1999" s="8">
        <v>23.99</v>
      </c>
      <c r="R1999">
        <v>1</v>
      </c>
      <c r="S1999" s="8">
        <f t="shared" si="130"/>
        <v>23.99</v>
      </c>
      <c r="T1999" s="8">
        <f>SUM(S1999*0.4)</f>
        <v>9.5960000000000001</v>
      </c>
      <c r="U1999" s="9">
        <f>SUM((Q1999*0.04)*R1999+2)</f>
        <v>2.9596</v>
      </c>
    </row>
    <row r="2000" spans="1:21" ht="15" customHeight="1" x14ac:dyDescent="0.25">
      <c r="A2000">
        <v>21778</v>
      </c>
      <c r="B2000" t="s">
        <v>1374</v>
      </c>
      <c r="C2000" s="5">
        <v>43446</v>
      </c>
      <c r="D2000" s="6">
        <v>43446</v>
      </c>
      <c r="E2000" t="s">
        <v>985</v>
      </c>
      <c r="F2000" t="s">
        <v>946</v>
      </c>
      <c r="G2000" t="s">
        <v>513</v>
      </c>
      <c r="H2000" t="s">
        <v>55</v>
      </c>
      <c r="I2000" t="s">
        <v>56</v>
      </c>
      <c r="J2000" s="7">
        <v>94601</v>
      </c>
      <c r="K2000" t="s">
        <v>26</v>
      </c>
      <c r="L2000" t="s">
        <v>57</v>
      </c>
      <c r="M2000" t="s">
        <v>382</v>
      </c>
      <c r="N2000" t="s">
        <v>988</v>
      </c>
      <c r="O2000" t="s">
        <v>89</v>
      </c>
      <c r="P2000" t="s">
        <v>383</v>
      </c>
      <c r="Q2000" s="8">
        <v>11.99</v>
      </c>
      <c r="R2000">
        <v>2</v>
      </c>
      <c r="S2000" s="8">
        <f t="shared" si="130"/>
        <v>23.98</v>
      </c>
      <c r="T2000" s="8">
        <f>SUM(S2000*0.5)</f>
        <v>11.99</v>
      </c>
      <c r="U2000" s="9">
        <f>SUM((Q2000*0.09)*R2000+2)</f>
        <v>4.1581999999999999</v>
      </c>
    </row>
    <row r="2001" spans="1:21" ht="15" customHeight="1" x14ac:dyDescent="0.25">
      <c r="A2001">
        <v>21779</v>
      </c>
      <c r="B2001" t="s">
        <v>1374</v>
      </c>
      <c r="C2001" s="5">
        <v>43446</v>
      </c>
      <c r="D2001" s="6">
        <v>43446</v>
      </c>
      <c r="E2001" t="s">
        <v>985</v>
      </c>
      <c r="F2001" t="s">
        <v>946</v>
      </c>
      <c r="G2001" t="s">
        <v>513</v>
      </c>
      <c r="H2001" t="s">
        <v>55</v>
      </c>
      <c r="I2001" t="s">
        <v>56</v>
      </c>
      <c r="J2001" s="7">
        <v>94601</v>
      </c>
      <c r="K2001" t="s">
        <v>26</v>
      </c>
      <c r="L2001" t="s">
        <v>57</v>
      </c>
      <c r="M2001" t="s">
        <v>531</v>
      </c>
      <c r="N2001" t="s">
        <v>988</v>
      </c>
      <c r="O2001" t="s">
        <v>86</v>
      </c>
      <c r="P2001" t="s">
        <v>532</v>
      </c>
      <c r="Q2001" s="8">
        <v>44.99</v>
      </c>
      <c r="R2001">
        <v>1</v>
      </c>
      <c r="S2001" s="8">
        <f t="shared" si="130"/>
        <v>44.99</v>
      </c>
      <c r="T2001" s="8">
        <f>SUM(S2001*0.6)</f>
        <v>26.994</v>
      </c>
      <c r="U2001" s="9">
        <f>SUM((Q2001*0.09)*R2001+2)</f>
        <v>6.0491000000000001</v>
      </c>
    </row>
    <row r="2002" spans="1:21" ht="15" customHeight="1" x14ac:dyDescent="0.25">
      <c r="A2002">
        <v>21780</v>
      </c>
      <c r="B2002" t="s">
        <v>1374</v>
      </c>
      <c r="C2002" s="5">
        <v>43446</v>
      </c>
      <c r="D2002" s="6">
        <v>43446</v>
      </c>
      <c r="E2002" t="s">
        <v>985</v>
      </c>
      <c r="F2002" t="s">
        <v>946</v>
      </c>
      <c r="G2002" t="s">
        <v>513</v>
      </c>
      <c r="H2002" t="s">
        <v>55</v>
      </c>
      <c r="I2002" t="s">
        <v>56</v>
      </c>
      <c r="J2002" s="7">
        <v>94601</v>
      </c>
      <c r="K2002" t="s">
        <v>26</v>
      </c>
      <c r="L2002" t="s">
        <v>57</v>
      </c>
      <c r="M2002" t="s">
        <v>105</v>
      </c>
      <c r="N2002" t="s">
        <v>29</v>
      </c>
      <c r="O2002" t="s">
        <v>75</v>
      </c>
      <c r="P2002" t="s">
        <v>106</v>
      </c>
      <c r="Q2002" s="8">
        <v>16.989999999999998</v>
      </c>
      <c r="R2002">
        <v>2</v>
      </c>
      <c r="S2002" s="8">
        <f t="shared" si="130"/>
        <v>33.979999999999997</v>
      </c>
      <c r="T2002" s="8">
        <f>SUM(S2002*0.5)</f>
        <v>16.989999999999998</v>
      </c>
      <c r="U2002" s="9">
        <f>SUM((Q2002*0.09)*R2002+2)</f>
        <v>5.0581999999999994</v>
      </c>
    </row>
    <row r="2003" spans="1:21" ht="15" customHeight="1" x14ac:dyDescent="0.25">
      <c r="A2003">
        <v>21786</v>
      </c>
      <c r="B2003" t="s">
        <v>1375</v>
      </c>
      <c r="C2003" s="5">
        <v>43448</v>
      </c>
      <c r="D2003" s="6">
        <v>43453</v>
      </c>
      <c r="E2003" t="s">
        <v>69</v>
      </c>
      <c r="F2003" t="s">
        <v>329</v>
      </c>
      <c r="G2003" t="s">
        <v>330</v>
      </c>
      <c r="H2003" t="s">
        <v>331</v>
      </c>
      <c r="I2003" t="s">
        <v>332</v>
      </c>
      <c r="J2003" s="7">
        <v>7060</v>
      </c>
      <c r="K2003" t="s">
        <v>26</v>
      </c>
      <c r="L2003" t="s">
        <v>65</v>
      </c>
      <c r="M2003" t="s">
        <v>782</v>
      </c>
      <c r="N2003" t="s">
        <v>988</v>
      </c>
      <c r="O2003" t="s">
        <v>51</v>
      </c>
      <c r="P2003" t="s">
        <v>783</v>
      </c>
      <c r="Q2003" s="8">
        <v>45.99</v>
      </c>
      <c r="R2003">
        <v>3</v>
      </c>
      <c r="S2003" s="8">
        <f t="shared" si="130"/>
        <v>137.97</v>
      </c>
      <c r="T2003" s="8">
        <f>SUM(S2003*0.3)</f>
        <v>41.390999999999998</v>
      </c>
      <c r="U2003" s="9">
        <f>SUM((Q2003*0.04)*R2003+2)</f>
        <v>7.5188000000000006</v>
      </c>
    </row>
    <row r="2004" spans="1:21" ht="15" customHeight="1" x14ac:dyDescent="0.25">
      <c r="A2004">
        <v>21791</v>
      </c>
      <c r="B2004" t="s">
        <v>1375</v>
      </c>
      <c r="C2004" s="5">
        <v>43448</v>
      </c>
      <c r="D2004" s="6">
        <v>43448</v>
      </c>
      <c r="E2004" t="s">
        <v>985</v>
      </c>
      <c r="F2004" t="s">
        <v>499</v>
      </c>
      <c r="G2004" t="s">
        <v>291</v>
      </c>
      <c r="H2004" t="s">
        <v>292</v>
      </c>
      <c r="I2004" t="s">
        <v>227</v>
      </c>
      <c r="J2004" s="7">
        <v>98103</v>
      </c>
      <c r="K2004" t="s">
        <v>26</v>
      </c>
      <c r="L2004" t="s">
        <v>57</v>
      </c>
      <c r="M2004" t="s">
        <v>486</v>
      </c>
      <c r="N2004" t="s">
        <v>29</v>
      </c>
      <c r="O2004" t="s">
        <v>30</v>
      </c>
      <c r="P2004" t="s">
        <v>487</v>
      </c>
      <c r="Q2004" s="8">
        <v>49.99</v>
      </c>
      <c r="R2004">
        <v>3</v>
      </c>
      <c r="S2004" s="8">
        <f t="shared" si="130"/>
        <v>149.97</v>
      </c>
      <c r="T2004" s="8">
        <f>SUM(S2004*0.2)</f>
        <v>29.994</v>
      </c>
      <c r="U2004" s="9">
        <f>SUM((Q2004*0.09)*R2004+2)</f>
        <v>15.497300000000001</v>
      </c>
    </row>
    <row r="2005" spans="1:21" ht="15" customHeight="1" x14ac:dyDescent="0.25">
      <c r="A2005">
        <v>21797</v>
      </c>
      <c r="B2005" t="s">
        <v>1376</v>
      </c>
      <c r="C2005" s="5">
        <v>43449</v>
      </c>
      <c r="D2005" s="6">
        <v>43449</v>
      </c>
      <c r="E2005" t="s">
        <v>985</v>
      </c>
      <c r="F2005" t="s">
        <v>357</v>
      </c>
      <c r="G2005" t="s">
        <v>358</v>
      </c>
      <c r="H2005" t="s">
        <v>292</v>
      </c>
      <c r="I2005" t="s">
        <v>227</v>
      </c>
      <c r="J2005" s="7">
        <v>98115</v>
      </c>
      <c r="K2005" t="s">
        <v>26</v>
      </c>
      <c r="L2005" t="s">
        <v>57</v>
      </c>
      <c r="M2005" t="s">
        <v>818</v>
      </c>
      <c r="N2005" t="s">
        <v>988</v>
      </c>
      <c r="O2005" t="s">
        <v>86</v>
      </c>
      <c r="P2005" t="s">
        <v>819</v>
      </c>
      <c r="Q2005" s="8">
        <v>8.99</v>
      </c>
      <c r="R2005">
        <v>6</v>
      </c>
      <c r="S2005" s="8">
        <f t="shared" si="130"/>
        <v>53.94</v>
      </c>
      <c r="T2005" s="8">
        <f>SUM(S2005*0.6)</f>
        <v>32.363999999999997</v>
      </c>
      <c r="U2005" s="9">
        <f>SUM((Q2005*0.09)*R2005+2)</f>
        <v>6.8546000000000005</v>
      </c>
    </row>
    <row r="2006" spans="1:21" ht="15" customHeight="1" x14ac:dyDescent="0.25">
      <c r="A2006">
        <v>21798</v>
      </c>
      <c r="B2006" t="s">
        <v>1376</v>
      </c>
      <c r="C2006" s="5">
        <v>43449</v>
      </c>
      <c r="D2006" s="6">
        <v>43449</v>
      </c>
      <c r="E2006" t="s">
        <v>985</v>
      </c>
      <c r="F2006" t="s">
        <v>357</v>
      </c>
      <c r="G2006" t="s">
        <v>358</v>
      </c>
      <c r="H2006" t="s">
        <v>292</v>
      </c>
      <c r="I2006" t="s">
        <v>227</v>
      </c>
      <c r="J2006" s="7">
        <v>98115</v>
      </c>
      <c r="K2006" t="s">
        <v>26</v>
      </c>
      <c r="L2006" t="s">
        <v>57</v>
      </c>
      <c r="M2006" t="s">
        <v>295</v>
      </c>
      <c r="N2006" t="s">
        <v>29</v>
      </c>
      <c r="O2006" t="s">
        <v>59</v>
      </c>
      <c r="P2006" t="s">
        <v>59</v>
      </c>
      <c r="Q2006" s="8">
        <v>2.99</v>
      </c>
      <c r="R2006">
        <v>6</v>
      </c>
      <c r="S2006" s="8">
        <f t="shared" si="130"/>
        <v>17.940000000000001</v>
      </c>
      <c r="T2006" s="8">
        <f>SUM(S2006*0.25)</f>
        <v>4.4850000000000003</v>
      </c>
      <c r="U2006" s="9">
        <f>SUM((Q2006*0.09)*R2006+2)</f>
        <v>3.6146000000000003</v>
      </c>
    </row>
    <row r="2007" spans="1:21" ht="15" customHeight="1" x14ac:dyDescent="0.25">
      <c r="A2007">
        <v>21799</v>
      </c>
      <c r="B2007" t="s">
        <v>1376</v>
      </c>
      <c r="C2007" s="5">
        <v>43449</v>
      </c>
      <c r="D2007" s="6">
        <v>43449</v>
      </c>
      <c r="E2007" t="s">
        <v>985</v>
      </c>
      <c r="F2007" t="s">
        <v>357</v>
      </c>
      <c r="G2007" t="s">
        <v>358</v>
      </c>
      <c r="H2007" t="s">
        <v>292</v>
      </c>
      <c r="I2007" t="s">
        <v>227</v>
      </c>
      <c r="J2007" s="7">
        <v>98115</v>
      </c>
      <c r="K2007" t="s">
        <v>26</v>
      </c>
      <c r="L2007" t="s">
        <v>57</v>
      </c>
      <c r="M2007" t="s">
        <v>579</v>
      </c>
      <c r="N2007" t="s">
        <v>988</v>
      </c>
      <c r="O2007" t="s">
        <v>86</v>
      </c>
      <c r="P2007" t="s">
        <v>580</v>
      </c>
      <c r="Q2007" s="8">
        <v>32.99</v>
      </c>
      <c r="R2007">
        <v>3</v>
      </c>
      <c r="S2007" s="8">
        <f t="shared" si="130"/>
        <v>98.97</v>
      </c>
      <c r="T2007" s="8">
        <f>SUM(S2007*0.6)</f>
        <v>59.381999999999998</v>
      </c>
      <c r="U2007" s="9">
        <f>SUM((Q2007*0.09)*R2007+2)</f>
        <v>10.907299999999999</v>
      </c>
    </row>
    <row r="2008" spans="1:21" ht="15" customHeight="1" x14ac:dyDescent="0.25">
      <c r="A2008">
        <v>21800</v>
      </c>
      <c r="B2008" t="s">
        <v>1376</v>
      </c>
      <c r="C2008" s="5">
        <v>43449</v>
      </c>
      <c r="D2008" s="6">
        <v>43449</v>
      </c>
      <c r="E2008" t="s">
        <v>985</v>
      </c>
      <c r="F2008" t="s">
        <v>357</v>
      </c>
      <c r="G2008" t="s">
        <v>358</v>
      </c>
      <c r="H2008" t="s">
        <v>292</v>
      </c>
      <c r="I2008" t="s">
        <v>227</v>
      </c>
      <c r="J2008" s="7">
        <v>98115</v>
      </c>
      <c r="K2008" t="s">
        <v>26</v>
      </c>
      <c r="L2008" t="s">
        <v>57</v>
      </c>
      <c r="M2008" t="s">
        <v>833</v>
      </c>
      <c r="N2008" t="s">
        <v>33</v>
      </c>
      <c r="O2008" t="s">
        <v>34</v>
      </c>
      <c r="P2008" t="s">
        <v>834</v>
      </c>
      <c r="Q2008" s="8">
        <v>25.99</v>
      </c>
      <c r="R2008">
        <v>3</v>
      </c>
      <c r="S2008" s="8">
        <f t="shared" si="130"/>
        <v>77.97</v>
      </c>
      <c r="T2008" s="8">
        <f>SUM(S2008*0.4)</f>
        <v>31.188000000000002</v>
      </c>
      <c r="U2008" s="9">
        <f>SUM((Q2008*0.09)*R2008+2)</f>
        <v>9.0172999999999988</v>
      </c>
    </row>
    <row r="2009" spans="1:21" ht="15" customHeight="1" x14ac:dyDescent="0.25">
      <c r="A2009">
        <v>21815</v>
      </c>
      <c r="B2009" t="s">
        <v>1377</v>
      </c>
      <c r="C2009" s="5">
        <v>43451</v>
      </c>
      <c r="D2009" s="6">
        <v>43455</v>
      </c>
      <c r="E2009" t="s">
        <v>69</v>
      </c>
      <c r="F2009" t="s">
        <v>236</v>
      </c>
      <c r="G2009" t="s">
        <v>237</v>
      </c>
      <c r="H2009" t="s">
        <v>238</v>
      </c>
      <c r="I2009" t="s">
        <v>239</v>
      </c>
      <c r="J2009" s="7">
        <v>2895</v>
      </c>
      <c r="K2009" t="s">
        <v>26</v>
      </c>
      <c r="L2009" t="s">
        <v>65</v>
      </c>
      <c r="M2009" t="s">
        <v>384</v>
      </c>
      <c r="N2009" t="s">
        <v>29</v>
      </c>
      <c r="O2009" t="s">
        <v>37</v>
      </c>
      <c r="P2009" t="s">
        <v>385</v>
      </c>
      <c r="Q2009" s="8">
        <v>23.99</v>
      </c>
      <c r="R2009">
        <v>5</v>
      </c>
      <c r="S2009" s="8">
        <f t="shared" si="130"/>
        <v>119.94999999999999</v>
      </c>
      <c r="T2009" s="8">
        <f>SUM(S2009*0.4)</f>
        <v>47.98</v>
      </c>
      <c r="U2009" s="9">
        <f>SUM((Q2009*0.04)*R2009+2)</f>
        <v>6.798</v>
      </c>
    </row>
    <row r="2010" spans="1:21" ht="15" customHeight="1" x14ac:dyDescent="0.25">
      <c r="A2010">
        <v>21816</v>
      </c>
      <c r="B2010" t="s">
        <v>1377</v>
      </c>
      <c r="C2010" s="5">
        <v>43451</v>
      </c>
      <c r="D2010" s="6">
        <v>43456</v>
      </c>
      <c r="E2010" t="s">
        <v>21</v>
      </c>
      <c r="F2010" t="s">
        <v>201</v>
      </c>
      <c r="G2010" t="s">
        <v>202</v>
      </c>
      <c r="H2010" t="s">
        <v>203</v>
      </c>
      <c r="I2010" t="s">
        <v>56</v>
      </c>
      <c r="J2010" s="7">
        <v>90049</v>
      </c>
      <c r="K2010" t="s">
        <v>26</v>
      </c>
      <c r="L2010" t="s">
        <v>57</v>
      </c>
      <c r="M2010" t="s">
        <v>524</v>
      </c>
      <c r="N2010" t="s">
        <v>988</v>
      </c>
      <c r="O2010" t="s">
        <v>89</v>
      </c>
      <c r="P2010" t="s">
        <v>525</v>
      </c>
      <c r="Q2010" s="8">
        <v>13.99</v>
      </c>
      <c r="R2010">
        <v>2</v>
      </c>
      <c r="S2010" s="8">
        <f t="shared" si="130"/>
        <v>27.98</v>
      </c>
      <c r="T2010" s="8">
        <f>SUM(S2010*0.5)</f>
        <v>13.99</v>
      </c>
      <c r="U2010" s="9">
        <f>SUM((Q2010*0.07)*R2010+2)</f>
        <v>3.9586000000000001</v>
      </c>
    </row>
    <row r="2011" spans="1:21" ht="15" customHeight="1" x14ac:dyDescent="0.25">
      <c r="A2011">
        <v>21817</v>
      </c>
      <c r="B2011" t="s">
        <v>1377</v>
      </c>
      <c r="C2011" s="5">
        <v>43451</v>
      </c>
      <c r="D2011" s="6">
        <v>43456</v>
      </c>
      <c r="E2011" t="s">
        <v>21</v>
      </c>
      <c r="F2011" t="s">
        <v>201</v>
      </c>
      <c r="G2011" t="s">
        <v>202</v>
      </c>
      <c r="H2011" t="s">
        <v>203</v>
      </c>
      <c r="I2011" t="s">
        <v>56</v>
      </c>
      <c r="J2011" s="7">
        <v>90049</v>
      </c>
      <c r="K2011" t="s">
        <v>26</v>
      </c>
      <c r="L2011" t="s">
        <v>57</v>
      </c>
      <c r="M2011" t="s">
        <v>531</v>
      </c>
      <c r="N2011" t="s">
        <v>988</v>
      </c>
      <c r="O2011" t="s">
        <v>86</v>
      </c>
      <c r="P2011" t="s">
        <v>532</v>
      </c>
      <c r="Q2011" s="8">
        <v>44.99</v>
      </c>
      <c r="R2011">
        <v>2</v>
      </c>
      <c r="S2011" s="8">
        <f t="shared" si="130"/>
        <v>89.98</v>
      </c>
      <c r="T2011" s="8">
        <f>SUM(S2011*0.6)</f>
        <v>53.988</v>
      </c>
      <c r="U2011" s="9">
        <f>SUM((Q2011*0.07)*R2011+2)</f>
        <v>8.2986000000000004</v>
      </c>
    </row>
    <row r="2012" spans="1:21" ht="15" customHeight="1" x14ac:dyDescent="0.25">
      <c r="A2012">
        <v>21818</v>
      </c>
      <c r="B2012" t="s">
        <v>1377</v>
      </c>
      <c r="C2012" s="5">
        <v>43451</v>
      </c>
      <c r="D2012" s="6">
        <v>43456</v>
      </c>
      <c r="E2012" t="s">
        <v>21</v>
      </c>
      <c r="F2012" t="s">
        <v>201</v>
      </c>
      <c r="G2012" t="s">
        <v>202</v>
      </c>
      <c r="H2012" t="s">
        <v>203</v>
      </c>
      <c r="I2012" t="s">
        <v>56</v>
      </c>
      <c r="J2012" s="7">
        <v>90049</v>
      </c>
      <c r="K2012" t="s">
        <v>26</v>
      </c>
      <c r="L2012" t="s">
        <v>57</v>
      </c>
      <c r="M2012" t="s">
        <v>944</v>
      </c>
      <c r="N2012" t="s">
        <v>988</v>
      </c>
      <c r="O2012" t="s">
        <v>89</v>
      </c>
      <c r="P2012" t="s">
        <v>945</v>
      </c>
      <c r="Q2012" s="8">
        <v>40.99</v>
      </c>
      <c r="R2012">
        <v>2</v>
      </c>
      <c r="S2012" s="8">
        <f t="shared" si="130"/>
        <v>81.98</v>
      </c>
      <c r="T2012" s="8">
        <f>SUM(S2012*0.5)</f>
        <v>40.99</v>
      </c>
      <c r="U2012" s="9">
        <f>SUM((Q2012*0.07)*R2012+2)</f>
        <v>7.7386000000000008</v>
      </c>
    </row>
    <row r="2013" spans="1:21" ht="15" customHeight="1" x14ac:dyDescent="0.25">
      <c r="A2013">
        <v>21819</v>
      </c>
      <c r="B2013" t="s">
        <v>1377</v>
      </c>
      <c r="C2013" s="5">
        <v>43451</v>
      </c>
      <c r="D2013" s="6">
        <v>43456</v>
      </c>
      <c r="E2013" t="s">
        <v>21</v>
      </c>
      <c r="F2013" t="s">
        <v>201</v>
      </c>
      <c r="G2013" t="s">
        <v>202</v>
      </c>
      <c r="H2013" t="s">
        <v>203</v>
      </c>
      <c r="I2013" t="s">
        <v>56</v>
      </c>
      <c r="J2013" s="7">
        <v>90049</v>
      </c>
      <c r="K2013" t="s">
        <v>26</v>
      </c>
      <c r="L2013" t="s">
        <v>57</v>
      </c>
      <c r="M2013" t="s">
        <v>36</v>
      </c>
      <c r="N2013" t="s">
        <v>29</v>
      </c>
      <c r="O2013" t="s">
        <v>37</v>
      </c>
      <c r="P2013" t="s">
        <v>38</v>
      </c>
      <c r="Q2013" s="8">
        <v>24.99</v>
      </c>
      <c r="R2013">
        <v>5</v>
      </c>
      <c r="S2013" s="8">
        <f t="shared" si="130"/>
        <v>124.94999999999999</v>
      </c>
      <c r="T2013" s="8">
        <f>SUM(S2013*0.4)</f>
        <v>49.98</v>
      </c>
      <c r="U2013" s="9">
        <f>SUM((Q2013*0.07)*R2013+2)</f>
        <v>10.746500000000001</v>
      </c>
    </row>
    <row r="2014" spans="1:21" ht="15" customHeight="1" x14ac:dyDescent="0.25">
      <c r="A2014">
        <v>21828</v>
      </c>
      <c r="B2014" t="s">
        <v>1378</v>
      </c>
      <c r="C2014" s="5">
        <v>43452</v>
      </c>
      <c r="D2014" s="6">
        <v>43458</v>
      </c>
      <c r="E2014" t="s">
        <v>69</v>
      </c>
      <c r="F2014" t="s">
        <v>507</v>
      </c>
      <c r="G2014" t="s">
        <v>508</v>
      </c>
      <c r="H2014" t="s">
        <v>419</v>
      </c>
      <c r="I2014" t="s">
        <v>73</v>
      </c>
      <c r="J2014" s="7">
        <v>77041</v>
      </c>
      <c r="K2014" t="s">
        <v>26</v>
      </c>
      <c r="L2014" t="s">
        <v>27</v>
      </c>
      <c r="M2014" t="s">
        <v>321</v>
      </c>
      <c r="N2014" t="s">
        <v>29</v>
      </c>
      <c r="O2014" t="s">
        <v>30</v>
      </c>
      <c r="P2014" t="s">
        <v>322</v>
      </c>
      <c r="Q2014" s="8">
        <v>35.99</v>
      </c>
      <c r="R2014">
        <v>2</v>
      </c>
      <c r="S2014" s="8">
        <f t="shared" si="130"/>
        <v>71.98</v>
      </c>
      <c r="T2014" s="8">
        <f>SUM(S2014*0.2)</f>
        <v>14.396000000000001</v>
      </c>
      <c r="U2014" s="9">
        <f>SUM((Q2014*0.04)*R2014+2)</f>
        <v>4.8792000000000009</v>
      </c>
    </row>
    <row r="2015" spans="1:21" ht="15" customHeight="1" x14ac:dyDescent="0.25">
      <c r="A2015">
        <v>21829</v>
      </c>
      <c r="B2015" t="s">
        <v>1378</v>
      </c>
      <c r="C2015" s="5">
        <v>43452</v>
      </c>
      <c r="D2015" s="6">
        <v>43458</v>
      </c>
      <c r="E2015" t="s">
        <v>69</v>
      </c>
      <c r="F2015" t="s">
        <v>507</v>
      </c>
      <c r="G2015" t="s">
        <v>508</v>
      </c>
      <c r="H2015" t="s">
        <v>419</v>
      </c>
      <c r="I2015" t="s">
        <v>73</v>
      </c>
      <c r="J2015" s="7">
        <v>77041</v>
      </c>
      <c r="K2015" t="s">
        <v>26</v>
      </c>
      <c r="L2015" t="s">
        <v>27</v>
      </c>
      <c r="M2015" t="s">
        <v>149</v>
      </c>
      <c r="N2015" t="s">
        <v>988</v>
      </c>
      <c r="O2015" t="s">
        <v>86</v>
      </c>
      <c r="P2015" t="s">
        <v>150</v>
      </c>
      <c r="Q2015" s="8">
        <v>44.99</v>
      </c>
      <c r="R2015">
        <v>2</v>
      </c>
      <c r="S2015" s="8">
        <f t="shared" si="130"/>
        <v>89.98</v>
      </c>
      <c r="T2015" s="8">
        <f>SUM(S2015*0.6)</f>
        <v>53.988</v>
      </c>
      <c r="U2015" s="9">
        <f>SUM((Q2015*0.04)*R2015+2)</f>
        <v>5.5991999999999997</v>
      </c>
    </row>
    <row r="2016" spans="1:21" ht="15" customHeight="1" x14ac:dyDescent="0.25">
      <c r="A2016">
        <v>21830</v>
      </c>
      <c r="B2016" t="s">
        <v>1378</v>
      </c>
      <c r="C2016" s="5">
        <v>43452</v>
      </c>
      <c r="D2016" s="6">
        <v>43458</v>
      </c>
      <c r="E2016" t="s">
        <v>69</v>
      </c>
      <c r="F2016" t="s">
        <v>507</v>
      </c>
      <c r="G2016" t="s">
        <v>508</v>
      </c>
      <c r="H2016" t="s">
        <v>419</v>
      </c>
      <c r="I2016" t="s">
        <v>73</v>
      </c>
      <c r="J2016" s="7">
        <v>77041</v>
      </c>
      <c r="K2016" t="s">
        <v>26</v>
      </c>
      <c r="L2016" t="s">
        <v>27</v>
      </c>
      <c r="M2016" t="s">
        <v>77</v>
      </c>
      <c r="N2016" t="s">
        <v>29</v>
      </c>
      <c r="O2016" t="s">
        <v>37</v>
      </c>
      <c r="P2016" t="s">
        <v>78</v>
      </c>
      <c r="Q2016" s="8">
        <v>23.99</v>
      </c>
      <c r="R2016">
        <v>3</v>
      </c>
      <c r="S2016" s="8">
        <f t="shared" si="130"/>
        <v>71.97</v>
      </c>
      <c r="T2016" s="8">
        <f>SUM(S2016*0.4)</f>
        <v>28.788</v>
      </c>
      <c r="U2016" s="9">
        <f>SUM((Q2016*0.04)*R2016+2)</f>
        <v>4.8788</v>
      </c>
    </row>
    <row r="2017" spans="1:21" ht="15" customHeight="1" x14ac:dyDescent="0.25">
      <c r="A2017">
        <v>21832</v>
      </c>
      <c r="B2017" t="s">
        <v>1378</v>
      </c>
      <c r="C2017" s="5">
        <v>43452</v>
      </c>
      <c r="D2017" s="6">
        <v>43456</v>
      </c>
      <c r="E2017" t="s">
        <v>69</v>
      </c>
      <c r="F2017" t="s">
        <v>425</v>
      </c>
      <c r="G2017" t="s">
        <v>426</v>
      </c>
      <c r="H2017" t="s">
        <v>233</v>
      </c>
      <c r="I2017" t="s">
        <v>73</v>
      </c>
      <c r="J2017" s="7">
        <v>78207</v>
      </c>
      <c r="K2017" t="s">
        <v>26</v>
      </c>
      <c r="L2017" t="s">
        <v>27</v>
      </c>
      <c r="M2017" t="s">
        <v>91</v>
      </c>
      <c r="N2017" t="s">
        <v>29</v>
      </c>
      <c r="O2017" t="s">
        <v>30</v>
      </c>
      <c r="P2017" t="s">
        <v>92</v>
      </c>
      <c r="Q2017" s="8">
        <v>24.99</v>
      </c>
      <c r="R2017">
        <v>4</v>
      </c>
      <c r="S2017" s="8">
        <f t="shared" si="130"/>
        <v>99.96</v>
      </c>
      <c r="T2017" s="8">
        <f>SUM(S2017*0.2)</f>
        <v>19.992000000000001</v>
      </c>
      <c r="U2017" s="9">
        <f>SUM((Q2017*0.04)*R2017+2)</f>
        <v>5.9984000000000002</v>
      </c>
    </row>
    <row r="2018" spans="1:21" ht="15" customHeight="1" x14ac:dyDescent="0.25">
      <c r="A2018">
        <v>21833</v>
      </c>
      <c r="B2018" t="s">
        <v>1378</v>
      </c>
      <c r="C2018" s="5">
        <v>43452</v>
      </c>
      <c r="D2018" s="6">
        <v>43456</v>
      </c>
      <c r="E2018" t="s">
        <v>69</v>
      </c>
      <c r="F2018" t="s">
        <v>425</v>
      </c>
      <c r="G2018" t="s">
        <v>426</v>
      </c>
      <c r="H2018" t="s">
        <v>233</v>
      </c>
      <c r="I2018" t="s">
        <v>73</v>
      </c>
      <c r="J2018" s="7">
        <v>78207</v>
      </c>
      <c r="K2018" t="s">
        <v>26</v>
      </c>
      <c r="L2018" t="s">
        <v>27</v>
      </c>
      <c r="M2018" t="s">
        <v>493</v>
      </c>
      <c r="N2018" t="s">
        <v>29</v>
      </c>
      <c r="O2018" t="s">
        <v>75</v>
      </c>
      <c r="P2018" t="s">
        <v>494</v>
      </c>
      <c r="Q2018" s="8">
        <v>25.99</v>
      </c>
      <c r="R2018">
        <v>1</v>
      </c>
      <c r="S2018" s="8">
        <f t="shared" si="130"/>
        <v>25.99</v>
      </c>
      <c r="T2018" s="8">
        <f>SUM(S2018*0.5)</f>
        <v>12.994999999999999</v>
      </c>
      <c r="U2018" s="9">
        <f>SUM((Q2018*0.04)*R2018+2)</f>
        <v>3.0396000000000001</v>
      </c>
    </row>
    <row r="2019" spans="1:21" ht="15" customHeight="1" x14ac:dyDescent="0.25">
      <c r="A2019">
        <v>21836</v>
      </c>
      <c r="B2019" t="s">
        <v>1378</v>
      </c>
      <c r="C2019" s="5">
        <v>43452</v>
      </c>
      <c r="D2019" s="6">
        <v>43455</v>
      </c>
      <c r="E2019" t="s">
        <v>44</v>
      </c>
      <c r="F2019" t="s">
        <v>822</v>
      </c>
      <c r="G2019" t="s">
        <v>662</v>
      </c>
      <c r="H2019" t="s">
        <v>654</v>
      </c>
      <c r="I2019" t="s">
        <v>655</v>
      </c>
      <c r="J2019" s="7">
        <v>19805</v>
      </c>
      <c r="K2019" t="s">
        <v>26</v>
      </c>
      <c r="L2019" t="s">
        <v>65</v>
      </c>
      <c r="M2019" t="s">
        <v>369</v>
      </c>
      <c r="N2019" t="s">
        <v>29</v>
      </c>
      <c r="O2019" t="s">
        <v>37</v>
      </c>
      <c r="P2019" t="s">
        <v>370</v>
      </c>
      <c r="Q2019" s="8">
        <v>24.99</v>
      </c>
      <c r="R2019">
        <v>2</v>
      </c>
      <c r="S2019" s="8">
        <f t="shared" si="130"/>
        <v>49.98</v>
      </c>
      <c r="T2019" s="8">
        <f>SUM(S2019*0.4)</f>
        <v>19.992000000000001</v>
      </c>
      <c r="U2019" s="9">
        <f>SUM((Q2019*0.05)*R2019+2)</f>
        <v>4.4990000000000006</v>
      </c>
    </row>
    <row r="2020" spans="1:21" ht="15" customHeight="1" x14ac:dyDescent="0.25">
      <c r="A2020">
        <v>21843</v>
      </c>
      <c r="B2020" t="s">
        <v>1379</v>
      </c>
      <c r="C2020" s="5">
        <v>43453</v>
      </c>
      <c r="D2020" s="6">
        <v>43458</v>
      </c>
      <c r="E2020" t="s">
        <v>69</v>
      </c>
      <c r="F2020" t="s">
        <v>595</v>
      </c>
      <c r="G2020" t="s">
        <v>211</v>
      </c>
      <c r="H2020" t="s">
        <v>212</v>
      </c>
      <c r="I2020" t="s">
        <v>213</v>
      </c>
      <c r="J2020" s="7">
        <v>28027</v>
      </c>
      <c r="K2020" t="s">
        <v>26</v>
      </c>
      <c r="L2020" t="s">
        <v>49</v>
      </c>
      <c r="M2020" t="s">
        <v>105</v>
      </c>
      <c r="N2020" t="s">
        <v>29</v>
      </c>
      <c r="O2020" t="s">
        <v>75</v>
      </c>
      <c r="P2020" t="s">
        <v>106</v>
      </c>
      <c r="Q2020" s="8">
        <v>16.989999999999998</v>
      </c>
      <c r="R2020">
        <v>5</v>
      </c>
      <c r="S2020" s="8">
        <f t="shared" si="130"/>
        <v>84.949999999999989</v>
      </c>
      <c r="T2020" s="8">
        <f>SUM(S2020*0.5)</f>
        <v>42.474999999999994</v>
      </c>
      <c r="U2020" s="9">
        <f>SUM((Q2020*0.04)*R2020+2)</f>
        <v>5.3979999999999997</v>
      </c>
    </row>
    <row r="2021" spans="1:21" ht="15" customHeight="1" x14ac:dyDescent="0.25">
      <c r="A2021">
        <v>21844</v>
      </c>
      <c r="B2021" t="s">
        <v>1379</v>
      </c>
      <c r="C2021" s="5">
        <v>43453</v>
      </c>
      <c r="D2021" s="6">
        <v>43458</v>
      </c>
      <c r="E2021" t="s">
        <v>69</v>
      </c>
      <c r="F2021" t="s">
        <v>595</v>
      </c>
      <c r="G2021" t="s">
        <v>211</v>
      </c>
      <c r="H2021" t="s">
        <v>212</v>
      </c>
      <c r="I2021" t="s">
        <v>213</v>
      </c>
      <c r="J2021" s="7">
        <v>28027</v>
      </c>
      <c r="K2021" t="s">
        <v>26</v>
      </c>
      <c r="L2021" t="s">
        <v>49</v>
      </c>
      <c r="M2021" t="s">
        <v>223</v>
      </c>
      <c r="N2021" t="s">
        <v>29</v>
      </c>
      <c r="O2021" t="s">
        <v>59</v>
      </c>
      <c r="P2021" t="s">
        <v>224</v>
      </c>
      <c r="Q2021" s="8">
        <v>17.989999999999998</v>
      </c>
      <c r="R2021">
        <v>2</v>
      </c>
      <c r="S2021" s="8">
        <f t="shared" si="130"/>
        <v>35.979999999999997</v>
      </c>
      <c r="T2021" s="8">
        <f>SUM(S2021*0.25)</f>
        <v>8.9949999999999992</v>
      </c>
      <c r="U2021" s="9">
        <f>SUM((Q2021*0.04)*R2021+2)</f>
        <v>3.4391999999999996</v>
      </c>
    </row>
    <row r="2022" spans="1:21" ht="15" customHeight="1" x14ac:dyDescent="0.25">
      <c r="A2022">
        <v>21845</v>
      </c>
      <c r="B2022" t="s">
        <v>1379</v>
      </c>
      <c r="C2022" s="5">
        <v>43453</v>
      </c>
      <c r="D2022" s="6">
        <v>43458</v>
      </c>
      <c r="E2022" t="s">
        <v>69</v>
      </c>
      <c r="F2022" t="s">
        <v>595</v>
      </c>
      <c r="G2022" t="s">
        <v>211</v>
      </c>
      <c r="H2022" t="s">
        <v>212</v>
      </c>
      <c r="I2022" t="s">
        <v>213</v>
      </c>
      <c r="J2022" s="7">
        <v>28027</v>
      </c>
      <c r="K2022" t="s">
        <v>26</v>
      </c>
      <c r="L2022" t="s">
        <v>49</v>
      </c>
      <c r="M2022" t="s">
        <v>296</v>
      </c>
      <c r="N2022" t="s">
        <v>29</v>
      </c>
      <c r="O2022" t="s">
        <v>37</v>
      </c>
      <c r="P2022" t="s">
        <v>297</v>
      </c>
      <c r="Q2022" s="8">
        <v>23.99</v>
      </c>
      <c r="R2022">
        <v>3</v>
      </c>
      <c r="S2022" s="8">
        <f t="shared" si="130"/>
        <v>71.97</v>
      </c>
      <c r="T2022" s="8">
        <f>SUM(S2022*0.4)</f>
        <v>28.788</v>
      </c>
      <c r="U2022" s="9">
        <f>SUM((Q2022*0.04)*R2022+2)</f>
        <v>4.8788</v>
      </c>
    </row>
    <row r="2023" spans="1:21" ht="15" customHeight="1" x14ac:dyDescent="0.25">
      <c r="A2023">
        <v>21846</v>
      </c>
      <c r="B2023" t="s">
        <v>1379</v>
      </c>
      <c r="C2023" s="5">
        <v>43453</v>
      </c>
      <c r="D2023" s="6">
        <v>43458</v>
      </c>
      <c r="E2023" t="s">
        <v>69</v>
      </c>
      <c r="F2023" t="s">
        <v>595</v>
      </c>
      <c r="G2023" t="s">
        <v>211</v>
      </c>
      <c r="H2023" t="s">
        <v>212</v>
      </c>
      <c r="I2023" t="s">
        <v>213</v>
      </c>
      <c r="J2023" s="7">
        <v>28027</v>
      </c>
      <c r="K2023" t="s">
        <v>26</v>
      </c>
      <c r="L2023" t="s">
        <v>49</v>
      </c>
      <c r="M2023" t="s">
        <v>93</v>
      </c>
      <c r="N2023" t="s">
        <v>29</v>
      </c>
      <c r="O2023" t="s">
        <v>40</v>
      </c>
      <c r="P2023" t="s">
        <v>94</v>
      </c>
      <c r="Q2023" s="8">
        <v>30.99</v>
      </c>
      <c r="R2023">
        <v>3</v>
      </c>
      <c r="S2023" s="8">
        <f t="shared" si="130"/>
        <v>92.97</v>
      </c>
      <c r="T2023" s="8">
        <f>SUM(S2023*0.3)</f>
        <v>27.890999999999998</v>
      </c>
      <c r="U2023" s="9">
        <f>SUM((Q2023*0.04)*R2023+2)</f>
        <v>5.7187999999999999</v>
      </c>
    </row>
    <row r="2024" spans="1:21" ht="15" customHeight="1" x14ac:dyDescent="0.25">
      <c r="A2024">
        <v>21861</v>
      </c>
      <c r="B2024" t="s">
        <v>1380</v>
      </c>
      <c r="C2024" s="5">
        <v>43454</v>
      </c>
      <c r="D2024" s="6">
        <v>43456</v>
      </c>
      <c r="E2024" t="s">
        <v>44</v>
      </c>
      <c r="F2024" t="s">
        <v>626</v>
      </c>
      <c r="G2024" t="s">
        <v>627</v>
      </c>
      <c r="H2024" t="s">
        <v>628</v>
      </c>
      <c r="I2024" t="s">
        <v>274</v>
      </c>
      <c r="J2024" s="7">
        <v>33614</v>
      </c>
      <c r="K2024" t="s">
        <v>26</v>
      </c>
      <c r="L2024" t="s">
        <v>49</v>
      </c>
      <c r="M2024" t="s">
        <v>493</v>
      </c>
      <c r="N2024" t="s">
        <v>29</v>
      </c>
      <c r="O2024" t="s">
        <v>75</v>
      </c>
      <c r="P2024" t="s">
        <v>494</v>
      </c>
      <c r="Q2024" s="8">
        <v>25.99</v>
      </c>
      <c r="R2024">
        <v>2</v>
      </c>
      <c r="S2024" s="8">
        <f t="shared" si="130"/>
        <v>51.98</v>
      </c>
      <c r="T2024" s="8">
        <f>SUM(S2024*0.5)</f>
        <v>25.99</v>
      </c>
      <c r="U2024" s="9">
        <f>SUM((Q2024*0.05)*R2024+2)</f>
        <v>4.5990000000000002</v>
      </c>
    </row>
    <row r="2025" spans="1:21" ht="15" customHeight="1" x14ac:dyDescent="0.25">
      <c r="A2025">
        <v>21874</v>
      </c>
      <c r="B2025" t="s">
        <v>1381</v>
      </c>
      <c r="C2025" s="5">
        <v>43456</v>
      </c>
      <c r="D2025" s="6">
        <v>43463</v>
      </c>
      <c r="E2025" t="s">
        <v>69</v>
      </c>
      <c r="F2025" t="s">
        <v>754</v>
      </c>
      <c r="G2025" t="s">
        <v>755</v>
      </c>
      <c r="H2025" t="s">
        <v>335</v>
      </c>
      <c r="I2025" t="s">
        <v>336</v>
      </c>
      <c r="J2025" s="7">
        <v>19134</v>
      </c>
      <c r="K2025" t="s">
        <v>26</v>
      </c>
      <c r="L2025" t="s">
        <v>65</v>
      </c>
      <c r="M2025" t="s">
        <v>629</v>
      </c>
      <c r="N2025" t="s">
        <v>33</v>
      </c>
      <c r="O2025" t="s">
        <v>116</v>
      </c>
      <c r="P2025" t="s">
        <v>630</v>
      </c>
      <c r="Q2025" s="8">
        <v>10.99</v>
      </c>
      <c r="R2025">
        <v>3</v>
      </c>
      <c r="S2025" s="8">
        <f t="shared" si="130"/>
        <v>32.97</v>
      </c>
      <c r="T2025" s="8">
        <f>SUM(S2025*0.3)</f>
        <v>9.891</v>
      </c>
      <c r="U2025" s="9">
        <f t="shared" ref="U2025:U2037" si="131">SUM((Q2025*0.04)*R2025+2)</f>
        <v>3.3188</v>
      </c>
    </row>
    <row r="2026" spans="1:21" ht="15" customHeight="1" x14ac:dyDescent="0.25">
      <c r="A2026">
        <v>21875</v>
      </c>
      <c r="B2026" t="s">
        <v>1381</v>
      </c>
      <c r="C2026" s="5">
        <v>43456</v>
      </c>
      <c r="D2026" s="6">
        <v>43463</v>
      </c>
      <c r="E2026" t="s">
        <v>69</v>
      </c>
      <c r="F2026" t="s">
        <v>754</v>
      </c>
      <c r="G2026" t="s">
        <v>755</v>
      </c>
      <c r="H2026" t="s">
        <v>335</v>
      </c>
      <c r="I2026" t="s">
        <v>336</v>
      </c>
      <c r="J2026" s="7">
        <v>19134</v>
      </c>
      <c r="K2026" t="s">
        <v>26</v>
      </c>
      <c r="L2026" t="s">
        <v>65</v>
      </c>
      <c r="M2026" t="s">
        <v>138</v>
      </c>
      <c r="N2026" t="s">
        <v>29</v>
      </c>
      <c r="O2026" t="s">
        <v>75</v>
      </c>
      <c r="P2026" t="s">
        <v>139</v>
      </c>
      <c r="Q2026" s="8">
        <v>25.99</v>
      </c>
      <c r="R2026">
        <v>3</v>
      </c>
      <c r="S2026" s="8">
        <f t="shared" si="130"/>
        <v>77.97</v>
      </c>
      <c r="T2026" s="8">
        <f>SUM(S2026*0.5)</f>
        <v>38.984999999999999</v>
      </c>
      <c r="U2026" s="9">
        <f t="shared" si="131"/>
        <v>5.1187999999999994</v>
      </c>
    </row>
    <row r="2027" spans="1:21" ht="15" customHeight="1" x14ac:dyDescent="0.25">
      <c r="A2027">
        <v>21876</v>
      </c>
      <c r="B2027" t="s">
        <v>1381</v>
      </c>
      <c r="C2027" s="5">
        <v>43456</v>
      </c>
      <c r="D2027" s="6">
        <v>43463</v>
      </c>
      <c r="E2027" t="s">
        <v>69</v>
      </c>
      <c r="F2027" t="s">
        <v>754</v>
      </c>
      <c r="G2027" t="s">
        <v>755</v>
      </c>
      <c r="H2027" t="s">
        <v>335</v>
      </c>
      <c r="I2027" t="s">
        <v>336</v>
      </c>
      <c r="J2027" s="7">
        <v>19134</v>
      </c>
      <c r="K2027" t="s">
        <v>26</v>
      </c>
      <c r="L2027" t="s">
        <v>65</v>
      </c>
      <c r="M2027" t="s">
        <v>129</v>
      </c>
      <c r="N2027" t="s">
        <v>29</v>
      </c>
      <c r="O2027" t="s">
        <v>40</v>
      </c>
      <c r="P2027" t="s">
        <v>130</v>
      </c>
      <c r="Q2027" s="8">
        <v>19.989999999999998</v>
      </c>
      <c r="R2027">
        <v>5</v>
      </c>
      <c r="S2027" s="8">
        <f t="shared" si="130"/>
        <v>99.949999999999989</v>
      </c>
      <c r="T2027" s="8">
        <f>SUM(S2027*0.3)</f>
        <v>29.984999999999996</v>
      </c>
      <c r="U2027" s="9">
        <f t="shared" si="131"/>
        <v>5.9979999999999993</v>
      </c>
    </row>
    <row r="2028" spans="1:21" ht="15" customHeight="1" x14ac:dyDescent="0.25">
      <c r="A2028">
        <v>21904</v>
      </c>
      <c r="B2028" t="s">
        <v>1382</v>
      </c>
      <c r="C2028" s="5">
        <v>43457</v>
      </c>
      <c r="D2028" s="6">
        <v>43461</v>
      </c>
      <c r="E2028" t="s">
        <v>69</v>
      </c>
      <c r="F2028" t="s">
        <v>351</v>
      </c>
      <c r="G2028" t="s">
        <v>352</v>
      </c>
      <c r="H2028" t="s">
        <v>249</v>
      </c>
      <c r="I2028" t="s">
        <v>250</v>
      </c>
      <c r="J2028" s="7">
        <v>48234</v>
      </c>
      <c r="K2028" t="s">
        <v>26</v>
      </c>
      <c r="L2028" t="s">
        <v>27</v>
      </c>
      <c r="M2028" t="s">
        <v>908</v>
      </c>
      <c r="N2028" t="s">
        <v>988</v>
      </c>
      <c r="O2028" t="s">
        <v>89</v>
      </c>
      <c r="P2028" t="s">
        <v>909</v>
      </c>
      <c r="Q2028" s="8">
        <v>15.99</v>
      </c>
      <c r="R2028">
        <v>2</v>
      </c>
      <c r="S2028" s="8">
        <f t="shared" si="130"/>
        <v>31.98</v>
      </c>
      <c r="T2028" s="8">
        <f>SUM(S2028*0.5)</f>
        <v>15.99</v>
      </c>
      <c r="U2028" s="9">
        <f t="shared" si="131"/>
        <v>3.2792000000000003</v>
      </c>
    </row>
    <row r="2029" spans="1:21" ht="15" customHeight="1" x14ac:dyDescent="0.25">
      <c r="A2029">
        <v>21925</v>
      </c>
      <c r="B2029" t="s">
        <v>1383</v>
      </c>
      <c r="C2029" s="5">
        <v>43459</v>
      </c>
      <c r="D2029" s="6">
        <v>43464</v>
      </c>
      <c r="E2029" t="s">
        <v>69</v>
      </c>
      <c r="F2029" t="s">
        <v>672</v>
      </c>
      <c r="G2029" t="s">
        <v>237</v>
      </c>
      <c r="H2029" t="s">
        <v>238</v>
      </c>
      <c r="I2029" t="s">
        <v>239</v>
      </c>
      <c r="J2029" s="7">
        <v>2895</v>
      </c>
      <c r="K2029" t="s">
        <v>26</v>
      </c>
      <c r="L2029" t="s">
        <v>65</v>
      </c>
      <c r="M2029" t="s">
        <v>369</v>
      </c>
      <c r="N2029" t="s">
        <v>29</v>
      </c>
      <c r="O2029" t="s">
        <v>37</v>
      </c>
      <c r="P2029" t="s">
        <v>370</v>
      </c>
      <c r="Q2029" s="8">
        <v>24.99</v>
      </c>
      <c r="R2029">
        <v>3</v>
      </c>
      <c r="S2029" s="8">
        <f t="shared" si="130"/>
        <v>74.97</v>
      </c>
      <c r="T2029" s="8">
        <f>SUM(S2029*0.4)</f>
        <v>29.988</v>
      </c>
      <c r="U2029" s="9">
        <f t="shared" si="131"/>
        <v>4.9987999999999992</v>
      </c>
    </row>
    <row r="2030" spans="1:21" ht="15" customHeight="1" x14ac:dyDescent="0.25">
      <c r="A2030">
        <v>21926</v>
      </c>
      <c r="B2030" t="s">
        <v>1383</v>
      </c>
      <c r="C2030" s="5">
        <v>43459</v>
      </c>
      <c r="D2030" s="6">
        <v>43464</v>
      </c>
      <c r="E2030" t="s">
        <v>69</v>
      </c>
      <c r="F2030" t="s">
        <v>852</v>
      </c>
      <c r="G2030" t="s">
        <v>853</v>
      </c>
      <c r="H2030" t="s">
        <v>854</v>
      </c>
      <c r="I2030" t="s">
        <v>73</v>
      </c>
      <c r="J2030" s="7">
        <v>77705</v>
      </c>
      <c r="K2030" t="s">
        <v>26</v>
      </c>
      <c r="L2030" t="s">
        <v>27</v>
      </c>
      <c r="M2030" t="s">
        <v>253</v>
      </c>
      <c r="N2030" t="s">
        <v>988</v>
      </c>
      <c r="O2030" t="s">
        <v>86</v>
      </c>
      <c r="P2030" t="s">
        <v>254</v>
      </c>
      <c r="Q2030" s="8">
        <v>44.99</v>
      </c>
      <c r="R2030">
        <v>1</v>
      </c>
      <c r="S2030" s="8">
        <f t="shared" si="130"/>
        <v>44.99</v>
      </c>
      <c r="T2030" s="8">
        <f>SUM(S2030*0.6)</f>
        <v>26.994</v>
      </c>
      <c r="U2030" s="9">
        <f t="shared" si="131"/>
        <v>3.7995999999999999</v>
      </c>
    </row>
    <row r="2031" spans="1:21" ht="15" customHeight="1" x14ac:dyDescent="0.25">
      <c r="A2031">
        <v>21927</v>
      </c>
      <c r="B2031" t="s">
        <v>1383</v>
      </c>
      <c r="C2031" s="5">
        <v>43459</v>
      </c>
      <c r="D2031" s="6">
        <v>43463</v>
      </c>
      <c r="E2031" t="s">
        <v>69</v>
      </c>
      <c r="F2031" t="s">
        <v>480</v>
      </c>
      <c r="G2031" t="s">
        <v>481</v>
      </c>
      <c r="H2031" t="s">
        <v>482</v>
      </c>
      <c r="I2031" t="s">
        <v>483</v>
      </c>
      <c r="J2031" s="7">
        <v>70506</v>
      </c>
      <c r="K2031" t="s">
        <v>26</v>
      </c>
      <c r="L2031" t="s">
        <v>49</v>
      </c>
      <c r="M2031" t="s">
        <v>975</v>
      </c>
      <c r="N2031" t="s">
        <v>33</v>
      </c>
      <c r="O2031" t="s">
        <v>86</v>
      </c>
      <c r="P2031" t="s">
        <v>976</v>
      </c>
      <c r="Q2031" s="8">
        <v>11.99</v>
      </c>
      <c r="R2031">
        <v>3</v>
      </c>
      <c r="S2031" s="8">
        <f t="shared" si="130"/>
        <v>35.97</v>
      </c>
      <c r="T2031" s="8">
        <f>SUM(S2031*0.5)</f>
        <v>17.984999999999999</v>
      </c>
      <c r="U2031" s="9">
        <f t="shared" si="131"/>
        <v>3.4388000000000001</v>
      </c>
    </row>
    <row r="2032" spans="1:21" ht="15" customHeight="1" x14ac:dyDescent="0.25">
      <c r="A2032">
        <v>21928</v>
      </c>
      <c r="B2032" t="s">
        <v>1383</v>
      </c>
      <c r="C2032" s="5">
        <v>43459</v>
      </c>
      <c r="D2032" s="6">
        <v>43463</v>
      </c>
      <c r="E2032" t="s">
        <v>69</v>
      </c>
      <c r="F2032" t="s">
        <v>480</v>
      </c>
      <c r="G2032" t="s">
        <v>481</v>
      </c>
      <c r="H2032" t="s">
        <v>482</v>
      </c>
      <c r="I2032" t="s">
        <v>483</v>
      </c>
      <c r="J2032" s="7">
        <v>70506</v>
      </c>
      <c r="K2032" t="s">
        <v>26</v>
      </c>
      <c r="L2032" t="s">
        <v>49</v>
      </c>
      <c r="M2032" t="s">
        <v>275</v>
      </c>
      <c r="N2032" t="s">
        <v>988</v>
      </c>
      <c r="O2032" t="s">
        <v>89</v>
      </c>
      <c r="P2032" t="s">
        <v>276</v>
      </c>
      <c r="Q2032" s="8">
        <v>15.99</v>
      </c>
      <c r="R2032">
        <v>4</v>
      </c>
      <c r="S2032" s="8">
        <f t="shared" si="130"/>
        <v>63.96</v>
      </c>
      <c r="T2032" s="8">
        <f>SUM(S2032*0.5)</f>
        <v>31.98</v>
      </c>
      <c r="U2032" s="9">
        <f t="shared" si="131"/>
        <v>4.5584000000000007</v>
      </c>
    </row>
    <row r="2033" spans="1:21" ht="15" customHeight="1" x14ac:dyDescent="0.25">
      <c r="A2033">
        <v>21944</v>
      </c>
      <c r="B2033" t="s">
        <v>1384</v>
      </c>
      <c r="C2033" s="5">
        <v>43460</v>
      </c>
      <c r="D2033" s="6">
        <v>43467</v>
      </c>
      <c r="E2033" t="s">
        <v>69</v>
      </c>
      <c r="F2033" t="s">
        <v>81</v>
      </c>
      <c r="G2033" t="s">
        <v>82</v>
      </c>
      <c r="H2033" t="s">
        <v>83</v>
      </c>
      <c r="I2033" t="s">
        <v>84</v>
      </c>
      <c r="J2033" s="7">
        <v>97301</v>
      </c>
      <c r="K2033" t="s">
        <v>26</v>
      </c>
      <c r="L2033" t="s">
        <v>57</v>
      </c>
      <c r="M2033" t="s">
        <v>129</v>
      </c>
      <c r="N2033" t="s">
        <v>29</v>
      </c>
      <c r="O2033" t="s">
        <v>40</v>
      </c>
      <c r="P2033" t="s">
        <v>130</v>
      </c>
      <c r="Q2033" s="8">
        <v>19.989999999999998</v>
      </c>
      <c r="R2033">
        <v>7</v>
      </c>
      <c r="S2033" s="8">
        <f t="shared" si="130"/>
        <v>139.92999999999998</v>
      </c>
      <c r="T2033" s="8">
        <f>SUM(S2033*0.3)</f>
        <v>41.978999999999992</v>
      </c>
      <c r="U2033" s="9">
        <f t="shared" si="131"/>
        <v>7.5972</v>
      </c>
    </row>
    <row r="2034" spans="1:21" ht="15" customHeight="1" x14ac:dyDescent="0.25">
      <c r="A2034">
        <v>21945</v>
      </c>
      <c r="B2034" t="s">
        <v>1384</v>
      </c>
      <c r="C2034" s="5">
        <v>43460</v>
      </c>
      <c r="D2034" s="6">
        <v>43467</v>
      </c>
      <c r="E2034" t="s">
        <v>69</v>
      </c>
      <c r="F2034" t="s">
        <v>81</v>
      </c>
      <c r="G2034" t="s">
        <v>82</v>
      </c>
      <c r="H2034" t="s">
        <v>83</v>
      </c>
      <c r="I2034" t="s">
        <v>84</v>
      </c>
      <c r="J2034" s="7">
        <v>97301</v>
      </c>
      <c r="K2034" t="s">
        <v>26</v>
      </c>
      <c r="L2034" t="s">
        <v>57</v>
      </c>
      <c r="M2034" t="s">
        <v>68</v>
      </c>
      <c r="N2034" t="s">
        <v>29</v>
      </c>
      <c r="O2034" t="s">
        <v>37</v>
      </c>
      <c r="P2034" t="s">
        <v>37</v>
      </c>
      <c r="Q2034" s="8">
        <v>15.99</v>
      </c>
      <c r="R2034">
        <v>5</v>
      </c>
      <c r="S2034" s="8">
        <f t="shared" si="130"/>
        <v>79.95</v>
      </c>
      <c r="T2034" s="8">
        <f>SUM(S2034*0.4)</f>
        <v>31.980000000000004</v>
      </c>
      <c r="U2034" s="9">
        <f t="shared" si="131"/>
        <v>5.1980000000000004</v>
      </c>
    </row>
    <row r="2035" spans="1:21" ht="15" customHeight="1" x14ac:dyDescent="0.25">
      <c r="A2035">
        <v>21946</v>
      </c>
      <c r="B2035" t="s">
        <v>1384</v>
      </c>
      <c r="C2035" s="5">
        <v>43460</v>
      </c>
      <c r="D2035" s="6">
        <v>43467</v>
      </c>
      <c r="E2035" t="s">
        <v>69</v>
      </c>
      <c r="F2035" t="s">
        <v>81</v>
      </c>
      <c r="G2035" t="s">
        <v>82</v>
      </c>
      <c r="H2035" t="s">
        <v>83</v>
      </c>
      <c r="I2035" t="s">
        <v>84</v>
      </c>
      <c r="J2035" s="7">
        <v>97301</v>
      </c>
      <c r="K2035" t="s">
        <v>26</v>
      </c>
      <c r="L2035" t="s">
        <v>57</v>
      </c>
      <c r="M2035" t="s">
        <v>68</v>
      </c>
      <c r="N2035" t="s">
        <v>29</v>
      </c>
      <c r="O2035" t="s">
        <v>37</v>
      </c>
      <c r="P2035" t="s">
        <v>37</v>
      </c>
      <c r="Q2035" s="8">
        <v>15.99</v>
      </c>
      <c r="R2035">
        <v>9</v>
      </c>
      <c r="S2035" s="8">
        <f t="shared" si="130"/>
        <v>143.91</v>
      </c>
      <c r="T2035" s="8">
        <f>SUM(S2035*0.4)</f>
        <v>57.564</v>
      </c>
      <c r="U2035" s="9">
        <f t="shared" si="131"/>
        <v>7.7564000000000002</v>
      </c>
    </row>
    <row r="2036" spans="1:21" ht="15" customHeight="1" x14ac:dyDescent="0.25">
      <c r="A2036">
        <v>21947</v>
      </c>
      <c r="B2036" t="s">
        <v>1384</v>
      </c>
      <c r="C2036" s="5">
        <v>43460</v>
      </c>
      <c r="D2036" s="6">
        <v>43467</v>
      </c>
      <c r="E2036" t="s">
        <v>69</v>
      </c>
      <c r="F2036" t="s">
        <v>81</v>
      </c>
      <c r="G2036" t="s">
        <v>82</v>
      </c>
      <c r="H2036" t="s">
        <v>83</v>
      </c>
      <c r="I2036" t="s">
        <v>84</v>
      </c>
      <c r="J2036" s="7">
        <v>97301</v>
      </c>
      <c r="K2036" t="s">
        <v>26</v>
      </c>
      <c r="L2036" t="s">
        <v>57</v>
      </c>
      <c r="M2036" t="s">
        <v>172</v>
      </c>
      <c r="N2036" t="s">
        <v>29</v>
      </c>
      <c r="O2036" t="s">
        <v>59</v>
      </c>
      <c r="P2036" t="s">
        <v>173</v>
      </c>
      <c r="Q2036" s="8">
        <v>62.99</v>
      </c>
      <c r="R2036">
        <v>2</v>
      </c>
      <c r="S2036" s="8">
        <f t="shared" si="130"/>
        <v>125.98</v>
      </c>
      <c r="T2036" s="8">
        <f>SUM(S2036*0.25)</f>
        <v>31.495000000000001</v>
      </c>
      <c r="U2036" s="9">
        <f t="shared" si="131"/>
        <v>7.0392000000000001</v>
      </c>
    </row>
    <row r="2037" spans="1:21" ht="15" customHeight="1" x14ac:dyDescent="0.25">
      <c r="A2037">
        <v>21948</v>
      </c>
      <c r="B2037" t="s">
        <v>1384</v>
      </c>
      <c r="C2037" s="5">
        <v>43460</v>
      </c>
      <c r="D2037" s="6">
        <v>43467</v>
      </c>
      <c r="E2037" t="s">
        <v>69</v>
      </c>
      <c r="F2037" t="s">
        <v>81</v>
      </c>
      <c r="G2037" t="s">
        <v>82</v>
      </c>
      <c r="H2037" t="s">
        <v>83</v>
      </c>
      <c r="I2037" t="s">
        <v>84</v>
      </c>
      <c r="J2037" s="7">
        <v>97301</v>
      </c>
      <c r="K2037" t="s">
        <v>26</v>
      </c>
      <c r="L2037" t="s">
        <v>57</v>
      </c>
      <c r="M2037" t="s">
        <v>68</v>
      </c>
      <c r="N2037" t="s">
        <v>29</v>
      </c>
      <c r="O2037" t="s">
        <v>37</v>
      </c>
      <c r="P2037" t="s">
        <v>37</v>
      </c>
      <c r="Q2037" s="8">
        <v>15.99</v>
      </c>
      <c r="R2037">
        <v>3</v>
      </c>
      <c r="S2037" s="8">
        <f t="shared" si="130"/>
        <v>47.97</v>
      </c>
      <c r="T2037" s="8">
        <f>SUM(S2037*0.4)</f>
        <v>19.188000000000002</v>
      </c>
      <c r="U2037" s="9">
        <f t="shared" si="131"/>
        <v>3.9188000000000001</v>
      </c>
    </row>
    <row r="2038" spans="1:21" ht="15" customHeight="1" x14ac:dyDescent="0.25">
      <c r="A2038">
        <v>21951</v>
      </c>
      <c r="B2038" t="s">
        <v>1384</v>
      </c>
      <c r="C2038" s="5">
        <v>43460</v>
      </c>
      <c r="D2038" s="6">
        <v>43463</v>
      </c>
      <c r="E2038" t="s">
        <v>21</v>
      </c>
      <c r="F2038" t="s">
        <v>823</v>
      </c>
      <c r="G2038" t="s">
        <v>753</v>
      </c>
      <c r="H2038" t="s">
        <v>300</v>
      </c>
      <c r="I2038" t="s">
        <v>213</v>
      </c>
      <c r="J2038" s="7">
        <v>27604</v>
      </c>
      <c r="K2038" t="s">
        <v>26</v>
      </c>
      <c r="L2038" t="s">
        <v>49</v>
      </c>
      <c r="M2038" t="s">
        <v>462</v>
      </c>
      <c r="N2038" t="s">
        <v>988</v>
      </c>
      <c r="O2038" t="s">
        <v>89</v>
      </c>
      <c r="P2038" t="s">
        <v>463</v>
      </c>
      <c r="Q2038" s="8">
        <v>13.99</v>
      </c>
      <c r="R2038">
        <v>5</v>
      </c>
      <c r="S2038" s="8">
        <f t="shared" si="130"/>
        <v>69.95</v>
      </c>
      <c r="T2038" s="8">
        <f>SUM(S2038*0.5)</f>
        <v>34.975000000000001</v>
      </c>
      <c r="U2038" s="9">
        <f>SUM((Q2038*0.07)*R2038+2)</f>
        <v>6.8965000000000005</v>
      </c>
    </row>
    <row r="2039" spans="1:21" ht="15" customHeight="1" x14ac:dyDescent="0.25">
      <c r="A2039">
        <v>21952</v>
      </c>
      <c r="B2039" t="s">
        <v>1384</v>
      </c>
      <c r="C2039" s="5">
        <v>43460</v>
      </c>
      <c r="D2039" s="6">
        <v>43463</v>
      </c>
      <c r="E2039" t="s">
        <v>21</v>
      </c>
      <c r="F2039" t="s">
        <v>823</v>
      </c>
      <c r="G2039" t="s">
        <v>753</v>
      </c>
      <c r="H2039" t="s">
        <v>300</v>
      </c>
      <c r="I2039" t="s">
        <v>213</v>
      </c>
      <c r="J2039" s="7">
        <v>27604</v>
      </c>
      <c r="K2039" t="s">
        <v>26</v>
      </c>
      <c r="L2039" t="s">
        <v>49</v>
      </c>
      <c r="M2039" t="s">
        <v>573</v>
      </c>
      <c r="N2039" t="s">
        <v>29</v>
      </c>
      <c r="O2039" t="s">
        <v>30</v>
      </c>
      <c r="P2039" t="s">
        <v>574</v>
      </c>
      <c r="Q2039" s="8">
        <v>23.99</v>
      </c>
      <c r="R2039">
        <v>3</v>
      </c>
      <c r="S2039" s="8">
        <f t="shared" si="130"/>
        <v>71.97</v>
      </c>
      <c r="T2039" s="8">
        <f>SUM(S2039*0.2)</f>
        <v>14.394</v>
      </c>
      <c r="U2039" s="9">
        <f>SUM((Q2039*0.07)*R2039+2)</f>
        <v>7.0379000000000005</v>
      </c>
    </row>
    <row r="2040" spans="1:21" ht="15" customHeight="1" x14ac:dyDescent="0.25">
      <c r="A2040">
        <v>21967</v>
      </c>
      <c r="B2040" t="s">
        <v>1385</v>
      </c>
      <c r="C2040" s="5">
        <v>43462</v>
      </c>
      <c r="D2040" s="6">
        <v>43462</v>
      </c>
      <c r="E2040" t="s">
        <v>985</v>
      </c>
      <c r="F2040" t="s">
        <v>860</v>
      </c>
      <c r="G2040" t="s">
        <v>861</v>
      </c>
      <c r="H2040" t="s">
        <v>862</v>
      </c>
      <c r="I2040" t="s">
        <v>274</v>
      </c>
      <c r="J2040" s="7">
        <v>33180</v>
      </c>
      <c r="K2040" t="s">
        <v>26</v>
      </c>
      <c r="L2040" t="s">
        <v>49</v>
      </c>
      <c r="M2040" t="s">
        <v>427</v>
      </c>
      <c r="N2040" t="s">
        <v>33</v>
      </c>
      <c r="O2040" t="s">
        <v>116</v>
      </c>
      <c r="P2040" t="s">
        <v>428</v>
      </c>
      <c r="Q2040" s="8">
        <v>14.99</v>
      </c>
      <c r="R2040">
        <v>2</v>
      </c>
      <c r="S2040" s="8">
        <f t="shared" si="130"/>
        <v>29.98</v>
      </c>
      <c r="T2040" s="8">
        <f>SUM(S2040*0.3)</f>
        <v>8.9939999999999998</v>
      </c>
      <c r="U2040" s="9">
        <f>SUM((Q2040*0.09)*R2040+2)</f>
        <v>4.6981999999999999</v>
      </c>
    </row>
    <row r="2041" spans="1:21" ht="15" customHeight="1" x14ac:dyDescent="0.25">
      <c r="A2041">
        <v>21968</v>
      </c>
      <c r="B2041" t="s">
        <v>1385</v>
      </c>
      <c r="C2041" s="5">
        <v>43462</v>
      </c>
      <c r="D2041" s="6">
        <v>43462</v>
      </c>
      <c r="E2041" t="s">
        <v>985</v>
      </c>
      <c r="F2041" t="s">
        <v>860</v>
      </c>
      <c r="G2041" t="s">
        <v>861</v>
      </c>
      <c r="H2041" t="s">
        <v>862</v>
      </c>
      <c r="I2041" t="s">
        <v>274</v>
      </c>
      <c r="J2041" s="7">
        <v>33180</v>
      </c>
      <c r="K2041" t="s">
        <v>26</v>
      </c>
      <c r="L2041" t="s">
        <v>49</v>
      </c>
      <c r="M2041" t="s">
        <v>679</v>
      </c>
      <c r="N2041" t="s">
        <v>29</v>
      </c>
      <c r="O2041" t="s">
        <v>59</v>
      </c>
      <c r="P2041" t="s">
        <v>680</v>
      </c>
      <c r="Q2041" s="8">
        <v>27.99</v>
      </c>
      <c r="R2041">
        <v>4</v>
      </c>
      <c r="S2041" s="8">
        <f t="shared" si="130"/>
        <v>111.96</v>
      </c>
      <c r="T2041" s="8">
        <f>SUM(S2041*0.25)</f>
        <v>27.99</v>
      </c>
      <c r="U2041" s="9">
        <f>SUM((Q2041*0.09)*R2041+2)</f>
        <v>12.0764</v>
      </c>
    </row>
    <row r="2042" spans="1:21" ht="15" customHeight="1" x14ac:dyDescent="0.25">
      <c r="A2042">
        <v>21969</v>
      </c>
      <c r="B2042" t="s">
        <v>1386</v>
      </c>
      <c r="C2042" s="5">
        <v>43463</v>
      </c>
      <c r="D2042" s="6">
        <v>43468</v>
      </c>
      <c r="E2042" t="s">
        <v>69</v>
      </c>
      <c r="F2042" t="s">
        <v>569</v>
      </c>
      <c r="G2042" t="s">
        <v>570</v>
      </c>
      <c r="H2042" t="s">
        <v>571</v>
      </c>
      <c r="I2042" t="s">
        <v>572</v>
      </c>
      <c r="J2042" s="7">
        <v>58103</v>
      </c>
      <c r="K2042" t="s">
        <v>26</v>
      </c>
      <c r="L2042" t="s">
        <v>27</v>
      </c>
      <c r="M2042" t="s">
        <v>68</v>
      </c>
      <c r="N2042" t="s">
        <v>29</v>
      </c>
      <c r="O2042" t="s">
        <v>37</v>
      </c>
      <c r="P2042" t="s">
        <v>37</v>
      </c>
      <c r="Q2042" s="8">
        <v>15.99</v>
      </c>
      <c r="R2042">
        <v>5</v>
      </c>
      <c r="S2042" s="8">
        <f t="shared" si="130"/>
        <v>79.95</v>
      </c>
      <c r="T2042" s="8">
        <f>SUM(S2042*0.4)</f>
        <v>31.980000000000004</v>
      </c>
      <c r="U2042" s="9">
        <f t="shared" ref="U2042:U2047" si="132">SUM((Q2042*0.04)*R2042+2)</f>
        <v>5.1980000000000004</v>
      </c>
    </row>
    <row r="2043" spans="1:21" ht="15" customHeight="1" x14ac:dyDescent="0.25">
      <c r="A2043">
        <v>21970</v>
      </c>
      <c r="B2043" t="s">
        <v>1386</v>
      </c>
      <c r="C2043" s="5">
        <v>43463</v>
      </c>
      <c r="D2043" s="6">
        <v>43468</v>
      </c>
      <c r="E2043" t="s">
        <v>69</v>
      </c>
      <c r="F2043" t="s">
        <v>569</v>
      </c>
      <c r="G2043" t="s">
        <v>570</v>
      </c>
      <c r="H2043" t="s">
        <v>571</v>
      </c>
      <c r="I2043" t="s">
        <v>572</v>
      </c>
      <c r="J2043" s="7">
        <v>58103</v>
      </c>
      <c r="K2043" t="s">
        <v>26</v>
      </c>
      <c r="L2043" t="s">
        <v>27</v>
      </c>
      <c r="M2043" t="s">
        <v>129</v>
      </c>
      <c r="N2043" t="s">
        <v>29</v>
      </c>
      <c r="O2043" t="s">
        <v>40</v>
      </c>
      <c r="P2043" t="s">
        <v>130</v>
      </c>
      <c r="Q2043" s="8">
        <v>19.989999999999998</v>
      </c>
      <c r="R2043">
        <v>1</v>
      </c>
      <c r="S2043" s="8">
        <f t="shared" si="130"/>
        <v>19.989999999999998</v>
      </c>
      <c r="T2043" s="8">
        <f>SUM(S2043*0.3)</f>
        <v>5.996999999999999</v>
      </c>
      <c r="U2043" s="9">
        <f t="shared" si="132"/>
        <v>2.7995999999999999</v>
      </c>
    </row>
    <row r="2044" spans="1:21" ht="15" customHeight="1" x14ac:dyDescent="0.25">
      <c r="A2044">
        <v>21988</v>
      </c>
      <c r="B2044" t="s">
        <v>1387</v>
      </c>
      <c r="C2044" s="5">
        <v>43464</v>
      </c>
      <c r="D2044" s="6">
        <v>43471</v>
      </c>
      <c r="E2044" t="s">
        <v>69</v>
      </c>
      <c r="F2044" t="s">
        <v>759</v>
      </c>
      <c r="G2044" t="s">
        <v>760</v>
      </c>
      <c r="H2044" t="s">
        <v>388</v>
      </c>
      <c r="I2044" t="s">
        <v>73</v>
      </c>
      <c r="J2044" s="7">
        <v>75081</v>
      </c>
      <c r="K2044" t="s">
        <v>26</v>
      </c>
      <c r="L2044" t="s">
        <v>27</v>
      </c>
      <c r="M2044" t="s">
        <v>472</v>
      </c>
      <c r="N2044" t="s">
        <v>988</v>
      </c>
      <c r="O2044" t="s">
        <v>86</v>
      </c>
      <c r="P2044" t="s">
        <v>473</v>
      </c>
      <c r="Q2044" s="8">
        <v>8.99</v>
      </c>
      <c r="R2044">
        <v>8</v>
      </c>
      <c r="S2044" s="8">
        <f t="shared" si="130"/>
        <v>71.92</v>
      </c>
      <c r="T2044" s="8">
        <f>SUM(S2044*0.6)</f>
        <v>43.152000000000001</v>
      </c>
      <c r="U2044" s="9">
        <f t="shared" si="132"/>
        <v>4.8768000000000002</v>
      </c>
    </row>
    <row r="2045" spans="1:21" ht="15" customHeight="1" x14ac:dyDescent="0.25">
      <c r="A2045">
        <v>21989</v>
      </c>
      <c r="B2045" t="s">
        <v>1387</v>
      </c>
      <c r="C2045" s="5">
        <v>43464</v>
      </c>
      <c r="D2045" s="6">
        <v>43468</v>
      </c>
      <c r="E2045" t="s">
        <v>69</v>
      </c>
      <c r="F2045" t="s">
        <v>277</v>
      </c>
      <c r="G2045" t="s">
        <v>278</v>
      </c>
      <c r="H2045" t="s">
        <v>279</v>
      </c>
      <c r="I2045" t="s">
        <v>56</v>
      </c>
      <c r="J2045" s="7">
        <v>92105</v>
      </c>
      <c r="K2045" t="s">
        <v>26</v>
      </c>
      <c r="L2045" t="s">
        <v>57</v>
      </c>
      <c r="M2045" t="s">
        <v>214</v>
      </c>
      <c r="N2045" t="s">
        <v>988</v>
      </c>
      <c r="O2045" t="s">
        <v>86</v>
      </c>
      <c r="P2045" t="s">
        <v>215</v>
      </c>
      <c r="Q2045" s="8">
        <v>32.99</v>
      </c>
      <c r="R2045">
        <v>2</v>
      </c>
      <c r="S2045" s="8">
        <f t="shared" si="130"/>
        <v>65.98</v>
      </c>
      <c r="T2045" s="8">
        <f>SUM(S2045*0.6)</f>
        <v>39.588000000000001</v>
      </c>
      <c r="U2045" s="9">
        <f t="shared" si="132"/>
        <v>4.6392000000000007</v>
      </c>
    </row>
    <row r="2046" spans="1:21" ht="15" customHeight="1" x14ac:dyDescent="0.25">
      <c r="A2046">
        <v>21990</v>
      </c>
      <c r="B2046" t="s">
        <v>1387</v>
      </c>
      <c r="C2046" s="5">
        <v>43464</v>
      </c>
      <c r="D2046" s="6">
        <v>43468</v>
      </c>
      <c r="E2046" t="s">
        <v>69</v>
      </c>
      <c r="F2046" t="s">
        <v>277</v>
      </c>
      <c r="G2046" t="s">
        <v>278</v>
      </c>
      <c r="H2046" t="s">
        <v>279</v>
      </c>
      <c r="I2046" t="s">
        <v>56</v>
      </c>
      <c r="J2046" s="7">
        <v>92105</v>
      </c>
      <c r="K2046" t="s">
        <v>26</v>
      </c>
      <c r="L2046" t="s">
        <v>57</v>
      </c>
      <c r="M2046" t="s">
        <v>744</v>
      </c>
      <c r="N2046" t="s">
        <v>29</v>
      </c>
      <c r="O2046" t="s">
        <v>40</v>
      </c>
      <c r="P2046" t="s">
        <v>745</v>
      </c>
      <c r="Q2046" s="8">
        <v>27.99</v>
      </c>
      <c r="R2046">
        <v>5</v>
      </c>
      <c r="S2046" s="8">
        <f t="shared" si="130"/>
        <v>139.94999999999999</v>
      </c>
      <c r="T2046" s="8">
        <f>SUM(S2046*0.3)</f>
        <v>41.984999999999992</v>
      </c>
      <c r="U2046" s="9">
        <f t="shared" si="132"/>
        <v>7.5979999999999999</v>
      </c>
    </row>
    <row r="2047" spans="1:21" ht="15" customHeight="1" x14ac:dyDescent="0.25">
      <c r="A2047">
        <v>22000</v>
      </c>
      <c r="B2047" t="s">
        <v>1388</v>
      </c>
      <c r="C2047" s="5">
        <v>43465</v>
      </c>
      <c r="D2047" s="6">
        <v>43471</v>
      </c>
      <c r="E2047" t="s">
        <v>69</v>
      </c>
      <c r="F2047" t="s">
        <v>843</v>
      </c>
      <c r="G2047" t="s">
        <v>844</v>
      </c>
      <c r="H2047" t="s">
        <v>197</v>
      </c>
      <c r="I2047" t="s">
        <v>198</v>
      </c>
      <c r="J2047" s="7">
        <v>55407</v>
      </c>
      <c r="K2047" t="s">
        <v>26</v>
      </c>
      <c r="L2047" t="s">
        <v>27</v>
      </c>
      <c r="M2047" t="s">
        <v>255</v>
      </c>
      <c r="N2047" t="s">
        <v>29</v>
      </c>
      <c r="O2047" t="s">
        <v>59</v>
      </c>
      <c r="P2047" t="s">
        <v>256</v>
      </c>
      <c r="Q2047" s="8">
        <v>20.99</v>
      </c>
      <c r="R2047">
        <v>2</v>
      </c>
      <c r="S2047" s="8">
        <f t="shared" si="130"/>
        <v>41.98</v>
      </c>
      <c r="T2047" s="8">
        <f>SUM(S2047*0.25)</f>
        <v>10.494999999999999</v>
      </c>
      <c r="U2047" s="9">
        <f t="shared" si="132"/>
        <v>3.6791999999999998</v>
      </c>
    </row>
    <row r="2048" spans="1:21" ht="15" customHeight="1" x14ac:dyDescent="0.25">
      <c r="A2048">
        <v>22001</v>
      </c>
      <c r="B2048" t="s">
        <v>1028</v>
      </c>
      <c r="C2048" s="5">
        <v>43466</v>
      </c>
      <c r="D2048" s="6">
        <v>43472</v>
      </c>
      <c r="E2048" t="s">
        <v>69</v>
      </c>
      <c r="F2048" t="s">
        <v>790</v>
      </c>
      <c r="G2048" t="s">
        <v>791</v>
      </c>
      <c r="H2048" t="s">
        <v>792</v>
      </c>
      <c r="I2048" t="s">
        <v>332</v>
      </c>
      <c r="J2048" s="7">
        <v>7501</v>
      </c>
      <c r="K2048" t="s">
        <v>26</v>
      </c>
      <c r="L2048" t="s">
        <v>65</v>
      </c>
      <c r="M2048" t="s">
        <v>415</v>
      </c>
      <c r="N2048" t="s">
        <v>29</v>
      </c>
      <c r="O2048" t="s">
        <v>37</v>
      </c>
      <c r="P2048" t="s">
        <v>416</v>
      </c>
      <c r="Q2048" s="8">
        <v>24.99</v>
      </c>
      <c r="R2048">
        <v>4</v>
      </c>
      <c r="S2048" s="8">
        <f t="shared" ref="S2048:S2111" si="133">SUM(Q2048*R2048)</f>
        <v>99.96</v>
      </c>
      <c r="T2048" s="8">
        <f>SUM(S2048*0.4)</f>
        <v>39.984000000000002</v>
      </c>
      <c r="U2048" s="9">
        <f>SUM((Q2048*0.04)*R2048+2)</f>
        <v>5.9984000000000002</v>
      </c>
    </row>
    <row r="2049" spans="1:21" ht="15" customHeight="1" x14ac:dyDescent="0.25">
      <c r="A2049">
        <v>22002</v>
      </c>
      <c r="B2049" t="s">
        <v>1029</v>
      </c>
      <c r="C2049" s="5">
        <v>43467</v>
      </c>
      <c r="D2049" s="6">
        <v>43473</v>
      </c>
      <c r="E2049" t="s">
        <v>69</v>
      </c>
      <c r="F2049" t="s">
        <v>22</v>
      </c>
      <c r="G2049" t="s">
        <v>23</v>
      </c>
      <c r="H2049" t="s">
        <v>24</v>
      </c>
      <c r="I2049" t="s">
        <v>25</v>
      </c>
      <c r="J2049" s="7">
        <v>54302</v>
      </c>
      <c r="K2049" t="s">
        <v>26</v>
      </c>
      <c r="L2049" t="s">
        <v>27</v>
      </c>
      <c r="M2049" t="s">
        <v>36</v>
      </c>
      <c r="N2049" t="s">
        <v>29</v>
      </c>
      <c r="O2049" t="s">
        <v>37</v>
      </c>
      <c r="P2049" t="s">
        <v>38</v>
      </c>
      <c r="Q2049" s="8">
        <v>24.99</v>
      </c>
      <c r="R2049">
        <v>6</v>
      </c>
      <c r="S2049" s="8">
        <f t="shared" si="133"/>
        <v>149.94</v>
      </c>
      <c r="T2049" s="8">
        <f>SUM(S2049*0.4)</f>
        <v>59.975999999999999</v>
      </c>
      <c r="U2049" s="9">
        <f>SUM((Q2049*0.04)*R2049+2)</f>
        <v>7.9975999999999994</v>
      </c>
    </row>
    <row r="2050" spans="1:21" ht="15" customHeight="1" x14ac:dyDescent="0.25">
      <c r="A2050">
        <v>22003</v>
      </c>
      <c r="B2050" t="s">
        <v>1029</v>
      </c>
      <c r="C2050" s="5">
        <v>43467</v>
      </c>
      <c r="D2050" s="6">
        <v>43473</v>
      </c>
      <c r="E2050" t="s">
        <v>69</v>
      </c>
      <c r="F2050" t="s">
        <v>22</v>
      </c>
      <c r="G2050" t="s">
        <v>23</v>
      </c>
      <c r="H2050" t="s">
        <v>24</v>
      </c>
      <c r="I2050" t="s">
        <v>25</v>
      </c>
      <c r="J2050" s="7">
        <v>54302</v>
      </c>
      <c r="K2050" t="s">
        <v>26</v>
      </c>
      <c r="L2050" t="s">
        <v>27</v>
      </c>
      <c r="M2050" t="s">
        <v>129</v>
      </c>
      <c r="N2050" t="s">
        <v>29</v>
      </c>
      <c r="O2050" t="s">
        <v>40</v>
      </c>
      <c r="P2050" t="s">
        <v>130</v>
      </c>
      <c r="Q2050" s="8">
        <v>19.989999999999998</v>
      </c>
      <c r="R2050">
        <v>8</v>
      </c>
      <c r="S2050" s="8">
        <f t="shared" si="133"/>
        <v>159.91999999999999</v>
      </c>
      <c r="T2050" s="8">
        <f>SUM(S2050*0.3)</f>
        <v>47.975999999999992</v>
      </c>
      <c r="U2050" s="9">
        <f>SUM((Q2050*0.04)*R2050+2)</f>
        <v>8.3967999999999989</v>
      </c>
    </row>
    <row r="2051" spans="1:21" ht="15" customHeight="1" x14ac:dyDescent="0.25">
      <c r="A2051">
        <v>22004</v>
      </c>
      <c r="B2051" t="s">
        <v>1030</v>
      </c>
      <c r="C2051" s="5">
        <v>43467</v>
      </c>
      <c r="D2051" s="6">
        <v>43472</v>
      </c>
      <c r="E2051" t="s">
        <v>69</v>
      </c>
      <c r="F2051" t="s">
        <v>81</v>
      </c>
      <c r="G2051" t="s">
        <v>82</v>
      </c>
      <c r="H2051" t="s">
        <v>83</v>
      </c>
      <c r="I2051" t="s">
        <v>84</v>
      </c>
      <c r="J2051" s="7">
        <v>97301</v>
      </c>
      <c r="K2051" t="s">
        <v>26</v>
      </c>
      <c r="L2051" t="s">
        <v>57</v>
      </c>
      <c r="M2051" t="s">
        <v>684</v>
      </c>
      <c r="N2051" t="s">
        <v>988</v>
      </c>
      <c r="O2051" t="s">
        <v>86</v>
      </c>
      <c r="P2051" t="s">
        <v>685</v>
      </c>
      <c r="Q2051" s="8">
        <v>32.99</v>
      </c>
      <c r="R2051">
        <v>5</v>
      </c>
      <c r="S2051" s="8">
        <f t="shared" si="133"/>
        <v>164.95000000000002</v>
      </c>
      <c r="T2051" s="8">
        <f>SUM(S2051*0.6)</f>
        <v>98.970000000000013</v>
      </c>
      <c r="U2051" s="9">
        <f>SUM((Q2051*0.04)*R2051+2)</f>
        <v>8.5980000000000008</v>
      </c>
    </row>
    <row r="2052" spans="1:21" ht="15" customHeight="1" x14ac:dyDescent="0.25">
      <c r="A2052">
        <v>22005</v>
      </c>
      <c r="B2052" t="s">
        <v>1031</v>
      </c>
      <c r="C2052" s="5">
        <v>43468</v>
      </c>
      <c r="D2052" s="6">
        <v>43473</v>
      </c>
      <c r="E2052" t="s">
        <v>69</v>
      </c>
      <c r="F2052" t="s">
        <v>101</v>
      </c>
      <c r="G2052" t="s">
        <v>102</v>
      </c>
      <c r="H2052" t="s">
        <v>103</v>
      </c>
      <c r="I2052" t="s">
        <v>104</v>
      </c>
      <c r="J2052" s="7">
        <v>47401</v>
      </c>
      <c r="K2052" t="s">
        <v>26</v>
      </c>
      <c r="L2052" t="s">
        <v>27</v>
      </c>
      <c r="M2052" t="s">
        <v>725</v>
      </c>
      <c r="N2052" t="s">
        <v>988</v>
      </c>
      <c r="O2052" t="s">
        <v>89</v>
      </c>
      <c r="P2052" t="s">
        <v>726</v>
      </c>
      <c r="Q2052" s="8">
        <v>40.99</v>
      </c>
      <c r="R2052">
        <v>4</v>
      </c>
      <c r="S2052" s="8">
        <f t="shared" si="133"/>
        <v>163.96</v>
      </c>
      <c r="T2052" s="8">
        <f>SUM(S2052*0.5)</f>
        <v>81.98</v>
      </c>
      <c r="U2052" s="9">
        <f>SUM((Q2052*0.04)*R2052+2)</f>
        <v>8.5584000000000007</v>
      </c>
    </row>
    <row r="2053" spans="1:21" ht="15" customHeight="1" x14ac:dyDescent="0.25">
      <c r="A2053">
        <v>22006</v>
      </c>
      <c r="B2053" t="s">
        <v>1032</v>
      </c>
      <c r="C2053" s="5">
        <v>43468</v>
      </c>
      <c r="D2053" s="6">
        <v>43470</v>
      </c>
      <c r="E2053" t="s">
        <v>44</v>
      </c>
      <c r="F2053" t="s">
        <v>442</v>
      </c>
      <c r="G2053" t="s">
        <v>443</v>
      </c>
      <c r="H2053" t="s">
        <v>444</v>
      </c>
      <c r="I2053" t="s">
        <v>445</v>
      </c>
      <c r="J2053" s="7">
        <v>37211</v>
      </c>
      <c r="K2053" t="s">
        <v>26</v>
      </c>
      <c r="L2053" t="s">
        <v>49</v>
      </c>
      <c r="M2053" t="s">
        <v>959</v>
      </c>
      <c r="N2053" t="s">
        <v>33</v>
      </c>
      <c r="O2053" t="s">
        <v>86</v>
      </c>
      <c r="P2053" t="s">
        <v>960</v>
      </c>
      <c r="Q2053" s="8">
        <v>8.99</v>
      </c>
      <c r="R2053">
        <v>3</v>
      </c>
      <c r="S2053" s="8">
        <f t="shared" si="133"/>
        <v>26.97</v>
      </c>
      <c r="T2053" s="8">
        <f>SUM(S2053*0.5)</f>
        <v>13.484999999999999</v>
      </c>
      <c r="U2053" s="9">
        <f>SUM((Q2053*0.05)*R2053+2)</f>
        <v>3.3485</v>
      </c>
    </row>
    <row r="2054" spans="1:21" ht="15" customHeight="1" x14ac:dyDescent="0.25">
      <c r="A2054">
        <v>22007</v>
      </c>
      <c r="B2054" t="s">
        <v>1032</v>
      </c>
      <c r="C2054" s="5">
        <v>43468</v>
      </c>
      <c r="D2054" s="6">
        <v>43470</v>
      </c>
      <c r="E2054" t="s">
        <v>44</v>
      </c>
      <c r="F2054" t="s">
        <v>442</v>
      </c>
      <c r="G2054" t="s">
        <v>443</v>
      </c>
      <c r="H2054" t="s">
        <v>444</v>
      </c>
      <c r="I2054" t="s">
        <v>445</v>
      </c>
      <c r="J2054" s="7">
        <v>37211</v>
      </c>
      <c r="K2054" t="s">
        <v>26</v>
      </c>
      <c r="L2054" t="s">
        <v>49</v>
      </c>
      <c r="M2054" t="s">
        <v>369</v>
      </c>
      <c r="N2054" t="s">
        <v>29</v>
      </c>
      <c r="O2054" t="s">
        <v>37</v>
      </c>
      <c r="P2054" t="s">
        <v>370</v>
      </c>
      <c r="Q2054" s="8">
        <v>24.99</v>
      </c>
      <c r="R2054">
        <v>7</v>
      </c>
      <c r="S2054" s="8">
        <f t="shared" si="133"/>
        <v>174.92999999999998</v>
      </c>
      <c r="T2054" s="8">
        <f>SUM(S2054*0.4)</f>
        <v>69.971999999999994</v>
      </c>
      <c r="U2054" s="9">
        <f>SUM((Q2054*0.05)*R2054+2)</f>
        <v>10.746500000000001</v>
      </c>
    </row>
    <row r="2055" spans="1:21" ht="15" customHeight="1" x14ac:dyDescent="0.25">
      <c r="A2055">
        <v>22008</v>
      </c>
      <c r="B2055" t="s">
        <v>1032</v>
      </c>
      <c r="C2055" s="5">
        <v>43468</v>
      </c>
      <c r="D2055" s="6">
        <v>43470</v>
      </c>
      <c r="E2055" t="s">
        <v>44</v>
      </c>
      <c r="F2055" t="s">
        <v>442</v>
      </c>
      <c r="G2055" t="s">
        <v>443</v>
      </c>
      <c r="H2055" t="s">
        <v>444</v>
      </c>
      <c r="I2055" t="s">
        <v>445</v>
      </c>
      <c r="J2055" s="7">
        <v>37211</v>
      </c>
      <c r="K2055" t="s">
        <v>26</v>
      </c>
      <c r="L2055" t="s">
        <v>49</v>
      </c>
      <c r="M2055" t="s">
        <v>113</v>
      </c>
      <c r="N2055" t="s">
        <v>29</v>
      </c>
      <c r="O2055" t="s">
        <v>37</v>
      </c>
      <c r="P2055" t="s">
        <v>114</v>
      </c>
      <c r="Q2055" s="8">
        <v>24.99</v>
      </c>
      <c r="R2055">
        <v>6</v>
      </c>
      <c r="S2055" s="8">
        <f t="shared" si="133"/>
        <v>149.94</v>
      </c>
      <c r="T2055" s="8">
        <f>SUM(S2055*0.4)</f>
        <v>59.975999999999999</v>
      </c>
      <c r="U2055" s="9">
        <f>SUM((Q2055*0.05)*R2055+2)</f>
        <v>9.4969999999999999</v>
      </c>
    </row>
    <row r="2056" spans="1:21" ht="15" customHeight="1" x14ac:dyDescent="0.25">
      <c r="A2056">
        <v>22009</v>
      </c>
      <c r="B2056" t="s">
        <v>1032</v>
      </c>
      <c r="C2056" s="5">
        <v>43468</v>
      </c>
      <c r="D2056" s="6">
        <v>43470</v>
      </c>
      <c r="E2056" t="s">
        <v>21</v>
      </c>
      <c r="F2056" t="s">
        <v>758</v>
      </c>
      <c r="G2056" t="s">
        <v>450</v>
      </c>
      <c r="H2056" t="s">
        <v>335</v>
      </c>
      <c r="I2056" t="s">
        <v>336</v>
      </c>
      <c r="J2056" s="7">
        <v>19140</v>
      </c>
      <c r="K2056" t="s">
        <v>26</v>
      </c>
      <c r="L2056" t="s">
        <v>65</v>
      </c>
      <c r="M2056" t="s">
        <v>835</v>
      </c>
      <c r="N2056" t="s">
        <v>33</v>
      </c>
      <c r="O2056" t="s">
        <v>34</v>
      </c>
      <c r="P2056" t="s">
        <v>836</v>
      </c>
      <c r="Q2056" s="8">
        <v>35.99</v>
      </c>
      <c r="R2056">
        <v>2</v>
      </c>
      <c r="S2056" s="8">
        <f t="shared" si="133"/>
        <v>71.98</v>
      </c>
      <c r="T2056" s="8">
        <f>SUM(S2056*0.4)</f>
        <v>28.792000000000002</v>
      </c>
      <c r="U2056" s="9">
        <f>SUM((Q2056*0.07)*R2056+2)</f>
        <v>7.0386000000000006</v>
      </c>
    </row>
    <row r="2057" spans="1:21" ht="15" customHeight="1" x14ac:dyDescent="0.25">
      <c r="A2057">
        <v>22010</v>
      </c>
      <c r="B2057" t="s">
        <v>1033</v>
      </c>
      <c r="C2057" s="5">
        <v>43472</v>
      </c>
      <c r="D2057" s="6">
        <v>43476</v>
      </c>
      <c r="E2057" t="s">
        <v>69</v>
      </c>
      <c r="F2057" t="s">
        <v>161</v>
      </c>
      <c r="G2057" t="s">
        <v>162</v>
      </c>
      <c r="H2057" t="s">
        <v>163</v>
      </c>
      <c r="I2057" t="s">
        <v>48</v>
      </c>
      <c r="J2057" s="7">
        <v>42420</v>
      </c>
      <c r="K2057" t="s">
        <v>26</v>
      </c>
      <c r="L2057" t="s">
        <v>49</v>
      </c>
      <c r="M2057" t="s">
        <v>229</v>
      </c>
      <c r="N2057" t="s">
        <v>29</v>
      </c>
      <c r="O2057" t="s">
        <v>59</v>
      </c>
      <c r="P2057" t="s">
        <v>230</v>
      </c>
      <c r="Q2057" s="8">
        <v>25.99</v>
      </c>
      <c r="R2057">
        <v>6</v>
      </c>
      <c r="S2057" s="8">
        <f t="shared" si="133"/>
        <v>155.94</v>
      </c>
      <c r="T2057" s="8">
        <f>SUM(S2057*0.25)</f>
        <v>38.984999999999999</v>
      </c>
      <c r="U2057" s="9">
        <f>SUM((Q2057*0.04)*R2057+2)</f>
        <v>8.2375999999999987</v>
      </c>
    </row>
    <row r="2058" spans="1:21" ht="15" customHeight="1" x14ac:dyDescent="0.25">
      <c r="A2058">
        <v>22011</v>
      </c>
      <c r="B2058" t="s">
        <v>1033</v>
      </c>
      <c r="C2058" s="5">
        <v>43472</v>
      </c>
      <c r="D2058" s="6">
        <v>43476</v>
      </c>
      <c r="E2058" t="s">
        <v>69</v>
      </c>
      <c r="F2058" t="s">
        <v>161</v>
      </c>
      <c r="G2058" t="s">
        <v>162</v>
      </c>
      <c r="H2058" t="s">
        <v>163</v>
      </c>
      <c r="I2058" t="s">
        <v>48</v>
      </c>
      <c r="J2058" s="7">
        <v>42420</v>
      </c>
      <c r="K2058" t="s">
        <v>26</v>
      </c>
      <c r="L2058" t="s">
        <v>49</v>
      </c>
      <c r="M2058" t="s">
        <v>453</v>
      </c>
      <c r="N2058" t="s">
        <v>29</v>
      </c>
      <c r="O2058" t="s">
        <v>40</v>
      </c>
      <c r="P2058" t="s">
        <v>454</v>
      </c>
      <c r="Q2058" s="8">
        <v>27.99</v>
      </c>
      <c r="R2058">
        <v>6</v>
      </c>
      <c r="S2058" s="8">
        <f t="shared" si="133"/>
        <v>167.94</v>
      </c>
      <c r="T2058" s="8">
        <f>SUM(S2058*0.3)</f>
        <v>50.381999999999998</v>
      </c>
      <c r="U2058" s="9">
        <f>SUM((Q2058*0.04)*R2058+2)</f>
        <v>8.7175999999999991</v>
      </c>
    </row>
    <row r="2059" spans="1:21" ht="15" customHeight="1" x14ac:dyDescent="0.25">
      <c r="A2059">
        <v>22012</v>
      </c>
      <c r="B2059" t="s">
        <v>1033</v>
      </c>
      <c r="C2059" s="5">
        <v>43472</v>
      </c>
      <c r="D2059" s="6">
        <v>43476</v>
      </c>
      <c r="E2059" t="s">
        <v>69</v>
      </c>
      <c r="F2059" t="s">
        <v>161</v>
      </c>
      <c r="G2059" t="s">
        <v>162</v>
      </c>
      <c r="H2059" t="s">
        <v>163</v>
      </c>
      <c r="I2059" t="s">
        <v>48</v>
      </c>
      <c r="J2059" s="7">
        <v>42420</v>
      </c>
      <c r="K2059" t="s">
        <v>26</v>
      </c>
      <c r="L2059" t="s">
        <v>49</v>
      </c>
      <c r="M2059" t="s">
        <v>123</v>
      </c>
      <c r="N2059" t="s">
        <v>29</v>
      </c>
      <c r="O2059" t="s">
        <v>75</v>
      </c>
      <c r="P2059" t="s">
        <v>124</v>
      </c>
      <c r="Q2059" s="8">
        <v>25.99</v>
      </c>
      <c r="R2059">
        <v>8</v>
      </c>
      <c r="S2059" s="8">
        <f t="shared" si="133"/>
        <v>207.92</v>
      </c>
      <c r="T2059" s="8">
        <f>SUM(S2059*0.5)</f>
        <v>103.96</v>
      </c>
      <c r="U2059" s="9">
        <f>SUM((Q2059*0.04)*R2059+2)</f>
        <v>10.316799999999999</v>
      </c>
    </row>
    <row r="2060" spans="1:21" ht="15" customHeight="1" x14ac:dyDescent="0.25">
      <c r="A2060">
        <v>22013</v>
      </c>
      <c r="B2060" t="s">
        <v>1033</v>
      </c>
      <c r="C2060" s="5">
        <v>43472</v>
      </c>
      <c r="D2060" s="6">
        <v>43476</v>
      </c>
      <c r="E2060" t="s">
        <v>69</v>
      </c>
      <c r="F2060" t="s">
        <v>161</v>
      </c>
      <c r="G2060" t="s">
        <v>162</v>
      </c>
      <c r="H2060" t="s">
        <v>163</v>
      </c>
      <c r="I2060" t="s">
        <v>48</v>
      </c>
      <c r="J2060" s="7">
        <v>42420</v>
      </c>
      <c r="K2060" t="s">
        <v>26</v>
      </c>
      <c r="L2060" t="s">
        <v>49</v>
      </c>
      <c r="M2060" t="s">
        <v>157</v>
      </c>
      <c r="N2060" t="s">
        <v>29</v>
      </c>
      <c r="O2060" t="s">
        <v>59</v>
      </c>
      <c r="P2060" t="s">
        <v>158</v>
      </c>
      <c r="Q2060" s="8">
        <v>27.99</v>
      </c>
      <c r="R2060">
        <v>5</v>
      </c>
      <c r="S2060" s="8">
        <f t="shared" si="133"/>
        <v>139.94999999999999</v>
      </c>
      <c r="T2060" s="8">
        <f>SUM(S2060*0.25)</f>
        <v>34.987499999999997</v>
      </c>
      <c r="U2060" s="9">
        <f>SUM((Q2060*0.04)*R2060+2)</f>
        <v>7.5979999999999999</v>
      </c>
    </row>
    <row r="2061" spans="1:21" ht="15" customHeight="1" x14ac:dyDescent="0.25">
      <c r="A2061">
        <v>22014</v>
      </c>
      <c r="B2061" t="s">
        <v>1034</v>
      </c>
      <c r="C2061" s="5">
        <v>43473</v>
      </c>
      <c r="D2061" s="6">
        <v>43476</v>
      </c>
      <c r="E2061" t="s">
        <v>44</v>
      </c>
      <c r="F2061" t="s">
        <v>751</v>
      </c>
      <c r="G2061" t="s">
        <v>299</v>
      </c>
      <c r="H2061" t="s">
        <v>300</v>
      </c>
      <c r="I2061" t="s">
        <v>213</v>
      </c>
      <c r="J2061" s="7">
        <v>27604</v>
      </c>
      <c r="K2061" t="s">
        <v>26</v>
      </c>
      <c r="L2061" t="s">
        <v>49</v>
      </c>
      <c r="M2061" t="s">
        <v>961</v>
      </c>
      <c r="N2061" t="s">
        <v>33</v>
      </c>
      <c r="O2061" t="s">
        <v>86</v>
      </c>
      <c r="P2061" t="s">
        <v>962</v>
      </c>
      <c r="Q2061" s="8">
        <v>11.99</v>
      </c>
      <c r="R2061">
        <v>3</v>
      </c>
      <c r="S2061" s="8">
        <f t="shared" si="133"/>
        <v>35.97</v>
      </c>
      <c r="T2061" s="8">
        <f>SUM(S2061*0.5)</f>
        <v>17.984999999999999</v>
      </c>
      <c r="U2061" s="9">
        <f>SUM((Q2061*0.05)*R2061+2)</f>
        <v>3.7985000000000002</v>
      </c>
    </row>
    <row r="2062" spans="1:21" ht="15" customHeight="1" x14ac:dyDescent="0.25">
      <c r="A2062">
        <v>22015</v>
      </c>
      <c r="B2062" t="s">
        <v>1035</v>
      </c>
      <c r="C2062" s="5">
        <v>43475</v>
      </c>
      <c r="D2062" s="6">
        <v>43480</v>
      </c>
      <c r="E2062" t="s">
        <v>69</v>
      </c>
      <c r="F2062" t="s">
        <v>727</v>
      </c>
      <c r="G2062" t="s">
        <v>728</v>
      </c>
      <c r="H2062" t="s">
        <v>448</v>
      </c>
      <c r="I2062" t="s">
        <v>64</v>
      </c>
      <c r="J2062" s="7">
        <v>43615</v>
      </c>
      <c r="K2062" t="s">
        <v>26</v>
      </c>
      <c r="L2062" t="s">
        <v>65</v>
      </c>
      <c r="M2062" t="s">
        <v>729</v>
      </c>
      <c r="N2062" t="s">
        <v>33</v>
      </c>
      <c r="O2062" t="s">
        <v>116</v>
      </c>
      <c r="P2062" t="s">
        <v>306</v>
      </c>
      <c r="Q2062" s="8">
        <v>34.99</v>
      </c>
      <c r="R2062">
        <v>5</v>
      </c>
      <c r="S2062" s="8">
        <f t="shared" si="133"/>
        <v>174.95000000000002</v>
      </c>
      <c r="T2062" s="8">
        <f>SUM(S2062*0.3)</f>
        <v>52.485000000000007</v>
      </c>
      <c r="U2062" s="9">
        <f t="shared" ref="U2062:U2068" si="134">SUM((Q2062*0.04)*R2062+2)</f>
        <v>8.9980000000000011</v>
      </c>
    </row>
    <row r="2063" spans="1:21" ht="15" customHeight="1" x14ac:dyDescent="0.25">
      <c r="A2063">
        <v>22016</v>
      </c>
      <c r="B2063" t="s">
        <v>1035</v>
      </c>
      <c r="C2063" s="5">
        <v>43475</v>
      </c>
      <c r="D2063" s="6">
        <v>43480</v>
      </c>
      <c r="E2063" t="s">
        <v>69</v>
      </c>
      <c r="F2063" t="s">
        <v>727</v>
      </c>
      <c r="G2063" t="s">
        <v>728</v>
      </c>
      <c r="H2063" t="s">
        <v>448</v>
      </c>
      <c r="I2063" t="s">
        <v>64</v>
      </c>
      <c r="J2063" s="7">
        <v>43615</v>
      </c>
      <c r="K2063" t="s">
        <v>26</v>
      </c>
      <c r="L2063" t="s">
        <v>65</v>
      </c>
      <c r="M2063" t="s">
        <v>427</v>
      </c>
      <c r="N2063" t="s">
        <v>33</v>
      </c>
      <c r="O2063" t="s">
        <v>116</v>
      </c>
      <c r="P2063" t="s">
        <v>428</v>
      </c>
      <c r="Q2063" s="8">
        <v>14.99</v>
      </c>
      <c r="R2063">
        <v>6</v>
      </c>
      <c r="S2063" s="8">
        <f t="shared" si="133"/>
        <v>89.94</v>
      </c>
      <c r="T2063" s="8">
        <f>SUM(S2063*0.3)</f>
        <v>26.981999999999999</v>
      </c>
      <c r="U2063" s="9">
        <f t="shared" si="134"/>
        <v>5.5975999999999999</v>
      </c>
    </row>
    <row r="2064" spans="1:21" ht="15" customHeight="1" x14ac:dyDescent="0.25">
      <c r="A2064">
        <v>22017</v>
      </c>
      <c r="B2064" t="s">
        <v>1035</v>
      </c>
      <c r="C2064" s="5">
        <v>43475</v>
      </c>
      <c r="D2064" s="6">
        <v>43480</v>
      </c>
      <c r="E2064" t="s">
        <v>69</v>
      </c>
      <c r="F2064" t="s">
        <v>727</v>
      </c>
      <c r="G2064" t="s">
        <v>728</v>
      </c>
      <c r="H2064" t="s">
        <v>448</v>
      </c>
      <c r="I2064" t="s">
        <v>64</v>
      </c>
      <c r="J2064" s="7">
        <v>43615</v>
      </c>
      <c r="K2064" t="s">
        <v>26</v>
      </c>
      <c r="L2064" t="s">
        <v>65</v>
      </c>
      <c r="M2064" t="s">
        <v>730</v>
      </c>
      <c r="N2064" t="s">
        <v>33</v>
      </c>
      <c r="O2064" t="s">
        <v>116</v>
      </c>
      <c r="P2064" t="s">
        <v>731</v>
      </c>
      <c r="Q2064" s="8">
        <v>10.99</v>
      </c>
      <c r="R2064">
        <v>7</v>
      </c>
      <c r="S2064" s="8">
        <f t="shared" si="133"/>
        <v>76.930000000000007</v>
      </c>
      <c r="T2064" s="8">
        <f>SUM(S2064*0.3)</f>
        <v>23.079000000000001</v>
      </c>
      <c r="U2064" s="9">
        <f t="shared" si="134"/>
        <v>5.0771999999999995</v>
      </c>
    </row>
    <row r="2065" spans="1:21" ht="15" customHeight="1" x14ac:dyDescent="0.25">
      <c r="A2065">
        <v>22018</v>
      </c>
      <c r="B2065" t="s">
        <v>1035</v>
      </c>
      <c r="C2065" s="5">
        <v>43475</v>
      </c>
      <c r="D2065" s="6">
        <v>43480</v>
      </c>
      <c r="E2065" t="s">
        <v>69</v>
      </c>
      <c r="F2065" t="s">
        <v>727</v>
      </c>
      <c r="G2065" t="s">
        <v>728</v>
      </c>
      <c r="H2065" t="s">
        <v>448</v>
      </c>
      <c r="I2065" t="s">
        <v>64</v>
      </c>
      <c r="J2065" s="7">
        <v>43615</v>
      </c>
      <c r="K2065" t="s">
        <v>26</v>
      </c>
      <c r="L2065" t="s">
        <v>65</v>
      </c>
      <c r="M2065" t="s">
        <v>395</v>
      </c>
      <c r="N2065" t="s">
        <v>29</v>
      </c>
      <c r="O2065" t="s">
        <v>59</v>
      </c>
      <c r="P2065" t="s">
        <v>396</v>
      </c>
      <c r="Q2065" s="8">
        <v>27.99</v>
      </c>
      <c r="R2065">
        <v>5</v>
      </c>
      <c r="S2065" s="8">
        <f t="shared" si="133"/>
        <v>139.94999999999999</v>
      </c>
      <c r="T2065" s="8">
        <f>SUM(S2065*0.25)</f>
        <v>34.987499999999997</v>
      </c>
      <c r="U2065" s="9">
        <f t="shared" si="134"/>
        <v>7.5979999999999999</v>
      </c>
    </row>
    <row r="2066" spans="1:21" ht="15" customHeight="1" x14ac:dyDescent="0.25">
      <c r="A2066">
        <v>22019</v>
      </c>
      <c r="B2066" t="s">
        <v>1035</v>
      </c>
      <c r="C2066" s="5">
        <v>43475</v>
      </c>
      <c r="D2066" s="6">
        <v>43480</v>
      </c>
      <c r="E2066" t="s">
        <v>69</v>
      </c>
      <c r="F2066" t="s">
        <v>727</v>
      </c>
      <c r="G2066" t="s">
        <v>728</v>
      </c>
      <c r="H2066" t="s">
        <v>448</v>
      </c>
      <c r="I2066" t="s">
        <v>64</v>
      </c>
      <c r="J2066" s="7">
        <v>43615</v>
      </c>
      <c r="K2066" t="s">
        <v>26</v>
      </c>
      <c r="L2066" t="s">
        <v>65</v>
      </c>
      <c r="M2066" t="s">
        <v>121</v>
      </c>
      <c r="N2066" t="s">
        <v>33</v>
      </c>
      <c r="O2066" t="s">
        <v>34</v>
      </c>
      <c r="P2066" t="s">
        <v>122</v>
      </c>
      <c r="Q2066" s="8">
        <v>15.99</v>
      </c>
      <c r="R2066">
        <v>5</v>
      </c>
      <c r="S2066" s="8">
        <f t="shared" si="133"/>
        <v>79.95</v>
      </c>
      <c r="T2066" s="8">
        <f>SUM(S2066*0.4)</f>
        <v>31.980000000000004</v>
      </c>
      <c r="U2066" s="9">
        <f t="shared" si="134"/>
        <v>5.1980000000000004</v>
      </c>
    </row>
    <row r="2067" spans="1:21" ht="15" customHeight="1" x14ac:dyDescent="0.25">
      <c r="A2067">
        <v>22020</v>
      </c>
      <c r="B2067" t="s">
        <v>1036</v>
      </c>
      <c r="C2067" s="5">
        <v>43475</v>
      </c>
      <c r="D2067" s="6">
        <v>43479</v>
      </c>
      <c r="E2067" t="s">
        <v>69</v>
      </c>
      <c r="F2067" t="s">
        <v>595</v>
      </c>
      <c r="G2067" t="s">
        <v>211</v>
      </c>
      <c r="H2067" t="s">
        <v>212</v>
      </c>
      <c r="I2067" t="s">
        <v>213</v>
      </c>
      <c r="J2067" s="7">
        <v>28027</v>
      </c>
      <c r="K2067" t="s">
        <v>26</v>
      </c>
      <c r="L2067" t="s">
        <v>49</v>
      </c>
      <c r="M2067" t="s">
        <v>113</v>
      </c>
      <c r="N2067" t="s">
        <v>29</v>
      </c>
      <c r="O2067" t="s">
        <v>37</v>
      </c>
      <c r="P2067" t="s">
        <v>114</v>
      </c>
      <c r="Q2067" s="8">
        <v>24.99</v>
      </c>
      <c r="R2067">
        <v>4</v>
      </c>
      <c r="S2067" s="8">
        <f t="shared" si="133"/>
        <v>99.96</v>
      </c>
      <c r="T2067" s="8">
        <f>SUM(S2067*0.4)</f>
        <v>39.984000000000002</v>
      </c>
      <c r="U2067" s="9">
        <f t="shared" si="134"/>
        <v>5.9984000000000002</v>
      </c>
    </row>
    <row r="2068" spans="1:21" ht="15" customHeight="1" x14ac:dyDescent="0.25">
      <c r="A2068">
        <v>22021</v>
      </c>
      <c r="B2068" t="s">
        <v>1037</v>
      </c>
      <c r="C2068" s="5">
        <v>43478</v>
      </c>
      <c r="D2068" s="6">
        <v>43482</v>
      </c>
      <c r="E2068" t="s">
        <v>69</v>
      </c>
      <c r="F2068" t="s">
        <v>780</v>
      </c>
      <c r="G2068" t="s">
        <v>781</v>
      </c>
      <c r="H2068" t="s">
        <v>535</v>
      </c>
      <c r="I2068" t="s">
        <v>120</v>
      </c>
      <c r="J2068" s="7">
        <v>14609</v>
      </c>
      <c r="K2068" t="s">
        <v>26</v>
      </c>
      <c r="L2068" t="s">
        <v>65</v>
      </c>
      <c r="M2068" t="s">
        <v>127</v>
      </c>
      <c r="N2068" t="s">
        <v>29</v>
      </c>
      <c r="O2068" t="s">
        <v>37</v>
      </c>
      <c r="P2068" t="s">
        <v>128</v>
      </c>
      <c r="Q2068" s="8">
        <v>24.99</v>
      </c>
      <c r="R2068">
        <v>6</v>
      </c>
      <c r="S2068" s="8">
        <f t="shared" si="133"/>
        <v>149.94</v>
      </c>
      <c r="T2068" s="8">
        <f>SUM(S2068*0.4)</f>
        <v>59.975999999999999</v>
      </c>
      <c r="U2068" s="9">
        <f t="shared" si="134"/>
        <v>7.9975999999999994</v>
      </c>
    </row>
    <row r="2069" spans="1:21" ht="15" customHeight="1" x14ac:dyDescent="0.25">
      <c r="A2069">
        <v>22022</v>
      </c>
      <c r="B2069" t="s">
        <v>1037</v>
      </c>
      <c r="C2069" s="5">
        <v>43478</v>
      </c>
      <c r="D2069" s="6">
        <v>43483</v>
      </c>
      <c r="E2069" t="s">
        <v>21</v>
      </c>
      <c r="F2069" t="s">
        <v>225</v>
      </c>
      <c r="G2069" t="s">
        <v>226</v>
      </c>
      <c r="H2069" t="s">
        <v>227</v>
      </c>
      <c r="I2069" t="s">
        <v>228</v>
      </c>
      <c r="J2069" s="7">
        <v>20016</v>
      </c>
      <c r="K2069" t="s">
        <v>26</v>
      </c>
      <c r="L2069" t="s">
        <v>65</v>
      </c>
      <c r="M2069" t="s">
        <v>579</v>
      </c>
      <c r="N2069" t="s">
        <v>988</v>
      </c>
      <c r="O2069" t="s">
        <v>86</v>
      </c>
      <c r="P2069" t="s">
        <v>580</v>
      </c>
      <c r="Q2069" s="8">
        <v>32.99</v>
      </c>
      <c r="R2069">
        <v>3</v>
      </c>
      <c r="S2069" s="8">
        <f t="shared" si="133"/>
        <v>98.97</v>
      </c>
      <c r="T2069" s="8">
        <f>SUM(S2069*0.6)</f>
        <v>59.381999999999998</v>
      </c>
      <c r="U2069" s="9">
        <f>SUM((Q2069*0.07)*R2069+2)</f>
        <v>8.9279000000000011</v>
      </c>
    </row>
    <row r="2070" spans="1:21" ht="15" customHeight="1" x14ac:dyDescent="0.25">
      <c r="A2070">
        <v>22023</v>
      </c>
      <c r="B2070" t="s">
        <v>1037</v>
      </c>
      <c r="C2070" s="5">
        <v>43478</v>
      </c>
      <c r="D2070" s="6">
        <v>43483</v>
      </c>
      <c r="E2070" t="s">
        <v>21</v>
      </c>
      <c r="F2070" t="s">
        <v>225</v>
      </c>
      <c r="G2070" t="s">
        <v>226</v>
      </c>
      <c r="H2070" t="s">
        <v>227</v>
      </c>
      <c r="I2070" t="s">
        <v>228</v>
      </c>
      <c r="J2070" s="7">
        <v>20016</v>
      </c>
      <c r="K2070" t="s">
        <v>26</v>
      </c>
      <c r="L2070" t="s">
        <v>65</v>
      </c>
      <c r="M2070" t="s">
        <v>123</v>
      </c>
      <c r="N2070" t="s">
        <v>29</v>
      </c>
      <c r="O2070" t="s">
        <v>75</v>
      </c>
      <c r="P2070" t="s">
        <v>124</v>
      </c>
      <c r="Q2070" s="8">
        <v>25.99</v>
      </c>
      <c r="R2070">
        <v>7</v>
      </c>
      <c r="S2070" s="8">
        <f t="shared" si="133"/>
        <v>181.92999999999998</v>
      </c>
      <c r="T2070" s="8">
        <f>SUM(S2070*0.5)</f>
        <v>90.964999999999989</v>
      </c>
      <c r="U2070" s="9">
        <f>SUM((Q2070*0.07)*R2070+2)</f>
        <v>14.735100000000001</v>
      </c>
    </row>
    <row r="2071" spans="1:21" ht="15" customHeight="1" x14ac:dyDescent="0.25">
      <c r="A2071">
        <v>22024</v>
      </c>
      <c r="B2071" t="s">
        <v>1038</v>
      </c>
      <c r="C2071" s="5">
        <v>43480</v>
      </c>
      <c r="D2071" s="6">
        <v>43486</v>
      </c>
      <c r="E2071" t="s">
        <v>69</v>
      </c>
      <c r="F2071" t="s">
        <v>822</v>
      </c>
      <c r="G2071" t="s">
        <v>662</v>
      </c>
      <c r="H2071" t="s">
        <v>654</v>
      </c>
      <c r="I2071" t="s">
        <v>655</v>
      </c>
      <c r="J2071" s="7">
        <v>19805</v>
      </c>
      <c r="K2071" t="s">
        <v>26</v>
      </c>
      <c r="L2071" t="s">
        <v>65</v>
      </c>
      <c r="M2071" t="s">
        <v>598</v>
      </c>
      <c r="N2071" t="s">
        <v>33</v>
      </c>
      <c r="O2071" t="s">
        <v>34</v>
      </c>
      <c r="P2071" t="s">
        <v>599</v>
      </c>
      <c r="Q2071" s="8">
        <v>11.99</v>
      </c>
      <c r="R2071">
        <v>5</v>
      </c>
      <c r="S2071" s="8">
        <f t="shared" si="133"/>
        <v>59.95</v>
      </c>
      <c r="T2071" s="8">
        <f>SUM(S2071*0.4)</f>
        <v>23.980000000000004</v>
      </c>
      <c r="U2071" s="9">
        <f t="shared" ref="U2071:U2078" si="135">SUM((Q2071*0.04)*R2071+2)</f>
        <v>4.3979999999999997</v>
      </c>
    </row>
    <row r="2072" spans="1:21" ht="15" customHeight="1" x14ac:dyDescent="0.25">
      <c r="A2072">
        <v>22025</v>
      </c>
      <c r="B2072" t="s">
        <v>1038</v>
      </c>
      <c r="C2072" s="5">
        <v>43480</v>
      </c>
      <c r="D2072" s="6">
        <v>43486</v>
      </c>
      <c r="E2072" t="s">
        <v>69</v>
      </c>
      <c r="F2072" t="s">
        <v>822</v>
      </c>
      <c r="G2072" t="s">
        <v>662</v>
      </c>
      <c r="H2072" t="s">
        <v>654</v>
      </c>
      <c r="I2072" t="s">
        <v>655</v>
      </c>
      <c r="J2072" s="7">
        <v>19805</v>
      </c>
      <c r="K2072" t="s">
        <v>26</v>
      </c>
      <c r="L2072" t="s">
        <v>65</v>
      </c>
      <c r="M2072" t="s">
        <v>526</v>
      </c>
      <c r="N2072" t="s">
        <v>29</v>
      </c>
      <c r="O2072" t="s">
        <v>30</v>
      </c>
      <c r="P2072" t="s">
        <v>527</v>
      </c>
      <c r="Q2072" s="8">
        <v>6.99</v>
      </c>
      <c r="R2072">
        <v>6</v>
      </c>
      <c r="S2072" s="8">
        <f t="shared" si="133"/>
        <v>41.94</v>
      </c>
      <c r="T2072" s="8">
        <f>SUM(S2072*0.2)</f>
        <v>8.3879999999999999</v>
      </c>
      <c r="U2072" s="9">
        <f t="shared" si="135"/>
        <v>3.6776</v>
      </c>
    </row>
    <row r="2073" spans="1:21" ht="15" customHeight="1" x14ac:dyDescent="0.25">
      <c r="A2073">
        <v>22026</v>
      </c>
      <c r="B2073" t="s">
        <v>1038</v>
      </c>
      <c r="C2073" s="5">
        <v>43480</v>
      </c>
      <c r="D2073" s="6">
        <v>43486</v>
      </c>
      <c r="E2073" t="s">
        <v>69</v>
      </c>
      <c r="F2073" t="s">
        <v>822</v>
      </c>
      <c r="G2073" t="s">
        <v>662</v>
      </c>
      <c r="H2073" t="s">
        <v>654</v>
      </c>
      <c r="I2073" t="s">
        <v>655</v>
      </c>
      <c r="J2073" s="7">
        <v>19805</v>
      </c>
      <c r="K2073" t="s">
        <v>26</v>
      </c>
      <c r="L2073" t="s">
        <v>65</v>
      </c>
      <c r="M2073" t="s">
        <v>804</v>
      </c>
      <c r="N2073" t="s">
        <v>33</v>
      </c>
      <c r="O2073" t="s">
        <v>116</v>
      </c>
      <c r="P2073" t="s">
        <v>805</v>
      </c>
      <c r="Q2073" s="8">
        <v>14.99</v>
      </c>
      <c r="R2073">
        <v>5</v>
      </c>
      <c r="S2073" s="8">
        <f t="shared" si="133"/>
        <v>74.95</v>
      </c>
      <c r="T2073" s="8">
        <f>SUM(S2073*0.3)</f>
        <v>22.484999999999999</v>
      </c>
      <c r="U2073" s="9">
        <f t="shared" si="135"/>
        <v>4.9980000000000002</v>
      </c>
    </row>
    <row r="2074" spans="1:21" ht="15" customHeight="1" x14ac:dyDescent="0.25">
      <c r="A2074">
        <v>22027</v>
      </c>
      <c r="B2074" t="s">
        <v>1038</v>
      </c>
      <c r="C2074" s="5">
        <v>43480</v>
      </c>
      <c r="D2074" s="6">
        <v>43486</v>
      </c>
      <c r="E2074" t="s">
        <v>69</v>
      </c>
      <c r="F2074" t="s">
        <v>822</v>
      </c>
      <c r="G2074" t="s">
        <v>662</v>
      </c>
      <c r="H2074" t="s">
        <v>654</v>
      </c>
      <c r="I2074" t="s">
        <v>655</v>
      </c>
      <c r="J2074" s="7">
        <v>19805</v>
      </c>
      <c r="K2074" t="s">
        <v>26</v>
      </c>
      <c r="L2074" t="s">
        <v>65</v>
      </c>
      <c r="M2074" t="s">
        <v>389</v>
      </c>
      <c r="N2074" t="s">
        <v>29</v>
      </c>
      <c r="O2074" t="s">
        <v>40</v>
      </c>
      <c r="P2074" t="s">
        <v>390</v>
      </c>
      <c r="Q2074" s="8">
        <v>30.99</v>
      </c>
      <c r="R2074">
        <v>3</v>
      </c>
      <c r="S2074" s="8">
        <f t="shared" si="133"/>
        <v>92.97</v>
      </c>
      <c r="T2074" s="8">
        <f>SUM(S2074*0.3)</f>
        <v>27.890999999999998</v>
      </c>
      <c r="U2074" s="9">
        <f t="shared" si="135"/>
        <v>5.7187999999999999</v>
      </c>
    </row>
    <row r="2075" spans="1:21" ht="15" customHeight="1" x14ac:dyDescent="0.25">
      <c r="A2075">
        <v>22028</v>
      </c>
      <c r="B2075" t="s">
        <v>1038</v>
      </c>
      <c r="C2075" s="5">
        <v>43480</v>
      </c>
      <c r="D2075" s="6">
        <v>43486</v>
      </c>
      <c r="E2075" t="s">
        <v>69</v>
      </c>
      <c r="F2075" t="s">
        <v>822</v>
      </c>
      <c r="G2075" t="s">
        <v>662</v>
      </c>
      <c r="H2075" t="s">
        <v>654</v>
      </c>
      <c r="I2075" t="s">
        <v>655</v>
      </c>
      <c r="J2075" s="7">
        <v>19805</v>
      </c>
      <c r="K2075" t="s">
        <v>26</v>
      </c>
      <c r="L2075" t="s">
        <v>65</v>
      </c>
      <c r="M2075" t="s">
        <v>638</v>
      </c>
      <c r="N2075" t="s">
        <v>988</v>
      </c>
      <c r="O2075" t="s">
        <v>86</v>
      </c>
      <c r="P2075" t="s">
        <v>639</v>
      </c>
      <c r="Q2075" s="8">
        <v>44.99</v>
      </c>
      <c r="R2075">
        <v>3</v>
      </c>
      <c r="S2075" s="8">
        <f t="shared" si="133"/>
        <v>134.97</v>
      </c>
      <c r="T2075" s="8">
        <f>SUM(S2075*0.6)</f>
        <v>80.981999999999999</v>
      </c>
      <c r="U2075" s="9">
        <f t="shared" si="135"/>
        <v>7.3988000000000005</v>
      </c>
    </row>
    <row r="2076" spans="1:21" ht="15" customHeight="1" x14ac:dyDescent="0.25">
      <c r="A2076">
        <v>22029</v>
      </c>
      <c r="B2076" t="s">
        <v>1038</v>
      </c>
      <c r="C2076" s="5">
        <v>43480</v>
      </c>
      <c r="D2076" s="6">
        <v>43486</v>
      </c>
      <c r="E2076" t="s">
        <v>69</v>
      </c>
      <c r="F2076" t="s">
        <v>822</v>
      </c>
      <c r="G2076" t="s">
        <v>662</v>
      </c>
      <c r="H2076" t="s">
        <v>654</v>
      </c>
      <c r="I2076" t="s">
        <v>655</v>
      </c>
      <c r="J2076" s="7">
        <v>19805</v>
      </c>
      <c r="K2076" t="s">
        <v>26</v>
      </c>
      <c r="L2076" t="s">
        <v>65</v>
      </c>
      <c r="M2076" t="s">
        <v>464</v>
      </c>
      <c r="N2076" t="s">
        <v>29</v>
      </c>
      <c r="O2076" t="s">
        <v>75</v>
      </c>
      <c r="P2076" t="s">
        <v>465</v>
      </c>
      <c r="Q2076" s="8">
        <v>25.99</v>
      </c>
      <c r="R2076">
        <v>2</v>
      </c>
      <c r="S2076" s="8">
        <f t="shared" si="133"/>
        <v>51.98</v>
      </c>
      <c r="T2076" s="8">
        <f>SUM(S2076*0.5)</f>
        <v>25.99</v>
      </c>
      <c r="U2076" s="9">
        <f t="shared" si="135"/>
        <v>4.0792000000000002</v>
      </c>
    </row>
    <row r="2077" spans="1:21" ht="15" customHeight="1" x14ac:dyDescent="0.25">
      <c r="A2077">
        <v>22030</v>
      </c>
      <c r="B2077" t="s">
        <v>1038</v>
      </c>
      <c r="C2077" s="5">
        <v>43480</v>
      </c>
      <c r="D2077" s="6">
        <v>43486</v>
      </c>
      <c r="E2077" t="s">
        <v>69</v>
      </c>
      <c r="F2077" t="s">
        <v>822</v>
      </c>
      <c r="G2077" t="s">
        <v>662</v>
      </c>
      <c r="H2077" t="s">
        <v>654</v>
      </c>
      <c r="I2077" t="s">
        <v>655</v>
      </c>
      <c r="J2077" s="7">
        <v>19805</v>
      </c>
      <c r="K2077" t="s">
        <v>26</v>
      </c>
      <c r="L2077" t="s">
        <v>65</v>
      </c>
      <c r="M2077" t="s">
        <v>39</v>
      </c>
      <c r="N2077" t="s">
        <v>29</v>
      </c>
      <c r="O2077" t="s">
        <v>40</v>
      </c>
      <c r="P2077" t="s">
        <v>41</v>
      </c>
      <c r="Q2077" s="8">
        <v>28.99</v>
      </c>
      <c r="R2077">
        <v>3</v>
      </c>
      <c r="S2077" s="8">
        <f t="shared" si="133"/>
        <v>86.97</v>
      </c>
      <c r="T2077" s="8">
        <f>SUM(S2077*0.3)</f>
        <v>26.090999999999998</v>
      </c>
      <c r="U2077" s="9">
        <f t="shared" si="135"/>
        <v>5.4787999999999997</v>
      </c>
    </row>
    <row r="2078" spans="1:21" ht="15" customHeight="1" x14ac:dyDescent="0.25">
      <c r="A2078">
        <v>22031</v>
      </c>
      <c r="B2078" t="s">
        <v>1038</v>
      </c>
      <c r="C2078" s="5">
        <v>43480</v>
      </c>
      <c r="D2078" s="6">
        <v>43486</v>
      </c>
      <c r="E2078" t="s">
        <v>69</v>
      </c>
      <c r="F2078" t="s">
        <v>822</v>
      </c>
      <c r="G2078" t="s">
        <v>662</v>
      </c>
      <c r="H2078" t="s">
        <v>654</v>
      </c>
      <c r="I2078" t="s">
        <v>655</v>
      </c>
      <c r="J2078" s="7">
        <v>19805</v>
      </c>
      <c r="K2078" t="s">
        <v>26</v>
      </c>
      <c r="L2078" t="s">
        <v>65</v>
      </c>
      <c r="M2078" t="s">
        <v>914</v>
      </c>
      <c r="N2078" t="s">
        <v>33</v>
      </c>
      <c r="O2078" t="s">
        <v>34</v>
      </c>
      <c r="P2078" t="s">
        <v>915</v>
      </c>
      <c r="Q2078" s="8">
        <v>35.99</v>
      </c>
      <c r="R2078">
        <v>5</v>
      </c>
      <c r="S2078" s="8">
        <f t="shared" si="133"/>
        <v>179.95000000000002</v>
      </c>
      <c r="T2078" s="8">
        <f>SUM(S2078*0.4)</f>
        <v>71.98</v>
      </c>
      <c r="U2078" s="9">
        <f t="shared" si="135"/>
        <v>9.1980000000000004</v>
      </c>
    </row>
    <row r="2079" spans="1:21" ht="15" customHeight="1" x14ac:dyDescent="0.25">
      <c r="A2079">
        <v>22032</v>
      </c>
      <c r="B2079" t="s">
        <v>1039</v>
      </c>
      <c r="C2079" s="5">
        <v>43481</v>
      </c>
      <c r="D2079" s="6">
        <v>43484</v>
      </c>
      <c r="E2079" t="s">
        <v>44</v>
      </c>
      <c r="F2079" t="s">
        <v>916</v>
      </c>
      <c r="G2079" t="s">
        <v>917</v>
      </c>
      <c r="H2079" t="s">
        <v>654</v>
      </c>
      <c r="I2079" t="s">
        <v>213</v>
      </c>
      <c r="J2079" s="7">
        <v>28403</v>
      </c>
      <c r="K2079" t="s">
        <v>26</v>
      </c>
      <c r="L2079" t="s">
        <v>49</v>
      </c>
      <c r="M2079" t="s">
        <v>561</v>
      </c>
      <c r="N2079" t="s">
        <v>29</v>
      </c>
      <c r="O2079" t="s">
        <v>59</v>
      </c>
      <c r="P2079" t="s">
        <v>562</v>
      </c>
      <c r="Q2079" s="8">
        <v>20.99</v>
      </c>
      <c r="R2079">
        <v>9</v>
      </c>
      <c r="S2079" s="8">
        <f t="shared" si="133"/>
        <v>188.91</v>
      </c>
      <c r="T2079" s="8">
        <f>SUM(S2079*0.25)</f>
        <v>47.227499999999999</v>
      </c>
      <c r="U2079" s="9">
        <f>SUM((Q2079*0.05)*R2079+2)</f>
        <v>11.445499999999999</v>
      </c>
    </row>
    <row r="2080" spans="1:21" ht="15" customHeight="1" x14ac:dyDescent="0.25">
      <c r="A2080">
        <v>22033</v>
      </c>
      <c r="B2080" t="s">
        <v>1039</v>
      </c>
      <c r="C2080" s="5">
        <v>43481</v>
      </c>
      <c r="D2080" s="6">
        <v>43484</v>
      </c>
      <c r="E2080" t="s">
        <v>44</v>
      </c>
      <c r="F2080" t="s">
        <v>916</v>
      </c>
      <c r="G2080" t="s">
        <v>917</v>
      </c>
      <c r="H2080" t="s">
        <v>654</v>
      </c>
      <c r="I2080" t="s">
        <v>213</v>
      </c>
      <c r="J2080" s="7">
        <v>28403</v>
      </c>
      <c r="K2080" t="s">
        <v>26</v>
      </c>
      <c r="L2080" t="s">
        <v>49</v>
      </c>
      <c r="M2080" t="s">
        <v>229</v>
      </c>
      <c r="N2080" t="s">
        <v>29</v>
      </c>
      <c r="O2080" t="s">
        <v>59</v>
      </c>
      <c r="P2080" t="s">
        <v>230</v>
      </c>
      <c r="Q2080" s="8">
        <v>25.99</v>
      </c>
      <c r="R2080">
        <v>2</v>
      </c>
      <c r="S2080" s="8">
        <f t="shared" si="133"/>
        <v>51.98</v>
      </c>
      <c r="T2080" s="8">
        <f>SUM(S2080*0.25)</f>
        <v>12.994999999999999</v>
      </c>
      <c r="U2080" s="9">
        <f>SUM((Q2080*0.05)*R2080+2)</f>
        <v>4.5990000000000002</v>
      </c>
    </row>
    <row r="2081" spans="1:21" ht="15" customHeight="1" x14ac:dyDescent="0.25">
      <c r="A2081">
        <v>22034</v>
      </c>
      <c r="B2081" t="s">
        <v>1040</v>
      </c>
      <c r="C2081" s="5">
        <v>43482</v>
      </c>
      <c r="D2081" s="6">
        <v>43484</v>
      </c>
      <c r="E2081" t="s">
        <v>21</v>
      </c>
      <c r="F2081" t="s">
        <v>672</v>
      </c>
      <c r="G2081" t="s">
        <v>237</v>
      </c>
      <c r="H2081" t="s">
        <v>238</v>
      </c>
      <c r="I2081" t="s">
        <v>239</v>
      </c>
      <c r="J2081" s="7">
        <v>2895</v>
      </c>
      <c r="K2081" t="s">
        <v>26</v>
      </c>
      <c r="L2081" t="s">
        <v>65</v>
      </c>
      <c r="M2081" t="s">
        <v>77</v>
      </c>
      <c r="N2081" t="s">
        <v>29</v>
      </c>
      <c r="O2081" t="s">
        <v>37</v>
      </c>
      <c r="P2081" t="s">
        <v>78</v>
      </c>
      <c r="Q2081" s="8">
        <v>23.99</v>
      </c>
      <c r="R2081">
        <v>5</v>
      </c>
      <c r="S2081" s="8">
        <f t="shared" si="133"/>
        <v>119.94999999999999</v>
      </c>
      <c r="T2081" s="8">
        <f>SUM(S2081*0.4)</f>
        <v>47.98</v>
      </c>
      <c r="U2081" s="9">
        <f>SUM((Q2081*0.07)*R2081+2)</f>
        <v>10.3965</v>
      </c>
    </row>
    <row r="2082" spans="1:21" ht="15" customHeight="1" x14ac:dyDescent="0.25">
      <c r="A2082">
        <v>22035</v>
      </c>
      <c r="B2082" t="s">
        <v>1040</v>
      </c>
      <c r="C2082" s="5">
        <v>43482</v>
      </c>
      <c r="D2082" s="6">
        <v>43484</v>
      </c>
      <c r="E2082" t="s">
        <v>21</v>
      </c>
      <c r="F2082" t="s">
        <v>672</v>
      </c>
      <c r="G2082" t="s">
        <v>237</v>
      </c>
      <c r="H2082" t="s">
        <v>238</v>
      </c>
      <c r="I2082" t="s">
        <v>239</v>
      </c>
      <c r="J2082" s="7">
        <v>2895</v>
      </c>
      <c r="K2082" t="s">
        <v>26</v>
      </c>
      <c r="L2082" t="s">
        <v>65</v>
      </c>
      <c r="M2082" t="s">
        <v>545</v>
      </c>
      <c r="N2082" t="s">
        <v>988</v>
      </c>
      <c r="O2082" t="s">
        <v>89</v>
      </c>
      <c r="P2082" t="s">
        <v>546</v>
      </c>
      <c r="Q2082" s="8">
        <v>15.99</v>
      </c>
      <c r="R2082">
        <v>4</v>
      </c>
      <c r="S2082" s="8">
        <f t="shared" si="133"/>
        <v>63.96</v>
      </c>
      <c r="T2082" s="8">
        <f>SUM(S2082*0.5)</f>
        <v>31.98</v>
      </c>
      <c r="U2082" s="9">
        <f>SUM((Q2082*0.07)*R2082+2)</f>
        <v>6.4772000000000007</v>
      </c>
    </row>
    <row r="2083" spans="1:21" ht="15" customHeight="1" x14ac:dyDescent="0.25">
      <c r="A2083">
        <v>22036</v>
      </c>
      <c r="B2083" t="s">
        <v>1040</v>
      </c>
      <c r="C2083" s="5">
        <v>43482</v>
      </c>
      <c r="D2083" s="6">
        <v>43484</v>
      </c>
      <c r="E2083" t="s">
        <v>21</v>
      </c>
      <c r="F2083" t="s">
        <v>672</v>
      </c>
      <c r="G2083" t="s">
        <v>237</v>
      </c>
      <c r="H2083" t="s">
        <v>238</v>
      </c>
      <c r="I2083" t="s">
        <v>239</v>
      </c>
      <c r="J2083" s="7">
        <v>2895</v>
      </c>
      <c r="K2083" t="s">
        <v>26</v>
      </c>
      <c r="L2083" t="s">
        <v>65</v>
      </c>
      <c r="M2083" t="s">
        <v>123</v>
      </c>
      <c r="N2083" t="s">
        <v>29</v>
      </c>
      <c r="O2083" t="s">
        <v>75</v>
      </c>
      <c r="P2083" t="s">
        <v>124</v>
      </c>
      <c r="Q2083" s="8">
        <v>25.99</v>
      </c>
      <c r="R2083">
        <v>8</v>
      </c>
      <c r="S2083" s="8">
        <f t="shared" si="133"/>
        <v>207.92</v>
      </c>
      <c r="T2083" s="8">
        <f>SUM(S2083*0.5)</f>
        <v>103.96</v>
      </c>
      <c r="U2083" s="9">
        <f>SUM((Q2083*0.07)*R2083+2)</f>
        <v>16.554400000000001</v>
      </c>
    </row>
    <row r="2084" spans="1:21" ht="15" customHeight="1" x14ac:dyDescent="0.25">
      <c r="A2084">
        <v>22037</v>
      </c>
      <c r="B2084" t="s">
        <v>1041</v>
      </c>
      <c r="C2084" s="5">
        <v>43486</v>
      </c>
      <c r="D2084" s="6">
        <v>43490</v>
      </c>
      <c r="E2084" t="s">
        <v>69</v>
      </c>
      <c r="F2084" t="s">
        <v>343</v>
      </c>
      <c r="G2084" t="s">
        <v>344</v>
      </c>
      <c r="H2084" t="s">
        <v>345</v>
      </c>
      <c r="I2084" t="s">
        <v>346</v>
      </c>
      <c r="J2084" s="7">
        <v>59715</v>
      </c>
      <c r="K2084" t="s">
        <v>26</v>
      </c>
      <c r="L2084" t="s">
        <v>57</v>
      </c>
      <c r="M2084" t="s">
        <v>732</v>
      </c>
      <c r="N2084" t="s">
        <v>29</v>
      </c>
      <c r="O2084" t="s">
        <v>75</v>
      </c>
      <c r="P2084" t="s">
        <v>733</v>
      </c>
      <c r="Q2084" s="8">
        <v>25.99</v>
      </c>
      <c r="R2084">
        <v>6</v>
      </c>
      <c r="S2084" s="8">
        <f t="shared" si="133"/>
        <v>155.94</v>
      </c>
      <c r="T2084" s="8">
        <f>SUM(S2084*0.5)</f>
        <v>77.97</v>
      </c>
      <c r="U2084" s="9">
        <f t="shared" ref="U2084:U2096" si="136">SUM((Q2084*0.04)*R2084+2)</f>
        <v>8.2375999999999987</v>
      </c>
    </row>
    <row r="2085" spans="1:21" ht="15" customHeight="1" x14ac:dyDescent="0.25">
      <c r="A2085">
        <v>22038</v>
      </c>
      <c r="B2085" t="s">
        <v>1041</v>
      </c>
      <c r="C2085" s="5">
        <v>43486</v>
      </c>
      <c r="D2085" s="6">
        <v>43490</v>
      </c>
      <c r="E2085" t="s">
        <v>69</v>
      </c>
      <c r="F2085" t="s">
        <v>343</v>
      </c>
      <c r="G2085" t="s">
        <v>344</v>
      </c>
      <c r="H2085" t="s">
        <v>345</v>
      </c>
      <c r="I2085" t="s">
        <v>346</v>
      </c>
      <c r="J2085" s="7">
        <v>59715</v>
      </c>
      <c r="K2085" t="s">
        <v>26</v>
      </c>
      <c r="L2085" t="s">
        <v>57</v>
      </c>
      <c r="M2085" t="s">
        <v>696</v>
      </c>
      <c r="N2085" t="s">
        <v>29</v>
      </c>
      <c r="O2085" t="s">
        <v>40</v>
      </c>
      <c r="P2085" t="s">
        <v>697</v>
      </c>
      <c r="Q2085" s="8">
        <v>28.99</v>
      </c>
      <c r="R2085">
        <v>5</v>
      </c>
      <c r="S2085" s="8">
        <f t="shared" si="133"/>
        <v>144.94999999999999</v>
      </c>
      <c r="T2085" s="8">
        <f>SUM(S2085*0.3)</f>
        <v>43.484999999999992</v>
      </c>
      <c r="U2085" s="9">
        <f t="shared" si="136"/>
        <v>7.798</v>
      </c>
    </row>
    <row r="2086" spans="1:21" ht="15" customHeight="1" x14ac:dyDescent="0.25">
      <c r="A2086">
        <v>22039</v>
      </c>
      <c r="B2086" t="s">
        <v>1042</v>
      </c>
      <c r="C2086" s="5">
        <v>43487</v>
      </c>
      <c r="D2086" s="6">
        <v>43491</v>
      </c>
      <c r="E2086" t="s">
        <v>69</v>
      </c>
      <c r="F2086" t="s">
        <v>734</v>
      </c>
      <c r="G2086" t="s">
        <v>314</v>
      </c>
      <c r="H2086" t="s">
        <v>315</v>
      </c>
      <c r="I2086" t="s">
        <v>250</v>
      </c>
      <c r="J2086" s="7">
        <v>49505</v>
      </c>
      <c r="K2086" t="s">
        <v>26</v>
      </c>
      <c r="L2086" t="s">
        <v>27</v>
      </c>
      <c r="M2086" t="s">
        <v>395</v>
      </c>
      <c r="N2086" t="s">
        <v>29</v>
      </c>
      <c r="O2086" t="s">
        <v>59</v>
      </c>
      <c r="P2086" t="s">
        <v>396</v>
      </c>
      <c r="Q2086" s="8">
        <v>27.99</v>
      </c>
      <c r="R2086">
        <v>8</v>
      </c>
      <c r="S2086" s="8">
        <f t="shared" si="133"/>
        <v>223.92</v>
      </c>
      <c r="T2086" s="8">
        <f>SUM(S2086*0.25)</f>
        <v>55.98</v>
      </c>
      <c r="U2086" s="9">
        <f t="shared" si="136"/>
        <v>10.956799999999999</v>
      </c>
    </row>
    <row r="2087" spans="1:21" ht="15" customHeight="1" x14ac:dyDescent="0.25">
      <c r="A2087">
        <v>22040</v>
      </c>
      <c r="B2087" t="s">
        <v>1043</v>
      </c>
      <c r="C2087" s="5">
        <v>43487</v>
      </c>
      <c r="D2087" s="6">
        <v>43491</v>
      </c>
      <c r="E2087" t="s">
        <v>69</v>
      </c>
      <c r="F2087" t="s">
        <v>409</v>
      </c>
      <c r="G2087" t="s">
        <v>410</v>
      </c>
      <c r="H2087" t="s">
        <v>411</v>
      </c>
      <c r="I2087" t="s">
        <v>412</v>
      </c>
      <c r="J2087" s="7">
        <v>80013</v>
      </c>
      <c r="K2087" t="s">
        <v>26</v>
      </c>
      <c r="L2087" t="s">
        <v>57</v>
      </c>
      <c r="M2087" t="s">
        <v>400</v>
      </c>
      <c r="N2087" t="s">
        <v>29</v>
      </c>
      <c r="O2087" t="s">
        <v>30</v>
      </c>
      <c r="P2087" t="s">
        <v>401</v>
      </c>
      <c r="Q2087" s="8">
        <v>24.99</v>
      </c>
      <c r="R2087">
        <v>4</v>
      </c>
      <c r="S2087" s="8">
        <f t="shared" si="133"/>
        <v>99.96</v>
      </c>
      <c r="T2087" s="8">
        <f>SUM(S2087*0.2)</f>
        <v>19.992000000000001</v>
      </c>
      <c r="U2087" s="9">
        <f t="shared" si="136"/>
        <v>5.9984000000000002</v>
      </c>
    </row>
    <row r="2088" spans="1:21" ht="15" customHeight="1" x14ac:dyDescent="0.25">
      <c r="A2088">
        <v>22041</v>
      </c>
      <c r="B2088" t="s">
        <v>1043</v>
      </c>
      <c r="C2088" s="5">
        <v>43487</v>
      </c>
      <c r="D2088" s="6">
        <v>43491</v>
      </c>
      <c r="E2088" t="s">
        <v>69</v>
      </c>
      <c r="F2088" t="s">
        <v>409</v>
      </c>
      <c r="G2088" t="s">
        <v>410</v>
      </c>
      <c r="H2088" t="s">
        <v>411</v>
      </c>
      <c r="I2088" t="s">
        <v>412</v>
      </c>
      <c r="J2088" s="7">
        <v>80013</v>
      </c>
      <c r="K2088" t="s">
        <v>26</v>
      </c>
      <c r="L2088" t="s">
        <v>57</v>
      </c>
      <c r="M2088" t="s">
        <v>269</v>
      </c>
      <c r="N2088" t="s">
        <v>33</v>
      </c>
      <c r="O2088" t="s">
        <v>34</v>
      </c>
      <c r="P2088" t="s">
        <v>270</v>
      </c>
      <c r="Q2088" s="8">
        <v>35.99</v>
      </c>
      <c r="R2088">
        <v>4</v>
      </c>
      <c r="S2088" s="8">
        <f t="shared" si="133"/>
        <v>143.96</v>
      </c>
      <c r="T2088" s="8">
        <f>SUM(S2088*0.4)</f>
        <v>57.584000000000003</v>
      </c>
      <c r="U2088" s="9">
        <f t="shared" si="136"/>
        <v>7.7584000000000009</v>
      </c>
    </row>
    <row r="2089" spans="1:21" ht="15" customHeight="1" x14ac:dyDescent="0.25">
      <c r="A2089">
        <v>22042</v>
      </c>
      <c r="B2089" t="s">
        <v>1043</v>
      </c>
      <c r="C2089" s="5">
        <v>43487</v>
      </c>
      <c r="D2089" s="6">
        <v>43491</v>
      </c>
      <c r="E2089" t="s">
        <v>69</v>
      </c>
      <c r="F2089" t="s">
        <v>409</v>
      </c>
      <c r="G2089" t="s">
        <v>410</v>
      </c>
      <c r="H2089" t="s">
        <v>411</v>
      </c>
      <c r="I2089" t="s">
        <v>412</v>
      </c>
      <c r="J2089" s="7">
        <v>80013</v>
      </c>
      <c r="K2089" t="s">
        <v>26</v>
      </c>
      <c r="L2089" t="s">
        <v>57</v>
      </c>
      <c r="M2089" t="s">
        <v>663</v>
      </c>
      <c r="N2089" t="s">
        <v>988</v>
      </c>
      <c r="O2089" t="s">
        <v>51</v>
      </c>
      <c r="P2089" t="s">
        <v>664</v>
      </c>
      <c r="Q2089" s="8">
        <v>45.99</v>
      </c>
      <c r="R2089">
        <v>2</v>
      </c>
      <c r="S2089" s="8">
        <f t="shared" si="133"/>
        <v>91.98</v>
      </c>
      <c r="T2089" s="8">
        <f>SUM(S2089*0.3)</f>
        <v>27.594000000000001</v>
      </c>
      <c r="U2089" s="9">
        <f t="shared" si="136"/>
        <v>5.6791999999999998</v>
      </c>
    </row>
    <row r="2090" spans="1:21" ht="15" customHeight="1" x14ac:dyDescent="0.25">
      <c r="A2090">
        <v>22043</v>
      </c>
      <c r="B2090" t="s">
        <v>1043</v>
      </c>
      <c r="C2090" s="5">
        <v>43487</v>
      </c>
      <c r="D2090" s="6">
        <v>43491</v>
      </c>
      <c r="E2090" t="s">
        <v>69</v>
      </c>
      <c r="F2090" t="s">
        <v>409</v>
      </c>
      <c r="G2090" t="s">
        <v>410</v>
      </c>
      <c r="H2090" t="s">
        <v>411</v>
      </c>
      <c r="I2090" t="s">
        <v>412</v>
      </c>
      <c r="J2090" s="7">
        <v>80013</v>
      </c>
      <c r="K2090" t="s">
        <v>26</v>
      </c>
      <c r="L2090" t="s">
        <v>57</v>
      </c>
      <c r="M2090" t="s">
        <v>68</v>
      </c>
      <c r="N2090" t="s">
        <v>29</v>
      </c>
      <c r="O2090" t="s">
        <v>37</v>
      </c>
      <c r="P2090" t="s">
        <v>37</v>
      </c>
      <c r="Q2090" s="8">
        <v>15.99</v>
      </c>
      <c r="R2090">
        <v>7</v>
      </c>
      <c r="S2090" s="8">
        <f t="shared" si="133"/>
        <v>111.93</v>
      </c>
      <c r="T2090" s="8">
        <f>SUM(S2090*0.4)</f>
        <v>44.772000000000006</v>
      </c>
      <c r="U2090" s="9">
        <f t="shared" si="136"/>
        <v>6.4772000000000007</v>
      </c>
    </row>
    <row r="2091" spans="1:21" ht="15" customHeight="1" x14ac:dyDescent="0.25">
      <c r="A2091">
        <v>22044</v>
      </c>
      <c r="B2091" t="s">
        <v>1043</v>
      </c>
      <c r="C2091" s="5">
        <v>43487</v>
      </c>
      <c r="D2091" s="6">
        <v>43491</v>
      </c>
      <c r="E2091" t="s">
        <v>69</v>
      </c>
      <c r="F2091" t="s">
        <v>409</v>
      </c>
      <c r="G2091" t="s">
        <v>410</v>
      </c>
      <c r="H2091" t="s">
        <v>411</v>
      </c>
      <c r="I2091" t="s">
        <v>412</v>
      </c>
      <c r="J2091" s="7">
        <v>80013</v>
      </c>
      <c r="K2091" t="s">
        <v>26</v>
      </c>
      <c r="L2091" t="s">
        <v>57</v>
      </c>
      <c r="M2091" t="s">
        <v>68</v>
      </c>
      <c r="N2091" t="s">
        <v>29</v>
      </c>
      <c r="O2091" t="s">
        <v>37</v>
      </c>
      <c r="P2091" t="s">
        <v>37</v>
      </c>
      <c r="Q2091" s="8">
        <v>15.99</v>
      </c>
      <c r="R2091">
        <v>5</v>
      </c>
      <c r="S2091" s="8">
        <f t="shared" si="133"/>
        <v>79.95</v>
      </c>
      <c r="T2091" s="8">
        <f>SUM(S2091*0.4)</f>
        <v>31.980000000000004</v>
      </c>
      <c r="U2091" s="9">
        <f t="shared" si="136"/>
        <v>5.1980000000000004</v>
      </c>
    </row>
    <row r="2092" spans="1:21" ht="15" customHeight="1" x14ac:dyDescent="0.25">
      <c r="A2092">
        <v>22045</v>
      </c>
      <c r="B2092" t="s">
        <v>1043</v>
      </c>
      <c r="C2092" s="5">
        <v>43487</v>
      </c>
      <c r="D2092" s="6">
        <v>43491</v>
      </c>
      <c r="E2092" t="s">
        <v>69</v>
      </c>
      <c r="F2092" t="s">
        <v>409</v>
      </c>
      <c r="G2092" t="s">
        <v>410</v>
      </c>
      <c r="H2092" t="s">
        <v>411</v>
      </c>
      <c r="I2092" t="s">
        <v>412</v>
      </c>
      <c r="J2092" s="7">
        <v>80013</v>
      </c>
      <c r="K2092" t="s">
        <v>26</v>
      </c>
      <c r="L2092" t="s">
        <v>57</v>
      </c>
      <c r="M2092" t="s">
        <v>113</v>
      </c>
      <c r="N2092" t="s">
        <v>29</v>
      </c>
      <c r="O2092" t="s">
        <v>37</v>
      </c>
      <c r="P2092" t="s">
        <v>114</v>
      </c>
      <c r="Q2092" s="8">
        <v>24.99</v>
      </c>
      <c r="R2092">
        <v>6</v>
      </c>
      <c r="S2092" s="8">
        <f t="shared" si="133"/>
        <v>149.94</v>
      </c>
      <c r="T2092" s="8">
        <f>SUM(S2092*0.4)</f>
        <v>59.975999999999999</v>
      </c>
      <c r="U2092" s="9">
        <f t="shared" si="136"/>
        <v>7.9975999999999994</v>
      </c>
    </row>
    <row r="2093" spans="1:21" ht="15" customHeight="1" x14ac:dyDescent="0.25">
      <c r="A2093">
        <v>22046</v>
      </c>
      <c r="B2093" t="s">
        <v>1044</v>
      </c>
      <c r="C2093" s="5">
        <v>43489</v>
      </c>
      <c r="D2093" s="6">
        <v>43494</v>
      </c>
      <c r="E2093" t="s">
        <v>69</v>
      </c>
      <c r="F2093" t="s">
        <v>22</v>
      </c>
      <c r="G2093" t="s">
        <v>23</v>
      </c>
      <c r="H2093" t="s">
        <v>24</v>
      </c>
      <c r="I2093" t="s">
        <v>25</v>
      </c>
      <c r="J2093" s="7">
        <v>54302</v>
      </c>
      <c r="K2093" t="s">
        <v>26</v>
      </c>
      <c r="L2093" t="s">
        <v>27</v>
      </c>
      <c r="M2093" t="s">
        <v>953</v>
      </c>
      <c r="N2093" t="s">
        <v>33</v>
      </c>
      <c r="O2093" t="s">
        <v>116</v>
      </c>
      <c r="P2093" t="s">
        <v>954</v>
      </c>
      <c r="Q2093" s="8">
        <v>34.99</v>
      </c>
      <c r="R2093">
        <v>7</v>
      </c>
      <c r="S2093" s="8">
        <f t="shared" si="133"/>
        <v>244.93</v>
      </c>
      <c r="T2093" s="8">
        <f>SUM(S2093*0.3)</f>
        <v>73.478999999999999</v>
      </c>
      <c r="U2093" s="9">
        <f t="shared" si="136"/>
        <v>11.797200000000002</v>
      </c>
    </row>
    <row r="2094" spans="1:21" ht="15" customHeight="1" x14ac:dyDescent="0.25">
      <c r="A2094">
        <v>22047</v>
      </c>
      <c r="B2094" t="s">
        <v>1044</v>
      </c>
      <c r="C2094" s="5">
        <v>43489</v>
      </c>
      <c r="D2094" s="6">
        <v>43494</v>
      </c>
      <c r="E2094" t="s">
        <v>69</v>
      </c>
      <c r="F2094" t="s">
        <v>22</v>
      </c>
      <c r="G2094" t="s">
        <v>23</v>
      </c>
      <c r="H2094" t="s">
        <v>24</v>
      </c>
      <c r="I2094" t="s">
        <v>25</v>
      </c>
      <c r="J2094" s="7">
        <v>54302</v>
      </c>
      <c r="K2094" t="s">
        <v>26</v>
      </c>
      <c r="L2094" t="s">
        <v>27</v>
      </c>
      <c r="M2094" t="s">
        <v>105</v>
      </c>
      <c r="N2094" t="s">
        <v>29</v>
      </c>
      <c r="O2094" t="s">
        <v>75</v>
      </c>
      <c r="P2094" t="s">
        <v>106</v>
      </c>
      <c r="Q2094" s="8">
        <v>16.989999999999998</v>
      </c>
      <c r="R2094">
        <v>5</v>
      </c>
      <c r="S2094" s="8">
        <f t="shared" si="133"/>
        <v>84.949999999999989</v>
      </c>
      <c r="T2094" s="8">
        <f>SUM(S2094*0.5)</f>
        <v>42.474999999999994</v>
      </c>
      <c r="U2094" s="9">
        <f t="shared" si="136"/>
        <v>5.3979999999999997</v>
      </c>
    </row>
    <row r="2095" spans="1:21" ht="15" customHeight="1" x14ac:dyDescent="0.25">
      <c r="A2095">
        <v>22048</v>
      </c>
      <c r="B2095" t="s">
        <v>1044</v>
      </c>
      <c r="C2095" s="5">
        <v>43489</v>
      </c>
      <c r="D2095" s="6">
        <v>43494</v>
      </c>
      <c r="E2095" t="s">
        <v>69</v>
      </c>
      <c r="F2095" t="s">
        <v>22</v>
      </c>
      <c r="G2095" t="s">
        <v>23</v>
      </c>
      <c r="H2095" t="s">
        <v>24</v>
      </c>
      <c r="I2095" t="s">
        <v>25</v>
      </c>
      <c r="J2095" s="7">
        <v>54302</v>
      </c>
      <c r="K2095" t="s">
        <v>26</v>
      </c>
      <c r="L2095" t="s">
        <v>27</v>
      </c>
      <c r="M2095" t="s">
        <v>264</v>
      </c>
      <c r="N2095" t="s">
        <v>29</v>
      </c>
      <c r="O2095" t="s">
        <v>37</v>
      </c>
      <c r="P2095" t="s">
        <v>265</v>
      </c>
      <c r="Q2095" s="8">
        <v>23.99</v>
      </c>
      <c r="R2095">
        <v>6</v>
      </c>
      <c r="S2095" s="8">
        <f t="shared" si="133"/>
        <v>143.94</v>
      </c>
      <c r="T2095" s="8">
        <f>SUM(S2095*0.4)</f>
        <v>57.576000000000001</v>
      </c>
      <c r="U2095" s="9">
        <f t="shared" si="136"/>
        <v>7.7576000000000001</v>
      </c>
    </row>
    <row r="2096" spans="1:21" ht="15" customHeight="1" x14ac:dyDescent="0.25">
      <c r="A2096">
        <v>22049</v>
      </c>
      <c r="B2096" t="s">
        <v>1044</v>
      </c>
      <c r="C2096" s="5">
        <v>43489</v>
      </c>
      <c r="D2096" s="6">
        <v>43494</v>
      </c>
      <c r="E2096" t="s">
        <v>69</v>
      </c>
      <c r="F2096" t="s">
        <v>22</v>
      </c>
      <c r="G2096" t="s">
        <v>23</v>
      </c>
      <c r="H2096" t="s">
        <v>24</v>
      </c>
      <c r="I2096" t="s">
        <v>25</v>
      </c>
      <c r="J2096" s="7">
        <v>54302</v>
      </c>
      <c r="K2096" t="s">
        <v>26</v>
      </c>
      <c r="L2096" t="s">
        <v>27</v>
      </c>
      <c r="M2096" t="s">
        <v>553</v>
      </c>
      <c r="N2096" t="s">
        <v>29</v>
      </c>
      <c r="O2096" t="s">
        <v>75</v>
      </c>
      <c r="P2096" t="s">
        <v>554</v>
      </c>
      <c r="Q2096" s="8">
        <v>23.99</v>
      </c>
      <c r="R2096">
        <v>2</v>
      </c>
      <c r="S2096" s="8">
        <f t="shared" si="133"/>
        <v>47.98</v>
      </c>
      <c r="T2096" s="8">
        <f>SUM(S2096*0.5)</f>
        <v>23.99</v>
      </c>
      <c r="U2096" s="9">
        <f t="shared" si="136"/>
        <v>3.9192</v>
      </c>
    </row>
    <row r="2097" spans="1:21" ht="15" customHeight="1" x14ac:dyDescent="0.25">
      <c r="A2097">
        <v>22050</v>
      </c>
      <c r="B2097" t="s">
        <v>1045</v>
      </c>
      <c r="C2097" s="5">
        <v>43492</v>
      </c>
      <c r="D2097" s="6">
        <v>43497</v>
      </c>
      <c r="E2097" t="s">
        <v>21</v>
      </c>
      <c r="F2097" t="s">
        <v>61</v>
      </c>
      <c r="G2097" t="s">
        <v>62</v>
      </c>
      <c r="H2097" t="s">
        <v>63</v>
      </c>
      <c r="I2097" t="s">
        <v>64</v>
      </c>
      <c r="J2097" s="7">
        <v>44107</v>
      </c>
      <c r="K2097" t="s">
        <v>26</v>
      </c>
      <c r="L2097" t="s">
        <v>65</v>
      </c>
      <c r="M2097" t="s">
        <v>636</v>
      </c>
      <c r="N2097" t="s">
        <v>29</v>
      </c>
      <c r="O2097" t="s">
        <v>59</v>
      </c>
      <c r="P2097" t="s">
        <v>637</v>
      </c>
      <c r="Q2097" s="8">
        <v>21.99</v>
      </c>
      <c r="R2097">
        <v>8</v>
      </c>
      <c r="S2097" s="8">
        <f t="shared" si="133"/>
        <v>175.92</v>
      </c>
      <c r="T2097" s="8">
        <f>SUM(S2097*0.25)</f>
        <v>43.98</v>
      </c>
      <c r="U2097" s="9">
        <f>SUM((Q2097*0.07)*R2097+2)</f>
        <v>14.314400000000001</v>
      </c>
    </row>
    <row r="2098" spans="1:21" ht="15" customHeight="1" x14ac:dyDescent="0.25">
      <c r="A2098">
        <v>22051</v>
      </c>
      <c r="B2098" t="s">
        <v>1045</v>
      </c>
      <c r="C2098" s="5">
        <v>43492</v>
      </c>
      <c r="D2098" s="6">
        <v>43497</v>
      </c>
      <c r="E2098" t="s">
        <v>21</v>
      </c>
      <c r="F2098" t="s">
        <v>61</v>
      </c>
      <c r="G2098" t="s">
        <v>62</v>
      </c>
      <c r="H2098" t="s">
        <v>63</v>
      </c>
      <c r="I2098" t="s">
        <v>64</v>
      </c>
      <c r="J2098" s="7">
        <v>44107</v>
      </c>
      <c r="K2098" t="s">
        <v>26</v>
      </c>
      <c r="L2098" t="s">
        <v>65</v>
      </c>
      <c r="M2098" t="s">
        <v>264</v>
      </c>
      <c r="N2098" t="s">
        <v>29</v>
      </c>
      <c r="O2098" t="s">
        <v>37</v>
      </c>
      <c r="P2098" t="s">
        <v>265</v>
      </c>
      <c r="Q2098" s="8">
        <v>23.99</v>
      </c>
      <c r="R2098">
        <v>3</v>
      </c>
      <c r="S2098" s="8">
        <f t="shared" si="133"/>
        <v>71.97</v>
      </c>
      <c r="T2098" s="8">
        <f>SUM(S2098*0.4)</f>
        <v>28.788</v>
      </c>
      <c r="U2098" s="9">
        <f>SUM((Q2098*0.07)*R2098+2)</f>
        <v>7.0379000000000005</v>
      </c>
    </row>
    <row r="2099" spans="1:21" ht="15" customHeight="1" x14ac:dyDescent="0.25">
      <c r="A2099">
        <v>22052</v>
      </c>
      <c r="B2099" t="s">
        <v>1046</v>
      </c>
      <c r="C2099" s="5">
        <v>43493</v>
      </c>
      <c r="D2099" s="6">
        <v>43500</v>
      </c>
      <c r="E2099" t="s">
        <v>69</v>
      </c>
      <c r="F2099" t="s">
        <v>429</v>
      </c>
      <c r="G2099" t="s">
        <v>430</v>
      </c>
      <c r="H2099" t="s">
        <v>97</v>
      </c>
      <c r="I2099" t="s">
        <v>98</v>
      </c>
      <c r="J2099" s="7">
        <v>73120</v>
      </c>
      <c r="K2099" t="s">
        <v>26</v>
      </c>
      <c r="L2099" t="s">
        <v>27</v>
      </c>
      <c r="M2099" t="s">
        <v>735</v>
      </c>
      <c r="N2099" t="s">
        <v>33</v>
      </c>
      <c r="O2099" t="s">
        <v>86</v>
      </c>
      <c r="P2099" t="s">
        <v>736</v>
      </c>
      <c r="Q2099" s="8">
        <v>8.99</v>
      </c>
      <c r="R2099">
        <v>6</v>
      </c>
      <c r="S2099" s="8">
        <f t="shared" si="133"/>
        <v>53.94</v>
      </c>
      <c r="T2099" s="8">
        <f>SUM(S2099*0.5)</f>
        <v>26.97</v>
      </c>
      <c r="U2099" s="9">
        <f>SUM((Q2099*0.04)*R2099+2)</f>
        <v>4.1576000000000004</v>
      </c>
    </row>
    <row r="2100" spans="1:21" ht="15" customHeight="1" x14ac:dyDescent="0.25">
      <c r="A2100">
        <v>22053</v>
      </c>
      <c r="B2100" t="s">
        <v>1046</v>
      </c>
      <c r="C2100" s="5">
        <v>43493</v>
      </c>
      <c r="D2100" s="6">
        <v>43500</v>
      </c>
      <c r="E2100" t="s">
        <v>69</v>
      </c>
      <c r="F2100" t="s">
        <v>429</v>
      </c>
      <c r="G2100" t="s">
        <v>430</v>
      </c>
      <c r="H2100" t="s">
        <v>97</v>
      </c>
      <c r="I2100" t="s">
        <v>98</v>
      </c>
      <c r="J2100" s="7">
        <v>73120</v>
      </c>
      <c r="K2100" t="s">
        <v>26</v>
      </c>
      <c r="L2100" t="s">
        <v>27</v>
      </c>
      <c r="M2100" t="s">
        <v>469</v>
      </c>
      <c r="N2100" t="s">
        <v>988</v>
      </c>
      <c r="O2100" t="s">
        <v>86</v>
      </c>
      <c r="P2100" t="s">
        <v>470</v>
      </c>
      <c r="Q2100" s="8">
        <v>35.99</v>
      </c>
      <c r="R2100">
        <v>10</v>
      </c>
      <c r="S2100" s="8">
        <f t="shared" si="133"/>
        <v>359.90000000000003</v>
      </c>
      <c r="T2100" s="8">
        <f>SUM(S2100*0.6)</f>
        <v>215.94000000000003</v>
      </c>
      <c r="U2100" s="9">
        <f>SUM((Q2100*0.04)*R2100+2)</f>
        <v>16.396000000000001</v>
      </c>
    </row>
    <row r="2101" spans="1:21" ht="15" customHeight="1" x14ac:dyDescent="0.25">
      <c r="A2101">
        <v>22054</v>
      </c>
      <c r="B2101" t="s">
        <v>1047</v>
      </c>
      <c r="C2101" s="5">
        <v>43494</v>
      </c>
      <c r="D2101" s="6">
        <v>43497</v>
      </c>
      <c r="E2101" t="s">
        <v>21</v>
      </c>
      <c r="F2101" t="s">
        <v>218</v>
      </c>
      <c r="G2101" t="s">
        <v>219</v>
      </c>
      <c r="H2101" t="s">
        <v>220</v>
      </c>
      <c r="I2101" t="s">
        <v>25</v>
      </c>
      <c r="J2101" s="7">
        <v>54880</v>
      </c>
      <c r="K2101" t="s">
        <v>26</v>
      </c>
      <c r="L2101" t="s">
        <v>27</v>
      </c>
      <c r="M2101" t="s">
        <v>598</v>
      </c>
      <c r="N2101" t="s">
        <v>33</v>
      </c>
      <c r="O2101" t="s">
        <v>34</v>
      </c>
      <c r="P2101" t="s">
        <v>599</v>
      </c>
      <c r="Q2101" s="8">
        <v>11.99</v>
      </c>
      <c r="R2101">
        <v>4</v>
      </c>
      <c r="S2101" s="8">
        <f t="shared" si="133"/>
        <v>47.96</v>
      </c>
      <c r="T2101" s="8">
        <f>SUM(S2101*0.4)</f>
        <v>19.184000000000001</v>
      </c>
      <c r="U2101" s="9">
        <f>SUM((Q2101*0.07)*R2101+2)</f>
        <v>5.3572000000000006</v>
      </c>
    </row>
    <row r="2102" spans="1:21" ht="15" customHeight="1" x14ac:dyDescent="0.25">
      <c r="A2102">
        <v>22055</v>
      </c>
      <c r="B2102" t="s">
        <v>1047</v>
      </c>
      <c r="C2102" s="5">
        <v>43494</v>
      </c>
      <c r="D2102" s="6">
        <v>43497</v>
      </c>
      <c r="E2102" t="s">
        <v>21</v>
      </c>
      <c r="F2102" t="s">
        <v>218</v>
      </c>
      <c r="G2102" t="s">
        <v>219</v>
      </c>
      <c r="H2102" t="s">
        <v>220</v>
      </c>
      <c r="I2102" t="s">
        <v>25</v>
      </c>
      <c r="J2102" s="7">
        <v>54880</v>
      </c>
      <c r="K2102" t="s">
        <v>26</v>
      </c>
      <c r="L2102" t="s">
        <v>27</v>
      </c>
      <c r="M2102" t="s">
        <v>149</v>
      </c>
      <c r="N2102" t="s">
        <v>988</v>
      </c>
      <c r="O2102" t="s">
        <v>86</v>
      </c>
      <c r="P2102" t="s">
        <v>150</v>
      </c>
      <c r="Q2102" s="8">
        <v>44.99</v>
      </c>
      <c r="R2102">
        <v>4</v>
      </c>
      <c r="S2102" s="8">
        <f t="shared" si="133"/>
        <v>179.96</v>
      </c>
      <c r="T2102" s="8">
        <f>SUM(S2102*0.6)</f>
        <v>107.976</v>
      </c>
      <c r="U2102" s="9">
        <f>SUM((Q2102*0.07)*R2102+2)</f>
        <v>14.597200000000003</v>
      </c>
    </row>
    <row r="2103" spans="1:21" ht="15" customHeight="1" x14ac:dyDescent="0.25">
      <c r="A2103">
        <v>22056</v>
      </c>
      <c r="B2103" t="s">
        <v>1048</v>
      </c>
      <c r="C2103" s="5">
        <v>43496</v>
      </c>
      <c r="D2103" s="6">
        <v>43502</v>
      </c>
      <c r="E2103" t="s">
        <v>69</v>
      </c>
      <c r="F2103" t="s">
        <v>761</v>
      </c>
      <c r="G2103" t="s">
        <v>182</v>
      </c>
      <c r="H2103" t="s">
        <v>183</v>
      </c>
      <c r="I2103" t="s">
        <v>56</v>
      </c>
      <c r="J2103" s="7">
        <v>93727</v>
      </c>
      <c r="K2103" t="s">
        <v>26</v>
      </c>
      <c r="L2103" t="s">
        <v>57</v>
      </c>
      <c r="M2103" t="s">
        <v>880</v>
      </c>
      <c r="N2103" t="s">
        <v>33</v>
      </c>
      <c r="O2103" t="s">
        <v>116</v>
      </c>
      <c r="P2103" t="s">
        <v>881</v>
      </c>
      <c r="Q2103" s="8">
        <v>14.99</v>
      </c>
      <c r="R2103">
        <v>4</v>
      </c>
      <c r="S2103" s="8">
        <f t="shared" si="133"/>
        <v>59.96</v>
      </c>
      <c r="T2103" s="8">
        <f>SUM(S2103*0.3)</f>
        <v>17.988</v>
      </c>
      <c r="U2103" s="9">
        <f t="shared" ref="U2103:U2112" si="137">SUM((Q2103*0.04)*R2103+2)</f>
        <v>4.3984000000000005</v>
      </c>
    </row>
    <row r="2104" spans="1:21" ht="15" customHeight="1" x14ac:dyDescent="0.25">
      <c r="A2104">
        <v>22057</v>
      </c>
      <c r="B2104" t="s">
        <v>1048</v>
      </c>
      <c r="C2104" s="5">
        <v>43496</v>
      </c>
      <c r="D2104" s="6">
        <v>43502</v>
      </c>
      <c r="E2104" t="s">
        <v>69</v>
      </c>
      <c r="F2104" t="s">
        <v>761</v>
      </c>
      <c r="G2104" t="s">
        <v>182</v>
      </c>
      <c r="H2104" t="s">
        <v>183</v>
      </c>
      <c r="I2104" t="s">
        <v>56</v>
      </c>
      <c r="J2104" s="7">
        <v>93727</v>
      </c>
      <c r="K2104" t="s">
        <v>26</v>
      </c>
      <c r="L2104" t="s">
        <v>57</v>
      </c>
      <c r="M2104" t="s">
        <v>567</v>
      </c>
      <c r="N2104" t="s">
        <v>988</v>
      </c>
      <c r="O2104" t="s">
        <v>86</v>
      </c>
      <c r="P2104" t="s">
        <v>568</v>
      </c>
      <c r="Q2104" s="8">
        <v>35.99</v>
      </c>
      <c r="R2104">
        <v>8</v>
      </c>
      <c r="S2104" s="8">
        <f t="shared" si="133"/>
        <v>287.92</v>
      </c>
      <c r="T2104" s="8">
        <f>SUM(S2104*0.6)</f>
        <v>172.75200000000001</v>
      </c>
      <c r="U2104" s="9">
        <f t="shared" si="137"/>
        <v>13.516800000000002</v>
      </c>
    </row>
    <row r="2105" spans="1:21" ht="15" customHeight="1" x14ac:dyDescent="0.25">
      <c r="A2105">
        <v>22058</v>
      </c>
      <c r="B2105" t="s">
        <v>1048</v>
      </c>
      <c r="C2105" s="5">
        <v>43496</v>
      </c>
      <c r="D2105" s="6">
        <v>43502</v>
      </c>
      <c r="E2105" t="s">
        <v>69</v>
      </c>
      <c r="F2105" t="s">
        <v>761</v>
      </c>
      <c r="G2105" t="s">
        <v>182</v>
      </c>
      <c r="H2105" t="s">
        <v>183</v>
      </c>
      <c r="I2105" t="s">
        <v>56</v>
      </c>
      <c r="J2105" s="7">
        <v>93727</v>
      </c>
      <c r="K2105" t="s">
        <v>26</v>
      </c>
      <c r="L2105" t="s">
        <v>57</v>
      </c>
      <c r="M2105" t="s">
        <v>457</v>
      </c>
      <c r="N2105" t="s">
        <v>29</v>
      </c>
      <c r="O2105" t="s">
        <v>59</v>
      </c>
      <c r="P2105" t="s">
        <v>458</v>
      </c>
      <c r="Q2105" s="8">
        <v>27.99</v>
      </c>
      <c r="R2105">
        <v>3</v>
      </c>
      <c r="S2105" s="8">
        <f t="shared" si="133"/>
        <v>83.97</v>
      </c>
      <c r="T2105" s="8">
        <f>SUM(S2105*0.25)</f>
        <v>20.9925</v>
      </c>
      <c r="U2105" s="9">
        <f t="shared" si="137"/>
        <v>5.3587999999999996</v>
      </c>
    </row>
    <row r="2106" spans="1:21" ht="15" customHeight="1" x14ac:dyDescent="0.25">
      <c r="A2106">
        <v>22059</v>
      </c>
      <c r="B2106" t="s">
        <v>1048</v>
      </c>
      <c r="C2106" s="5">
        <v>43496</v>
      </c>
      <c r="D2106" s="6">
        <v>43502</v>
      </c>
      <c r="E2106" t="s">
        <v>69</v>
      </c>
      <c r="F2106" t="s">
        <v>761</v>
      </c>
      <c r="G2106" t="s">
        <v>182</v>
      </c>
      <c r="H2106" t="s">
        <v>183</v>
      </c>
      <c r="I2106" t="s">
        <v>56</v>
      </c>
      <c r="J2106" s="7">
        <v>93727</v>
      </c>
      <c r="K2106" t="s">
        <v>26</v>
      </c>
      <c r="L2106" t="s">
        <v>57</v>
      </c>
      <c r="M2106" t="s">
        <v>296</v>
      </c>
      <c r="N2106" t="s">
        <v>29</v>
      </c>
      <c r="O2106" t="s">
        <v>37</v>
      </c>
      <c r="P2106" t="s">
        <v>297</v>
      </c>
      <c r="Q2106" s="8">
        <v>23.99</v>
      </c>
      <c r="R2106">
        <v>6</v>
      </c>
      <c r="S2106" s="8">
        <f t="shared" si="133"/>
        <v>143.94</v>
      </c>
      <c r="T2106" s="8">
        <f>SUM(S2106*0.4)</f>
        <v>57.576000000000001</v>
      </c>
      <c r="U2106" s="9">
        <f t="shared" si="137"/>
        <v>7.7576000000000001</v>
      </c>
    </row>
    <row r="2107" spans="1:21" ht="15" customHeight="1" x14ac:dyDescent="0.25">
      <c r="A2107">
        <v>22060</v>
      </c>
      <c r="B2107" t="s">
        <v>1048</v>
      </c>
      <c r="C2107" s="5">
        <v>43496</v>
      </c>
      <c r="D2107" s="6">
        <v>43502</v>
      </c>
      <c r="E2107" t="s">
        <v>69</v>
      </c>
      <c r="F2107" t="s">
        <v>761</v>
      </c>
      <c r="G2107" t="s">
        <v>182</v>
      </c>
      <c r="H2107" t="s">
        <v>183</v>
      </c>
      <c r="I2107" t="s">
        <v>56</v>
      </c>
      <c r="J2107" s="7">
        <v>93727</v>
      </c>
      <c r="K2107" t="s">
        <v>26</v>
      </c>
      <c r="L2107" t="s">
        <v>57</v>
      </c>
      <c r="M2107" t="s">
        <v>151</v>
      </c>
      <c r="N2107" t="s">
        <v>29</v>
      </c>
      <c r="O2107" t="s">
        <v>37</v>
      </c>
      <c r="P2107" t="s">
        <v>152</v>
      </c>
      <c r="Q2107" s="8">
        <v>23.99</v>
      </c>
      <c r="R2107">
        <v>3</v>
      </c>
      <c r="S2107" s="8">
        <f t="shared" si="133"/>
        <v>71.97</v>
      </c>
      <c r="T2107" s="8">
        <f>SUM(S2107*0.4)</f>
        <v>28.788</v>
      </c>
      <c r="U2107" s="9">
        <f t="shared" si="137"/>
        <v>4.8788</v>
      </c>
    </row>
    <row r="2108" spans="1:21" ht="15" customHeight="1" x14ac:dyDescent="0.25">
      <c r="A2108">
        <v>22061</v>
      </c>
      <c r="B2108" t="s">
        <v>1048</v>
      </c>
      <c r="C2108" s="5">
        <v>43496</v>
      </c>
      <c r="D2108" s="6">
        <v>43502</v>
      </c>
      <c r="E2108" t="s">
        <v>69</v>
      </c>
      <c r="F2108" t="s">
        <v>761</v>
      </c>
      <c r="G2108" t="s">
        <v>182</v>
      </c>
      <c r="H2108" t="s">
        <v>183</v>
      </c>
      <c r="I2108" t="s">
        <v>56</v>
      </c>
      <c r="J2108" s="7">
        <v>93727</v>
      </c>
      <c r="K2108" t="s">
        <v>26</v>
      </c>
      <c r="L2108" t="s">
        <v>57</v>
      </c>
      <c r="M2108" t="s">
        <v>369</v>
      </c>
      <c r="N2108" t="s">
        <v>29</v>
      </c>
      <c r="O2108" t="s">
        <v>37</v>
      </c>
      <c r="P2108" t="s">
        <v>370</v>
      </c>
      <c r="Q2108" s="8">
        <v>24.99</v>
      </c>
      <c r="R2108">
        <v>2</v>
      </c>
      <c r="S2108" s="8">
        <f t="shared" si="133"/>
        <v>49.98</v>
      </c>
      <c r="T2108" s="8">
        <f>SUM(S2108*0.4)</f>
        <v>19.992000000000001</v>
      </c>
      <c r="U2108" s="9">
        <f t="shared" si="137"/>
        <v>3.9992000000000001</v>
      </c>
    </row>
    <row r="2109" spans="1:21" ht="15" customHeight="1" x14ac:dyDescent="0.25">
      <c r="A2109">
        <v>22062</v>
      </c>
      <c r="B2109" t="s">
        <v>1049</v>
      </c>
      <c r="C2109" s="5">
        <v>43497</v>
      </c>
      <c r="D2109" s="6">
        <v>43502</v>
      </c>
      <c r="E2109" t="s">
        <v>69</v>
      </c>
      <c r="F2109" t="s">
        <v>698</v>
      </c>
      <c r="G2109" t="s">
        <v>699</v>
      </c>
      <c r="H2109" t="s">
        <v>419</v>
      </c>
      <c r="I2109" t="s">
        <v>73</v>
      </c>
      <c r="J2109" s="7">
        <v>77041</v>
      </c>
      <c r="K2109" t="s">
        <v>26</v>
      </c>
      <c r="L2109" t="s">
        <v>27</v>
      </c>
      <c r="M2109" t="s">
        <v>581</v>
      </c>
      <c r="N2109" t="s">
        <v>29</v>
      </c>
      <c r="O2109" t="s">
        <v>30</v>
      </c>
      <c r="P2109" t="s">
        <v>582</v>
      </c>
      <c r="Q2109" s="8">
        <v>24.99</v>
      </c>
      <c r="R2109">
        <v>4</v>
      </c>
      <c r="S2109" s="8">
        <f t="shared" si="133"/>
        <v>99.96</v>
      </c>
      <c r="T2109" s="8">
        <f>SUM(S2109*0.2)</f>
        <v>19.992000000000001</v>
      </c>
      <c r="U2109" s="9">
        <f t="shared" si="137"/>
        <v>5.9984000000000002</v>
      </c>
    </row>
    <row r="2110" spans="1:21" ht="15" customHeight="1" x14ac:dyDescent="0.25">
      <c r="A2110">
        <v>22063</v>
      </c>
      <c r="B2110" t="s">
        <v>1050</v>
      </c>
      <c r="C2110" s="5">
        <v>43499</v>
      </c>
      <c r="D2110" s="6">
        <v>43504</v>
      </c>
      <c r="E2110" t="s">
        <v>69</v>
      </c>
      <c r="F2110" t="s">
        <v>895</v>
      </c>
      <c r="G2110" t="s">
        <v>354</v>
      </c>
      <c r="H2110" t="s">
        <v>335</v>
      </c>
      <c r="I2110" t="s">
        <v>336</v>
      </c>
      <c r="J2110" s="7">
        <v>19134</v>
      </c>
      <c r="K2110" t="s">
        <v>26</v>
      </c>
      <c r="L2110" t="s">
        <v>65</v>
      </c>
      <c r="M2110" t="s">
        <v>638</v>
      </c>
      <c r="N2110" t="s">
        <v>988</v>
      </c>
      <c r="O2110" t="s">
        <v>86</v>
      </c>
      <c r="P2110" t="s">
        <v>639</v>
      </c>
      <c r="Q2110" s="8">
        <v>44.99</v>
      </c>
      <c r="R2110">
        <v>3</v>
      </c>
      <c r="S2110" s="8">
        <f t="shared" si="133"/>
        <v>134.97</v>
      </c>
      <c r="T2110" s="8">
        <f>SUM(S2110*0.6)</f>
        <v>80.981999999999999</v>
      </c>
      <c r="U2110" s="9">
        <f t="shared" si="137"/>
        <v>7.3988000000000005</v>
      </c>
    </row>
    <row r="2111" spans="1:21" ht="15" customHeight="1" x14ac:dyDescent="0.25">
      <c r="A2111">
        <v>22064</v>
      </c>
      <c r="B2111" t="s">
        <v>1050</v>
      </c>
      <c r="C2111" s="5">
        <v>43499</v>
      </c>
      <c r="D2111" s="6">
        <v>43504</v>
      </c>
      <c r="E2111" t="s">
        <v>69</v>
      </c>
      <c r="F2111" t="s">
        <v>895</v>
      </c>
      <c r="G2111" t="s">
        <v>354</v>
      </c>
      <c r="H2111" t="s">
        <v>335</v>
      </c>
      <c r="I2111" t="s">
        <v>336</v>
      </c>
      <c r="J2111" s="7">
        <v>19134</v>
      </c>
      <c r="K2111" t="s">
        <v>26</v>
      </c>
      <c r="L2111" t="s">
        <v>65</v>
      </c>
      <c r="M2111" t="s">
        <v>963</v>
      </c>
      <c r="N2111" t="s">
        <v>33</v>
      </c>
      <c r="O2111" t="s">
        <v>86</v>
      </c>
      <c r="P2111" t="s">
        <v>964</v>
      </c>
      <c r="Q2111" s="8">
        <v>11.99</v>
      </c>
      <c r="R2111">
        <v>3</v>
      </c>
      <c r="S2111" s="8">
        <f t="shared" si="133"/>
        <v>35.97</v>
      </c>
      <c r="T2111" s="8">
        <f>SUM(S2111*0.5)</f>
        <v>17.984999999999999</v>
      </c>
      <c r="U2111" s="9">
        <f t="shared" si="137"/>
        <v>3.4388000000000001</v>
      </c>
    </row>
    <row r="2112" spans="1:21" ht="15" customHeight="1" x14ac:dyDescent="0.25">
      <c r="A2112">
        <v>22065</v>
      </c>
      <c r="B2112" t="s">
        <v>1050</v>
      </c>
      <c r="C2112" s="5">
        <v>43499</v>
      </c>
      <c r="D2112" s="6">
        <v>43504</v>
      </c>
      <c r="E2112" t="s">
        <v>69</v>
      </c>
      <c r="F2112" t="s">
        <v>895</v>
      </c>
      <c r="G2112" t="s">
        <v>354</v>
      </c>
      <c r="H2112" t="s">
        <v>335</v>
      </c>
      <c r="I2112" t="s">
        <v>336</v>
      </c>
      <c r="J2112" s="7">
        <v>19134</v>
      </c>
      <c r="K2112" t="s">
        <v>26</v>
      </c>
      <c r="L2112" t="s">
        <v>65</v>
      </c>
      <c r="M2112" t="s">
        <v>36</v>
      </c>
      <c r="N2112" t="s">
        <v>29</v>
      </c>
      <c r="O2112" t="s">
        <v>37</v>
      </c>
      <c r="P2112" t="s">
        <v>38</v>
      </c>
      <c r="Q2112" s="8">
        <v>24.99</v>
      </c>
      <c r="R2112">
        <v>3</v>
      </c>
      <c r="S2112" s="8">
        <f t="shared" ref="S2112:S2175" si="138">SUM(Q2112*R2112)</f>
        <v>74.97</v>
      </c>
      <c r="T2112" s="8">
        <f>SUM(S2112*0.4)</f>
        <v>29.988</v>
      </c>
      <c r="U2112" s="9">
        <f t="shared" si="137"/>
        <v>4.9987999999999992</v>
      </c>
    </row>
    <row r="2113" spans="1:21" ht="15" customHeight="1" x14ac:dyDescent="0.25">
      <c r="A2113">
        <v>22066</v>
      </c>
      <c r="B2113" t="s">
        <v>1050</v>
      </c>
      <c r="C2113" s="5">
        <v>43499</v>
      </c>
      <c r="D2113" s="6">
        <v>43502</v>
      </c>
      <c r="E2113" t="s">
        <v>44</v>
      </c>
      <c r="F2113" t="s">
        <v>497</v>
      </c>
      <c r="G2113" t="s">
        <v>498</v>
      </c>
      <c r="H2113" t="s">
        <v>268</v>
      </c>
      <c r="I2113" t="s">
        <v>120</v>
      </c>
      <c r="J2113" s="7">
        <v>10024</v>
      </c>
      <c r="K2113" t="s">
        <v>26</v>
      </c>
      <c r="L2113" t="s">
        <v>65</v>
      </c>
      <c r="M2113" t="s">
        <v>74</v>
      </c>
      <c r="N2113" t="s">
        <v>29</v>
      </c>
      <c r="O2113" t="s">
        <v>75</v>
      </c>
      <c r="P2113" t="s">
        <v>76</v>
      </c>
      <c r="Q2113" s="8">
        <v>23.99</v>
      </c>
      <c r="R2113">
        <v>3</v>
      </c>
      <c r="S2113" s="8">
        <f t="shared" si="138"/>
        <v>71.97</v>
      </c>
      <c r="T2113" s="8">
        <f>SUM(S2113*0.5)</f>
        <v>35.984999999999999</v>
      </c>
      <c r="U2113" s="9">
        <f>SUM((Q2113*0.05)*R2113+2)</f>
        <v>5.5984999999999996</v>
      </c>
    </row>
    <row r="2114" spans="1:21" ht="15" customHeight="1" x14ac:dyDescent="0.25">
      <c r="A2114">
        <v>22067</v>
      </c>
      <c r="B2114" t="s">
        <v>1050</v>
      </c>
      <c r="C2114" s="5">
        <v>43499</v>
      </c>
      <c r="D2114" s="6">
        <v>43502</v>
      </c>
      <c r="E2114" t="s">
        <v>44</v>
      </c>
      <c r="F2114" t="s">
        <v>497</v>
      </c>
      <c r="G2114" t="s">
        <v>498</v>
      </c>
      <c r="H2114" t="s">
        <v>268</v>
      </c>
      <c r="I2114" t="s">
        <v>120</v>
      </c>
      <c r="J2114" s="7">
        <v>10024</v>
      </c>
      <c r="K2114" t="s">
        <v>26</v>
      </c>
      <c r="L2114" t="s">
        <v>65</v>
      </c>
      <c r="M2114" t="s">
        <v>802</v>
      </c>
      <c r="N2114" t="s">
        <v>33</v>
      </c>
      <c r="O2114" t="s">
        <v>116</v>
      </c>
      <c r="P2114" t="s">
        <v>803</v>
      </c>
      <c r="Q2114" s="8">
        <v>10.99</v>
      </c>
      <c r="R2114">
        <v>6</v>
      </c>
      <c r="S2114" s="8">
        <f t="shared" si="138"/>
        <v>65.94</v>
      </c>
      <c r="T2114" s="8">
        <f>SUM(S2114*0.3)</f>
        <v>19.782</v>
      </c>
      <c r="U2114" s="9">
        <f>SUM((Q2114*0.05)*R2114+2)</f>
        <v>5.2969999999999997</v>
      </c>
    </row>
    <row r="2115" spans="1:21" ht="15" customHeight="1" x14ac:dyDescent="0.25">
      <c r="A2115">
        <v>22068</v>
      </c>
      <c r="B2115" t="s">
        <v>1050</v>
      </c>
      <c r="C2115" s="5">
        <v>43499</v>
      </c>
      <c r="D2115" s="6">
        <v>43502</v>
      </c>
      <c r="E2115" t="s">
        <v>44</v>
      </c>
      <c r="F2115" t="s">
        <v>497</v>
      </c>
      <c r="G2115" t="s">
        <v>498</v>
      </c>
      <c r="H2115" t="s">
        <v>268</v>
      </c>
      <c r="I2115" t="s">
        <v>120</v>
      </c>
      <c r="J2115" s="7">
        <v>10024</v>
      </c>
      <c r="K2115" t="s">
        <v>26</v>
      </c>
      <c r="L2115" t="s">
        <v>65</v>
      </c>
      <c r="M2115" t="s">
        <v>543</v>
      </c>
      <c r="N2115" t="s">
        <v>29</v>
      </c>
      <c r="O2115" t="s">
        <v>40</v>
      </c>
      <c r="P2115" t="s">
        <v>544</v>
      </c>
      <c r="Q2115" s="8">
        <v>30.99</v>
      </c>
      <c r="R2115">
        <v>10</v>
      </c>
      <c r="S2115" s="8">
        <f t="shared" si="138"/>
        <v>309.89999999999998</v>
      </c>
      <c r="T2115" s="8">
        <f>SUM(S2115*0.3)</f>
        <v>92.969999999999985</v>
      </c>
      <c r="U2115" s="9">
        <f>SUM((Q2115*0.05)*R2115+2)</f>
        <v>17.495000000000001</v>
      </c>
    </row>
    <row r="2116" spans="1:21" ht="15" customHeight="1" x14ac:dyDescent="0.25">
      <c r="A2116">
        <v>22069</v>
      </c>
      <c r="B2116" t="s">
        <v>1051</v>
      </c>
      <c r="C2116" s="5">
        <v>43502</v>
      </c>
      <c r="D2116" s="6">
        <v>43502</v>
      </c>
      <c r="E2116" t="s">
        <v>985</v>
      </c>
      <c r="F2116" t="s">
        <v>164</v>
      </c>
      <c r="G2116" t="s">
        <v>165</v>
      </c>
      <c r="H2116" t="s">
        <v>166</v>
      </c>
      <c r="I2116" t="s">
        <v>167</v>
      </c>
      <c r="J2116" s="7">
        <v>84604</v>
      </c>
      <c r="K2116" t="s">
        <v>26</v>
      </c>
      <c r="L2116" t="s">
        <v>57</v>
      </c>
      <c r="M2116" t="s">
        <v>833</v>
      </c>
      <c r="N2116" t="s">
        <v>33</v>
      </c>
      <c r="O2116" t="s">
        <v>34</v>
      </c>
      <c r="P2116" t="s">
        <v>834</v>
      </c>
      <c r="Q2116" s="8">
        <v>25.99</v>
      </c>
      <c r="R2116">
        <v>6</v>
      </c>
      <c r="S2116" s="8">
        <f t="shared" si="138"/>
        <v>155.94</v>
      </c>
      <c r="T2116" s="8">
        <f>SUM(S2116*0.4)</f>
        <v>62.376000000000005</v>
      </c>
      <c r="U2116" s="9">
        <f>SUM((Q2116*0.09)*R2116+2)</f>
        <v>16.034599999999998</v>
      </c>
    </row>
    <row r="2117" spans="1:21" ht="15" customHeight="1" x14ac:dyDescent="0.25">
      <c r="A2117">
        <v>22070</v>
      </c>
      <c r="B2117" t="s">
        <v>1051</v>
      </c>
      <c r="C2117" s="5">
        <v>43502</v>
      </c>
      <c r="D2117" s="6">
        <v>43502</v>
      </c>
      <c r="E2117" t="s">
        <v>985</v>
      </c>
      <c r="F2117" t="s">
        <v>164</v>
      </c>
      <c r="G2117" t="s">
        <v>165</v>
      </c>
      <c r="H2117" t="s">
        <v>166</v>
      </c>
      <c r="I2117" t="s">
        <v>167</v>
      </c>
      <c r="J2117" s="7">
        <v>84604</v>
      </c>
      <c r="K2117" t="s">
        <v>26</v>
      </c>
      <c r="L2117" t="s">
        <v>57</v>
      </c>
      <c r="M2117" t="s">
        <v>682</v>
      </c>
      <c r="N2117" t="s">
        <v>29</v>
      </c>
      <c r="O2117" t="s">
        <v>40</v>
      </c>
      <c r="P2117" t="s">
        <v>683</v>
      </c>
      <c r="Q2117" s="8">
        <v>27.99</v>
      </c>
      <c r="R2117">
        <v>5</v>
      </c>
      <c r="S2117" s="8">
        <f t="shared" si="138"/>
        <v>139.94999999999999</v>
      </c>
      <c r="T2117" s="8">
        <f>SUM(S2117*0.3)</f>
        <v>41.984999999999992</v>
      </c>
      <c r="U2117" s="9">
        <f>SUM((Q2117*0.09)*R2117+2)</f>
        <v>14.595499999999999</v>
      </c>
    </row>
    <row r="2118" spans="1:21" ht="15" customHeight="1" x14ac:dyDescent="0.25">
      <c r="A2118">
        <v>22071</v>
      </c>
      <c r="B2118" t="s">
        <v>1052</v>
      </c>
      <c r="C2118" s="5">
        <v>43502</v>
      </c>
      <c r="D2118" s="6">
        <v>43505</v>
      </c>
      <c r="E2118" t="s">
        <v>21</v>
      </c>
      <c r="F2118" t="s">
        <v>153</v>
      </c>
      <c r="G2118" t="s">
        <v>154</v>
      </c>
      <c r="H2118" t="s">
        <v>155</v>
      </c>
      <c r="I2118" t="s">
        <v>156</v>
      </c>
      <c r="J2118" s="7">
        <v>23223</v>
      </c>
      <c r="K2118" t="s">
        <v>26</v>
      </c>
      <c r="L2118" t="s">
        <v>49</v>
      </c>
      <c r="M2118" t="s">
        <v>369</v>
      </c>
      <c r="N2118" t="s">
        <v>29</v>
      </c>
      <c r="O2118" t="s">
        <v>37</v>
      </c>
      <c r="P2118" t="s">
        <v>370</v>
      </c>
      <c r="Q2118" s="8">
        <v>24.99</v>
      </c>
      <c r="R2118">
        <v>5</v>
      </c>
      <c r="S2118" s="8">
        <f t="shared" si="138"/>
        <v>124.94999999999999</v>
      </c>
      <c r="T2118" s="8">
        <f>SUM(S2118*0.4)</f>
        <v>49.98</v>
      </c>
      <c r="U2118" s="9">
        <f>SUM((Q2118*0.07)*R2118+2)</f>
        <v>10.746500000000001</v>
      </c>
    </row>
    <row r="2119" spans="1:21" ht="15" customHeight="1" x14ac:dyDescent="0.25">
      <c r="A2119">
        <v>22072</v>
      </c>
      <c r="B2119" t="s">
        <v>1052</v>
      </c>
      <c r="C2119" s="5">
        <v>43502</v>
      </c>
      <c r="D2119" s="6">
        <v>43505</v>
      </c>
      <c r="E2119" t="s">
        <v>21</v>
      </c>
      <c r="F2119" t="s">
        <v>153</v>
      </c>
      <c r="G2119" t="s">
        <v>154</v>
      </c>
      <c r="H2119" t="s">
        <v>155</v>
      </c>
      <c r="I2119" t="s">
        <v>156</v>
      </c>
      <c r="J2119" s="7">
        <v>23223</v>
      </c>
      <c r="K2119" t="s">
        <v>26</v>
      </c>
      <c r="L2119" t="s">
        <v>49</v>
      </c>
      <c r="M2119" t="s">
        <v>587</v>
      </c>
      <c r="N2119" t="s">
        <v>29</v>
      </c>
      <c r="O2119" t="s">
        <v>40</v>
      </c>
      <c r="P2119" t="s">
        <v>588</v>
      </c>
      <c r="Q2119" s="8">
        <v>30.99</v>
      </c>
      <c r="R2119">
        <v>6</v>
      </c>
      <c r="S2119" s="8">
        <f t="shared" si="138"/>
        <v>185.94</v>
      </c>
      <c r="T2119" s="8">
        <f>SUM(S2119*0.3)</f>
        <v>55.781999999999996</v>
      </c>
      <c r="U2119" s="9">
        <f>SUM((Q2119*0.07)*R2119+2)</f>
        <v>15.015800000000002</v>
      </c>
    </row>
    <row r="2120" spans="1:21" ht="15" customHeight="1" x14ac:dyDescent="0.25">
      <c r="A2120">
        <v>22073</v>
      </c>
      <c r="B2120" t="s">
        <v>1052</v>
      </c>
      <c r="C2120" s="5">
        <v>43502</v>
      </c>
      <c r="D2120" s="6">
        <v>43506</v>
      </c>
      <c r="E2120" t="s">
        <v>69</v>
      </c>
      <c r="F2120" t="s">
        <v>604</v>
      </c>
      <c r="G2120" t="s">
        <v>605</v>
      </c>
      <c r="H2120" t="s">
        <v>606</v>
      </c>
      <c r="I2120" t="s">
        <v>607</v>
      </c>
      <c r="J2120" s="7">
        <v>60610</v>
      </c>
      <c r="K2120" t="s">
        <v>26</v>
      </c>
      <c r="L2120" t="s">
        <v>27</v>
      </c>
      <c r="M2120" t="s">
        <v>172</v>
      </c>
      <c r="N2120" t="s">
        <v>29</v>
      </c>
      <c r="O2120" t="s">
        <v>59</v>
      </c>
      <c r="P2120" t="s">
        <v>173</v>
      </c>
      <c r="Q2120" s="8">
        <v>62.99</v>
      </c>
      <c r="R2120">
        <v>6</v>
      </c>
      <c r="S2120" s="8">
        <f t="shared" si="138"/>
        <v>377.94</v>
      </c>
      <c r="T2120" s="8">
        <f>SUM(S2120*0.25)</f>
        <v>94.484999999999999</v>
      </c>
      <c r="U2120" s="9">
        <f>SUM((Q2120*0.04)*R2120+2)</f>
        <v>17.117599999999999</v>
      </c>
    </row>
    <row r="2121" spans="1:21" ht="15" customHeight="1" x14ac:dyDescent="0.25">
      <c r="A2121">
        <v>22074</v>
      </c>
      <c r="B2121" t="s">
        <v>1052</v>
      </c>
      <c r="C2121" s="5">
        <v>43502</v>
      </c>
      <c r="D2121" s="6">
        <v>43506</v>
      </c>
      <c r="E2121" t="s">
        <v>69</v>
      </c>
      <c r="F2121" t="s">
        <v>604</v>
      </c>
      <c r="G2121" t="s">
        <v>605</v>
      </c>
      <c r="H2121" t="s">
        <v>606</v>
      </c>
      <c r="I2121" t="s">
        <v>607</v>
      </c>
      <c r="J2121" s="7">
        <v>60610</v>
      </c>
      <c r="K2121" t="s">
        <v>26</v>
      </c>
      <c r="L2121" t="s">
        <v>27</v>
      </c>
      <c r="M2121" t="s">
        <v>293</v>
      </c>
      <c r="N2121" t="s">
        <v>33</v>
      </c>
      <c r="O2121" t="s">
        <v>116</v>
      </c>
      <c r="P2121" t="s">
        <v>294</v>
      </c>
      <c r="Q2121" s="8">
        <v>34.99</v>
      </c>
      <c r="R2121">
        <v>6</v>
      </c>
      <c r="S2121" s="8">
        <f t="shared" si="138"/>
        <v>209.94</v>
      </c>
      <c r="T2121" s="8">
        <f>SUM(S2121*0.3)</f>
        <v>62.981999999999999</v>
      </c>
      <c r="U2121" s="9">
        <f>SUM((Q2121*0.04)*R2121+2)</f>
        <v>10.397600000000001</v>
      </c>
    </row>
    <row r="2122" spans="1:21" ht="15" customHeight="1" x14ac:dyDescent="0.25">
      <c r="A2122">
        <v>22075</v>
      </c>
      <c r="B2122" t="s">
        <v>1053</v>
      </c>
      <c r="C2122" s="5">
        <v>43504</v>
      </c>
      <c r="D2122" s="6">
        <v>43508</v>
      </c>
      <c r="E2122" t="s">
        <v>69</v>
      </c>
      <c r="F2122" t="s">
        <v>857</v>
      </c>
      <c r="G2122" t="s">
        <v>858</v>
      </c>
      <c r="H2122" t="s">
        <v>859</v>
      </c>
      <c r="I2122" t="s">
        <v>84</v>
      </c>
      <c r="J2122" s="7">
        <v>97477</v>
      </c>
      <c r="K2122" t="s">
        <v>26</v>
      </c>
      <c r="L2122" t="s">
        <v>57</v>
      </c>
      <c r="M2122" t="s">
        <v>245</v>
      </c>
      <c r="N2122" t="s">
        <v>33</v>
      </c>
      <c r="O2122" t="s">
        <v>34</v>
      </c>
      <c r="P2122" t="s">
        <v>246</v>
      </c>
      <c r="Q2122" s="8">
        <v>25.99</v>
      </c>
      <c r="R2122">
        <v>5</v>
      </c>
      <c r="S2122" s="8">
        <f t="shared" si="138"/>
        <v>129.94999999999999</v>
      </c>
      <c r="T2122" s="8">
        <f>SUM(S2122*0.4)</f>
        <v>51.98</v>
      </c>
      <c r="U2122" s="9">
        <f>SUM((Q2122*0.04)*R2122+2)</f>
        <v>7.1979999999999995</v>
      </c>
    </row>
    <row r="2123" spans="1:21" ht="15" customHeight="1" x14ac:dyDescent="0.25">
      <c r="A2123">
        <v>22076</v>
      </c>
      <c r="B2123" t="s">
        <v>1053</v>
      </c>
      <c r="C2123" s="5">
        <v>43504</v>
      </c>
      <c r="D2123" s="6">
        <v>43508</v>
      </c>
      <c r="E2123" t="s">
        <v>69</v>
      </c>
      <c r="F2123" t="s">
        <v>857</v>
      </c>
      <c r="G2123" t="s">
        <v>858</v>
      </c>
      <c r="H2123" t="s">
        <v>859</v>
      </c>
      <c r="I2123" t="s">
        <v>84</v>
      </c>
      <c r="J2123" s="7">
        <v>97477</v>
      </c>
      <c r="K2123" t="s">
        <v>26</v>
      </c>
      <c r="L2123" t="s">
        <v>57</v>
      </c>
      <c r="M2123" t="s">
        <v>756</v>
      </c>
      <c r="N2123" t="s">
        <v>33</v>
      </c>
      <c r="O2123" t="s">
        <v>34</v>
      </c>
      <c r="P2123" t="s">
        <v>757</v>
      </c>
      <c r="Q2123" s="8">
        <v>25.99</v>
      </c>
      <c r="R2123">
        <v>4</v>
      </c>
      <c r="S2123" s="8">
        <f t="shared" si="138"/>
        <v>103.96</v>
      </c>
      <c r="T2123" s="8">
        <f>SUM(S2123*0.4)</f>
        <v>41.584000000000003</v>
      </c>
      <c r="U2123" s="9">
        <f>SUM((Q2123*0.04)*R2123+2)</f>
        <v>6.1583999999999994</v>
      </c>
    </row>
    <row r="2124" spans="1:21" ht="15" customHeight="1" x14ac:dyDescent="0.25">
      <c r="A2124">
        <v>22077</v>
      </c>
      <c r="B2124" t="s">
        <v>1054</v>
      </c>
      <c r="C2124" s="5">
        <v>43508</v>
      </c>
      <c r="D2124" s="6">
        <v>43510</v>
      </c>
      <c r="E2124" t="s">
        <v>21</v>
      </c>
      <c r="F2124" t="s">
        <v>688</v>
      </c>
      <c r="G2124" t="s">
        <v>689</v>
      </c>
      <c r="H2124" t="s">
        <v>268</v>
      </c>
      <c r="I2124" t="s">
        <v>120</v>
      </c>
      <c r="J2124" s="7">
        <v>10011</v>
      </c>
      <c r="K2124" t="s">
        <v>26</v>
      </c>
      <c r="L2124" t="s">
        <v>65</v>
      </c>
      <c r="M2124" t="s">
        <v>221</v>
      </c>
      <c r="N2124" t="s">
        <v>988</v>
      </c>
      <c r="O2124" t="s">
        <v>89</v>
      </c>
      <c r="P2124" t="s">
        <v>222</v>
      </c>
      <c r="Q2124" s="8">
        <v>11.99</v>
      </c>
      <c r="R2124">
        <v>5</v>
      </c>
      <c r="S2124" s="8">
        <f t="shared" si="138"/>
        <v>59.95</v>
      </c>
      <c r="T2124" s="8">
        <f>SUM(S2124*0.5)</f>
        <v>29.975000000000001</v>
      </c>
      <c r="U2124" s="9">
        <f>SUM((Q2124*0.07)*R2124+2)</f>
        <v>6.1965000000000003</v>
      </c>
    </row>
    <row r="2125" spans="1:21" ht="15" customHeight="1" x14ac:dyDescent="0.25">
      <c r="A2125">
        <v>22078</v>
      </c>
      <c r="B2125" t="s">
        <v>1054</v>
      </c>
      <c r="C2125" s="5">
        <v>43508</v>
      </c>
      <c r="D2125" s="6">
        <v>43510</v>
      </c>
      <c r="E2125" t="s">
        <v>21</v>
      </c>
      <c r="F2125" t="s">
        <v>688</v>
      </c>
      <c r="G2125" t="s">
        <v>689</v>
      </c>
      <c r="H2125" t="s">
        <v>268</v>
      </c>
      <c r="I2125" t="s">
        <v>120</v>
      </c>
      <c r="J2125" s="7">
        <v>10011</v>
      </c>
      <c r="K2125" t="s">
        <v>26</v>
      </c>
      <c r="L2125" t="s">
        <v>65</v>
      </c>
      <c r="M2125" t="s">
        <v>585</v>
      </c>
      <c r="N2125" t="s">
        <v>33</v>
      </c>
      <c r="O2125" t="s">
        <v>116</v>
      </c>
      <c r="P2125" t="s">
        <v>586</v>
      </c>
      <c r="Q2125" s="8">
        <v>14.99</v>
      </c>
      <c r="R2125">
        <v>4</v>
      </c>
      <c r="S2125" s="8">
        <f t="shared" si="138"/>
        <v>59.96</v>
      </c>
      <c r="T2125" s="8">
        <f>SUM(S2125*0.3)</f>
        <v>17.988</v>
      </c>
      <c r="U2125" s="9">
        <f>SUM((Q2125*0.07)*R2125+2)</f>
        <v>6.1972000000000005</v>
      </c>
    </row>
    <row r="2126" spans="1:21" ht="15" customHeight="1" x14ac:dyDescent="0.25">
      <c r="A2126">
        <v>22079</v>
      </c>
      <c r="B2126" t="s">
        <v>1055</v>
      </c>
      <c r="C2126" s="5">
        <v>43511</v>
      </c>
      <c r="D2126" s="6">
        <v>43515</v>
      </c>
      <c r="E2126" t="s">
        <v>69</v>
      </c>
      <c r="F2126" t="s">
        <v>541</v>
      </c>
      <c r="G2126" t="s">
        <v>542</v>
      </c>
      <c r="H2126" t="s">
        <v>393</v>
      </c>
      <c r="I2126" t="s">
        <v>64</v>
      </c>
      <c r="J2126" s="7">
        <v>43229</v>
      </c>
      <c r="K2126" t="s">
        <v>26</v>
      </c>
      <c r="L2126" t="s">
        <v>65</v>
      </c>
      <c r="M2126" t="s">
        <v>58</v>
      </c>
      <c r="N2126" t="s">
        <v>29</v>
      </c>
      <c r="O2126" t="s">
        <v>59</v>
      </c>
      <c r="P2126" t="s">
        <v>60</v>
      </c>
      <c r="Q2126" s="8">
        <v>20.99</v>
      </c>
      <c r="R2126">
        <v>8</v>
      </c>
      <c r="S2126" s="8">
        <f t="shared" si="138"/>
        <v>167.92</v>
      </c>
      <c r="T2126" s="8">
        <f>SUM(S2126*0.25)</f>
        <v>41.98</v>
      </c>
      <c r="U2126" s="9">
        <f t="shared" ref="U2126:U2131" si="139">SUM((Q2126*0.04)*R2126+2)</f>
        <v>8.7167999999999992</v>
      </c>
    </row>
    <row r="2127" spans="1:21" ht="15" customHeight="1" x14ac:dyDescent="0.25">
      <c r="A2127">
        <v>22080</v>
      </c>
      <c r="B2127" t="s">
        <v>1055</v>
      </c>
      <c r="C2127" s="5">
        <v>43511</v>
      </c>
      <c r="D2127" s="6">
        <v>43515</v>
      </c>
      <c r="E2127" t="s">
        <v>69</v>
      </c>
      <c r="F2127" t="s">
        <v>541</v>
      </c>
      <c r="G2127" t="s">
        <v>542</v>
      </c>
      <c r="H2127" t="s">
        <v>393</v>
      </c>
      <c r="I2127" t="s">
        <v>64</v>
      </c>
      <c r="J2127" s="7">
        <v>43229</v>
      </c>
      <c r="K2127" t="s">
        <v>26</v>
      </c>
      <c r="L2127" t="s">
        <v>65</v>
      </c>
      <c r="M2127" t="s">
        <v>899</v>
      </c>
      <c r="N2127" t="s">
        <v>988</v>
      </c>
      <c r="O2127" t="s">
        <v>89</v>
      </c>
      <c r="P2127" t="s">
        <v>900</v>
      </c>
      <c r="Q2127" s="8">
        <v>13.99</v>
      </c>
      <c r="R2127">
        <v>5</v>
      </c>
      <c r="S2127" s="8">
        <f t="shared" si="138"/>
        <v>69.95</v>
      </c>
      <c r="T2127" s="8">
        <f>SUM(S2127*0.5)</f>
        <v>34.975000000000001</v>
      </c>
      <c r="U2127" s="9">
        <f t="shared" si="139"/>
        <v>4.798</v>
      </c>
    </row>
    <row r="2128" spans="1:21" ht="15" customHeight="1" x14ac:dyDescent="0.25">
      <c r="A2128">
        <v>22081</v>
      </c>
      <c r="B2128" t="s">
        <v>1055</v>
      </c>
      <c r="C2128" s="5">
        <v>43511</v>
      </c>
      <c r="D2128" s="6">
        <v>43515</v>
      </c>
      <c r="E2128" t="s">
        <v>69</v>
      </c>
      <c r="F2128" t="s">
        <v>541</v>
      </c>
      <c r="G2128" t="s">
        <v>542</v>
      </c>
      <c r="H2128" t="s">
        <v>393</v>
      </c>
      <c r="I2128" t="s">
        <v>64</v>
      </c>
      <c r="J2128" s="7">
        <v>43229</v>
      </c>
      <c r="K2128" t="s">
        <v>26</v>
      </c>
      <c r="L2128" t="s">
        <v>65</v>
      </c>
      <c r="M2128" t="s">
        <v>105</v>
      </c>
      <c r="N2128" t="s">
        <v>29</v>
      </c>
      <c r="O2128" t="s">
        <v>75</v>
      </c>
      <c r="P2128" t="s">
        <v>106</v>
      </c>
      <c r="Q2128" s="8">
        <v>16.989999999999998</v>
      </c>
      <c r="R2128">
        <v>3</v>
      </c>
      <c r="S2128" s="8">
        <f t="shared" si="138"/>
        <v>50.97</v>
      </c>
      <c r="T2128" s="8">
        <f>SUM(S2128*0.5)</f>
        <v>25.484999999999999</v>
      </c>
      <c r="U2128" s="9">
        <f t="shared" si="139"/>
        <v>4.0388000000000002</v>
      </c>
    </row>
    <row r="2129" spans="1:21" ht="15" customHeight="1" x14ac:dyDescent="0.25">
      <c r="A2129">
        <v>22082</v>
      </c>
      <c r="B2129" t="s">
        <v>1055</v>
      </c>
      <c r="C2129" s="5">
        <v>43511</v>
      </c>
      <c r="D2129" s="6">
        <v>43515</v>
      </c>
      <c r="E2129" t="s">
        <v>69</v>
      </c>
      <c r="F2129" t="s">
        <v>541</v>
      </c>
      <c r="G2129" t="s">
        <v>542</v>
      </c>
      <c r="H2129" t="s">
        <v>393</v>
      </c>
      <c r="I2129" t="s">
        <v>64</v>
      </c>
      <c r="J2129" s="7">
        <v>43229</v>
      </c>
      <c r="K2129" t="s">
        <v>26</v>
      </c>
      <c r="L2129" t="s">
        <v>65</v>
      </c>
      <c r="M2129" t="s">
        <v>179</v>
      </c>
      <c r="N2129" t="s">
        <v>29</v>
      </c>
      <c r="O2129" t="s">
        <v>40</v>
      </c>
      <c r="P2129" t="s">
        <v>180</v>
      </c>
      <c r="Q2129" s="8">
        <v>27.99</v>
      </c>
      <c r="R2129">
        <v>6</v>
      </c>
      <c r="S2129" s="8">
        <f t="shared" si="138"/>
        <v>167.94</v>
      </c>
      <c r="T2129" s="8">
        <f>SUM(S2129*0.3)</f>
        <v>50.381999999999998</v>
      </c>
      <c r="U2129" s="9">
        <f t="shared" si="139"/>
        <v>8.7175999999999991</v>
      </c>
    </row>
    <row r="2130" spans="1:21" ht="15" customHeight="1" x14ac:dyDescent="0.25">
      <c r="A2130">
        <v>22083</v>
      </c>
      <c r="B2130" t="s">
        <v>1055</v>
      </c>
      <c r="C2130" s="5">
        <v>43511</v>
      </c>
      <c r="D2130" s="6">
        <v>43518</v>
      </c>
      <c r="E2130" t="s">
        <v>69</v>
      </c>
      <c r="F2130" t="s">
        <v>449</v>
      </c>
      <c r="G2130" t="s">
        <v>450</v>
      </c>
      <c r="H2130" t="s">
        <v>335</v>
      </c>
      <c r="I2130" t="s">
        <v>336</v>
      </c>
      <c r="J2130" s="7">
        <v>19140</v>
      </c>
      <c r="K2130" t="s">
        <v>26</v>
      </c>
      <c r="L2130" t="s">
        <v>65</v>
      </c>
      <c r="M2130" t="s">
        <v>531</v>
      </c>
      <c r="N2130" t="s">
        <v>988</v>
      </c>
      <c r="O2130" t="s">
        <v>86</v>
      </c>
      <c r="P2130" t="s">
        <v>532</v>
      </c>
      <c r="Q2130" s="8">
        <v>44.99</v>
      </c>
      <c r="R2130">
        <v>6</v>
      </c>
      <c r="S2130" s="8">
        <f t="shared" si="138"/>
        <v>269.94</v>
      </c>
      <c r="T2130" s="8">
        <f>SUM(S2130*0.6)</f>
        <v>161.964</v>
      </c>
      <c r="U2130" s="9">
        <f t="shared" si="139"/>
        <v>12.797600000000001</v>
      </c>
    </row>
    <row r="2131" spans="1:21" ht="15" customHeight="1" x14ac:dyDescent="0.25">
      <c r="A2131">
        <v>22084</v>
      </c>
      <c r="B2131" t="s">
        <v>1055</v>
      </c>
      <c r="C2131" s="5">
        <v>43511</v>
      </c>
      <c r="D2131" s="6">
        <v>43518</v>
      </c>
      <c r="E2131" t="s">
        <v>69</v>
      </c>
      <c r="F2131" t="s">
        <v>449</v>
      </c>
      <c r="G2131" t="s">
        <v>450</v>
      </c>
      <c r="H2131" t="s">
        <v>335</v>
      </c>
      <c r="I2131" t="s">
        <v>336</v>
      </c>
      <c r="J2131" s="7">
        <v>19140</v>
      </c>
      <c r="K2131" t="s">
        <v>26</v>
      </c>
      <c r="L2131" t="s">
        <v>65</v>
      </c>
      <c r="M2131" t="s">
        <v>68</v>
      </c>
      <c r="N2131" t="s">
        <v>29</v>
      </c>
      <c r="O2131" t="s">
        <v>37</v>
      </c>
      <c r="P2131" t="s">
        <v>37</v>
      </c>
      <c r="Q2131" s="8">
        <v>15.99</v>
      </c>
      <c r="R2131">
        <v>3</v>
      </c>
      <c r="S2131" s="8">
        <f t="shared" si="138"/>
        <v>47.97</v>
      </c>
      <c r="T2131" s="8">
        <f>SUM(S2131*0.4)</f>
        <v>19.188000000000002</v>
      </c>
      <c r="U2131" s="9">
        <f t="shared" si="139"/>
        <v>3.9188000000000001</v>
      </c>
    </row>
    <row r="2132" spans="1:21" ht="15" customHeight="1" x14ac:dyDescent="0.25">
      <c r="A2132">
        <v>22085</v>
      </c>
      <c r="B2132" t="s">
        <v>1056</v>
      </c>
      <c r="C2132" s="5">
        <v>43514</v>
      </c>
      <c r="D2132" s="6">
        <v>43516</v>
      </c>
      <c r="E2132" t="s">
        <v>44</v>
      </c>
      <c r="F2132" t="s">
        <v>734</v>
      </c>
      <c r="G2132" t="s">
        <v>314</v>
      </c>
      <c r="H2132" t="s">
        <v>315</v>
      </c>
      <c r="I2132" t="s">
        <v>250</v>
      </c>
      <c r="J2132" s="7">
        <v>49505</v>
      </c>
      <c r="K2132" t="s">
        <v>26</v>
      </c>
      <c r="L2132" t="s">
        <v>27</v>
      </c>
      <c r="M2132" t="s">
        <v>325</v>
      </c>
      <c r="N2132" t="s">
        <v>988</v>
      </c>
      <c r="O2132" t="s">
        <v>51</v>
      </c>
      <c r="P2132" t="s">
        <v>326</v>
      </c>
      <c r="Q2132" s="8">
        <v>42.99</v>
      </c>
      <c r="R2132">
        <v>2</v>
      </c>
      <c r="S2132" s="8">
        <f t="shared" si="138"/>
        <v>85.98</v>
      </c>
      <c r="T2132" s="8">
        <f>SUM(S2132*0.3)</f>
        <v>25.794</v>
      </c>
      <c r="U2132" s="9">
        <f>SUM((Q2132*0.05)*R2132+2)</f>
        <v>6.2990000000000004</v>
      </c>
    </row>
    <row r="2133" spans="1:21" ht="15" customHeight="1" x14ac:dyDescent="0.25">
      <c r="A2133">
        <v>22086</v>
      </c>
      <c r="B2133" t="s">
        <v>1056</v>
      </c>
      <c r="C2133" s="5">
        <v>43514</v>
      </c>
      <c r="D2133" s="6">
        <v>43516</v>
      </c>
      <c r="E2133" t="s">
        <v>44</v>
      </c>
      <c r="F2133" t="s">
        <v>734</v>
      </c>
      <c r="G2133" t="s">
        <v>314</v>
      </c>
      <c r="H2133" t="s">
        <v>315</v>
      </c>
      <c r="I2133" t="s">
        <v>250</v>
      </c>
      <c r="J2133" s="7">
        <v>49505</v>
      </c>
      <c r="K2133" t="s">
        <v>26</v>
      </c>
      <c r="L2133" t="s">
        <v>27</v>
      </c>
      <c r="M2133" t="s">
        <v>280</v>
      </c>
      <c r="N2133" t="s">
        <v>33</v>
      </c>
      <c r="O2133" t="s">
        <v>116</v>
      </c>
      <c r="P2133" t="s">
        <v>281</v>
      </c>
      <c r="Q2133" s="8">
        <v>14.99</v>
      </c>
      <c r="R2133">
        <v>5</v>
      </c>
      <c r="S2133" s="8">
        <f t="shared" si="138"/>
        <v>74.95</v>
      </c>
      <c r="T2133" s="8">
        <f>SUM(S2133*0.3)</f>
        <v>22.484999999999999</v>
      </c>
      <c r="U2133" s="9">
        <f>SUM((Q2133*0.05)*R2133+2)</f>
        <v>5.7475000000000005</v>
      </c>
    </row>
    <row r="2134" spans="1:21" ht="15" customHeight="1" x14ac:dyDescent="0.25">
      <c r="A2134">
        <v>22087</v>
      </c>
      <c r="B2134" t="s">
        <v>1056</v>
      </c>
      <c r="C2134" s="5">
        <v>43514</v>
      </c>
      <c r="D2134" s="6">
        <v>43516</v>
      </c>
      <c r="E2134" t="s">
        <v>44</v>
      </c>
      <c r="F2134" t="s">
        <v>734</v>
      </c>
      <c r="G2134" t="s">
        <v>314</v>
      </c>
      <c r="H2134" t="s">
        <v>315</v>
      </c>
      <c r="I2134" t="s">
        <v>250</v>
      </c>
      <c r="J2134" s="7">
        <v>49505</v>
      </c>
      <c r="K2134" t="s">
        <v>26</v>
      </c>
      <c r="L2134" t="s">
        <v>27</v>
      </c>
      <c r="M2134" t="s">
        <v>608</v>
      </c>
      <c r="N2134" t="s">
        <v>29</v>
      </c>
      <c r="O2134" t="s">
        <v>59</v>
      </c>
      <c r="P2134" t="s">
        <v>609</v>
      </c>
      <c r="Q2134" s="8">
        <v>20.99</v>
      </c>
      <c r="R2134">
        <v>7</v>
      </c>
      <c r="S2134" s="8">
        <f t="shared" si="138"/>
        <v>146.92999999999998</v>
      </c>
      <c r="T2134" s="8">
        <f>SUM(S2134*0.25)</f>
        <v>36.732499999999995</v>
      </c>
      <c r="U2134" s="9">
        <f>SUM((Q2134*0.05)*R2134+2)</f>
        <v>9.3464999999999989</v>
      </c>
    </row>
    <row r="2135" spans="1:21" ht="15" customHeight="1" x14ac:dyDescent="0.25">
      <c r="A2135">
        <v>22088</v>
      </c>
      <c r="B2135" t="s">
        <v>1057</v>
      </c>
      <c r="C2135" s="5">
        <v>43516</v>
      </c>
      <c r="D2135" s="6">
        <v>43521</v>
      </c>
      <c r="E2135" t="s">
        <v>69</v>
      </c>
      <c r="F2135" t="s">
        <v>761</v>
      </c>
      <c r="G2135" t="s">
        <v>182</v>
      </c>
      <c r="H2135" t="s">
        <v>183</v>
      </c>
      <c r="I2135" t="s">
        <v>56</v>
      </c>
      <c r="J2135" s="7">
        <v>93727</v>
      </c>
      <c r="K2135" t="s">
        <v>26</v>
      </c>
      <c r="L2135" t="s">
        <v>57</v>
      </c>
      <c r="M2135" t="s">
        <v>321</v>
      </c>
      <c r="N2135" t="s">
        <v>29</v>
      </c>
      <c r="O2135" t="s">
        <v>30</v>
      </c>
      <c r="P2135" t="s">
        <v>322</v>
      </c>
      <c r="Q2135" s="8">
        <v>35.99</v>
      </c>
      <c r="R2135">
        <v>5</v>
      </c>
      <c r="S2135" s="8">
        <f t="shared" si="138"/>
        <v>179.95000000000002</v>
      </c>
      <c r="T2135" s="8">
        <f>SUM(S2135*0.2)</f>
        <v>35.99</v>
      </c>
      <c r="U2135" s="9">
        <f>SUM((Q2135*0.04)*R2135+2)</f>
        <v>9.1980000000000004</v>
      </c>
    </row>
    <row r="2136" spans="1:21" ht="15" customHeight="1" x14ac:dyDescent="0.25">
      <c r="A2136">
        <v>22089</v>
      </c>
      <c r="B2136" t="s">
        <v>1057</v>
      </c>
      <c r="C2136" s="5">
        <v>43516</v>
      </c>
      <c r="D2136" s="6">
        <v>43521</v>
      </c>
      <c r="E2136" t="s">
        <v>69</v>
      </c>
      <c r="F2136" t="s">
        <v>761</v>
      </c>
      <c r="G2136" t="s">
        <v>182</v>
      </c>
      <c r="H2136" t="s">
        <v>183</v>
      </c>
      <c r="I2136" t="s">
        <v>56</v>
      </c>
      <c r="J2136" s="7">
        <v>93727</v>
      </c>
      <c r="K2136" t="s">
        <v>26</v>
      </c>
      <c r="L2136" t="s">
        <v>57</v>
      </c>
      <c r="M2136" t="s">
        <v>469</v>
      </c>
      <c r="N2136" t="s">
        <v>988</v>
      </c>
      <c r="O2136" t="s">
        <v>86</v>
      </c>
      <c r="P2136" t="s">
        <v>470</v>
      </c>
      <c r="Q2136" s="8">
        <v>35.99</v>
      </c>
      <c r="R2136">
        <v>7</v>
      </c>
      <c r="S2136" s="8">
        <f t="shared" si="138"/>
        <v>251.93</v>
      </c>
      <c r="T2136" s="8">
        <f>SUM(S2136*0.6)</f>
        <v>151.15799999999999</v>
      </c>
      <c r="U2136" s="9">
        <f>SUM((Q2136*0.04)*R2136+2)</f>
        <v>12.077200000000001</v>
      </c>
    </row>
    <row r="2137" spans="1:21" ht="15" customHeight="1" x14ac:dyDescent="0.25">
      <c r="A2137">
        <v>22090</v>
      </c>
      <c r="B2137" t="s">
        <v>1057</v>
      </c>
      <c r="C2137" s="5">
        <v>43516</v>
      </c>
      <c r="D2137" s="6">
        <v>43521</v>
      </c>
      <c r="E2137" t="s">
        <v>69</v>
      </c>
      <c r="F2137" t="s">
        <v>761</v>
      </c>
      <c r="G2137" t="s">
        <v>182</v>
      </c>
      <c r="H2137" t="s">
        <v>183</v>
      </c>
      <c r="I2137" t="s">
        <v>56</v>
      </c>
      <c r="J2137" s="7">
        <v>93727</v>
      </c>
      <c r="K2137" t="s">
        <v>26</v>
      </c>
      <c r="L2137" t="s">
        <v>57</v>
      </c>
      <c r="M2137" t="s">
        <v>802</v>
      </c>
      <c r="N2137" t="s">
        <v>33</v>
      </c>
      <c r="O2137" t="s">
        <v>116</v>
      </c>
      <c r="P2137" t="s">
        <v>803</v>
      </c>
      <c r="Q2137" s="8">
        <v>10.99</v>
      </c>
      <c r="R2137">
        <v>4</v>
      </c>
      <c r="S2137" s="8">
        <f t="shared" si="138"/>
        <v>43.96</v>
      </c>
      <c r="T2137" s="8">
        <f>SUM(S2137*0.3)</f>
        <v>13.188000000000001</v>
      </c>
      <c r="U2137" s="9">
        <f>SUM((Q2137*0.04)*R2137+2)</f>
        <v>3.7584</v>
      </c>
    </row>
    <row r="2138" spans="1:21" ht="15" customHeight="1" x14ac:dyDescent="0.25">
      <c r="A2138">
        <v>22091</v>
      </c>
      <c r="B2138" t="s">
        <v>1057</v>
      </c>
      <c r="C2138" s="5">
        <v>43516</v>
      </c>
      <c r="D2138" s="6">
        <v>43517</v>
      </c>
      <c r="E2138" t="s">
        <v>44</v>
      </c>
      <c r="F2138" t="s">
        <v>541</v>
      </c>
      <c r="G2138" t="s">
        <v>542</v>
      </c>
      <c r="H2138" t="s">
        <v>393</v>
      </c>
      <c r="I2138" t="s">
        <v>64</v>
      </c>
      <c r="J2138" s="7">
        <v>43229</v>
      </c>
      <c r="K2138" t="s">
        <v>26</v>
      </c>
      <c r="L2138" t="s">
        <v>65</v>
      </c>
      <c r="M2138" t="s">
        <v>764</v>
      </c>
      <c r="N2138" t="s">
        <v>988</v>
      </c>
      <c r="O2138" t="s">
        <v>86</v>
      </c>
      <c r="P2138" t="s">
        <v>765</v>
      </c>
      <c r="Q2138" s="8">
        <v>32.99</v>
      </c>
      <c r="R2138">
        <v>9</v>
      </c>
      <c r="S2138" s="8">
        <f t="shared" si="138"/>
        <v>296.91000000000003</v>
      </c>
      <c r="T2138" s="8">
        <f>SUM(S2138*0.6)</f>
        <v>178.14600000000002</v>
      </c>
      <c r="U2138" s="9">
        <f>SUM((Q2138*0.05)*R2138+2)</f>
        <v>16.845500000000001</v>
      </c>
    </row>
    <row r="2139" spans="1:21" ht="15" customHeight="1" x14ac:dyDescent="0.25">
      <c r="A2139">
        <v>22092</v>
      </c>
      <c r="B2139" t="s">
        <v>1058</v>
      </c>
      <c r="C2139" s="5">
        <v>43517</v>
      </c>
      <c r="D2139" s="6">
        <v>43522</v>
      </c>
      <c r="E2139" t="s">
        <v>21</v>
      </c>
      <c r="F2139" t="s">
        <v>329</v>
      </c>
      <c r="G2139" t="s">
        <v>330</v>
      </c>
      <c r="H2139" t="s">
        <v>331</v>
      </c>
      <c r="I2139" t="s">
        <v>332</v>
      </c>
      <c r="J2139" s="7">
        <v>7060</v>
      </c>
      <c r="K2139" t="s">
        <v>26</v>
      </c>
      <c r="L2139" t="s">
        <v>65</v>
      </c>
      <c r="M2139" t="s">
        <v>93</v>
      </c>
      <c r="N2139" t="s">
        <v>29</v>
      </c>
      <c r="O2139" t="s">
        <v>40</v>
      </c>
      <c r="P2139" t="s">
        <v>94</v>
      </c>
      <c r="Q2139" s="8">
        <v>30.99</v>
      </c>
      <c r="R2139">
        <v>4</v>
      </c>
      <c r="S2139" s="8">
        <f t="shared" si="138"/>
        <v>123.96</v>
      </c>
      <c r="T2139" s="8">
        <f>SUM(S2139*0.3)</f>
        <v>37.187999999999995</v>
      </c>
      <c r="U2139" s="9">
        <f>SUM((Q2139*0.07)*R2139+2)</f>
        <v>10.677200000000001</v>
      </c>
    </row>
    <row r="2140" spans="1:21" ht="15" customHeight="1" x14ac:dyDescent="0.25">
      <c r="A2140">
        <v>22093</v>
      </c>
      <c r="B2140" t="s">
        <v>1058</v>
      </c>
      <c r="C2140" s="5">
        <v>43517</v>
      </c>
      <c r="D2140" s="6">
        <v>43520</v>
      </c>
      <c r="E2140" t="s">
        <v>44</v>
      </c>
      <c r="F2140" t="s">
        <v>864</v>
      </c>
      <c r="G2140" t="s">
        <v>865</v>
      </c>
      <c r="H2140" t="s">
        <v>259</v>
      </c>
      <c r="I2140" t="s">
        <v>104</v>
      </c>
      <c r="J2140" s="7">
        <v>46203</v>
      </c>
      <c r="K2140" t="s">
        <v>26</v>
      </c>
      <c r="L2140" t="s">
        <v>27</v>
      </c>
      <c r="M2140" t="s">
        <v>505</v>
      </c>
      <c r="N2140" t="s">
        <v>33</v>
      </c>
      <c r="O2140" t="s">
        <v>116</v>
      </c>
      <c r="P2140" t="s">
        <v>506</v>
      </c>
      <c r="Q2140" s="8">
        <v>34.99</v>
      </c>
      <c r="R2140">
        <v>3</v>
      </c>
      <c r="S2140" s="8">
        <f t="shared" si="138"/>
        <v>104.97</v>
      </c>
      <c r="T2140" s="8">
        <f>SUM(S2140*0.3)</f>
        <v>31.491</v>
      </c>
      <c r="U2140" s="9">
        <f>SUM((Q2140*0.05)*R2140+2)</f>
        <v>7.2485000000000008</v>
      </c>
    </row>
    <row r="2141" spans="1:21" ht="15" customHeight="1" x14ac:dyDescent="0.25">
      <c r="A2141">
        <v>22094</v>
      </c>
      <c r="B2141" t="s">
        <v>1058</v>
      </c>
      <c r="C2141" s="5">
        <v>43517</v>
      </c>
      <c r="D2141" s="6">
        <v>43520</v>
      </c>
      <c r="E2141" t="s">
        <v>44</v>
      </c>
      <c r="F2141" t="s">
        <v>864</v>
      </c>
      <c r="G2141" t="s">
        <v>865</v>
      </c>
      <c r="H2141" t="s">
        <v>259</v>
      </c>
      <c r="I2141" t="s">
        <v>104</v>
      </c>
      <c r="J2141" s="7">
        <v>46203</v>
      </c>
      <c r="K2141" t="s">
        <v>26</v>
      </c>
      <c r="L2141" t="s">
        <v>27</v>
      </c>
      <c r="M2141" t="s">
        <v>149</v>
      </c>
      <c r="N2141" t="s">
        <v>988</v>
      </c>
      <c r="O2141" t="s">
        <v>86</v>
      </c>
      <c r="P2141" t="s">
        <v>150</v>
      </c>
      <c r="Q2141" s="8">
        <v>44.99</v>
      </c>
      <c r="R2141">
        <v>2</v>
      </c>
      <c r="S2141" s="8">
        <f t="shared" si="138"/>
        <v>89.98</v>
      </c>
      <c r="T2141" s="8">
        <f>SUM(S2141*0.6)</f>
        <v>53.988</v>
      </c>
      <c r="U2141" s="9">
        <f>SUM((Q2141*0.05)*R2141+2)</f>
        <v>6.4990000000000006</v>
      </c>
    </row>
    <row r="2142" spans="1:21" ht="15" customHeight="1" x14ac:dyDescent="0.25">
      <c r="A2142">
        <v>22095</v>
      </c>
      <c r="B2142" t="s">
        <v>1059</v>
      </c>
      <c r="C2142" s="5">
        <v>43518</v>
      </c>
      <c r="D2142" s="6">
        <v>43522</v>
      </c>
      <c r="E2142" t="s">
        <v>69</v>
      </c>
      <c r="F2142" t="s">
        <v>417</v>
      </c>
      <c r="G2142" t="s">
        <v>418</v>
      </c>
      <c r="H2142" t="s">
        <v>419</v>
      </c>
      <c r="I2142" t="s">
        <v>73</v>
      </c>
      <c r="J2142" s="7">
        <v>77041</v>
      </c>
      <c r="K2142" t="s">
        <v>26</v>
      </c>
      <c r="L2142" t="s">
        <v>27</v>
      </c>
      <c r="M2142" t="s">
        <v>415</v>
      </c>
      <c r="N2142" t="s">
        <v>29</v>
      </c>
      <c r="O2142" t="s">
        <v>37</v>
      </c>
      <c r="P2142" t="s">
        <v>416</v>
      </c>
      <c r="Q2142" s="8">
        <v>24.99</v>
      </c>
      <c r="R2142">
        <v>5</v>
      </c>
      <c r="S2142" s="8">
        <f t="shared" si="138"/>
        <v>124.94999999999999</v>
      </c>
      <c r="T2142" s="8">
        <f>SUM(S2142*0.4)</f>
        <v>49.98</v>
      </c>
      <c r="U2142" s="9">
        <f t="shared" ref="U2142:U2151" si="140">SUM((Q2142*0.04)*R2142+2)</f>
        <v>6.9979999999999993</v>
      </c>
    </row>
    <row r="2143" spans="1:21" ht="15" customHeight="1" x14ac:dyDescent="0.25">
      <c r="A2143">
        <v>22096</v>
      </c>
      <c r="B2143" t="s">
        <v>1060</v>
      </c>
      <c r="C2143" s="5">
        <v>43520</v>
      </c>
      <c r="D2143" s="6">
        <v>43527</v>
      </c>
      <c r="E2143" t="s">
        <v>69</v>
      </c>
      <c r="F2143" t="s">
        <v>852</v>
      </c>
      <c r="G2143" t="s">
        <v>853</v>
      </c>
      <c r="H2143" t="s">
        <v>854</v>
      </c>
      <c r="I2143" t="s">
        <v>73</v>
      </c>
      <c r="J2143" s="7">
        <v>77705</v>
      </c>
      <c r="K2143" t="s">
        <v>26</v>
      </c>
      <c r="L2143" t="s">
        <v>27</v>
      </c>
      <c r="M2143" t="s">
        <v>730</v>
      </c>
      <c r="N2143" t="s">
        <v>33</v>
      </c>
      <c r="O2143" t="s">
        <v>116</v>
      </c>
      <c r="P2143" t="s">
        <v>731</v>
      </c>
      <c r="Q2143" s="8">
        <v>10.99</v>
      </c>
      <c r="R2143">
        <v>6</v>
      </c>
      <c r="S2143" s="8">
        <f t="shared" si="138"/>
        <v>65.94</v>
      </c>
      <c r="T2143" s="8">
        <f>SUM(S2143*0.3)</f>
        <v>19.782</v>
      </c>
      <c r="U2143" s="9">
        <f t="shared" si="140"/>
        <v>4.6375999999999999</v>
      </c>
    </row>
    <row r="2144" spans="1:21" ht="15" customHeight="1" x14ac:dyDescent="0.25">
      <c r="A2144">
        <v>22097</v>
      </c>
      <c r="B2144" t="s">
        <v>1060</v>
      </c>
      <c r="C2144" s="5">
        <v>43520</v>
      </c>
      <c r="D2144" s="6">
        <v>43527</v>
      </c>
      <c r="E2144" t="s">
        <v>69</v>
      </c>
      <c r="F2144" t="s">
        <v>852</v>
      </c>
      <c r="G2144" t="s">
        <v>853</v>
      </c>
      <c r="H2144" t="s">
        <v>854</v>
      </c>
      <c r="I2144" t="s">
        <v>73</v>
      </c>
      <c r="J2144" s="7">
        <v>77705</v>
      </c>
      <c r="K2144" t="s">
        <v>26</v>
      </c>
      <c r="L2144" t="s">
        <v>27</v>
      </c>
      <c r="M2144" t="s">
        <v>788</v>
      </c>
      <c r="N2144" t="s">
        <v>29</v>
      </c>
      <c r="O2144" t="s">
        <v>40</v>
      </c>
      <c r="P2144" t="s">
        <v>789</v>
      </c>
      <c r="Q2144" s="8">
        <v>28.99</v>
      </c>
      <c r="R2144">
        <v>6</v>
      </c>
      <c r="S2144" s="8">
        <f t="shared" si="138"/>
        <v>173.94</v>
      </c>
      <c r="T2144" s="8">
        <f>SUM(S2144*0.3)</f>
        <v>52.181999999999995</v>
      </c>
      <c r="U2144" s="9">
        <f t="shared" si="140"/>
        <v>8.9575999999999993</v>
      </c>
    </row>
    <row r="2145" spans="1:21" ht="15" customHeight="1" x14ac:dyDescent="0.25">
      <c r="A2145">
        <v>22098</v>
      </c>
      <c r="B2145" t="s">
        <v>1061</v>
      </c>
      <c r="C2145" s="5">
        <v>43521</v>
      </c>
      <c r="D2145" s="6">
        <v>43525</v>
      </c>
      <c r="E2145" t="s">
        <v>69</v>
      </c>
      <c r="F2145" t="s">
        <v>872</v>
      </c>
      <c r="G2145" t="s">
        <v>873</v>
      </c>
      <c r="H2145" t="s">
        <v>606</v>
      </c>
      <c r="I2145" t="s">
        <v>607</v>
      </c>
      <c r="J2145" s="7">
        <v>60653</v>
      </c>
      <c r="K2145" t="s">
        <v>26</v>
      </c>
      <c r="L2145" t="s">
        <v>27</v>
      </c>
      <c r="M2145" t="s">
        <v>111</v>
      </c>
      <c r="N2145" t="s">
        <v>29</v>
      </c>
      <c r="O2145" t="s">
        <v>37</v>
      </c>
      <c r="P2145" t="s">
        <v>112</v>
      </c>
      <c r="Q2145" s="8">
        <v>24.99</v>
      </c>
      <c r="R2145">
        <v>5</v>
      </c>
      <c r="S2145" s="8">
        <f t="shared" si="138"/>
        <v>124.94999999999999</v>
      </c>
      <c r="T2145" s="8">
        <f>SUM(S2145*0.4)</f>
        <v>49.98</v>
      </c>
      <c r="U2145" s="9">
        <f t="shared" si="140"/>
        <v>6.9979999999999993</v>
      </c>
    </row>
    <row r="2146" spans="1:21" ht="15" customHeight="1" x14ac:dyDescent="0.25">
      <c r="A2146">
        <v>22099</v>
      </c>
      <c r="B2146" t="s">
        <v>1061</v>
      </c>
      <c r="C2146" s="5">
        <v>43521</v>
      </c>
      <c r="D2146" s="6">
        <v>43525</v>
      </c>
      <c r="E2146" t="s">
        <v>69</v>
      </c>
      <c r="F2146" t="s">
        <v>551</v>
      </c>
      <c r="G2146" t="s">
        <v>552</v>
      </c>
      <c r="H2146" t="s">
        <v>203</v>
      </c>
      <c r="I2146" t="s">
        <v>56</v>
      </c>
      <c r="J2146" s="7">
        <v>90049</v>
      </c>
      <c r="K2146" t="s">
        <v>26</v>
      </c>
      <c r="L2146" t="s">
        <v>57</v>
      </c>
      <c r="M2146" t="s">
        <v>837</v>
      </c>
      <c r="N2146" t="s">
        <v>33</v>
      </c>
      <c r="O2146" t="s">
        <v>34</v>
      </c>
      <c r="P2146" t="s">
        <v>838</v>
      </c>
      <c r="Q2146" s="8">
        <v>11.99</v>
      </c>
      <c r="R2146">
        <v>6</v>
      </c>
      <c r="S2146" s="8">
        <f t="shared" si="138"/>
        <v>71.94</v>
      </c>
      <c r="T2146" s="8">
        <f>SUM(S2146*0.4)</f>
        <v>28.776</v>
      </c>
      <c r="U2146" s="9">
        <f t="shared" si="140"/>
        <v>4.8776000000000002</v>
      </c>
    </row>
    <row r="2147" spans="1:21" ht="15" customHeight="1" x14ac:dyDescent="0.25">
      <c r="A2147">
        <v>22100</v>
      </c>
      <c r="B2147" t="s">
        <v>1061</v>
      </c>
      <c r="C2147" s="5">
        <v>43521</v>
      </c>
      <c r="D2147" s="6">
        <v>43525</v>
      </c>
      <c r="E2147" t="s">
        <v>69</v>
      </c>
      <c r="F2147" t="s">
        <v>551</v>
      </c>
      <c r="G2147" t="s">
        <v>552</v>
      </c>
      <c r="H2147" t="s">
        <v>203</v>
      </c>
      <c r="I2147" t="s">
        <v>56</v>
      </c>
      <c r="J2147" s="7">
        <v>90049</v>
      </c>
      <c r="K2147" t="s">
        <v>26</v>
      </c>
      <c r="L2147" t="s">
        <v>57</v>
      </c>
      <c r="M2147" t="s">
        <v>105</v>
      </c>
      <c r="N2147" t="s">
        <v>29</v>
      </c>
      <c r="O2147" t="s">
        <v>75</v>
      </c>
      <c r="P2147" t="s">
        <v>106</v>
      </c>
      <c r="Q2147" s="8">
        <v>16.989999999999998</v>
      </c>
      <c r="R2147">
        <v>6</v>
      </c>
      <c r="S2147" s="8">
        <f t="shared" si="138"/>
        <v>101.94</v>
      </c>
      <c r="T2147" s="8">
        <f>SUM(S2147*0.5)</f>
        <v>50.97</v>
      </c>
      <c r="U2147" s="9">
        <f t="shared" si="140"/>
        <v>6.0776000000000003</v>
      </c>
    </row>
    <row r="2148" spans="1:21" ht="15" customHeight="1" x14ac:dyDescent="0.25">
      <c r="A2148">
        <v>22101</v>
      </c>
      <c r="B2148" t="s">
        <v>1062</v>
      </c>
      <c r="C2148" s="5">
        <v>43522</v>
      </c>
      <c r="D2148" s="6">
        <v>43527</v>
      </c>
      <c r="E2148" t="s">
        <v>69</v>
      </c>
      <c r="F2148" t="s">
        <v>901</v>
      </c>
      <c r="G2148" t="s">
        <v>498</v>
      </c>
      <c r="H2148" t="s">
        <v>268</v>
      </c>
      <c r="I2148" t="s">
        <v>120</v>
      </c>
      <c r="J2148" s="7">
        <v>10024</v>
      </c>
      <c r="K2148" t="s">
        <v>26</v>
      </c>
      <c r="L2148" t="s">
        <v>65</v>
      </c>
      <c r="M2148" t="s">
        <v>488</v>
      </c>
      <c r="N2148" t="s">
        <v>988</v>
      </c>
      <c r="O2148" t="s">
        <v>86</v>
      </c>
      <c r="P2148" t="s">
        <v>489</v>
      </c>
      <c r="Q2148" s="8">
        <v>44.99</v>
      </c>
      <c r="R2148">
        <v>4</v>
      </c>
      <c r="S2148" s="8">
        <f t="shared" si="138"/>
        <v>179.96</v>
      </c>
      <c r="T2148" s="8">
        <f>SUM(S2148*0.6)</f>
        <v>107.976</v>
      </c>
      <c r="U2148" s="9">
        <f t="shared" si="140"/>
        <v>9.1983999999999995</v>
      </c>
    </row>
    <row r="2149" spans="1:21" ht="15" customHeight="1" x14ac:dyDescent="0.25">
      <c r="A2149">
        <v>22102</v>
      </c>
      <c r="B2149" t="s">
        <v>1063</v>
      </c>
      <c r="C2149" s="5">
        <v>43522</v>
      </c>
      <c r="D2149" s="6">
        <v>43526</v>
      </c>
      <c r="E2149" t="s">
        <v>69</v>
      </c>
      <c r="F2149" t="s">
        <v>437</v>
      </c>
      <c r="G2149" t="s">
        <v>136</v>
      </c>
      <c r="H2149" t="s">
        <v>137</v>
      </c>
      <c r="I2149" t="s">
        <v>120</v>
      </c>
      <c r="J2149" s="7">
        <v>12180</v>
      </c>
      <c r="K2149" t="s">
        <v>26</v>
      </c>
      <c r="L2149" t="s">
        <v>65</v>
      </c>
      <c r="M2149" t="s">
        <v>782</v>
      </c>
      <c r="N2149" t="s">
        <v>988</v>
      </c>
      <c r="O2149" t="s">
        <v>51</v>
      </c>
      <c r="P2149" t="s">
        <v>783</v>
      </c>
      <c r="Q2149" s="8">
        <v>45.99</v>
      </c>
      <c r="R2149">
        <v>6</v>
      </c>
      <c r="S2149" s="8">
        <f t="shared" si="138"/>
        <v>275.94</v>
      </c>
      <c r="T2149" s="8">
        <f>SUM(S2149*0.3)</f>
        <v>82.781999999999996</v>
      </c>
      <c r="U2149" s="9">
        <f t="shared" si="140"/>
        <v>13.037600000000001</v>
      </c>
    </row>
    <row r="2150" spans="1:21" ht="15" customHeight="1" x14ac:dyDescent="0.25">
      <c r="A2150">
        <v>22103</v>
      </c>
      <c r="B2150" t="s">
        <v>1063</v>
      </c>
      <c r="C2150" s="5">
        <v>43522</v>
      </c>
      <c r="D2150" s="6">
        <v>43526</v>
      </c>
      <c r="E2150" t="s">
        <v>69</v>
      </c>
      <c r="F2150" t="s">
        <v>437</v>
      </c>
      <c r="G2150" t="s">
        <v>136</v>
      </c>
      <c r="H2150" t="s">
        <v>137</v>
      </c>
      <c r="I2150" t="s">
        <v>120</v>
      </c>
      <c r="J2150" s="7">
        <v>12180</v>
      </c>
      <c r="K2150" t="s">
        <v>26</v>
      </c>
      <c r="L2150" t="s">
        <v>65</v>
      </c>
      <c r="M2150" t="s">
        <v>462</v>
      </c>
      <c r="N2150" t="s">
        <v>988</v>
      </c>
      <c r="O2150" t="s">
        <v>89</v>
      </c>
      <c r="P2150" t="s">
        <v>463</v>
      </c>
      <c r="Q2150" s="8">
        <v>13.99</v>
      </c>
      <c r="R2150">
        <v>3</v>
      </c>
      <c r="S2150" s="8">
        <f t="shared" si="138"/>
        <v>41.97</v>
      </c>
      <c r="T2150" s="8">
        <f>SUM(S2150*0.5)</f>
        <v>20.984999999999999</v>
      </c>
      <c r="U2150" s="9">
        <f t="shared" si="140"/>
        <v>3.6787999999999998</v>
      </c>
    </row>
    <row r="2151" spans="1:21" ht="15" customHeight="1" x14ac:dyDescent="0.25">
      <c r="A2151">
        <v>22104</v>
      </c>
      <c r="B2151" t="s">
        <v>1064</v>
      </c>
      <c r="C2151" s="5">
        <v>43523</v>
      </c>
      <c r="D2151" s="6">
        <v>43531</v>
      </c>
      <c r="E2151" t="s">
        <v>69</v>
      </c>
      <c r="F2151" t="s">
        <v>520</v>
      </c>
      <c r="G2151" t="s">
        <v>521</v>
      </c>
      <c r="H2151" t="s">
        <v>522</v>
      </c>
      <c r="I2151" t="s">
        <v>523</v>
      </c>
      <c r="J2151" s="7">
        <v>66212</v>
      </c>
      <c r="K2151" t="s">
        <v>26</v>
      </c>
      <c r="L2151" t="s">
        <v>27</v>
      </c>
      <c r="M2151" t="s">
        <v>696</v>
      </c>
      <c r="N2151" t="s">
        <v>29</v>
      </c>
      <c r="O2151" t="s">
        <v>40</v>
      </c>
      <c r="P2151" t="s">
        <v>697</v>
      </c>
      <c r="Q2151" s="8">
        <v>28.99</v>
      </c>
      <c r="R2151">
        <v>8</v>
      </c>
      <c r="S2151" s="8">
        <f t="shared" si="138"/>
        <v>231.92</v>
      </c>
      <c r="T2151" s="8">
        <f>SUM(S2151*0.3)</f>
        <v>69.575999999999993</v>
      </c>
      <c r="U2151" s="9">
        <f t="shared" si="140"/>
        <v>11.2768</v>
      </c>
    </row>
    <row r="2152" spans="1:21" ht="15" customHeight="1" x14ac:dyDescent="0.25">
      <c r="A2152">
        <v>22105</v>
      </c>
      <c r="B2152" t="s">
        <v>1065</v>
      </c>
      <c r="C2152" s="5">
        <v>43523</v>
      </c>
      <c r="D2152" s="6">
        <v>43525</v>
      </c>
      <c r="E2152" t="s">
        <v>21</v>
      </c>
      <c r="F2152" t="s">
        <v>284</v>
      </c>
      <c r="G2152" t="s">
        <v>285</v>
      </c>
      <c r="H2152" t="s">
        <v>286</v>
      </c>
      <c r="I2152" t="s">
        <v>287</v>
      </c>
      <c r="J2152" s="7">
        <v>20735</v>
      </c>
      <c r="K2152" t="s">
        <v>26</v>
      </c>
      <c r="L2152" t="s">
        <v>65</v>
      </c>
      <c r="M2152" t="s">
        <v>559</v>
      </c>
      <c r="N2152" t="s">
        <v>33</v>
      </c>
      <c r="O2152" t="s">
        <v>116</v>
      </c>
      <c r="P2152" t="s">
        <v>560</v>
      </c>
      <c r="Q2152" s="8">
        <v>24.99</v>
      </c>
      <c r="R2152">
        <v>9</v>
      </c>
      <c r="S2152" s="8">
        <f t="shared" si="138"/>
        <v>224.91</v>
      </c>
      <c r="T2152" s="8">
        <f>SUM(S2152*0.3)</f>
        <v>67.472999999999999</v>
      </c>
      <c r="U2152" s="9">
        <f>SUM((Q2152*0.07)*R2152+2)</f>
        <v>17.7437</v>
      </c>
    </row>
    <row r="2153" spans="1:21" ht="15" customHeight="1" x14ac:dyDescent="0.25">
      <c r="A2153">
        <v>22106</v>
      </c>
      <c r="B2153" t="s">
        <v>1065</v>
      </c>
      <c r="C2153" s="5">
        <v>43523</v>
      </c>
      <c r="D2153" s="6">
        <v>43525</v>
      </c>
      <c r="E2153" t="s">
        <v>21</v>
      </c>
      <c r="F2153" t="s">
        <v>284</v>
      </c>
      <c r="G2153" t="s">
        <v>285</v>
      </c>
      <c r="H2153" t="s">
        <v>286</v>
      </c>
      <c r="I2153" t="s">
        <v>287</v>
      </c>
      <c r="J2153" s="7">
        <v>20735</v>
      </c>
      <c r="K2153" t="s">
        <v>26</v>
      </c>
      <c r="L2153" t="s">
        <v>65</v>
      </c>
      <c r="M2153" t="s">
        <v>382</v>
      </c>
      <c r="N2153" t="s">
        <v>988</v>
      </c>
      <c r="O2153" t="s">
        <v>89</v>
      </c>
      <c r="P2153" t="s">
        <v>383</v>
      </c>
      <c r="Q2153" s="8">
        <v>11.99</v>
      </c>
      <c r="R2153">
        <v>4</v>
      </c>
      <c r="S2153" s="8">
        <f t="shared" si="138"/>
        <v>47.96</v>
      </c>
      <c r="T2153" s="8">
        <f>SUM(S2153*0.5)</f>
        <v>23.98</v>
      </c>
      <c r="U2153" s="9">
        <f>SUM((Q2153*0.07)*R2153+2)</f>
        <v>5.3572000000000006</v>
      </c>
    </row>
    <row r="2154" spans="1:21" ht="15" customHeight="1" x14ac:dyDescent="0.25">
      <c r="A2154">
        <v>22107</v>
      </c>
      <c r="B2154" t="s">
        <v>1065</v>
      </c>
      <c r="C2154" s="5">
        <v>43523</v>
      </c>
      <c r="D2154" s="6">
        <v>43525</v>
      </c>
      <c r="E2154" t="s">
        <v>21</v>
      </c>
      <c r="F2154" t="s">
        <v>284</v>
      </c>
      <c r="G2154" t="s">
        <v>285</v>
      </c>
      <c r="H2154" t="s">
        <v>286</v>
      </c>
      <c r="I2154" t="s">
        <v>287</v>
      </c>
      <c r="J2154" s="7">
        <v>20735</v>
      </c>
      <c r="K2154" t="s">
        <v>26</v>
      </c>
      <c r="L2154" t="s">
        <v>65</v>
      </c>
      <c r="M2154" t="s">
        <v>309</v>
      </c>
      <c r="N2154" t="s">
        <v>29</v>
      </c>
      <c r="O2154" t="s">
        <v>75</v>
      </c>
      <c r="P2154" t="s">
        <v>310</v>
      </c>
      <c r="Q2154" s="8">
        <v>23.99</v>
      </c>
      <c r="R2154">
        <v>5</v>
      </c>
      <c r="S2154" s="8">
        <f t="shared" si="138"/>
        <v>119.94999999999999</v>
      </c>
      <c r="T2154" s="8">
        <f>SUM(S2154*0.5)</f>
        <v>59.974999999999994</v>
      </c>
      <c r="U2154" s="9">
        <f>SUM((Q2154*0.07)*R2154+2)</f>
        <v>10.3965</v>
      </c>
    </row>
    <row r="2155" spans="1:21" ht="15" customHeight="1" x14ac:dyDescent="0.25">
      <c r="A2155">
        <v>22108</v>
      </c>
      <c r="B2155" t="s">
        <v>1065</v>
      </c>
      <c r="C2155" s="5">
        <v>43523</v>
      </c>
      <c r="D2155" s="6">
        <v>43525</v>
      </c>
      <c r="E2155" t="s">
        <v>21</v>
      </c>
      <c r="F2155" t="s">
        <v>284</v>
      </c>
      <c r="G2155" t="s">
        <v>285</v>
      </c>
      <c r="H2155" t="s">
        <v>286</v>
      </c>
      <c r="I2155" t="s">
        <v>287</v>
      </c>
      <c r="J2155" s="7">
        <v>20735</v>
      </c>
      <c r="K2155" t="s">
        <v>26</v>
      </c>
      <c r="L2155" t="s">
        <v>65</v>
      </c>
      <c r="M2155" t="s">
        <v>636</v>
      </c>
      <c r="N2155" t="s">
        <v>29</v>
      </c>
      <c r="O2155" t="s">
        <v>59</v>
      </c>
      <c r="P2155" t="s">
        <v>637</v>
      </c>
      <c r="Q2155" s="8">
        <v>21.99</v>
      </c>
      <c r="R2155">
        <v>5</v>
      </c>
      <c r="S2155" s="8">
        <f t="shared" si="138"/>
        <v>109.94999999999999</v>
      </c>
      <c r="T2155" s="8">
        <f>SUM(S2155*0.25)</f>
        <v>27.487499999999997</v>
      </c>
      <c r="U2155" s="9">
        <f>SUM((Q2155*0.07)*R2155+2)</f>
        <v>9.6965000000000003</v>
      </c>
    </row>
    <row r="2156" spans="1:21" ht="15" customHeight="1" x14ac:dyDescent="0.25">
      <c r="A2156">
        <v>22109</v>
      </c>
      <c r="B2156" t="s">
        <v>1065</v>
      </c>
      <c r="C2156" s="5">
        <v>43523</v>
      </c>
      <c r="D2156" s="6">
        <v>43525</v>
      </c>
      <c r="E2156" t="s">
        <v>21</v>
      </c>
      <c r="F2156" t="s">
        <v>284</v>
      </c>
      <c r="G2156" t="s">
        <v>285</v>
      </c>
      <c r="H2156" t="s">
        <v>286</v>
      </c>
      <c r="I2156" t="s">
        <v>287</v>
      </c>
      <c r="J2156" s="7">
        <v>20735</v>
      </c>
      <c r="K2156" t="s">
        <v>26</v>
      </c>
      <c r="L2156" t="s">
        <v>65</v>
      </c>
      <c r="M2156" t="s">
        <v>484</v>
      </c>
      <c r="N2156" t="s">
        <v>29</v>
      </c>
      <c r="O2156" t="s">
        <v>75</v>
      </c>
      <c r="P2156" t="s">
        <v>485</v>
      </c>
      <c r="Q2156" s="8">
        <v>23.99</v>
      </c>
      <c r="R2156">
        <v>5</v>
      </c>
      <c r="S2156" s="8">
        <f t="shared" si="138"/>
        <v>119.94999999999999</v>
      </c>
      <c r="T2156" s="8">
        <f>SUM(S2156*0.5)</f>
        <v>59.974999999999994</v>
      </c>
      <c r="U2156" s="9">
        <f>SUM((Q2156*0.07)*R2156+2)</f>
        <v>10.3965</v>
      </c>
    </row>
    <row r="2157" spans="1:21" ht="15" customHeight="1" x14ac:dyDescent="0.25">
      <c r="A2157">
        <v>22110</v>
      </c>
      <c r="B2157" t="s">
        <v>1065</v>
      </c>
      <c r="C2157" s="5">
        <v>43523</v>
      </c>
      <c r="D2157" s="6">
        <v>43528</v>
      </c>
      <c r="E2157" t="s">
        <v>69</v>
      </c>
      <c r="F2157" t="s">
        <v>357</v>
      </c>
      <c r="G2157" t="s">
        <v>358</v>
      </c>
      <c r="H2157" t="s">
        <v>292</v>
      </c>
      <c r="I2157" t="s">
        <v>227</v>
      </c>
      <c r="J2157" s="7">
        <v>98115</v>
      </c>
      <c r="K2157" t="s">
        <v>26</v>
      </c>
      <c r="L2157" t="s">
        <v>57</v>
      </c>
      <c r="M2157" t="s">
        <v>557</v>
      </c>
      <c r="N2157" t="s">
        <v>33</v>
      </c>
      <c r="O2157" t="s">
        <v>116</v>
      </c>
      <c r="P2157" t="s">
        <v>558</v>
      </c>
      <c r="Q2157" s="8">
        <v>10.99</v>
      </c>
      <c r="R2157">
        <v>3</v>
      </c>
      <c r="S2157" s="8">
        <f t="shared" si="138"/>
        <v>32.97</v>
      </c>
      <c r="T2157" s="8">
        <f>SUM(S2157*0.3)</f>
        <v>9.891</v>
      </c>
      <c r="U2157" s="9">
        <f t="shared" ref="U2157:U2162" si="141">SUM((Q2157*0.04)*R2157+2)</f>
        <v>3.3188</v>
      </c>
    </row>
    <row r="2158" spans="1:21" ht="15" customHeight="1" x14ac:dyDescent="0.25">
      <c r="A2158">
        <v>22111</v>
      </c>
      <c r="B2158" t="s">
        <v>1065</v>
      </c>
      <c r="C2158" s="5">
        <v>43523</v>
      </c>
      <c r="D2158" s="6">
        <v>43528</v>
      </c>
      <c r="E2158" t="s">
        <v>69</v>
      </c>
      <c r="F2158" t="s">
        <v>357</v>
      </c>
      <c r="G2158" t="s">
        <v>358</v>
      </c>
      <c r="H2158" t="s">
        <v>292</v>
      </c>
      <c r="I2158" t="s">
        <v>227</v>
      </c>
      <c r="J2158" s="7">
        <v>98115</v>
      </c>
      <c r="K2158" t="s">
        <v>26</v>
      </c>
      <c r="L2158" t="s">
        <v>57</v>
      </c>
      <c r="M2158" t="s">
        <v>85</v>
      </c>
      <c r="N2158" t="s">
        <v>988</v>
      </c>
      <c r="O2158" t="s">
        <v>86</v>
      </c>
      <c r="P2158" t="s">
        <v>87</v>
      </c>
      <c r="Q2158" s="8">
        <v>8.99</v>
      </c>
      <c r="R2158">
        <v>3</v>
      </c>
      <c r="S2158" s="8">
        <f t="shared" si="138"/>
        <v>26.97</v>
      </c>
      <c r="T2158" s="8">
        <f>SUM(S2158*0.6)</f>
        <v>16.181999999999999</v>
      </c>
      <c r="U2158" s="9">
        <f t="shared" si="141"/>
        <v>3.0788000000000002</v>
      </c>
    </row>
    <row r="2159" spans="1:21" ht="15" customHeight="1" x14ac:dyDescent="0.25">
      <c r="A2159">
        <v>22112</v>
      </c>
      <c r="B2159" t="s">
        <v>1065</v>
      </c>
      <c r="C2159" s="5">
        <v>43523</v>
      </c>
      <c r="D2159" s="6">
        <v>43528</v>
      </c>
      <c r="E2159" t="s">
        <v>69</v>
      </c>
      <c r="F2159" t="s">
        <v>357</v>
      </c>
      <c r="G2159" t="s">
        <v>358</v>
      </c>
      <c r="H2159" t="s">
        <v>292</v>
      </c>
      <c r="I2159" t="s">
        <v>227</v>
      </c>
      <c r="J2159" s="7">
        <v>98115</v>
      </c>
      <c r="K2159" t="s">
        <v>26</v>
      </c>
      <c r="L2159" t="s">
        <v>57</v>
      </c>
      <c r="M2159" t="s">
        <v>123</v>
      </c>
      <c r="N2159" t="s">
        <v>29</v>
      </c>
      <c r="O2159" t="s">
        <v>75</v>
      </c>
      <c r="P2159" t="s">
        <v>124</v>
      </c>
      <c r="Q2159" s="8">
        <v>25.99</v>
      </c>
      <c r="R2159">
        <v>5</v>
      </c>
      <c r="S2159" s="8">
        <f t="shared" si="138"/>
        <v>129.94999999999999</v>
      </c>
      <c r="T2159" s="8">
        <f>SUM(S2159*0.5)</f>
        <v>64.974999999999994</v>
      </c>
      <c r="U2159" s="9">
        <f t="shared" si="141"/>
        <v>7.1979999999999995</v>
      </c>
    </row>
    <row r="2160" spans="1:21" ht="15" customHeight="1" x14ac:dyDescent="0.25">
      <c r="A2160">
        <v>22113</v>
      </c>
      <c r="B2160" t="s">
        <v>1066</v>
      </c>
      <c r="C2160" s="5">
        <v>43525</v>
      </c>
      <c r="D2160" s="6">
        <v>43530</v>
      </c>
      <c r="E2160" t="s">
        <v>69</v>
      </c>
      <c r="F2160" t="s">
        <v>107</v>
      </c>
      <c r="G2160" t="s">
        <v>108</v>
      </c>
      <c r="H2160" t="s">
        <v>109</v>
      </c>
      <c r="I2160" t="s">
        <v>110</v>
      </c>
      <c r="J2160" s="7">
        <v>35630</v>
      </c>
      <c r="K2160" t="s">
        <v>26</v>
      </c>
      <c r="L2160" t="s">
        <v>49</v>
      </c>
      <c r="M2160" t="s">
        <v>111</v>
      </c>
      <c r="N2160" t="s">
        <v>29</v>
      </c>
      <c r="O2160" t="s">
        <v>37</v>
      </c>
      <c r="P2160" t="s">
        <v>112</v>
      </c>
      <c r="Q2160" s="8">
        <v>24.99</v>
      </c>
      <c r="R2160">
        <v>7</v>
      </c>
      <c r="S2160" s="8">
        <f t="shared" si="138"/>
        <v>174.92999999999998</v>
      </c>
      <c r="T2160" s="8">
        <f>SUM(S2160*0.4)</f>
        <v>69.971999999999994</v>
      </c>
      <c r="U2160" s="9">
        <f t="shared" si="141"/>
        <v>8.9971999999999994</v>
      </c>
    </row>
    <row r="2161" spans="1:21" ht="15" customHeight="1" x14ac:dyDescent="0.25">
      <c r="A2161">
        <v>22114</v>
      </c>
      <c r="B2161" t="s">
        <v>1066</v>
      </c>
      <c r="C2161" s="5">
        <v>43525</v>
      </c>
      <c r="D2161" s="6">
        <v>43530</v>
      </c>
      <c r="E2161" t="s">
        <v>69</v>
      </c>
      <c r="F2161" t="s">
        <v>107</v>
      </c>
      <c r="G2161" t="s">
        <v>108</v>
      </c>
      <c r="H2161" t="s">
        <v>109</v>
      </c>
      <c r="I2161" t="s">
        <v>110</v>
      </c>
      <c r="J2161" s="7">
        <v>35630</v>
      </c>
      <c r="K2161" t="s">
        <v>26</v>
      </c>
      <c r="L2161" t="s">
        <v>49</v>
      </c>
      <c r="M2161" t="s">
        <v>113</v>
      </c>
      <c r="N2161" t="s">
        <v>29</v>
      </c>
      <c r="O2161" t="s">
        <v>37</v>
      </c>
      <c r="P2161" t="s">
        <v>114</v>
      </c>
      <c r="Q2161" s="8">
        <v>24.99</v>
      </c>
      <c r="R2161">
        <v>9</v>
      </c>
      <c r="S2161" s="8">
        <f t="shared" si="138"/>
        <v>224.91</v>
      </c>
      <c r="T2161" s="8">
        <f>SUM(S2161*0.4)</f>
        <v>89.963999999999999</v>
      </c>
      <c r="U2161" s="9">
        <f t="shared" si="141"/>
        <v>10.9964</v>
      </c>
    </row>
    <row r="2162" spans="1:21" ht="15" customHeight="1" x14ac:dyDescent="0.25">
      <c r="A2162">
        <v>22115</v>
      </c>
      <c r="B2162" t="s">
        <v>1066</v>
      </c>
      <c r="C2162" s="5">
        <v>43525</v>
      </c>
      <c r="D2162" s="6">
        <v>43530</v>
      </c>
      <c r="E2162" t="s">
        <v>69</v>
      </c>
      <c r="F2162" t="s">
        <v>107</v>
      </c>
      <c r="G2162" t="s">
        <v>108</v>
      </c>
      <c r="H2162" t="s">
        <v>109</v>
      </c>
      <c r="I2162" t="s">
        <v>110</v>
      </c>
      <c r="J2162" s="7">
        <v>35630</v>
      </c>
      <c r="K2162" t="s">
        <v>26</v>
      </c>
      <c r="L2162" t="s">
        <v>49</v>
      </c>
      <c r="M2162" t="s">
        <v>115</v>
      </c>
      <c r="N2162" t="s">
        <v>33</v>
      </c>
      <c r="O2162" t="s">
        <v>116</v>
      </c>
      <c r="P2162" t="s">
        <v>117</v>
      </c>
      <c r="Q2162" s="8">
        <v>14.99</v>
      </c>
      <c r="R2162">
        <v>5</v>
      </c>
      <c r="S2162" s="8">
        <f t="shared" si="138"/>
        <v>74.95</v>
      </c>
      <c r="T2162" s="8">
        <f>SUM(S2162*0.3)</f>
        <v>22.484999999999999</v>
      </c>
      <c r="U2162" s="9">
        <f t="shared" si="141"/>
        <v>4.9980000000000002</v>
      </c>
    </row>
    <row r="2163" spans="1:21" ht="15" customHeight="1" x14ac:dyDescent="0.25">
      <c r="A2163">
        <v>22116</v>
      </c>
      <c r="B2163" t="s">
        <v>1067</v>
      </c>
      <c r="C2163" s="5">
        <v>43527</v>
      </c>
      <c r="D2163" s="6">
        <v>43530</v>
      </c>
      <c r="E2163" t="s">
        <v>21</v>
      </c>
      <c r="F2163" t="s">
        <v>118</v>
      </c>
      <c r="G2163" t="s">
        <v>989</v>
      </c>
      <c r="H2163" t="s">
        <v>119</v>
      </c>
      <c r="I2163" t="s">
        <v>120</v>
      </c>
      <c r="J2163" s="7">
        <v>11561</v>
      </c>
      <c r="K2163" t="s">
        <v>26</v>
      </c>
      <c r="L2163" t="s">
        <v>65</v>
      </c>
      <c r="M2163" t="s">
        <v>121</v>
      </c>
      <c r="N2163" t="s">
        <v>33</v>
      </c>
      <c r="O2163" t="s">
        <v>34</v>
      </c>
      <c r="P2163" t="s">
        <v>122</v>
      </c>
      <c r="Q2163" s="8">
        <v>15.99</v>
      </c>
      <c r="R2163">
        <v>7</v>
      </c>
      <c r="S2163" s="8">
        <f t="shared" si="138"/>
        <v>111.93</v>
      </c>
      <c r="T2163" s="8">
        <f>SUM(S2163*0.4)</f>
        <v>44.772000000000006</v>
      </c>
      <c r="U2163" s="9">
        <f>SUM((Q2163*0.07)*R2163+2)</f>
        <v>9.8351000000000006</v>
      </c>
    </row>
    <row r="2164" spans="1:21" ht="15" customHeight="1" x14ac:dyDescent="0.25">
      <c r="A2164">
        <v>22117</v>
      </c>
      <c r="B2164" t="s">
        <v>1067</v>
      </c>
      <c r="C2164" s="5">
        <v>43527</v>
      </c>
      <c r="D2164" s="6">
        <v>43530</v>
      </c>
      <c r="E2164" t="s">
        <v>21</v>
      </c>
      <c r="F2164" t="s">
        <v>118</v>
      </c>
      <c r="G2164" t="s">
        <v>989</v>
      </c>
      <c r="H2164" t="s">
        <v>119</v>
      </c>
      <c r="I2164" t="s">
        <v>120</v>
      </c>
      <c r="J2164" s="7">
        <v>11561</v>
      </c>
      <c r="K2164" t="s">
        <v>26</v>
      </c>
      <c r="L2164" t="s">
        <v>65</v>
      </c>
      <c r="M2164" t="s">
        <v>123</v>
      </c>
      <c r="N2164" t="s">
        <v>29</v>
      </c>
      <c r="O2164" t="s">
        <v>75</v>
      </c>
      <c r="P2164" t="s">
        <v>124</v>
      </c>
      <c r="Q2164" s="8">
        <v>25.99</v>
      </c>
      <c r="R2164">
        <v>6</v>
      </c>
      <c r="S2164" s="8">
        <f t="shared" si="138"/>
        <v>155.94</v>
      </c>
      <c r="T2164" s="8">
        <f>SUM(S2164*0.5)</f>
        <v>77.97</v>
      </c>
      <c r="U2164" s="9">
        <f>SUM((Q2164*0.07)*R2164+2)</f>
        <v>12.915800000000001</v>
      </c>
    </row>
    <row r="2165" spans="1:21" ht="15" customHeight="1" x14ac:dyDescent="0.25">
      <c r="A2165">
        <v>22118</v>
      </c>
      <c r="B2165" t="s">
        <v>1067</v>
      </c>
      <c r="C2165" s="5">
        <v>43527</v>
      </c>
      <c r="D2165" s="6">
        <v>43530</v>
      </c>
      <c r="E2165" t="s">
        <v>21</v>
      </c>
      <c r="F2165" t="s">
        <v>118</v>
      </c>
      <c r="G2165" t="s">
        <v>989</v>
      </c>
      <c r="H2165" t="s">
        <v>119</v>
      </c>
      <c r="I2165" t="s">
        <v>120</v>
      </c>
      <c r="J2165" s="7">
        <v>11561</v>
      </c>
      <c r="K2165" t="s">
        <v>26</v>
      </c>
      <c r="L2165" t="s">
        <v>65</v>
      </c>
      <c r="M2165" t="s">
        <v>125</v>
      </c>
      <c r="N2165" t="s">
        <v>29</v>
      </c>
      <c r="O2165" t="s">
        <v>59</v>
      </c>
      <c r="P2165" t="s">
        <v>126</v>
      </c>
      <c r="Q2165" s="8">
        <v>16.989999999999998</v>
      </c>
      <c r="R2165">
        <v>7</v>
      </c>
      <c r="S2165" s="8">
        <f t="shared" si="138"/>
        <v>118.92999999999999</v>
      </c>
      <c r="T2165" s="8">
        <f>SUM(S2165*0.25)</f>
        <v>29.732499999999998</v>
      </c>
      <c r="U2165" s="9">
        <f>SUM((Q2165*0.07)*R2165+2)</f>
        <v>10.325100000000001</v>
      </c>
    </row>
    <row r="2166" spans="1:21" ht="15" customHeight="1" x14ac:dyDescent="0.25">
      <c r="A2166">
        <v>22119</v>
      </c>
      <c r="B2166" t="s">
        <v>1067</v>
      </c>
      <c r="C2166" s="5">
        <v>43527</v>
      </c>
      <c r="D2166" s="6">
        <v>43530</v>
      </c>
      <c r="E2166" t="s">
        <v>21</v>
      </c>
      <c r="F2166" t="s">
        <v>118</v>
      </c>
      <c r="G2166" t="s">
        <v>989</v>
      </c>
      <c r="H2166" t="s">
        <v>119</v>
      </c>
      <c r="I2166" t="s">
        <v>120</v>
      </c>
      <c r="J2166" s="7">
        <v>11561</v>
      </c>
      <c r="K2166" t="s">
        <v>26</v>
      </c>
      <c r="L2166" t="s">
        <v>65</v>
      </c>
      <c r="M2166" t="s">
        <v>127</v>
      </c>
      <c r="N2166" t="s">
        <v>29</v>
      </c>
      <c r="O2166" t="s">
        <v>37</v>
      </c>
      <c r="P2166" t="s">
        <v>128</v>
      </c>
      <c r="Q2166" s="8">
        <v>24.99</v>
      </c>
      <c r="R2166">
        <v>10</v>
      </c>
      <c r="S2166" s="8">
        <f t="shared" si="138"/>
        <v>249.89999999999998</v>
      </c>
      <c r="T2166" s="8">
        <f>SUM(S2166*0.4)</f>
        <v>99.96</v>
      </c>
      <c r="U2166" s="9">
        <f>SUM((Q2166*0.07)*R2166+2)</f>
        <v>19.493000000000002</v>
      </c>
    </row>
    <row r="2167" spans="1:21" ht="15" customHeight="1" x14ac:dyDescent="0.25">
      <c r="A2167">
        <v>22120</v>
      </c>
      <c r="B2167" t="s">
        <v>1067</v>
      </c>
      <c r="C2167" s="5">
        <v>43527</v>
      </c>
      <c r="D2167" s="6">
        <v>43530</v>
      </c>
      <c r="E2167" t="s">
        <v>21</v>
      </c>
      <c r="F2167" t="s">
        <v>118</v>
      </c>
      <c r="G2167" t="s">
        <v>989</v>
      </c>
      <c r="H2167" t="s">
        <v>119</v>
      </c>
      <c r="I2167" t="s">
        <v>120</v>
      </c>
      <c r="J2167" s="7">
        <v>11561</v>
      </c>
      <c r="K2167" t="s">
        <v>26</v>
      </c>
      <c r="L2167" t="s">
        <v>65</v>
      </c>
      <c r="M2167" t="s">
        <v>129</v>
      </c>
      <c r="N2167" t="s">
        <v>29</v>
      </c>
      <c r="O2167" t="s">
        <v>40</v>
      </c>
      <c r="P2167" t="s">
        <v>130</v>
      </c>
      <c r="Q2167" s="8">
        <v>19.989999999999998</v>
      </c>
      <c r="R2167">
        <v>6</v>
      </c>
      <c r="S2167" s="8">
        <f t="shared" si="138"/>
        <v>119.94</v>
      </c>
      <c r="T2167" s="8">
        <f>SUM(S2167*0.3)</f>
        <v>35.981999999999999</v>
      </c>
      <c r="U2167" s="9">
        <f>SUM((Q2167*0.07)*R2167+2)</f>
        <v>10.395799999999999</v>
      </c>
    </row>
    <row r="2168" spans="1:21" ht="15" customHeight="1" x14ac:dyDescent="0.25">
      <c r="A2168">
        <v>22121</v>
      </c>
      <c r="B2168" t="s">
        <v>1068</v>
      </c>
      <c r="C2168" s="5">
        <v>43529</v>
      </c>
      <c r="D2168" s="6">
        <v>43530</v>
      </c>
      <c r="E2168" t="s">
        <v>44</v>
      </c>
      <c r="F2168" t="s">
        <v>95</v>
      </c>
      <c r="G2168" t="s">
        <v>96</v>
      </c>
      <c r="H2168" t="s">
        <v>97</v>
      </c>
      <c r="I2168" t="s">
        <v>98</v>
      </c>
      <c r="J2168" s="7">
        <v>73120</v>
      </c>
      <c r="K2168" t="s">
        <v>26</v>
      </c>
      <c r="L2168" t="s">
        <v>27</v>
      </c>
      <c r="M2168" t="s">
        <v>131</v>
      </c>
      <c r="N2168" t="s">
        <v>988</v>
      </c>
      <c r="O2168" t="s">
        <v>89</v>
      </c>
      <c r="P2168" t="s">
        <v>132</v>
      </c>
      <c r="Q2168" s="8">
        <v>11.99</v>
      </c>
      <c r="R2168">
        <v>5</v>
      </c>
      <c r="S2168" s="8">
        <f t="shared" si="138"/>
        <v>59.95</v>
      </c>
      <c r="T2168" s="8">
        <f>SUM(S2168*0.5)</f>
        <v>29.975000000000001</v>
      </c>
      <c r="U2168" s="9">
        <f>SUM((Q2168*0.05)*R2168+2)</f>
        <v>4.9975000000000005</v>
      </c>
    </row>
    <row r="2169" spans="1:21" ht="15" customHeight="1" x14ac:dyDescent="0.25">
      <c r="A2169">
        <v>22122</v>
      </c>
      <c r="B2169" t="s">
        <v>1068</v>
      </c>
      <c r="C2169" s="5">
        <v>43529</v>
      </c>
      <c r="D2169" s="6">
        <v>43530</v>
      </c>
      <c r="E2169" t="s">
        <v>44</v>
      </c>
      <c r="F2169" t="s">
        <v>95</v>
      </c>
      <c r="G2169" t="s">
        <v>96</v>
      </c>
      <c r="H2169" t="s">
        <v>97</v>
      </c>
      <c r="I2169" t="s">
        <v>98</v>
      </c>
      <c r="J2169" s="7">
        <v>73120</v>
      </c>
      <c r="K2169" t="s">
        <v>26</v>
      </c>
      <c r="L2169" t="s">
        <v>27</v>
      </c>
      <c r="M2169" t="s">
        <v>125</v>
      </c>
      <c r="N2169" t="s">
        <v>29</v>
      </c>
      <c r="O2169" t="s">
        <v>59</v>
      </c>
      <c r="P2169" t="s">
        <v>126</v>
      </c>
      <c r="Q2169" s="8">
        <v>16.989999999999998</v>
      </c>
      <c r="R2169">
        <v>7</v>
      </c>
      <c r="S2169" s="8">
        <f t="shared" si="138"/>
        <v>118.92999999999999</v>
      </c>
      <c r="T2169" s="8">
        <f>SUM(S2169*0.25)</f>
        <v>29.732499999999998</v>
      </c>
      <c r="U2169" s="9">
        <f>SUM((Q2169*0.05)*R2169+2)</f>
        <v>7.9464999999999995</v>
      </c>
    </row>
    <row r="2170" spans="1:21" ht="15" customHeight="1" x14ac:dyDescent="0.25">
      <c r="A2170">
        <v>22123</v>
      </c>
      <c r="B2170" t="s">
        <v>1068</v>
      </c>
      <c r="C2170" s="5">
        <v>43529</v>
      </c>
      <c r="D2170" s="6">
        <v>43530</v>
      </c>
      <c r="E2170" t="s">
        <v>44</v>
      </c>
      <c r="F2170" t="s">
        <v>95</v>
      </c>
      <c r="G2170" t="s">
        <v>96</v>
      </c>
      <c r="H2170" t="s">
        <v>97</v>
      </c>
      <c r="I2170" t="s">
        <v>98</v>
      </c>
      <c r="J2170" s="7">
        <v>73120</v>
      </c>
      <c r="K2170" t="s">
        <v>26</v>
      </c>
      <c r="L2170" t="s">
        <v>27</v>
      </c>
      <c r="M2170" t="s">
        <v>133</v>
      </c>
      <c r="N2170" t="s">
        <v>29</v>
      </c>
      <c r="O2170" t="s">
        <v>30</v>
      </c>
      <c r="P2170" t="s">
        <v>134</v>
      </c>
      <c r="Q2170" s="8">
        <v>24.99</v>
      </c>
      <c r="R2170">
        <v>7</v>
      </c>
      <c r="S2170" s="8">
        <f t="shared" si="138"/>
        <v>174.92999999999998</v>
      </c>
      <c r="T2170" s="8">
        <f>SUM(S2170*0.2)</f>
        <v>34.985999999999997</v>
      </c>
      <c r="U2170" s="9">
        <f>SUM((Q2170*0.05)*R2170+2)</f>
        <v>10.746500000000001</v>
      </c>
    </row>
    <row r="2171" spans="1:21" ht="15" customHeight="1" x14ac:dyDescent="0.25">
      <c r="A2171">
        <v>22124</v>
      </c>
      <c r="B2171" t="s">
        <v>1069</v>
      </c>
      <c r="C2171" s="5">
        <v>43532</v>
      </c>
      <c r="D2171" s="6">
        <v>43536</v>
      </c>
      <c r="E2171" t="s">
        <v>69</v>
      </c>
      <c r="F2171" t="s">
        <v>135</v>
      </c>
      <c r="G2171" t="s">
        <v>136</v>
      </c>
      <c r="H2171" t="s">
        <v>137</v>
      </c>
      <c r="I2171" t="s">
        <v>120</v>
      </c>
      <c r="J2171" s="7">
        <v>12180</v>
      </c>
      <c r="K2171" t="s">
        <v>26</v>
      </c>
      <c r="L2171" t="s">
        <v>65</v>
      </c>
      <c r="M2171" t="s">
        <v>138</v>
      </c>
      <c r="N2171" t="s">
        <v>29</v>
      </c>
      <c r="O2171" t="s">
        <v>75</v>
      </c>
      <c r="P2171" t="s">
        <v>139</v>
      </c>
      <c r="Q2171" s="8">
        <v>25.99</v>
      </c>
      <c r="R2171">
        <v>6</v>
      </c>
      <c r="S2171" s="8">
        <f t="shared" si="138"/>
        <v>155.94</v>
      </c>
      <c r="T2171" s="8">
        <f>SUM(S2171*0.5)</f>
        <v>77.97</v>
      </c>
      <c r="U2171" s="9">
        <f t="shared" ref="U2171:U2184" si="142">SUM((Q2171*0.04)*R2171+2)</f>
        <v>8.2375999999999987</v>
      </c>
    </row>
    <row r="2172" spans="1:21" ht="15" customHeight="1" x14ac:dyDescent="0.25">
      <c r="A2172">
        <v>22125</v>
      </c>
      <c r="B2172" t="s">
        <v>1070</v>
      </c>
      <c r="C2172" s="5">
        <v>43537</v>
      </c>
      <c r="D2172" s="6">
        <v>43541</v>
      </c>
      <c r="E2172" t="s">
        <v>69</v>
      </c>
      <c r="F2172" t="s">
        <v>140</v>
      </c>
      <c r="G2172" t="s">
        <v>141</v>
      </c>
      <c r="H2172" t="s">
        <v>142</v>
      </c>
      <c r="I2172" t="s">
        <v>64</v>
      </c>
      <c r="J2172" s="7">
        <v>44105</v>
      </c>
      <c r="K2172" t="s">
        <v>26</v>
      </c>
      <c r="L2172" t="s">
        <v>65</v>
      </c>
      <c r="M2172" t="s">
        <v>143</v>
      </c>
      <c r="N2172" t="s">
        <v>29</v>
      </c>
      <c r="O2172" t="s">
        <v>75</v>
      </c>
      <c r="P2172" t="s">
        <v>144</v>
      </c>
      <c r="Q2172" s="8">
        <v>23.99</v>
      </c>
      <c r="R2172">
        <v>7</v>
      </c>
      <c r="S2172" s="8">
        <f t="shared" si="138"/>
        <v>167.92999999999998</v>
      </c>
      <c r="T2172" s="8">
        <f>SUM(S2172*0.5)</f>
        <v>83.964999999999989</v>
      </c>
      <c r="U2172" s="9">
        <f t="shared" si="142"/>
        <v>8.7172000000000001</v>
      </c>
    </row>
    <row r="2173" spans="1:21" ht="15" customHeight="1" x14ac:dyDescent="0.25">
      <c r="A2173">
        <v>22126</v>
      </c>
      <c r="B2173" t="s">
        <v>1070</v>
      </c>
      <c r="C2173" s="5">
        <v>43537</v>
      </c>
      <c r="D2173" s="6">
        <v>43541</v>
      </c>
      <c r="E2173" t="s">
        <v>69</v>
      </c>
      <c r="F2173" t="s">
        <v>140</v>
      </c>
      <c r="G2173" t="s">
        <v>141</v>
      </c>
      <c r="H2173" t="s">
        <v>142</v>
      </c>
      <c r="I2173" t="s">
        <v>64</v>
      </c>
      <c r="J2173" s="7">
        <v>44105</v>
      </c>
      <c r="K2173" t="s">
        <v>26</v>
      </c>
      <c r="L2173" t="s">
        <v>65</v>
      </c>
      <c r="M2173" t="s">
        <v>145</v>
      </c>
      <c r="N2173" t="s">
        <v>29</v>
      </c>
      <c r="O2173" t="s">
        <v>30</v>
      </c>
      <c r="P2173" t="s">
        <v>146</v>
      </c>
      <c r="Q2173" s="8">
        <v>24.99</v>
      </c>
      <c r="R2173">
        <v>5</v>
      </c>
      <c r="S2173" s="8">
        <f t="shared" si="138"/>
        <v>124.94999999999999</v>
      </c>
      <c r="T2173" s="8">
        <f>SUM(S2173*0.2)</f>
        <v>24.99</v>
      </c>
      <c r="U2173" s="9">
        <f t="shared" si="142"/>
        <v>6.9979999999999993</v>
      </c>
    </row>
    <row r="2174" spans="1:21" ht="15" customHeight="1" x14ac:dyDescent="0.25">
      <c r="A2174">
        <v>22127</v>
      </c>
      <c r="B2174" t="s">
        <v>1070</v>
      </c>
      <c r="C2174" s="5">
        <v>43537</v>
      </c>
      <c r="D2174" s="6">
        <v>43541</v>
      </c>
      <c r="E2174" t="s">
        <v>69</v>
      </c>
      <c r="F2174" t="s">
        <v>140</v>
      </c>
      <c r="G2174" t="s">
        <v>141</v>
      </c>
      <c r="H2174" t="s">
        <v>142</v>
      </c>
      <c r="I2174" t="s">
        <v>64</v>
      </c>
      <c r="J2174" s="7">
        <v>44105</v>
      </c>
      <c r="K2174" t="s">
        <v>26</v>
      </c>
      <c r="L2174" t="s">
        <v>65</v>
      </c>
      <c r="M2174" t="s">
        <v>147</v>
      </c>
      <c r="N2174" t="s">
        <v>29</v>
      </c>
      <c r="O2174" t="s">
        <v>37</v>
      </c>
      <c r="P2174" t="s">
        <v>148</v>
      </c>
      <c r="Q2174" s="8">
        <v>23.99</v>
      </c>
      <c r="R2174">
        <v>8</v>
      </c>
      <c r="S2174" s="8">
        <f t="shared" si="138"/>
        <v>191.92</v>
      </c>
      <c r="T2174" s="8">
        <f>SUM(S2174*0.4)</f>
        <v>76.768000000000001</v>
      </c>
      <c r="U2174" s="9">
        <f t="shared" si="142"/>
        <v>9.6768000000000001</v>
      </c>
    </row>
    <row r="2175" spans="1:21" ht="15" customHeight="1" x14ac:dyDescent="0.25">
      <c r="A2175">
        <v>22128</v>
      </c>
      <c r="B2175" t="s">
        <v>1070</v>
      </c>
      <c r="C2175" s="5">
        <v>43537</v>
      </c>
      <c r="D2175" s="6">
        <v>43541</v>
      </c>
      <c r="E2175" t="s">
        <v>69</v>
      </c>
      <c r="F2175" t="s">
        <v>140</v>
      </c>
      <c r="G2175" t="s">
        <v>141</v>
      </c>
      <c r="H2175" t="s">
        <v>142</v>
      </c>
      <c r="I2175" t="s">
        <v>64</v>
      </c>
      <c r="J2175" s="7">
        <v>44105</v>
      </c>
      <c r="K2175" t="s">
        <v>26</v>
      </c>
      <c r="L2175" t="s">
        <v>65</v>
      </c>
      <c r="M2175" t="s">
        <v>149</v>
      </c>
      <c r="N2175" t="s">
        <v>988</v>
      </c>
      <c r="O2175" t="s">
        <v>86</v>
      </c>
      <c r="P2175" t="s">
        <v>150</v>
      </c>
      <c r="Q2175" s="8">
        <v>44.99</v>
      </c>
      <c r="R2175">
        <v>7</v>
      </c>
      <c r="S2175" s="8">
        <f t="shared" si="138"/>
        <v>314.93</v>
      </c>
      <c r="T2175" s="8">
        <f>SUM(S2175*0.6)</f>
        <v>188.958</v>
      </c>
      <c r="U2175" s="9">
        <f t="shared" si="142"/>
        <v>14.597200000000001</v>
      </c>
    </row>
    <row r="2176" spans="1:21" ht="15" customHeight="1" x14ac:dyDescent="0.25">
      <c r="A2176">
        <v>22129</v>
      </c>
      <c r="B2176" t="s">
        <v>1070</v>
      </c>
      <c r="C2176" s="5">
        <v>43537</v>
      </c>
      <c r="D2176" s="6">
        <v>43541</v>
      </c>
      <c r="E2176" t="s">
        <v>69</v>
      </c>
      <c r="F2176" t="s">
        <v>140</v>
      </c>
      <c r="G2176" t="s">
        <v>141</v>
      </c>
      <c r="H2176" t="s">
        <v>142</v>
      </c>
      <c r="I2176" t="s">
        <v>64</v>
      </c>
      <c r="J2176" s="7">
        <v>44105</v>
      </c>
      <c r="K2176" t="s">
        <v>26</v>
      </c>
      <c r="L2176" t="s">
        <v>65</v>
      </c>
      <c r="M2176" t="s">
        <v>151</v>
      </c>
      <c r="N2176" t="s">
        <v>29</v>
      </c>
      <c r="O2176" t="s">
        <v>37</v>
      </c>
      <c r="P2176" t="s">
        <v>152</v>
      </c>
      <c r="Q2176" s="8">
        <v>23.99</v>
      </c>
      <c r="R2176">
        <v>7</v>
      </c>
      <c r="S2176" s="8">
        <f t="shared" ref="S2176:S2239" si="143">SUM(Q2176*R2176)</f>
        <v>167.92999999999998</v>
      </c>
      <c r="T2176" s="8">
        <f>SUM(S2176*0.4)</f>
        <v>67.171999999999997</v>
      </c>
      <c r="U2176" s="9">
        <f t="shared" si="142"/>
        <v>8.7172000000000001</v>
      </c>
    </row>
    <row r="2177" spans="1:21" ht="15" customHeight="1" x14ac:dyDescent="0.25">
      <c r="A2177">
        <v>22130</v>
      </c>
      <c r="B2177" t="s">
        <v>1071</v>
      </c>
      <c r="C2177" s="5">
        <v>43543</v>
      </c>
      <c r="D2177" s="6">
        <v>43547</v>
      </c>
      <c r="E2177" t="s">
        <v>69</v>
      </c>
      <c r="F2177" t="s">
        <v>153</v>
      </c>
      <c r="G2177" t="s">
        <v>154</v>
      </c>
      <c r="H2177" t="s">
        <v>155</v>
      </c>
      <c r="I2177" t="s">
        <v>156</v>
      </c>
      <c r="J2177" s="7">
        <v>23223</v>
      </c>
      <c r="K2177" t="s">
        <v>26</v>
      </c>
      <c r="L2177" t="s">
        <v>49</v>
      </c>
      <c r="M2177" t="s">
        <v>157</v>
      </c>
      <c r="N2177" t="s">
        <v>29</v>
      </c>
      <c r="O2177" t="s">
        <v>59</v>
      </c>
      <c r="P2177" t="s">
        <v>158</v>
      </c>
      <c r="Q2177" s="8">
        <v>27.99</v>
      </c>
      <c r="R2177">
        <v>6</v>
      </c>
      <c r="S2177" s="8">
        <f t="shared" si="143"/>
        <v>167.94</v>
      </c>
      <c r="T2177" s="8">
        <f>SUM(S2177*0.25)</f>
        <v>41.984999999999999</v>
      </c>
      <c r="U2177" s="9">
        <f t="shared" si="142"/>
        <v>8.7175999999999991</v>
      </c>
    </row>
    <row r="2178" spans="1:21" ht="15" customHeight="1" x14ac:dyDescent="0.25">
      <c r="A2178">
        <v>22131</v>
      </c>
      <c r="B2178" t="s">
        <v>1071</v>
      </c>
      <c r="C2178" s="5">
        <v>43543</v>
      </c>
      <c r="D2178" s="6">
        <v>43547</v>
      </c>
      <c r="E2178" t="s">
        <v>69</v>
      </c>
      <c r="F2178" t="s">
        <v>153</v>
      </c>
      <c r="G2178" t="s">
        <v>154</v>
      </c>
      <c r="H2178" t="s">
        <v>155</v>
      </c>
      <c r="I2178" t="s">
        <v>156</v>
      </c>
      <c r="J2178" s="7">
        <v>23223</v>
      </c>
      <c r="K2178" t="s">
        <v>26</v>
      </c>
      <c r="L2178" t="s">
        <v>49</v>
      </c>
      <c r="M2178" t="s">
        <v>159</v>
      </c>
      <c r="N2178" t="s">
        <v>29</v>
      </c>
      <c r="O2178" t="s">
        <v>59</v>
      </c>
      <c r="P2178" t="s">
        <v>160</v>
      </c>
      <c r="Q2178" s="8">
        <v>27.99</v>
      </c>
      <c r="R2178">
        <v>7</v>
      </c>
      <c r="S2178" s="8">
        <f t="shared" si="143"/>
        <v>195.92999999999998</v>
      </c>
      <c r="T2178" s="8">
        <f>SUM(S2178*0.25)</f>
        <v>48.982499999999995</v>
      </c>
      <c r="U2178" s="9">
        <f t="shared" si="142"/>
        <v>9.8371999999999993</v>
      </c>
    </row>
    <row r="2179" spans="1:21" ht="15" customHeight="1" x14ac:dyDescent="0.25">
      <c r="A2179">
        <v>22132</v>
      </c>
      <c r="B2179" t="s">
        <v>1072</v>
      </c>
      <c r="C2179" s="5">
        <v>43544</v>
      </c>
      <c r="D2179" s="6">
        <v>43548</v>
      </c>
      <c r="E2179" t="s">
        <v>69</v>
      </c>
      <c r="F2179" t="s">
        <v>161</v>
      </c>
      <c r="G2179" t="s">
        <v>162</v>
      </c>
      <c r="H2179" t="s">
        <v>163</v>
      </c>
      <c r="I2179" t="s">
        <v>48</v>
      </c>
      <c r="J2179" s="7">
        <v>42420</v>
      </c>
      <c r="K2179" t="s">
        <v>26</v>
      </c>
      <c r="L2179" t="s">
        <v>49</v>
      </c>
      <c r="M2179" t="s">
        <v>111</v>
      </c>
      <c r="N2179" t="s">
        <v>29</v>
      </c>
      <c r="O2179" t="s">
        <v>37</v>
      </c>
      <c r="P2179" t="s">
        <v>112</v>
      </c>
      <c r="Q2179" s="8">
        <v>24.99</v>
      </c>
      <c r="R2179">
        <v>9</v>
      </c>
      <c r="S2179" s="8">
        <f t="shared" si="143"/>
        <v>224.91</v>
      </c>
      <c r="T2179" s="8">
        <f>SUM(S2179*0.4)</f>
        <v>89.963999999999999</v>
      </c>
      <c r="U2179" s="9">
        <f t="shared" si="142"/>
        <v>10.9964</v>
      </c>
    </row>
    <row r="2180" spans="1:21" ht="15" customHeight="1" x14ac:dyDescent="0.25">
      <c r="A2180">
        <v>22133</v>
      </c>
      <c r="B2180" t="s">
        <v>1072</v>
      </c>
      <c r="C2180" s="5">
        <v>43544</v>
      </c>
      <c r="D2180" s="6">
        <v>43548</v>
      </c>
      <c r="E2180" t="s">
        <v>69</v>
      </c>
      <c r="F2180" t="s">
        <v>161</v>
      </c>
      <c r="G2180" t="s">
        <v>162</v>
      </c>
      <c r="H2180" t="s">
        <v>163</v>
      </c>
      <c r="I2180" t="s">
        <v>48</v>
      </c>
      <c r="J2180" s="7">
        <v>42420</v>
      </c>
      <c r="K2180" t="s">
        <v>26</v>
      </c>
      <c r="L2180" t="s">
        <v>49</v>
      </c>
      <c r="M2180" t="s">
        <v>147</v>
      </c>
      <c r="N2180" t="s">
        <v>29</v>
      </c>
      <c r="O2180" t="s">
        <v>37</v>
      </c>
      <c r="P2180" t="s">
        <v>148</v>
      </c>
      <c r="Q2180" s="8">
        <v>23.99</v>
      </c>
      <c r="R2180">
        <v>8</v>
      </c>
      <c r="S2180" s="8">
        <f t="shared" si="143"/>
        <v>191.92</v>
      </c>
      <c r="T2180" s="8">
        <f>SUM(S2180*0.4)</f>
        <v>76.768000000000001</v>
      </c>
      <c r="U2180" s="9">
        <f t="shared" si="142"/>
        <v>9.6768000000000001</v>
      </c>
    </row>
    <row r="2181" spans="1:21" ht="15" customHeight="1" x14ac:dyDescent="0.25">
      <c r="A2181">
        <v>22134</v>
      </c>
      <c r="B2181" t="s">
        <v>1073</v>
      </c>
      <c r="C2181" s="5">
        <v>43547</v>
      </c>
      <c r="D2181" s="6">
        <v>43552</v>
      </c>
      <c r="E2181" t="s">
        <v>69</v>
      </c>
      <c r="F2181" t="s">
        <v>164</v>
      </c>
      <c r="G2181" t="s">
        <v>165</v>
      </c>
      <c r="H2181" t="s">
        <v>166</v>
      </c>
      <c r="I2181" t="s">
        <v>167</v>
      </c>
      <c r="J2181" s="7">
        <v>84604</v>
      </c>
      <c r="K2181" t="s">
        <v>26</v>
      </c>
      <c r="L2181" t="s">
        <v>57</v>
      </c>
      <c r="M2181" t="s">
        <v>168</v>
      </c>
      <c r="N2181" t="s">
        <v>29</v>
      </c>
      <c r="O2181" t="s">
        <v>59</v>
      </c>
      <c r="P2181" t="s">
        <v>169</v>
      </c>
      <c r="Q2181" s="8">
        <v>25.99</v>
      </c>
      <c r="R2181">
        <v>10</v>
      </c>
      <c r="S2181" s="8">
        <f t="shared" si="143"/>
        <v>259.89999999999998</v>
      </c>
      <c r="T2181" s="8">
        <f>SUM(S2181*0.25)</f>
        <v>64.974999999999994</v>
      </c>
      <c r="U2181" s="9">
        <f t="shared" si="142"/>
        <v>12.395999999999999</v>
      </c>
    </row>
    <row r="2182" spans="1:21" ht="15" customHeight="1" x14ac:dyDescent="0.25">
      <c r="A2182">
        <v>22135</v>
      </c>
      <c r="B2182" t="s">
        <v>1073</v>
      </c>
      <c r="C2182" s="5">
        <v>43547</v>
      </c>
      <c r="D2182" s="6">
        <v>43552</v>
      </c>
      <c r="E2182" t="s">
        <v>69</v>
      </c>
      <c r="F2182" t="s">
        <v>164</v>
      </c>
      <c r="G2182" t="s">
        <v>165</v>
      </c>
      <c r="H2182" t="s">
        <v>166</v>
      </c>
      <c r="I2182" t="s">
        <v>167</v>
      </c>
      <c r="J2182" s="7">
        <v>84604</v>
      </c>
      <c r="K2182" t="s">
        <v>26</v>
      </c>
      <c r="L2182" t="s">
        <v>57</v>
      </c>
      <c r="M2182" t="s">
        <v>170</v>
      </c>
      <c r="N2182" t="s">
        <v>33</v>
      </c>
      <c r="O2182" t="s">
        <v>34</v>
      </c>
      <c r="P2182" t="s">
        <v>171</v>
      </c>
      <c r="Q2182" s="8">
        <v>35.99</v>
      </c>
      <c r="R2182">
        <v>8</v>
      </c>
      <c r="S2182" s="8">
        <f t="shared" si="143"/>
        <v>287.92</v>
      </c>
      <c r="T2182" s="8">
        <f>SUM(S2182*0.4)</f>
        <v>115.16800000000001</v>
      </c>
      <c r="U2182" s="9">
        <f t="shared" si="142"/>
        <v>13.516800000000002</v>
      </c>
    </row>
    <row r="2183" spans="1:21" ht="15" customHeight="1" x14ac:dyDescent="0.25">
      <c r="A2183">
        <v>22136</v>
      </c>
      <c r="B2183" t="s">
        <v>1073</v>
      </c>
      <c r="C2183" s="5">
        <v>43547</v>
      </c>
      <c r="D2183" s="6">
        <v>43552</v>
      </c>
      <c r="E2183" t="s">
        <v>69</v>
      </c>
      <c r="F2183" t="s">
        <v>164</v>
      </c>
      <c r="G2183" t="s">
        <v>165</v>
      </c>
      <c r="H2183" t="s">
        <v>166</v>
      </c>
      <c r="I2183" t="s">
        <v>167</v>
      </c>
      <c r="J2183" s="7">
        <v>84604</v>
      </c>
      <c r="K2183" t="s">
        <v>26</v>
      </c>
      <c r="L2183" t="s">
        <v>57</v>
      </c>
      <c r="M2183" t="s">
        <v>172</v>
      </c>
      <c r="N2183" t="s">
        <v>29</v>
      </c>
      <c r="O2183" t="s">
        <v>59</v>
      </c>
      <c r="P2183" t="s">
        <v>173</v>
      </c>
      <c r="Q2183" s="8">
        <v>62.99</v>
      </c>
      <c r="R2183">
        <v>6</v>
      </c>
      <c r="S2183" s="8">
        <f t="shared" si="143"/>
        <v>377.94</v>
      </c>
      <c r="T2183" s="8">
        <f>SUM(S2183*0.25)</f>
        <v>94.484999999999999</v>
      </c>
      <c r="U2183" s="9">
        <f t="shared" si="142"/>
        <v>17.117599999999999</v>
      </c>
    </row>
    <row r="2184" spans="1:21" ht="15" customHeight="1" x14ac:dyDescent="0.25">
      <c r="A2184">
        <v>22137</v>
      </c>
      <c r="B2184" t="s">
        <v>1073</v>
      </c>
      <c r="C2184" s="5">
        <v>43547</v>
      </c>
      <c r="D2184" s="6">
        <v>43552</v>
      </c>
      <c r="E2184" t="s">
        <v>69</v>
      </c>
      <c r="F2184" t="s">
        <v>164</v>
      </c>
      <c r="G2184" t="s">
        <v>165</v>
      </c>
      <c r="H2184" t="s">
        <v>166</v>
      </c>
      <c r="I2184" t="s">
        <v>167</v>
      </c>
      <c r="J2184" s="7">
        <v>84604</v>
      </c>
      <c r="K2184" t="s">
        <v>26</v>
      </c>
      <c r="L2184" t="s">
        <v>57</v>
      </c>
      <c r="M2184" t="s">
        <v>174</v>
      </c>
      <c r="N2184" t="s">
        <v>29</v>
      </c>
      <c r="O2184" t="s">
        <v>59</v>
      </c>
      <c r="P2184" t="s">
        <v>175</v>
      </c>
      <c r="Q2184" s="8">
        <v>20.99</v>
      </c>
      <c r="R2184">
        <v>6</v>
      </c>
      <c r="S2184" s="8">
        <f t="shared" si="143"/>
        <v>125.94</v>
      </c>
      <c r="T2184" s="8">
        <f>SUM(S2184*0.25)</f>
        <v>31.484999999999999</v>
      </c>
      <c r="U2184" s="9">
        <f t="shared" si="142"/>
        <v>7.0375999999999994</v>
      </c>
    </row>
    <row r="2185" spans="1:21" ht="15" customHeight="1" x14ac:dyDescent="0.25">
      <c r="A2185">
        <v>22138</v>
      </c>
      <c r="B2185" t="s">
        <v>1074</v>
      </c>
      <c r="C2185" s="5">
        <v>43548</v>
      </c>
      <c r="D2185" s="6">
        <v>43552</v>
      </c>
      <c r="E2185" t="s">
        <v>21</v>
      </c>
      <c r="F2185" t="s">
        <v>176</v>
      </c>
      <c r="G2185" t="s">
        <v>177</v>
      </c>
      <c r="H2185" t="s">
        <v>178</v>
      </c>
      <c r="I2185" t="s">
        <v>56</v>
      </c>
      <c r="J2185" s="7">
        <v>94122</v>
      </c>
      <c r="K2185" t="s">
        <v>26</v>
      </c>
      <c r="L2185" t="s">
        <v>57</v>
      </c>
      <c r="M2185" t="s">
        <v>179</v>
      </c>
      <c r="N2185" t="s">
        <v>29</v>
      </c>
      <c r="O2185" t="s">
        <v>40</v>
      </c>
      <c r="P2185" t="s">
        <v>180</v>
      </c>
      <c r="Q2185" s="8">
        <v>27.99</v>
      </c>
      <c r="R2185">
        <v>9</v>
      </c>
      <c r="S2185" s="8">
        <f t="shared" si="143"/>
        <v>251.91</v>
      </c>
      <c r="T2185" s="8">
        <f>SUM(S2185*0.3)</f>
        <v>75.572999999999993</v>
      </c>
      <c r="U2185" s="9">
        <f>SUM((Q2185*0.07)*R2185+2)</f>
        <v>19.633700000000001</v>
      </c>
    </row>
    <row r="2186" spans="1:21" ht="15" customHeight="1" x14ac:dyDescent="0.25">
      <c r="A2186">
        <v>22139</v>
      </c>
      <c r="B2186" t="s">
        <v>1075</v>
      </c>
      <c r="C2186" s="5">
        <v>43550</v>
      </c>
      <c r="D2186" s="6">
        <v>43555</v>
      </c>
      <c r="E2186" t="s">
        <v>69</v>
      </c>
      <c r="F2186" t="s">
        <v>181</v>
      </c>
      <c r="G2186" t="s">
        <v>182</v>
      </c>
      <c r="H2186" t="s">
        <v>183</v>
      </c>
      <c r="I2186" t="s">
        <v>56</v>
      </c>
      <c r="J2186" s="7">
        <v>93727</v>
      </c>
      <c r="K2186" t="s">
        <v>26</v>
      </c>
      <c r="L2186" t="s">
        <v>57</v>
      </c>
      <c r="M2186" t="s">
        <v>184</v>
      </c>
      <c r="N2186" t="s">
        <v>988</v>
      </c>
      <c r="O2186" t="s">
        <v>185</v>
      </c>
      <c r="P2186" t="s">
        <v>186</v>
      </c>
      <c r="Q2186" s="8">
        <v>76.989999999999995</v>
      </c>
      <c r="R2186">
        <v>8</v>
      </c>
      <c r="S2186" s="8">
        <f t="shared" si="143"/>
        <v>615.91999999999996</v>
      </c>
      <c r="T2186" s="8">
        <f>SUM(S2186*0.4)</f>
        <v>246.36799999999999</v>
      </c>
      <c r="U2186" s="9">
        <f t="shared" ref="U2186:U2191" si="144">SUM((Q2186*0.04)*R2186+2)</f>
        <v>26.636799999999997</v>
      </c>
    </row>
    <row r="2187" spans="1:21" ht="15" customHeight="1" x14ac:dyDescent="0.25">
      <c r="A2187">
        <v>22140</v>
      </c>
      <c r="B2187" t="s">
        <v>1075</v>
      </c>
      <c r="C2187" s="5">
        <v>43550</v>
      </c>
      <c r="D2187" s="6">
        <v>43555</v>
      </c>
      <c r="E2187" t="s">
        <v>69</v>
      </c>
      <c r="F2187" t="s">
        <v>181</v>
      </c>
      <c r="G2187" t="s">
        <v>182</v>
      </c>
      <c r="H2187" t="s">
        <v>183</v>
      </c>
      <c r="I2187" t="s">
        <v>56</v>
      </c>
      <c r="J2187" s="7">
        <v>93727</v>
      </c>
      <c r="K2187" t="s">
        <v>26</v>
      </c>
      <c r="L2187" t="s">
        <v>57</v>
      </c>
      <c r="M2187" t="s">
        <v>113</v>
      </c>
      <c r="N2187" t="s">
        <v>29</v>
      </c>
      <c r="O2187" t="s">
        <v>37</v>
      </c>
      <c r="P2187" t="s">
        <v>114</v>
      </c>
      <c r="Q2187" s="8">
        <v>24.99</v>
      </c>
      <c r="R2187">
        <v>7</v>
      </c>
      <c r="S2187" s="8">
        <f t="shared" si="143"/>
        <v>174.92999999999998</v>
      </c>
      <c r="T2187" s="8">
        <f>SUM(S2187*0.4)</f>
        <v>69.971999999999994</v>
      </c>
      <c r="U2187" s="9">
        <f t="shared" si="144"/>
        <v>8.9971999999999994</v>
      </c>
    </row>
    <row r="2188" spans="1:21" ht="15" customHeight="1" x14ac:dyDescent="0.25">
      <c r="A2188">
        <v>22141</v>
      </c>
      <c r="B2188" t="s">
        <v>1076</v>
      </c>
      <c r="C2188" s="5">
        <v>43550</v>
      </c>
      <c r="D2188" s="6">
        <v>43554</v>
      </c>
      <c r="E2188" t="s">
        <v>69</v>
      </c>
      <c r="F2188" t="s">
        <v>187</v>
      </c>
      <c r="G2188" t="s">
        <v>188</v>
      </c>
      <c r="H2188" t="s">
        <v>189</v>
      </c>
      <c r="I2188" t="s">
        <v>190</v>
      </c>
      <c r="J2188" s="7">
        <v>87105</v>
      </c>
      <c r="K2188" t="s">
        <v>26</v>
      </c>
      <c r="L2188" t="s">
        <v>57</v>
      </c>
      <c r="M2188" t="s">
        <v>191</v>
      </c>
      <c r="N2188" t="s">
        <v>33</v>
      </c>
      <c r="O2188" t="s">
        <v>116</v>
      </c>
      <c r="P2188" t="s">
        <v>192</v>
      </c>
      <c r="Q2188" s="8">
        <v>34.99</v>
      </c>
      <c r="R2188">
        <v>7</v>
      </c>
      <c r="S2188" s="8">
        <f t="shared" si="143"/>
        <v>244.93</v>
      </c>
      <c r="T2188" s="8">
        <f>SUM(S2188*0.3)</f>
        <v>73.478999999999999</v>
      </c>
      <c r="U2188" s="9">
        <f t="shared" si="144"/>
        <v>11.797200000000002</v>
      </c>
    </row>
    <row r="2189" spans="1:21" ht="15" customHeight="1" x14ac:dyDescent="0.25">
      <c r="A2189">
        <v>22142</v>
      </c>
      <c r="B2189" t="s">
        <v>1077</v>
      </c>
      <c r="C2189" s="5">
        <v>43552</v>
      </c>
      <c r="D2189" s="6">
        <v>43557</v>
      </c>
      <c r="E2189" t="s">
        <v>69</v>
      </c>
      <c r="F2189" t="s">
        <v>81</v>
      </c>
      <c r="G2189" t="s">
        <v>82</v>
      </c>
      <c r="H2189" t="s">
        <v>83</v>
      </c>
      <c r="I2189" t="s">
        <v>84</v>
      </c>
      <c r="J2189" s="7">
        <v>97301</v>
      </c>
      <c r="K2189" t="s">
        <v>26</v>
      </c>
      <c r="L2189" t="s">
        <v>57</v>
      </c>
      <c r="M2189" t="s">
        <v>193</v>
      </c>
      <c r="N2189" t="s">
        <v>988</v>
      </c>
      <c r="O2189" t="s">
        <v>51</v>
      </c>
      <c r="P2189" t="s">
        <v>194</v>
      </c>
      <c r="Q2189" s="8">
        <v>42.99</v>
      </c>
      <c r="R2189">
        <v>6</v>
      </c>
      <c r="S2189" s="8">
        <f t="shared" si="143"/>
        <v>257.94</v>
      </c>
      <c r="T2189" s="8">
        <f>SUM(S2189*0.3)</f>
        <v>77.381999999999991</v>
      </c>
      <c r="U2189" s="9">
        <f t="shared" si="144"/>
        <v>12.317600000000001</v>
      </c>
    </row>
    <row r="2190" spans="1:21" ht="15" customHeight="1" x14ac:dyDescent="0.25">
      <c r="A2190">
        <v>22143</v>
      </c>
      <c r="B2190" t="s">
        <v>1078</v>
      </c>
      <c r="C2190" s="5">
        <v>43553</v>
      </c>
      <c r="D2190" s="6">
        <v>43558</v>
      </c>
      <c r="E2190" t="s">
        <v>69</v>
      </c>
      <c r="F2190" t="s">
        <v>195</v>
      </c>
      <c r="G2190" t="s">
        <v>196</v>
      </c>
      <c r="H2190" t="s">
        <v>197</v>
      </c>
      <c r="I2190" t="s">
        <v>198</v>
      </c>
      <c r="J2190" s="7">
        <v>55407</v>
      </c>
      <c r="K2190" t="s">
        <v>26</v>
      </c>
      <c r="L2190" t="s">
        <v>27</v>
      </c>
      <c r="M2190" t="s">
        <v>36</v>
      </c>
      <c r="N2190" t="s">
        <v>29</v>
      </c>
      <c r="O2190" t="s">
        <v>37</v>
      </c>
      <c r="P2190" t="s">
        <v>38</v>
      </c>
      <c r="Q2190" s="8">
        <v>24.99</v>
      </c>
      <c r="R2190">
        <v>6</v>
      </c>
      <c r="S2190" s="8">
        <f t="shared" si="143"/>
        <v>149.94</v>
      </c>
      <c r="T2190" s="8">
        <f>SUM(S2190*0.4)</f>
        <v>59.975999999999999</v>
      </c>
      <c r="U2190" s="9">
        <f t="shared" si="144"/>
        <v>7.9975999999999994</v>
      </c>
    </row>
    <row r="2191" spans="1:21" ht="15" customHeight="1" x14ac:dyDescent="0.25">
      <c r="A2191">
        <v>22144</v>
      </c>
      <c r="B2191" t="s">
        <v>1078</v>
      </c>
      <c r="C2191" s="5">
        <v>43553</v>
      </c>
      <c r="D2191" s="6">
        <v>43558</v>
      </c>
      <c r="E2191" t="s">
        <v>69</v>
      </c>
      <c r="F2191" t="s">
        <v>195</v>
      </c>
      <c r="G2191" t="s">
        <v>196</v>
      </c>
      <c r="H2191" t="s">
        <v>197</v>
      </c>
      <c r="I2191" t="s">
        <v>198</v>
      </c>
      <c r="J2191" s="7">
        <v>55407</v>
      </c>
      <c r="K2191" t="s">
        <v>26</v>
      </c>
      <c r="L2191" t="s">
        <v>27</v>
      </c>
      <c r="M2191" t="s">
        <v>199</v>
      </c>
      <c r="N2191" t="s">
        <v>29</v>
      </c>
      <c r="O2191" t="s">
        <v>59</v>
      </c>
      <c r="P2191" t="s">
        <v>200</v>
      </c>
      <c r="Q2191" s="8">
        <v>20.99</v>
      </c>
      <c r="R2191">
        <v>6</v>
      </c>
      <c r="S2191" s="8">
        <f t="shared" si="143"/>
        <v>125.94</v>
      </c>
      <c r="T2191" s="8">
        <f>SUM(S2191*0.25)</f>
        <v>31.484999999999999</v>
      </c>
      <c r="U2191" s="9">
        <f t="shared" si="144"/>
        <v>7.0375999999999994</v>
      </c>
    </row>
    <row r="2192" spans="1:21" ht="15" customHeight="1" x14ac:dyDescent="0.25">
      <c r="A2192">
        <v>22145</v>
      </c>
      <c r="B2192" t="s">
        <v>1079</v>
      </c>
      <c r="C2192" s="5">
        <v>43556</v>
      </c>
      <c r="D2192" s="6">
        <v>43558</v>
      </c>
      <c r="E2192" t="s">
        <v>21</v>
      </c>
      <c r="F2192" t="s">
        <v>622</v>
      </c>
      <c r="G2192" t="s">
        <v>623</v>
      </c>
      <c r="H2192" t="s">
        <v>624</v>
      </c>
      <c r="I2192" t="s">
        <v>274</v>
      </c>
      <c r="J2192" s="7">
        <v>33311</v>
      </c>
      <c r="K2192" t="s">
        <v>26</v>
      </c>
      <c r="L2192" t="s">
        <v>49</v>
      </c>
      <c r="M2192" t="s">
        <v>876</v>
      </c>
      <c r="N2192" t="s">
        <v>33</v>
      </c>
      <c r="O2192" t="s">
        <v>116</v>
      </c>
      <c r="P2192" t="s">
        <v>877</v>
      </c>
      <c r="Q2192" s="8">
        <v>24.99</v>
      </c>
      <c r="R2192">
        <v>8</v>
      </c>
      <c r="S2192" s="8">
        <f t="shared" si="143"/>
        <v>199.92</v>
      </c>
      <c r="T2192" s="8">
        <f>SUM(S2192*0.3)</f>
        <v>59.975999999999992</v>
      </c>
      <c r="U2192" s="9">
        <f>SUM((Q2192*0.07)*R2192+2)</f>
        <v>15.994400000000001</v>
      </c>
    </row>
    <row r="2193" spans="1:21" ht="15" customHeight="1" x14ac:dyDescent="0.25">
      <c r="A2193">
        <v>22146</v>
      </c>
      <c r="B2193" t="s">
        <v>1079</v>
      </c>
      <c r="C2193" s="5">
        <v>43556</v>
      </c>
      <c r="D2193" s="6">
        <v>43558</v>
      </c>
      <c r="E2193" t="s">
        <v>21</v>
      </c>
      <c r="F2193" t="s">
        <v>622</v>
      </c>
      <c r="G2193" t="s">
        <v>623</v>
      </c>
      <c r="H2193" t="s">
        <v>624</v>
      </c>
      <c r="I2193" t="s">
        <v>274</v>
      </c>
      <c r="J2193" s="7">
        <v>33311</v>
      </c>
      <c r="K2193" t="s">
        <v>26</v>
      </c>
      <c r="L2193" t="s">
        <v>49</v>
      </c>
      <c r="M2193" t="s">
        <v>704</v>
      </c>
      <c r="N2193" t="s">
        <v>988</v>
      </c>
      <c r="O2193" t="s">
        <v>86</v>
      </c>
      <c r="P2193" t="s">
        <v>705</v>
      </c>
      <c r="Q2193" s="8">
        <v>35.99</v>
      </c>
      <c r="R2193">
        <v>6</v>
      </c>
      <c r="S2193" s="8">
        <f t="shared" si="143"/>
        <v>215.94</v>
      </c>
      <c r="T2193" s="8">
        <f>SUM(S2193*0.6)</f>
        <v>129.56399999999999</v>
      </c>
      <c r="U2193" s="9">
        <f>SUM((Q2193*0.07)*R2193+2)</f>
        <v>17.1158</v>
      </c>
    </row>
    <row r="2194" spans="1:21" ht="15" customHeight="1" x14ac:dyDescent="0.25">
      <c r="A2194">
        <v>22147</v>
      </c>
      <c r="B2194" t="s">
        <v>1079</v>
      </c>
      <c r="C2194" s="5">
        <v>43556</v>
      </c>
      <c r="D2194" s="6">
        <v>43560</v>
      </c>
      <c r="E2194" t="s">
        <v>69</v>
      </c>
      <c r="F2194" t="s">
        <v>231</v>
      </c>
      <c r="G2194" t="s">
        <v>232</v>
      </c>
      <c r="H2194" t="s">
        <v>233</v>
      </c>
      <c r="I2194" t="s">
        <v>73</v>
      </c>
      <c r="J2194" s="7">
        <v>78207</v>
      </c>
      <c r="K2194" t="s">
        <v>26</v>
      </c>
      <c r="L2194" t="s">
        <v>27</v>
      </c>
      <c r="M2194" t="s">
        <v>66</v>
      </c>
      <c r="N2194" t="s">
        <v>988</v>
      </c>
      <c r="O2194" t="s">
        <v>51</v>
      </c>
      <c r="P2194" t="s">
        <v>67</v>
      </c>
      <c r="Q2194" s="8">
        <v>42.99</v>
      </c>
      <c r="R2194">
        <v>3</v>
      </c>
      <c r="S2194" s="8">
        <f t="shared" si="143"/>
        <v>128.97</v>
      </c>
      <c r="T2194" s="8">
        <f>SUM(S2194*0.3)</f>
        <v>38.690999999999995</v>
      </c>
      <c r="U2194" s="9">
        <f>SUM((Q2194*0.04)*R2194+2)</f>
        <v>7.1588000000000003</v>
      </c>
    </row>
    <row r="2195" spans="1:21" ht="15" customHeight="1" x14ac:dyDescent="0.25">
      <c r="A2195">
        <v>22148</v>
      </c>
      <c r="B2195" t="s">
        <v>1079</v>
      </c>
      <c r="C2195" s="5">
        <v>43556</v>
      </c>
      <c r="D2195" s="6">
        <v>43561</v>
      </c>
      <c r="E2195" t="s">
        <v>69</v>
      </c>
      <c r="F2195" t="s">
        <v>596</v>
      </c>
      <c r="G2195" t="s">
        <v>597</v>
      </c>
      <c r="H2195" t="s">
        <v>292</v>
      </c>
      <c r="I2195" t="s">
        <v>227</v>
      </c>
      <c r="J2195" s="7">
        <v>98105</v>
      </c>
      <c r="K2195" t="s">
        <v>26</v>
      </c>
      <c r="L2195" t="s">
        <v>57</v>
      </c>
      <c r="M2195" t="s">
        <v>775</v>
      </c>
      <c r="N2195" t="s">
        <v>33</v>
      </c>
      <c r="O2195" t="s">
        <v>116</v>
      </c>
      <c r="P2195" t="s">
        <v>776</v>
      </c>
      <c r="Q2195" s="8">
        <v>24.99</v>
      </c>
      <c r="R2195">
        <v>6</v>
      </c>
      <c r="S2195" s="8">
        <f t="shared" si="143"/>
        <v>149.94</v>
      </c>
      <c r="T2195" s="8">
        <f>SUM(S2195*0.3)</f>
        <v>44.981999999999999</v>
      </c>
      <c r="U2195" s="9">
        <f>SUM((Q2195*0.04)*R2195+2)</f>
        <v>7.9975999999999994</v>
      </c>
    </row>
    <row r="2196" spans="1:21" ht="15" customHeight="1" x14ac:dyDescent="0.25">
      <c r="A2196">
        <v>22149</v>
      </c>
      <c r="B2196" t="s">
        <v>1080</v>
      </c>
      <c r="C2196" s="5">
        <v>43557</v>
      </c>
      <c r="D2196" s="6">
        <v>43560</v>
      </c>
      <c r="E2196" t="s">
        <v>21</v>
      </c>
      <c r="F2196" t="s">
        <v>563</v>
      </c>
      <c r="G2196" t="s">
        <v>564</v>
      </c>
      <c r="H2196" t="s">
        <v>268</v>
      </c>
      <c r="I2196" t="s">
        <v>120</v>
      </c>
      <c r="J2196" s="7">
        <v>10035</v>
      </c>
      <c r="K2196" t="s">
        <v>26</v>
      </c>
      <c r="L2196" t="s">
        <v>65</v>
      </c>
      <c r="M2196" t="s">
        <v>573</v>
      </c>
      <c r="N2196" t="s">
        <v>29</v>
      </c>
      <c r="O2196" t="s">
        <v>30</v>
      </c>
      <c r="P2196" t="s">
        <v>574</v>
      </c>
      <c r="Q2196" s="8">
        <v>23.99</v>
      </c>
      <c r="R2196">
        <v>7</v>
      </c>
      <c r="S2196" s="8">
        <f t="shared" si="143"/>
        <v>167.92999999999998</v>
      </c>
      <c r="T2196" s="8">
        <f>SUM(S2196*0.2)</f>
        <v>33.585999999999999</v>
      </c>
      <c r="U2196" s="9">
        <f>SUM((Q2196*0.07)*R2196+2)</f>
        <v>13.755100000000001</v>
      </c>
    </row>
    <row r="2197" spans="1:21" ht="15" customHeight="1" x14ac:dyDescent="0.25">
      <c r="A2197">
        <v>22150</v>
      </c>
      <c r="B2197" t="s">
        <v>1080</v>
      </c>
      <c r="C2197" s="5">
        <v>43557</v>
      </c>
      <c r="D2197" s="6">
        <v>43560</v>
      </c>
      <c r="E2197" t="s">
        <v>21</v>
      </c>
      <c r="F2197" t="s">
        <v>563</v>
      </c>
      <c r="G2197" t="s">
        <v>564</v>
      </c>
      <c r="H2197" t="s">
        <v>268</v>
      </c>
      <c r="I2197" t="s">
        <v>120</v>
      </c>
      <c r="J2197" s="7">
        <v>10035</v>
      </c>
      <c r="K2197" t="s">
        <v>26</v>
      </c>
      <c r="L2197" t="s">
        <v>65</v>
      </c>
      <c r="M2197" t="s">
        <v>700</v>
      </c>
      <c r="N2197" t="s">
        <v>29</v>
      </c>
      <c r="O2197" t="s">
        <v>40</v>
      </c>
      <c r="P2197" t="s">
        <v>701</v>
      </c>
      <c r="Q2197" s="8">
        <v>30.99</v>
      </c>
      <c r="R2197">
        <v>6</v>
      </c>
      <c r="S2197" s="8">
        <f t="shared" si="143"/>
        <v>185.94</v>
      </c>
      <c r="T2197" s="8">
        <f>SUM(S2197*0.3)</f>
        <v>55.781999999999996</v>
      </c>
      <c r="U2197" s="9">
        <f>SUM((Q2197*0.07)*R2197+2)</f>
        <v>15.015800000000002</v>
      </c>
    </row>
    <row r="2198" spans="1:21" ht="15" customHeight="1" x14ac:dyDescent="0.25">
      <c r="A2198">
        <v>22151</v>
      </c>
      <c r="B2198" t="s">
        <v>1081</v>
      </c>
      <c r="C2198" s="5">
        <v>43558</v>
      </c>
      <c r="D2198" s="6">
        <v>43561</v>
      </c>
      <c r="E2198" t="s">
        <v>44</v>
      </c>
      <c r="F2198" t="s">
        <v>667</v>
      </c>
      <c r="G2198" t="s">
        <v>668</v>
      </c>
      <c r="H2198" t="s">
        <v>669</v>
      </c>
      <c r="I2198" t="s">
        <v>64</v>
      </c>
      <c r="J2198" s="7">
        <v>44312</v>
      </c>
      <c r="K2198" t="s">
        <v>26</v>
      </c>
      <c r="L2198" t="s">
        <v>65</v>
      </c>
      <c r="M2198" t="s">
        <v>539</v>
      </c>
      <c r="N2198" t="s">
        <v>29</v>
      </c>
      <c r="O2198" t="s">
        <v>59</v>
      </c>
      <c r="P2198" t="s">
        <v>540</v>
      </c>
      <c r="Q2198" s="8">
        <v>8.99</v>
      </c>
      <c r="R2198">
        <v>5</v>
      </c>
      <c r="S2198" s="8">
        <f t="shared" si="143"/>
        <v>44.95</v>
      </c>
      <c r="T2198" s="8">
        <f>SUM(S2198*0.25)</f>
        <v>11.237500000000001</v>
      </c>
      <c r="U2198" s="9">
        <f>SUM((Q2198*0.05)*R2198+2)</f>
        <v>4.2475000000000005</v>
      </c>
    </row>
    <row r="2199" spans="1:21" ht="15" customHeight="1" x14ac:dyDescent="0.25">
      <c r="A2199">
        <v>22152</v>
      </c>
      <c r="B2199" t="s">
        <v>1082</v>
      </c>
      <c r="C2199" s="5">
        <v>43560</v>
      </c>
      <c r="D2199" s="6">
        <v>43564</v>
      </c>
      <c r="E2199" t="s">
        <v>69</v>
      </c>
      <c r="F2199" t="s">
        <v>631</v>
      </c>
      <c r="G2199" t="s">
        <v>603</v>
      </c>
      <c r="H2199" t="s">
        <v>363</v>
      </c>
      <c r="I2199" t="s">
        <v>364</v>
      </c>
      <c r="J2199" s="7">
        <v>89115</v>
      </c>
      <c r="K2199" t="s">
        <v>26</v>
      </c>
      <c r="L2199" t="s">
        <v>57</v>
      </c>
      <c r="M2199" t="s">
        <v>876</v>
      </c>
      <c r="N2199" t="s">
        <v>33</v>
      </c>
      <c r="O2199" t="s">
        <v>116</v>
      </c>
      <c r="P2199" t="s">
        <v>877</v>
      </c>
      <c r="Q2199" s="8">
        <v>24.99</v>
      </c>
      <c r="R2199">
        <v>5</v>
      </c>
      <c r="S2199" s="8">
        <f t="shared" si="143"/>
        <v>124.94999999999999</v>
      </c>
      <c r="T2199" s="8">
        <f>SUM(S2199*0.3)</f>
        <v>37.484999999999992</v>
      </c>
      <c r="U2199" s="9">
        <f>SUM((Q2199*0.04)*R2199+2)</f>
        <v>6.9979999999999993</v>
      </c>
    </row>
    <row r="2200" spans="1:21" ht="15" customHeight="1" x14ac:dyDescent="0.25">
      <c r="A2200">
        <v>22153</v>
      </c>
      <c r="B2200" t="s">
        <v>1082</v>
      </c>
      <c r="C2200" s="5">
        <v>43560</v>
      </c>
      <c r="D2200" s="6">
        <v>43561</v>
      </c>
      <c r="E2200" t="s">
        <v>44</v>
      </c>
      <c r="F2200" t="s">
        <v>409</v>
      </c>
      <c r="G2200" t="s">
        <v>410</v>
      </c>
      <c r="H2200" t="s">
        <v>411</v>
      </c>
      <c r="I2200" t="s">
        <v>412</v>
      </c>
      <c r="J2200" s="7">
        <v>80013</v>
      </c>
      <c r="K2200" t="s">
        <v>26</v>
      </c>
      <c r="L2200" t="s">
        <v>57</v>
      </c>
      <c r="M2200" t="s">
        <v>143</v>
      </c>
      <c r="N2200" t="s">
        <v>29</v>
      </c>
      <c r="O2200" t="s">
        <v>75</v>
      </c>
      <c r="P2200" t="s">
        <v>144</v>
      </c>
      <c r="Q2200" s="8">
        <v>23.99</v>
      </c>
      <c r="R2200">
        <v>2</v>
      </c>
      <c r="S2200" s="8">
        <f t="shared" si="143"/>
        <v>47.98</v>
      </c>
      <c r="T2200" s="8">
        <f>SUM(S2200*0.5)</f>
        <v>23.99</v>
      </c>
      <c r="U2200" s="9">
        <f>SUM((Q2200*0.05)*R2200+2)</f>
        <v>4.399</v>
      </c>
    </row>
    <row r="2201" spans="1:21" ht="15" customHeight="1" x14ac:dyDescent="0.25">
      <c r="A2201">
        <v>22154</v>
      </c>
      <c r="B2201" t="s">
        <v>1082</v>
      </c>
      <c r="C2201" s="5">
        <v>43560</v>
      </c>
      <c r="D2201" s="6">
        <v>43561</v>
      </c>
      <c r="E2201" t="s">
        <v>44</v>
      </c>
      <c r="F2201" t="s">
        <v>409</v>
      </c>
      <c r="G2201" t="s">
        <v>410</v>
      </c>
      <c r="H2201" t="s">
        <v>411</v>
      </c>
      <c r="I2201" t="s">
        <v>412</v>
      </c>
      <c r="J2201" s="7">
        <v>80013</v>
      </c>
      <c r="K2201" t="s">
        <v>26</v>
      </c>
      <c r="L2201" t="s">
        <v>57</v>
      </c>
      <c r="M2201" t="s">
        <v>115</v>
      </c>
      <c r="N2201" t="s">
        <v>33</v>
      </c>
      <c r="O2201" t="s">
        <v>116</v>
      </c>
      <c r="P2201" t="s">
        <v>117</v>
      </c>
      <c r="Q2201" s="8">
        <v>14.99</v>
      </c>
      <c r="R2201">
        <v>3</v>
      </c>
      <c r="S2201" s="8">
        <f t="shared" si="143"/>
        <v>44.97</v>
      </c>
      <c r="T2201" s="8">
        <f>SUM(S2201*0.3)</f>
        <v>13.491</v>
      </c>
      <c r="U2201" s="9">
        <f>SUM((Q2201*0.05)*R2201+2)</f>
        <v>4.2484999999999999</v>
      </c>
    </row>
    <row r="2202" spans="1:21" ht="15" customHeight="1" x14ac:dyDescent="0.25">
      <c r="A2202">
        <v>22155</v>
      </c>
      <c r="B2202" t="s">
        <v>1082</v>
      </c>
      <c r="C2202" s="5">
        <v>43560</v>
      </c>
      <c r="D2202" s="6">
        <v>43561</v>
      </c>
      <c r="E2202" t="s">
        <v>44</v>
      </c>
      <c r="F2202" t="s">
        <v>409</v>
      </c>
      <c r="G2202" t="s">
        <v>410</v>
      </c>
      <c r="H2202" t="s">
        <v>411</v>
      </c>
      <c r="I2202" t="s">
        <v>412</v>
      </c>
      <c r="J2202" s="7">
        <v>80013</v>
      </c>
      <c r="K2202" t="s">
        <v>26</v>
      </c>
      <c r="L2202" t="s">
        <v>57</v>
      </c>
      <c r="M2202" t="s">
        <v>775</v>
      </c>
      <c r="N2202" t="s">
        <v>33</v>
      </c>
      <c r="O2202" t="s">
        <v>116</v>
      </c>
      <c r="P2202" t="s">
        <v>776</v>
      </c>
      <c r="Q2202" s="8">
        <v>24.99</v>
      </c>
      <c r="R2202">
        <v>2</v>
      </c>
      <c r="S2202" s="8">
        <f t="shared" si="143"/>
        <v>49.98</v>
      </c>
      <c r="T2202" s="8">
        <f>SUM(S2202*0.3)</f>
        <v>14.993999999999998</v>
      </c>
      <c r="U2202" s="9">
        <f>SUM((Q2202*0.05)*R2202+2)</f>
        <v>4.4990000000000006</v>
      </c>
    </row>
    <row r="2203" spans="1:21" ht="15" customHeight="1" x14ac:dyDescent="0.25">
      <c r="A2203">
        <v>22156</v>
      </c>
      <c r="B2203" t="s">
        <v>1083</v>
      </c>
      <c r="C2203" s="5">
        <v>43562</v>
      </c>
      <c r="D2203" s="6">
        <v>43566</v>
      </c>
      <c r="E2203" t="s">
        <v>69</v>
      </c>
      <c r="F2203" t="s">
        <v>474</v>
      </c>
      <c r="G2203" t="s">
        <v>475</v>
      </c>
      <c r="H2203" t="s">
        <v>476</v>
      </c>
      <c r="I2203" t="s">
        <v>477</v>
      </c>
      <c r="J2203" s="7">
        <v>52240</v>
      </c>
      <c r="K2203" t="s">
        <v>26</v>
      </c>
      <c r="L2203" t="s">
        <v>27</v>
      </c>
      <c r="M2203" t="s">
        <v>147</v>
      </c>
      <c r="N2203" t="s">
        <v>29</v>
      </c>
      <c r="O2203" t="s">
        <v>37</v>
      </c>
      <c r="P2203" t="s">
        <v>148</v>
      </c>
      <c r="Q2203" s="8">
        <v>23.99</v>
      </c>
      <c r="R2203">
        <v>6</v>
      </c>
      <c r="S2203" s="8">
        <f t="shared" si="143"/>
        <v>143.94</v>
      </c>
      <c r="T2203" s="8">
        <f>SUM(S2203*0.4)</f>
        <v>57.576000000000001</v>
      </c>
      <c r="U2203" s="9">
        <f t="shared" ref="U2203:U2210" si="145">SUM((Q2203*0.04)*R2203+2)</f>
        <v>7.7576000000000001</v>
      </c>
    </row>
    <row r="2204" spans="1:21" ht="15" customHeight="1" x14ac:dyDescent="0.25">
      <c r="A2204">
        <v>22157</v>
      </c>
      <c r="B2204" t="s">
        <v>1084</v>
      </c>
      <c r="C2204" s="5">
        <v>43563</v>
      </c>
      <c r="D2204" s="6">
        <v>43568</v>
      </c>
      <c r="E2204" t="s">
        <v>69</v>
      </c>
      <c r="F2204" t="s">
        <v>569</v>
      </c>
      <c r="G2204" t="s">
        <v>570</v>
      </c>
      <c r="H2204" t="s">
        <v>571</v>
      </c>
      <c r="I2204" t="s">
        <v>572</v>
      </c>
      <c r="J2204" s="7">
        <v>58103</v>
      </c>
      <c r="K2204" t="s">
        <v>26</v>
      </c>
      <c r="L2204" t="s">
        <v>27</v>
      </c>
      <c r="M2204" t="s">
        <v>942</v>
      </c>
      <c r="N2204" t="s">
        <v>988</v>
      </c>
      <c r="O2204" t="s">
        <v>185</v>
      </c>
      <c r="P2204" t="s">
        <v>943</v>
      </c>
      <c r="Q2204" s="8">
        <v>76.989999999999995</v>
      </c>
      <c r="R2204">
        <v>4</v>
      </c>
      <c r="S2204" s="8">
        <f t="shared" si="143"/>
        <v>307.95999999999998</v>
      </c>
      <c r="T2204" s="8">
        <f>SUM(S2204*0.4)</f>
        <v>123.184</v>
      </c>
      <c r="U2204" s="9">
        <f t="shared" si="145"/>
        <v>14.318399999999999</v>
      </c>
    </row>
    <row r="2205" spans="1:21" ht="15" customHeight="1" x14ac:dyDescent="0.25">
      <c r="A2205">
        <v>22158</v>
      </c>
      <c r="B2205" t="s">
        <v>1084</v>
      </c>
      <c r="C2205" s="5">
        <v>43563</v>
      </c>
      <c r="D2205" s="6">
        <v>43568</v>
      </c>
      <c r="E2205" t="s">
        <v>69</v>
      </c>
      <c r="F2205" t="s">
        <v>569</v>
      </c>
      <c r="G2205" t="s">
        <v>570</v>
      </c>
      <c r="H2205" t="s">
        <v>571</v>
      </c>
      <c r="I2205" t="s">
        <v>572</v>
      </c>
      <c r="J2205" s="7">
        <v>58103</v>
      </c>
      <c r="K2205" t="s">
        <v>26</v>
      </c>
      <c r="L2205" t="s">
        <v>27</v>
      </c>
      <c r="M2205" t="s">
        <v>835</v>
      </c>
      <c r="N2205" t="s">
        <v>33</v>
      </c>
      <c r="O2205" t="s">
        <v>34</v>
      </c>
      <c r="P2205" t="s">
        <v>836</v>
      </c>
      <c r="Q2205" s="8">
        <v>35.99</v>
      </c>
      <c r="R2205">
        <v>4</v>
      </c>
      <c r="S2205" s="8">
        <f t="shared" si="143"/>
        <v>143.96</v>
      </c>
      <c r="T2205" s="8">
        <f>SUM(S2205*0.4)</f>
        <v>57.584000000000003</v>
      </c>
      <c r="U2205" s="9">
        <f t="shared" si="145"/>
        <v>7.7584000000000009</v>
      </c>
    </row>
    <row r="2206" spans="1:21" ht="15" customHeight="1" x14ac:dyDescent="0.25">
      <c r="A2206">
        <v>22159</v>
      </c>
      <c r="B2206" t="s">
        <v>1084</v>
      </c>
      <c r="C2206" s="5">
        <v>43563</v>
      </c>
      <c r="D2206" s="6">
        <v>43568</v>
      </c>
      <c r="E2206" t="s">
        <v>69</v>
      </c>
      <c r="F2206" t="s">
        <v>569</v>
      </c>
      <c r="G2206" t="s">
        <v>570</v>
      </c>
      <c r="H2206" t="s">
        <v>571</v>
      </c>
      <c r="I2206" t="s">
        <v>572</v>
      </c>
      <c r="J2206" s="7">
        <v>58103</v>
      </c>
      <c r="K2206" t="s">
        <v>26</v>
      </c>
      <c r="L2206" t="s">
        <v>27</v>
      </c>
      <c r="M2206" t="s">
        <v>495</v>
      </c>
      <c r="N2206" t="s">
        <v>988</v>
      </c>
      <c r="O2206" t="s">
        <v>86</v>
      </c>
      <c r="P2206" t="s">
        <v>496</v>
      </c>
      <c r="Q2206" s="8">
        <v>8.99</v>
      </c>
      <c r="R2206">
        <v>4</v>
      </c>
      <c r="S2206" s="8">
        <f t="shared" si="143"/>
        <v>35.96</v>
      </c>
      <c r="T2206" s="8">
        <f>SUM(S2206*0.6)</f>
        <v>21.576000000000001</v>
      </c>
      <c r="U2206" s="9">
        <f t="shared" si="145"/>
        <v>3.4384000000000001</v>
      </c>
    </row>
    <row r="2207" spans="1:21" ht="15" customHeight="1" x14ac:dyDescent="0.25">
      <c r="A2207">
        <v>22160</v>
      </c>
      <c r="B2207" t="s">
        <v>1084</v>
      </c>
      <c r="C2207" s="5">
        <v>43563</v>
      </c>
      <c r="D2207" s="6">
        <v>43568</v>
      </c>
      <c r="E2207" t="s">
        <v>69</v>
      </c>
      <c r="F2207" t="s">
        <v>569</v>
      </c>
      <c r="G2207" t="s">
        <v>570</v>
      </c>
      <c r="H2207" t="s">
        <v>571</v>
      </c>
      <c r="I2207" t="s">
        <v>572</v>
      </c>
      <c r="J2207" s="7">
        <v>58103</v>
      </c>
      <c r="K2207" t="s">
        <v>26</v>
      </c>
      <c r="L2207" t="s">
        <v>27</v>
      </c>
      <c r="M2207" t="s">
        <v>812</v>
      </c>
      <c r="N2207" t="s">
        <v>988</v>
      </c>
      <c r="O2207" t="s">
        <v>185</v>
      </c>
      <c r="P2207" t="s">
        <v>813</v>
      </c>
      <c r="Q2207" s="8">
        <v>76.989999999999995</v>
      </c>
      <c r="R2207">
        <v>3</v>
      </c>
      <c r="S2207" s="8">
        <f t="shared" si="143"/>
        <v>230.96999999999997</v>
      </c>
      <c r="T2207" s="8">
        <f>SUM(S2207*0.4)</f>
        <v>92.387999999999991</v>
      </c>
      <c r="U2207" s="9">
        <f t="shared" si="145"/>
        <v>11.238799999999999</v>
      </c>
    </row>
    <row r="2208" spans="1:21" ht="15" customHeight="1" x14ac:dyDescent="0.25">
      <c r="A2208">
        <v>22161</v>
      </c>
      <c r="B2208" t="s">
        <v>1084</v>
      </c>
      <c r="C2208" s="5">
        <v>43563</v>
      </c>
      <c r="D2208" s="6">
        <v>43568</v>
      </c>
      <c r="E2208" t="s">
        <v>69</v>
      </c>
      <c r="F2208" t="s">
        <v>569</v>
      </c>
      <c r="G2208" t="s">
        <v>570</v>
      </c>
      <c r="H2208" t="s">
        <v>571</v>
      </c>
      <c r="I2208" t="s">
        <v>572</v>
      </c>
      <c r="J2208" s="7">
        <v>58103</v>
      </c>
      <c r="K2208" t="s">
        <v>26</v>
      </c>
      <c r="L2208" t="s">
        <v>27</v>
      </c>
      <c r="M2208" t="s">
        <v>478</v>
      </c>
      <c r="N2208" t="s">
        <v>29</v>
      </c>
      <c r="O2208" t="s">
        <v>37</v>
      </c>
      <c r="P2208" t="s">
        <v>479</v>
      </c>
      <c r="Q2208" s="8">
        <v>23.99</v>
      </c>
      <c r="R2208">
        <v>3</v>
      </c>
      <c r="S2208" s="8">
        <f t="shared" si="143"/>
        <v>71.97</v>
      </c>
      <c r="T2208" s="8">
        <f>SUM(S2208*0.4)</f>
        <v>28.788</v>
      </c>
      <c r="U2208" s="9">
        <f t="shared" si="145"/>
        <v>4.8788</v>
      </c>
    </row>
    <row r="2209" spans="1:21" ht="15" customHeight="1" x14ac:dyDescent="0.25">
      <c r="A2209">
        <v>22162</v>
      </c>
      <c r="B2209" t="s">
        <v>1084</v>
      </c>
      <c r="C2209" s="5">
        <v>43563</v>
      </c>
      <c r="D2209" s="6">
        <v>43567</v>
      </c>
      <c r="E2209" t="s">
        <v>69</v>
      </c>
      <c r="F2209" t="s">
        <v>822</v>
      </c>
      <c r="G2209" t="s">
        <v>662</v>
      </c>
      <c r="H2209" t="s">
        <v>654</v>
      </c>
      <c r="I2209" t="s">
        <v>655</v>
      </c>
      <c r="J2209" s="7">
        <v>19805</v>
      </c>
      <c r="K2209" t="s">
        <v>26</v>
      </c>
      <c r="L2209" t="s">
        <v>65</v>
      </c>
      <c r="M2209" t="s">
        <v>427</v>
      </c>
      <c r="N2209" t="s">
        <v>33</v>
      </c>
      <c r="O2209" t="s">
        <v>116</v>
      </c>
      <c r="P2209" t="s">
        <v>428</v>
      </c>
      <c r="Q2209" s="8">
        <v>14.99</v>
      </c>
      <c r="R2209">
        <v>3</v>
      </c>
      <c r="S2209" s="8">
        <f t="shared" si="143"/>
        <v>44.97</v>
      </c>
      <c r="T2209" s="8">
        <f>SUM(S2209*0.3)</f>
        <v>13.491</v>
      </c>
      <c r="U2209" s="9">
        <f t="shared" si="145"/>
        <v>3.7988</v>
      </c>
    </row>
    <row r="2210" spans="1:21" ht="15" customHeight="1" x14ac:dyDescent="0.25">
      <c r="A2210">
        <v>22163</v>
      </c>
      <c r="B2210" t="s">
        <v>1084</v>
      </c>
      <c r="C2210" s="5">
        <v>43563</v>
      </c>
      <c r="D2210" s="6">
        <v>43567</v>
      </c>
      <c r="E2210" t="s">
        <v>69</v>
      </c>
      <c r="F2210" t="s">
        <v>822</v>
      </c>
      <c r="G2210" t="s">
        <v>662</v>
      </c>
      <c r="H2210" t="s">
        <v>654</v>
      </c>
      <c r="I2210" t="s">
        <v>655</v>
      </c>
      <c r="J2210" s="7">
        <v>19805</v>
      </c>
      <c r="K2210" t="s">
        <v>26</v>
      </c>
      <c r="L2210" t="s">
        <v>65</v>
      </c>
      <c r="M2210" t="s">
        <v>168</v>
      </c>
      <c r="N2210" t="s">
        <v>29</v>
      </c>
      <c r="O2210" t="s">
        <v>59</v>
      </c>
      <c r="P2210" t="s">
        <v>169</v>
      </c>
      <c r="Q2210" s="8">
        <v>25.99</v>
      </c>
      <c r="R2210">
        <v>3</v>
      </c>
      <c r="S2210" s="8">
        <f t="shared" si="143"/>
        <v>77.97</v>
      </c>
      <c r="T2210" s="8">
        <f>SUM(S2210*0.25)</f>
        <v>19.4925</v>
      </c>
      <c r="U2210" s="9">
        <f t="shared" si="145"/>
        <v>5.1187999999999994</v>
      </c>
    </row>
    <row r="2211" spans="1:21" ht="15" customHeight="1" x14ac:dyDescent="0.25">
      <c r="A2211">
        <v>22164</v>
      </c>
      <c r="B2211" t="s">
        <v>1085</v>
      </c>
      <c r="C2211" s="5">
        <v>43565</v>
      </c>
      <c r="D2211" s="6">
        <v>43567</v>
      </c>
      <c r="E2211" t="s">
        <v>44</v>
      </c>
      <c r="F2211" t="s">
        <v>863</v>
      </c>
      <c r="G2211" t="s">
        <v>689</v>
      </c>
      <c r="H2211" t="s">
        <v>268</v>
      </c>
      <c r="I2211" t="s">
        <v>120</v>
      </c>
      <c r="J2211" s="7">
        <v>10011</v>
      </c>
      <c r="K2211" t="s">
        <v>26</v>
      </c>
      <c r="L2211" t="s">
        <v>65</v>
      </c>
      <c r="M2211" t="s">
        <v>321</v>
      </c>
      <c r="N2211" t="s">
        <v>29</v>
      </c>
      <c r="O2211" t="s">
        <v>30</v>
      </c>
      <c r="P2211" t="s">
        <v>322</v>
      </c>
      <c r="Q2211" s="8">
        <v>35.99</v>
      </c>
      <c r="R2211">
        <v>4</v>
      </c>
      <c r="S2211" s="8">
        <f t="shared" si="143"/>
        <v>143.96</v>
      </c>
      <c r="T2211" s="8">
        <f>SUM(S2211*0.2)</f>
        <v>28.792000000000002</v>
      </c>
      <c r="U2211" s="9">
        <f t="shared" ref="U2211:U2216" si="146">SUM((Q2211*0.05)*R2211+2)</f>
        <v>9.1980000000000004</v>
      </c>
    </row>
    <row r="2212" spans="1:21" ht="15" customHeight="1" x14ac:dyDescent="0.25">
      <c r="A2212">
        <v>22165</v>
      </c>
      <c r="B2212" t="s">
        <v>1085</v>
      </c>
      <c r="C2212" s="5">
        <v>43565</v>
      </c>
      <c r="D2212" s="6">
        <v>43567</v>
      </c>
      <c r="E2212" t="s">
        <v>44</v>
      </c>
      <c r="F2212" t="s">
        <v>863</v>
      </c>
      <c r="G2212" t="s">
        <v>689</v>
      </c>
      <c r="H2212" t="s">
        <v>268</v>
      </c>
      <c r="I2212" t="s">
        <v>120</v>
      </c>
      <c r="J2212" s="7">
        <v>10011</v>
      </c>
      <c r="K2212" t="s">
        <v>26</v>
      </c>
      <c r="L2212" t="s">
        <v>65</v>
      </c>
      <c r="M2212" t="s">
        <v>484</v>
      </c>
      <c r="N2212" t="s">
        <v>29</v>
      </c>
      <c r="O2212" t="s">
        <v>75</v>
      </c>
      <c r="P2212" t="s">
        <v>485</v>
      </c>
      <c r="Q2212" s="8">
        <v>23.99</v>
      </c>
      <c r="R2212">
        <v>5</v>
      </c>
      <c r="S2212" s="8">
        <f t="shared" si="143"/>
        <v>119.94999999999999</v>
      </c>
      <c r="T2212" s="8">
        <f>SUM(S2212*0.5)</f>
        <v>59.974999999999994</v>
      </c>
      <c r="U2212" s="9">
        <f t="shared" si="146"/>
        <v>7.9975000000000005</v>
      </c>
    </row>
    <row r="2213" spans="1:21" ht="15" customHeight="1" x14ac:dyDescent="0.25">
      <c r="A2213">
        <v>22166</v>
      </c>
      <c r="B2213" t="s">
        <v>1085</v>
      </c>
      <c r="C2213" s="5">
        <v>43565</v>
      </c>
      <c r="D2213" s="6">
        <v>43567</v>
      </c>
      <c r="E2213" t="s">
        <v>44</v>
      </c>
      <c r="F2213" t="s">
        <v>863</v>
      </c>
      <c r="G2213" t="s">
        <v>689</v>
      </c>
      <c r="H2213" t="s">
        <v>268</v>
      </c>
      <c r="I2213" t="s">
        <v>120</v>
      </c>
      <c r="J2213" s="7">
        <v>10011</v>
      </c>
      <c r="K2213" t="s">
        <v>26</v>
      </c>
      <c r="L2213" t="s">
        <v>65</v>
      </c>
      <c r="M2213" t="s">
        <v>316</v>
      </c>
      <c r="N2213" t="s">
        <v>29</v>
      </c>
      <c r="O2213" t="s">
        <v>59</v>
      </c>
      <c r="P2213" t="s">
        <v>317</v>
      </c>
      <c r="Q2213" s="8">
        <v>27.99</v>
      </c>
      <c r="R2213">
        <v>4</v>
      </c>
      <c r="S2213" s="8">
        <f t="shared" si="143"/>
        <v>111.96</v>
      </c>
      <c r="T2213" s="8">
        <f>SUM(S2213*0.25)</f>
        <v>27.99</v>
      </c>
      <c r="U2213" s="9">
        <f t="shared" si="146"/>
        <v>7.5979999999999999</v>
      </c>
    </row>
    <row r="2214" spans="1:21" ht="15" customHeight="1" x14ac:dyDescent="0.25">
      <c r="A2214">
        <v>22167</v>
      </c>
      <c r="B2214" t="s">
        <v>1085</v>
      </c>
      <c r="C2214" s="5">
        <v>43565</v>
      </c>
      <c r="D2214" s="6">
        <v>43567</v>
      </c>
      <c r="E2214" t="s">
        <v>44</v>
      </c>
      <c r="F2214" t="s">
        <v>863</v>
      </c>
      <c r="G2214" t="s">
        <v>689</v>
      </c>
      <c r="H2214" t="s">
        <v>268</v>
      </c>
      <c r="I2214" t="s">
        <v>120</v>
      </c>
      <c r="J2214" s="7">
        <v>10011</v>
      </c>
      <c r="K2214" t="s">
        <v>26</v>
      </c>
      <c r="L2214" t="s">
        <v>65</v>
      </c>
      <c r="M2214" t="s">
        <v>696</v>
      </c>
      <c r="N2214" t="s">
        <v>29</v>
      </c>
      <c r="O2214" t="s">
        <v>40</v>
      </c>
      <c r="P2214" t="s">
        <v>697</v>
      </c>
      <c r="Q2214" s="8">
        <v>28.99</v>
      </c>
      <c r="R2214">
        <v>4</v>
      </c>
      <c r="S2214" s="8">
        <f t="shared" si="143"/>
        <v>115.96</v>
      </c>
      <c r="T2214" s="8">
        <f>SUM(S2214*0.3)</f>
        <v>34.787999999999997</v>
      </c>
      <c r="U2214" s="9">
        <f t="shared" si="146"/>
        <v>7.798</v>
      </c>
    </row>
    <row r="2215" spans="1:21" ht="15" customHeight="1" x14ac:dyDescent="0.25">
      <c r="A2215">
        <v>22168</v>
      </c>
      <c r="B2215" t="s">
        <v>1085</v>
      </c>
      <c r="C2215" s="5">
        <v>43565</v>
      </c>
      <c r="D2215" s="6">
        <v>43567</v>
      </c>
      <c r="E2215" t="s">
        <v>44</v>
      </c>
      <c r="F2215" t="s">
        <v>863</v>
      </c>
      <c r="G2215" t="s">
        <v>689</v>
      </c>
      <c r="H2215" t="s">
        <v>268</v>
      </c>
      <c r="I2215" t="s">
        <v>120</v>
      </c>
      <c r="J2215" s="7">
        <v>10011</v>
      </c>
      <c r="K2215" t="s">
        <v>26</v>
      </c>
      <c r="L2215" t="s">
        <v>65</v>
      </c>
      <c r="M2215" t="s">
        <v>543</v>
      </c>
      <c r="N2215" t="s">
        <v>29</v>
      </c>
      <c r="O2215" t="s">
        <v>40</v>
      </c>
      <c r="P2215" t="s">
        <v>544</v>
      </c>
      <c r="Q2215" s="8">
        <v>30.99</v>
      </c>
      <c r="R2215">
        <v>3</v>
      </c>
      <c r="S2215" s="8">
        <f t="shared" si="143"/>
        <v>92.97</v>
      </c>
      <c r="T2215" s="8">
        <f>SUM(S2215*0.3)</f>
        <v>27.890999999999998</v>
      </c>
      <c r="U2215" s="9">
        <f t="shared" si="146"/>
        <v>6.6485000000000003</v>
      </c>
    </row>
    <row r="2216" spans="1:21" ht="15" customHeight="1" x14ac:dyDescent="0.25">
      <c r="A2216">
        <v>22169</v>
      </c>
      <c r="B2216" t="s">
        <v>1085</v>
      </c>
      <c r="C2216" s="5">
        <v>43565</v>
      </c>
      <c r="D2216" s="6">
        <v>43567</v>
      </c>
      <c r="E2216" t="s">
        <v>44</v>
      </c>
      <c r="F2216" t="s">
        <v>863</v>
      </c>
      <c r="G2216" t="s">
        <v>689</v>
      </c>
      <c r="H2216" t="s">
        <v>268</v>
      </c>
      <c r="I2216" t="s">
        <v>120</v>
      </c>
      <c r="J2216" s="7">
        <v>10011</v>
      </c>
      <c r="K2216" t="s">
        <v>26</v>
      </c>
      <c r="L2216" t="s">
        <v>65</v>
      </c>
      <c r="M2216" t="s">
        <v>105</v>
      </c>
      <c r="N2216" t="s">
        <v>29</v>
      </c>
      <c r="O2216" t="s">
        <v>75</v>
      </c>
      <c r="P2216" t="s">
        <v>106</v>
      </c>
      <c r="Q2216" s="8">
        <v>16.989999999999998</v>
      </c>
      <c r="R2216">
        <v>3</v>
      </c>
      <c r="S2216" s="8">
        <f t="shared" si="143"/>
        <v>50.97</v>
      </c>
      <c r="T2216" s="8">
        <f>SUM(S2216*0.5)</f>
        <v>25.484999999999999</v>
      </c>
      <c r="U2216" s="9">
        <f t="shared" si="146"/>
        <v>4.5484999999999998</v>
      </c>
    </row>
    <row r="2217" spans="1:21" ht="15" customHeight="1" x14ac:dyDescent="0.25">
      <c r="A2217">
        <v>22170</v>
      </c>
      <c r="B2217" t="s">
        <v>1086</v>
      </c>
      <c r="C2217" s="5">
        <v>43566</v>
      </c>
      <c r="D2217" s="6">
        <v>43570</v>
      </c>
      <c r="E2217" t="s">
        <v>69</v>
      </c>
      <c r="F2217" t="s">
        <v>277</v>
      </c>
      <c r="G2217" t="s">
        <v>278</v>
      </c>
      <c r="H2217" t="s">
        <v>279</v>
      </c>
      <c r="I2217" t="s">
        <v>56</v>
      </c>
      <c r="J2217" s="7">
        <v>92105</v>
      </c>
      <c r="K2217" t="s">
        <v>26</v>
      </c>
      <c r="L2217" t="s">
        <v>57</v>
      </c>
      <c r="M2217" t="s">
        <v>539</v>
      </c>
      <c r="N2217" t="s">
        <v>29</v>
      </c>
      <c r="O2217" t="s">
        <v>59</v>
      </c>
      <c r="P2217" t="s">
        <v>540</v>
      </c>
      <c r="Q2217" s="8">
        <v>8.99</v>
      </c>
      <c r="R2217">
        <v>5</v>
      </c>
      <c r="S2217" s="8">
        <f t="shared" si="143"/>
        <v>44.95</v>
      </c>
      <c r="T2217" s="8">
        <f>SUM(S2217*0.25)</f>
        <v>11.237500000000001</v>
      </c>
      <c r="U2217" s="9">
        <f t="shared" ref="U2217:U2222" si="147">SUM((Q2217*0.04)*R2217+2)</f>
        <v>3.798</v>
      </c>
    </row>
    <row r="2218" spans="1:21" ht="15" customHeight="1" x14ac:dyDescent="0.25">
      <c r="A2218">
        <v>22171</v>
      </c>
      <c r="B2218" t="s">
        <v>1086</v>
      </c>
      <c r="C2218" s="5">
        <v>43566</v>
      </c>
      <c r="D2218" s="6">
        <v>43570</v>
      </c>
      <c r="E2218" t="s">
        <v>69</v>
      </c>
      <c r="F2218" t="s">
        <v>277</v>
      </c>
      <c r="G2218" t="s">
        <v>278</v>
      </c>
      <c r="H2218" t="s">
        <v>279</v>
      </c>
      <c r="I2218" t="s">
        <v>56</v>
      </c>
      <c r="J2218" s="7">
        <v>92105</v>
      </c>
      <c r="K2218" t="s">
        <v>26</v>
      </c>
      <c r="L2218" t="s">
        <v>57</v>
      </c>
      <c r="M2218" t="s">
        <v>764</v>
      </c>
      <c r="N2218" t="s">
        <v>988</v>
      </c>
      <c r="O2218" t="s">
        <v>86</v>
      </c>
      <c r="P2218" t="s">
        <v>765</v>
      </c>
      <c r="Q2218" s="8">
        <v>32.99</v>
      </c>
      <c r="R2218">
        <v>4</v>
      </c>
      <c r="S2218" s="8">
        <f t="shared" si="143"/>
        <v>131.96</v>
      </c>
      <c r="T2218" s="8">
        <f>SUM(S2218*0.6)</f>
        <v>79.176000000000002</v>
      </c>
      <c r="U2218" s="9">
        <f t="shared" si="147"/>
        <v>7.2784000000000004</v>
      </c>
    </row>
    <row r="2219" spans="1:21" ht="15" customHeight="1" x14ac:dyDescent="0.25">
      <c r="A2219">
        <v>22172</v>
      </c>
      <c r="B2219" t="s">
        <v>1086</v>
      </c>
      <c r="C2219" s="5">
        <v>43566</v>
      </c>
      <c r="D2219" s="6">
        <v>43570</v>
      </c>
      <c r="E2219" t="s">
        <v>69</v>
      </c>
      <c r="F2219" t="s">
        <v>658</v>
      </c>
      <c r="G2219" t="s">
        <v>659</v>
      </c>
      <c r="H2219" t="s">
        <v>660</v>
      </c>
      <c r="I2219" t="s">
        <v>167</v>
      </c>
      <c r="J2219" s="7">
        <v>84106</v>
      </c>
      <c r="K2219" t="s">
        <v>26</v>
      </c>
      <c r="L2219" t="s">
        <v>57</v>
      </c>
      <c r="M2219" t="s">
        <v>321</v>
      </c>
      <c r="N2219" t="s">
        <v>29</v>
      </c>
      <c r="O2219" t="s">
        <v>30</v>
      </c>
      <c r="P2219" t="s">
        <v>322</v>
      </c>
      <c r="Q2219" s="8">
        <v>35.99</v>
      </c>
      <c r="R2219">
        <v>6</v>
      </c>
      <c r="S2219" s="8">
        <f t="shared" si="143"/>
        <v>215.94</v>
      </c>
      <c r="T2219" s="8">
        <f>SUM(S2219*0.2)</f>
        <v>43.188000000000002</v>
      </c>
      <c r="U2219" s="9">
        <f t="shared" si="147"/>
        <v>10.637600000000001</v>
      </c>
    </row>
    <row r="2220" spans="1:21" ht="15" customHeight="1" x14ac:dyDescent="0.25">
      <c r="A2220">
        <v>22173</v>
      </c>
      <c r="B2220" t="s">
        <v>1086</v>
      </c>
      <c r="C2220" s="5">
        <v>43566</v>
      </c>
      <c r="D2220" s="6">
        <v>43570</v>
      </c>
      <c r="E2220" t="s">
        <v>69</v>
      </c>
      <c r="F2220" t="s">
        <v>658</v>
      </c>
      <c r="G2220" t="s">
        <v>659</v>
      </c>
      <c r="H2220" t="s">
        <v>660</v>
      </c>
      <c r="I2220" t="s">
        <v>167</v>
      </c>
      <c r="J2220" s="7">
        <v>84106</v>
      </c>
      <c r="K2220" t="s">
        <v>26</v>
      </c>
      <c r="L2220" t="s">
        <v>57</v>
      </c>
      <c r="M2220" t="s">
        <v>32</v>
      </c>
      <c r="N2220" t="s">
        <v>33</v>
      </c>
      <c r="O2220" t="s">
        <v>34</v>
      </c>
      <c r="P2220" t="s">
        <v>35</v>
      </c>
      <c r="Q2220" s="8">
        <v>11.99</v>
      </c>
      <c r="R2220">
        <v>2</v>
      </c>
      <c r="S2220" s="8">
        <f t="shared" si="143"/>
        <v>23.98</v>
      </c>
      <c r="T2220" s="8">
        <f>SUM(S2220*0.4)</f>
        <v>9.5920000000000005</v>
      </c>
      <c r="U2220" s="9">
        <f t="shared" si="147"/>
        <v>2.9592000000000001</v>
      </c>
    </row>
    <row r="2221" spans="1:21" ht="15" customHeight="1" x14ac:dyDescent="0.25">
      <c r="A2221">
        <v>22174</v>
      </c>
      <c r="B2221" t="s">
        <v>1087</v>
      </c>
      <c r="C2221" s="5">
        <v>43567</v>
      </c>
      <c r="D2221" s="6">
        <v>43574</v>
      </c>
      <c r="E2221" t="s">
        <v>69</v>
      </c>
      <c r="F2221" t="s">
        <v>533</v>
      </c>
      <c r="G2221" t="s">
        <v>534</v>
      </c>
      <c r="H2221" t="s">
        <v>535</v>
      </c>
      <c r="I2221" t="s">
        <v>120</v>
      </c>
      <c r="J2221" s="7">
        <v>14609</v>
      </c>
      <c r="K2221" t="s">
        <v>26</v>
      </c>
      <c r="L2221" t="s">
        <v>65</v>
      </c>
      <c r="M2221" t="s">
        <v>866</v>
      </c>
      <c r="N2221" t="s">
        <v>33</v>
      </c>
      <c r="O2221" t="s">
        <v>34</v>
      </c>
      <c r="P2221" t="s">
        <v>867</v>
      </c>
      <c r="Q2221" s="8">
        <v>35.99</v>
      </c>
      <c r="R2221">
        <v>6</v>
      </c>
      <c r="S2221" s="8">
        <f t="shared" si="143"/>
        <v>215.94</v>
      </c>
      <c r="T2221" s="8">
        <f>SUM(S2221*0.4)</f>
        <v>86.376000000000005</v>
      </c>
      <c r="U2221" s="9">
        <f t="shared" si="147"/>
        <v>10.637600000000001</v>
      </c>
    </row>
    <row r="2222" spans="1:21" ht="15" customHeight="1" x14ac:dyDescent="0.25">
      <c r="A2222">
        <v>22175</v>
      </c>
      <c r="B2222" t="s">
        <v>1087</v>
      </c>
      <c r="C2222" s="5">
        <v>43567</v>
      </c>
      <c r="D2222" s="6">
        <v>43574</v>
      </c>
      <c r="E2222" t="s">
        <v>69</v>
      </c>
      <c r="F2222" t="s">
        <v>533</v>
      </c>
      <c r="G2222" t="s">
        <v>534</v>
      </c>
      <c r="H2222" t="s">
        <v>535</v>
      </c>
      <c r="I2222" t="s">
        <v>120</v>
      </c>
      <c r="J2222" s="7">
        <v>14609</v>
      </c>
      <c r="K2222" t="s">
        <v>26</v>
      </c>
      <c r="L2222" t="s">
        <v>65</v>
      </c>
      <c r="M2222" t="s">
        <v>58</v>
      </c>
      <c r="N2222" t="s">
        <v>29</v>
      </c>
      <c r="O2222" t="s">
        <v>59</v>
      </c>
      <c r="P2222" t="s">
        <v>60</v>
      </c>
      <c r="Q2222" s="8">
        <v>20.99</v>
      </c>
      <c r="R2222">
        <v>8</v>
      </c>
      <c r="S2222" s="8">
        <f t="shared" si="143"/>
        <v>167.92</v>
      </c>
      <c r="T2222" s="8">
        <f>SUM(S2222*0.25)</f>
        <v>41.98</v>
      </c>
      <c r="U2222" s="9">
        <f t="shared" si="147"/>
        <v>8.7167999999999992</v>
      </c>
    </row>
    <row r="2223" spans="1:21" ht="15" customHeight="1" x14ac:dyDescent="0.25">
      <c r="A2223">
        <v>22176</v>
      </c>
      <c r="B2223" t="s">
        <v>1088</v>
      </c>
      <c r="C2223" s="5">
        <v>43569</v>
      </c>
      <c r="D2223" s="6">
        <v>43571</v>
      </c>
      <c r="E2223" t="s">
        <v>44</v>
      </c>
      <c r="F2223" t="s">
        <v>386</v>
      </c>
      <c r="G2223" t="s">
        <v>387</v>
      </c>
      <c r="H2223" t="s">
        <v>388</v>
      </c>
      <c r="I2223" t="s">
        <v>73</v>
      </c>
      <c r="J2223" s="7">
        <v>75220</v>
      </c>
      <c r="K2223" t="s">
        <v>26</v>
      </c>
      <c r="L2223" t="s">
        <v>27</v>
      </c>
      <c r="M2223" t="s">
        <v>147</v>
      </c>
      <c r="N2223" t="s">
        <v>29</v>
      </c>
      <c r="O2223" t="s">
        <v>37</v>
      </c>
      <c r="P2223" t="s">
        <v>148</v>
      </c>
      <c r="Q2223" s="8">
        <v>23.99</v>
      </c>
      <c r="R2223">
        <v>6</v>
      </c>
      <c r="S2223" s="8">
        <f t="shared" si="143"/>
        <v>143.94</v>
      </c>
      <c r="T2223" s="8">
        <f>SUM(S2223*0.4)</f>
        <v>57.576000000000001</v>
      </c>
      <c r="U2223" s="9">
        <f>SUM((Q2223*0.05)*R2223+2)</f>
        <v>9.1969999999999992</v>
      </c>
    </row>
    <row r="2224" spans="1:21" ht="15" customHeight="1" x14ac:dyDescent="0.25">
      <c r="A2224">
        <v>22177</v>
      </c>
      <c r="B2224" t="s">
        <v>1088</v>
      </c>
      <c r="C2224" s="5">
        <v>43569</v>
      </c>
      <c r="D2224" s="6">
        <v>43571</v>
      </c>
      <c r="E2224" t="s">
        <v>44</v>
      </c>
      <c r="F2224" t="s">
        <v>386</v>
      </c>
      <c r="G2224" t="s">
        <v>387</v>
      </c>
      <c r="H2224" t="s">
        <v>388</v>
      </c>
      <c r="I2224" t="s">
        <v>73</v>
      </c>
      <c r="J2224" s="7">
        <v>75220</v>
      </c>
      <c r="K2224" t="s">
        <v>26</v>
      </c>
      <c r="L2224" t="s">
        <v>27</v>
      </c>
      <c r="M2224" t="s">
        <v>105</v>
      </c>
      <c r="N2224" t="s">
        <v>29</v>
      </c>
      <c r="O2224" t="s">
        <v>75</v>
      </c>
      <c r="P2224" t="s">
        <v>106</v>
      </c>
      <c r="Q2224" s="8">
        <v>16.989999999999998</v>
      </c>
      <c r="R2224">
        <v>2</v>
      </c>
      <c r="S2224" s="8">
        <f t="shared" si="143"/>
        <v>33.979999999999997</v>
      </c>
      <c r="T2224" s="8">
        <f>SUM(S2224*0.5)</f>
        <v>16.989999999999998</v>
      </c>
      <c r="U2224" s="9">
        <f>SUM((Q2224*0.05)*R2224+2)</f>
        <v>3.6989999999999998</v>
      </c>
    </row>
    <row r="2225" spans="1:21" ht="15" customHeight="1" x14ac:dyDescent="0.25">
      <c r="A2225">
        <v>22178</v>
      </c>
      <c r="B2225" t="s">
        <v>1089</v>
      </c>
      <c r="C2225" s="5">
        <v>43570</v>
      </c>
      <c r="D2225" s="6">
        <v>43573</v>
      </c>
      <c r="E2225" t="s">
        <v>44</v>
      </c>
      <c r="F2225" t="s">
        <v>646</v>
      </c>
      <c r="G2225" t="s">
        <v>647</v>
      </c>
      <c r="H2225" t="s">
        <v>648</v>
      </c>
      <c r="I2225" t="s">
        <v>227</v>
      </c>
      <c r="J2225" s="7">
        <v>98006</v>
      </c>
      <c r="K2225" t="s">
        <v>26</v>
      </c>
      <c r="L2225" t="s">
        <v>57</v>
      </c>
      <c r="M2225" t="s">
        <v>355</v>
      </c>
      <c r="N2225" t="s">
        <v>29</v>
      </c>
      <c r="O2225" t="s">
        <v>59</v>
      </c>
      <c r="P2225" t="s">
        <v>356</v>
      </c>
      <c r="Q2225" s="8">
        <v>32.99</v>
      </c>
      <c r="R2225">
        <v>4</v>
      </c>
      <c r="S2225" s="8">
        <f t="shared" si="143"/>
        <v>131.96</v>
      </c>
      <c r="T2225" s="8">
        <f>SUM(S2225*0.25)</f>
        <v>32.99</v>
      </c>
      <c r="U2225" s="9">
        <f>SUM((Q2225*0.05)*R2225+2)</f>
        <v>8.5980000000000008</v>
      </c>
    </row>
    <row r="2226" spans="1:21" ht="15" customHeight="1" x14ac:dyDescent="0.25">
      <c r="A2226">
        <v>22179</v>
      </c>
      <c r="B2226" t="s">
        <v>1089</v>
      </c>
      <c r="C2226" s="5">
        <v>43570</v>
      </c>
      <c r="D2226" s="6">
        <v>43573</v>
      </c>
      <c r="E2226" t="s">
        <v>44</v>
      </c>
      <c r="F2226" t="s">
        <v>646</v>
      </c>
      <c r="G2226" t="s">
        <v>647</v>
      </c>
      <c r="H2226" t="s">
        <v>648</v>
      </c>
      <c r="I2226" t="s">
        <v>227</v>
      </c>
      <c r="J2226" s="7">
        <v>98006</v>
      </c>
      <c r="K2226" t="s">
        <v>26</v>
      </c>
      <c r="L2226" t="s">
        <v>57</v>
      </c>
      <c r="M2226" t="s">
        <v>172</v>
      </c>
      <c r="N2226" t="s">
        <v>29</v>
      </c>
      <c r="O2226" t="s">
        <v>59</v>
      </c>
      <c r="P2226" t="s">
        <v>173</v>
      </c>
      <c r="Q2226" s="8">
        <v>62.99</v>
      </c>
      <c r="R2226">
        <v>4</v>
      </c>
      <c r="S2226" s="8">
        <f t="shared" si="143"/>
        <v>251.96</v>
      </c>
      <c r="T2226" s="8">
        <f>SUM(S2226*0.25)</f>
        <v>62.99</v>
      </c>
      <c r="U2226" s="9">
        <f>SUM((Q2226*0.05)*R2226+2)</f>
        <v>14.598000000000001</v>
      </c>
    </row>
    <row r="2227" spans="1:21" ht="15" customHeight="1" x14ac:dyDescent="0.25">
      <c r="A2227">
        <v>22180</v>
      </c>
      <c r="B2227" t="s">
        <v>1089</v>
      </c>
      <c r="C2227" s="5">
        <v>43570</v>
      </c>
      <c r="D2227" s="6">
        <v>43573</v>
      </c>
      <c r="E2227" t="s">
        <v>44</v>
      </c>
      <c r="F2227" t="s">
        <v>646</v>
      </c>
      <c r="G2227" t="s">
        <v>647</v>
      </c>
      <c r="H2227" t="s">
        <v>648</v>
      </c>
      <c r="I2227" t="s">
        <v>227</v>
      </c>
      <c r="J2227" s="7">
        <v>98006</v>
      </c>
      <c r="K2227" t="s">
        <v>26</v>
      </c>
      <c r="L2227" t="s">
        <v>57</v>
      </c>
      <c r="M2227" t="s">
        <v>464</v>
      </c>
      <c r="N2227" t="s">
        <v>29</v>
      </c>
      <c r="O2227" t="s">
        <v>75</v>
      </c>
      <c r="P2227" t="s">
        <v>465</v>
      </c>
      <c r="Q2227" s="8">
        <v>25.99</v>
      </c>
      <c r="R2227">
        <v>4</v>
      </c>
      <c r="S2227" s="8">
        <f t="shared" si="143"/>
        <v>103.96</v>
      </c>
      <c r="T2227" s="8">
        <f>SUM(S2227*0.5)</f>
        <v>51.98</v>
      </c>
      <c r="U2227" s="9">
        <f>SUM((Q2227*0.05)*R2227+2)</f>
        <v>7.1980000000000004</v>
      </c>
    </row>
    <row r="2228" spans="1:21" ht="15" customHeight="1" x14ac:dyDescent="0.25">
      <c r="A2228">
        <v>22181</v>
      </c>
      <c r="B2228" t="s">
        <v>1089</v>
      </c>
      <c r="C2228" s="5">
        <v>43570</v>
      </c>
      <c r="D2228" s="6">
        <v>43575</v>
      </c>
      <c r="E2228" t="s">
        <v>69</v>
      </c>
      <c r="F2228" t="s">
        <v>480</v>
      </c>
      <c r="G2228" t="s">
        <v>481</v>
      </c>
      <c r="H2228" t="s">
        <v>482</v>
      </c>
      <c r="I2228" t="s">
        <v>483</v>
      </c>
      <c r="J2228" s="7">
        <v>70506</v>
      </c>
      <c r="K2228" t="s">
        <v>26</v>
      </c>
      <c r="L2228" t="s">
        <v>49</v>
      </c>
      <c r="M2228" t="s">
        <v>642</v>
      </c>
      <c r="N2228" t="s">
        <v>988</v>
      </c>
      <c r="O2228" t="s">
        <v>51</v>
      </c>
      <c r="P2228" t="s">
        <v>643</v>
      </c>
      <c r="Q2228" s="8">
        <v>45.99</v>
      </c>
      <c r="R2228">
        <v>4</v>
      </c>
      <c r="S2228" s="8">
        <f t="shared" si="143"/>
        <v>183.96</v>
      </c>
      <c r="T2228" s="8">
        <f>SUM(S2228*0.3)</f>
        <v>55.188000000000002</v>
      </c>
      <c r="U2228" s="9">
        <f>SUM((Q2228*0.04)*R2228+2)</f>
        <v>9.3583999999999996</v>
      </c>
    </row>
    <row r="2229" spans="1:21" ht="15" customHeight="1" x14ac:dyDescent="0.25">
      <c r="A2229">
        <v>22182</v>
      </c>
      <c r="B2229" t="s">
        <v>1089</v>
      </c>
      <c r="C2229" s="5">
        <v>43570</v>
      </c>
      <c r="D2229" s="6">
        <v>43575</v>
      </c>
      <c r="E2229" t="s">
        <v>69</v>
      </c>
      <c r="F2229" t="s">
        <v>480</v>
      </c>
      <c r="G2229" t="s">
        <v>481</v>
      </c>
      <c r="H2229" t="s">
        <v>482</v>
      </c>
      <c r="I2229" t="s">
        <v>483</v>
      </c>
      <c r="J2229" s="7">
        <v>70506</v>
      </c>
      <c r="K2229" t="s">
        <v>26</v>
      </c>
      <c r="L2229" t="s">
        <v>49</v>
      </c>
      <c r="M2229" t="s">
        <v>384</v>
      </c>
      <c r="N2229" t="s">
        <v>29</v>
      </c>
      <c r="O2229" t="s">
        <v>37</v>
      </c>
      <c r="P2229" t="s">
        <v>385</v>
      </c>
      <c r="Q2229" s="8">
        <v>23.99</v>
      </c>
      <c r="R2229">
        <v>4</v>
      </c>
      <c r="S2229" s="8">
        <f t="shared" si="143"/>
        <v>95.96</v>
      </c>
      <c r="T2229" s="8">
        <f>SUM(S2229*0.4)</f>
        <v>38.384</v>
      </c>
      <c r="U2229" s="9">
        <f>SUM((Q2229*0.04)*R2229+2)</f>
        <v>5.8384</v>
      </c>
    </row>
    <row r="2230" spans="1:21" ht="15" customHeight="1" x14ac:dyDescent="0.25">
      <c r="A2230">
        <v>22183</v>
      </c>
      <c r="B2230" t="s">
        <v>1089</v>
      </c>
      <c r="C2230" s="5">
        <v>43570</v>
      </c>
      <c r="D2230" s="6">
        <v>43574</v>
      </c>
      <c r="E2230" t="s">
        <v>69</v>
      </c>
      <c r="F2230" t="s">
        <v>497</v>
      </c>
      <c r="G2230" t="s">
        <v>498</v>
      </c>
      <c r="H2230" t="s">
        <v>268</v>
      </c>
      <c r="I2230" t="s">
        <v>120</v>
      </c>
      <c r="J2230" s="7">
        <v>10024</v>
      </c>
      <c r="K2230" t="s">
        <v>26</v>
      </c>
      <c r="L2230" t="s">
        <v>65</v>
      </c>
      <c r="M2230" t="s">
        <v>782</v>
      </c>
      <c r="N2230" t="s">
        <v>988</v>
      </c>
      <c r="O2230" t="s">
        <v>51</v>
      </c>
      <c r="P2230" t="s">
        <v>783</v>
      </c>
      <c r="Q2230" s="8">
        <v>45.99</v>
      </c>
      <c r="R2230">
        <v>9</v>
      </c>
      <c r="S2230" s="8">
        <f t="shared" si="143"/>
        <v>413.91</v>
      </c>
      <c r="T2230" s="8">
        <f>SUM(S2230*0.3)</f>
        <v>124.173</v>
      </c>
      <c r="U2230" s="9">
        <f>SUM((Q2230*0.04)*R2230+2)</f>
        <v>18.5564</v>
      </c>
    </row>
    <row r="2231" spans="1:21" ht="15" customHeight="1" x14ac:dyDescent="0.25">
      <c r="A2231">
        <v>22184</v>
      </c>
      <c r="B2231" t="s">
        <v>1090</v>
      </c>
      <c r="C2231" s="5">
        <v>43571</v>
      </c>
      <c r="D2231" s="6">
        <v>43576</v>
      </c>
      <c r="E2231" t="s">
        <v>69</v>
      </c>
      <c r="F2231" t="s">
        <v>247</v>
      </c>
      <c r="G2231" t="s">
        <v>248</v>
      </c>
      <c r="H2231" t="s">
        <v>249</v>
      </c>
      <c r="I2231" t="s">
        <v>250</v>
      </c>
      <c r="J2231" s="7">
        <v>48234</v>
      </c>
      <c r="K2231" t="s">
        <v>26</v>
      </c>
      <c r="L2231" t="s">
        <v>27</v>
      </c>
      <c r="M2231" t="s">
        <v>309</v>
      </c>
      <c r="N2231" t="s">
        <v>29</v>
      </c>
      <c r="O2231" t="s">
        <v>75</v>
      </c>
      <c r="P2231" t="s">
        <v>310</v>
      </c>
      <c r="Q2231" s="8">
        <v>23.99</v>
      </c>
      <c r="R2231">
        <v>4</v>
      </c>
      <c r="S2231" s="8">
        <f t="shared" si="143"/>
        <v>95.96</v>
      </c>
      <c r="T2231" s="8">
        <f>SUM(S2231*0.5)</f>
        <v>47.98</v>
      </c>
      <c r="U2231" s="9">
        <f>SUM((Q2231*0.04)*R2231+2)</f>
        <v>5.8384</v>
      </c>
    </row>
    <row r="2232" spans="1:21" ht="15" customHeight="1" x14ac:dyDescent="0.25">
      <c r="A2232">
        <v>22185</v>
      </c>
      <c r="B2232" t="s">
        <v>1090</v>
      </c>
      <c r="C2232" s="5">
        <v>43571</v>
      </c>
      <c r="D2232" s="6">
        <v>43573</v>
      </c>
      <c r="E2232" t="s">
        <v>44</v>
      </c>
      <c r="F2232" t="s">
        <v>329</v>
      </c>
      <c r="G2232" t="s">
        <v>330</v>
      </c>
      <c r="H2232" t="s">
        <v>331</v>
      </c>
      <c r="I2232" t="s">
        <v>332</v>
      </c>
      <c r="J2232" s="7">
        <v>7060</v>
      </c>
      <c r="K2232" t="s">
        <v>26</v>
      </c>
      <c r="L2232" t="s">
        <v>65</v>
      </c>
      <c r="M2232" t="s">
        <v>68</v>
      </c>
      <c r="N2232" t="s">
        <v>29</v>
      </c>
      <c r="O2232" t="s">
        <v>37</v>
      </c>
      <c r="P2232" t="s">
        <v>37</v>
      </c>
      <c r="Q2232" s="8">
        <v>15.99</v>
      </c>
      <c r="R2232">
        <v>4</v>
      </c>
      <c r="S2232" s="8">
        <f t="shared" si="143"/>
        <v>63.96</v>
      </c>
      <c r="T2232" s="8">
        <f>SUM(S2232*0.4)</f>
        <v>25.584000000000003</v>
      </c>
      <c r="U2232" s="9">
        <f>SUM((Q2232*0.05)*R2232+2)</f>
        <v>5.1980000000000004</v>
      </c>
    </row>
    <row r="2233" spans="1:21" ht="15" customHeight="1" x14ac:dyDescent="0.25">
      <c r="A2233">
        <v>22186</v>
      </c>
      <c r="B2233" t="s">
        <v>1091</v>
      </c>
      <c r="C2233" s="5">
        <v>43573</v>
      </c>
      <c r="D2233" s="6">
        <v>43579</v>
      </c>
      <c r="E2233" t="s">
        <v>69</v>
      </c>
      <c r="F2233" t="s">
        <v>351</v>
      </c>
      <c r="G2233" t="s">
        <v>352</v>
      </c>
      <c r="H2233" t="s">
        <v>249</v>
      </c>
      <c r="I2233" t="s">
        <v>250</v>
      </c>
      <c r="J2233" s="7">
        <v>48234</v>
      </c>
      <c r="K2233" t="s">
        <v>26</v>
      </c>
      <c r="L2233" t="s">
        <v>27</v>
      </c>
      <c r="M2233" t="s">
        <v>961</v>
      </c>
      <c r="N2233" t="s">
        <v>33</v>
      </c>
      <c r="O2233" t="s">
        <v>86</v>
      </c>
      <c r="P2233" t="s">
        <v>962</v>
      </c>
      <c r="Q2233" s="8">
        <v>11.99</v>
      </c>
      <c r="R2233">
        <v>6</v>
      </c>
      <c r="S2233" s="8">
        <f t="shared" si="143"/>
        <v>71.94</v>
      </c>
      <c r="T2233" s="8">
        <f>SUM(S2233*0.5)</f>
        <v>35.97</v>
      </c>
      <c r="U2233" s="9">
        <f t="shared" ref="U2233:U2239" si="148">SUM((Q2233*0.04)*R2233+2)</f>
        <v>4.8776000000000002</v>
      </c>
    </row>
    <row r="2234" spans="1:21" ht="15" customHeight="1" x14ac:dyDescent="0.25">
      <c r="A2234">
        <v>22187</v>
      </c>
      <c r="B2234" t="s">
        <v>1091</v>
      </c>
      <c r="C2234" s="5">
        <v>43573</v>
      </c>
      <c r="D2234" s="6">
        <v>43579</v>
      </c>
      <c r="E2234" t="s">
        <v>69</v>
      </c>
      <c r="F2234" t="s">
        <v>351</v>
      </c>
      <c r="G2234" t="s">
        <v>352</v>
      </c>
      <c r="H2234" t="s">
        <v>249</v>
      </c>
      <c r="I2234" t="s">
        <v>250</v>
      </c>
      <c r="J2234" s="7">
        <v>48234</v>
      </c>
      <c r="K2234" t="s">
        <v>26</v>
      </c>
      <c r="L2234" t="s">
        <v>27</v>
      </c>
      <c r="M2234" t="s">
        <v>264</v>
      </c>
      <c r="N2234" t="s">
        <v>29</v>
      </c>
      <c r="O2234" t="s">
        <v>37</v>
      </c>
      <c r="P2234" t="s">
        <v>265</v>
      </c>
      <c r="Q2234" s="8">
        <v>23.99</v>
      </c>
      <c r="R2234">
        <v>3</v>
      </c>
      <c r="S2234" s="8">
        <f t="shared" si="143"/>
        <v>71.97</v>
      </c>
      <c r="T2234" s="8">
        <f>SUM(S2234*0.4)</f>
        <v>28.788</v>
      </c>
      <c r="U2234" s="9">
        <f t="shared" si="148"/>
        <v>4.8788</v>
      </c>
    </row>
    <row r="2235" spans="1:21" ht="15" customHeight="1" x14ac:dyDescent="0.25">
      <c r="A2235">
        <v>22188</v>
      </c>
      <c r="B2235" t="s">
        <v>1091</v>
      </c>
      <c r="C2235" s="5">
        <v>43573</v>
      </c>
      <c r="D2235" s="6">
        <v>43579</v>
      </c>
      <c r="E2235" t="s">
        <v>69</v>
      </c>
      <c r="F2235" t="s">
        <v>351</v>
      </c>
      <c r="G2235" t="s">
        <v>352</v>
      </c>
      <c r="H2235" t="s">
        <v>249</v>
      </c>
      <c r="I2235" t="s">
        <v>250</v>
      </c>
      <c r="J2235" s="7">
        <v>48234</v>
      </c>
      <c r="K2235" t="s">
        <v>26</v>
      </c>
      <c r="L2235" t="s">
        <v>27</v>
      </c>
      <c r="M2235" t="s">
        <v>384</v>
      </c>
      <c r="N2235" t="s">
        <v>29</v>
      </c>
      <c r="O2235" t="s">
        <v>37</v>
      </c>
      <c r="P2235" t="s">
        <v>385</v>
      </c>
      <c r="Q2235" s="8">
        <v>23.99</v>
      </c>
      <c r="R2235">
        <v>6</v>
      </c>
      <c r="S2235" s="8">
        <f t="shared" si="143"/>
        <v>143.94</v>
      </c>
      <c r="T2235" s="8">
        <f>SUM(S2235*0.4)</f>
        <v>57.576000000000001</v>
      </c>
      <c r="U2235" s="9">
        <f t="shared" si="148"/>
        <v>7.7576000000000001</v>
      </c>
    </row>
    <row r="2236" spans="1:21" ht="15" customHeight="1" x14ac:dyDescent="0.25">
      <c r="A2236">
        <v>22189</v>
      </c>
      <c r="B2236" t="s">
        <v>1091</v>
      </c>
      <c r="C2236" s="5">
        <v>43573</v>
      </c>
      <c r="D2236" s="6">
        <v>43579</v>
      </c>
      <c r="E2236" t="s">
        <v>69</v>
      </c>
      <c r="F2236" t="s">
        <v>351</v>
      </c>
      <c r="G2236" t="s">
        <v>352</v>
      </c>
      <c r="H2236" t="s">
        <v>249</v>
      </c>
      <c r="I2236" t="s">
        <v>250</v>
      </c>
      <c r="J2236" s="7">
        <v>48234</v>
      </c>
      <c r="K2236" t="s">
        <v>26</v>
      </c>
      <c r="L2236" t="s">
        <v>27</v>
      </c>
      <c r="M2236" t="s">
        <v>105</v>
      </c>
      <c r="N2236" t="s">
        <v>29</v>
      </c>
      <c r="O2236" t="s">
        <v>75</v>
      </c>
      <c r="P2236" t="s">
        <v>106</v>
      </c>
      <c r="Q2236" s="8">
        <v>16.989999999999998</v>
      </c>
      <c r="R2236">
        <v>5</v>
      </c>
      <c r="S2236" s="8">
        <f t="shared" si="143"/>
        <v>84.949999999999989</v>
      </c>
      <c r="T2236" s="8">
        <f>SUM(S2236*0.5)</f>
        <v>42.474999999999994</v>
      </c>
      <c r="U2236" s="9">
        <f t="shared" si="148"/>
        <v>5.3979999999999997</v>
      </c>
    </row>
    <row r="2237" spans="1:21" ht="15" customHeight="1" x14ac:dyDescent="0.25">
      <c r="A2237">
        <v>22190</v>
      </c>
      <c r="B2237" t="s">
        <v>1091</v>
      </c>
      <c r="C2237" s="5">
        <v>43573</v>
      </c>
      <c r="D2237" s="6">
        <v>43579</v>
      </c>
      <c r="E2237" t="s">
        <v>69</v>
      </c>
      <c r="F2237" t="s">
        <v>351</v>
      </c>
      <c r="G2237" t="s">
        <v>352</v>
      </c>
      <c r="H2237" t="s">
        <v>249</v>
      </c>
      <c r="I2237" t="s">
        <v>250</v>
      </c>
      <c r="J2237" s="7">
        <v>48234</v>
      </c>
      <c r="K2237" t="s">
        <v>26</v>
      </c>
      <c r="L2237" t="s">
        <v>27</v>
      </c>
      <c r="M2237" t="s">
        <v>264</v>
      </c>
      <c r="N2237" t="s">
        <v>29</v>
      </c>
      <c r="O2237" t="s">
        <v>37</v>
      </c>
      <c r="P2237" t="s">
        <v>265</v>
      </c>
      <c r="Q2237" s="8">
        <v>23.99</v>
      </c>
      <c r="R2237">
        <v>7</v>
      </c>
      <c r="S2237" s="8">
        <f t="shared" si="143"/>
        <v>167.92999999999998</v>
      </c>
      <c r="T2237" s="8">
        <f>SUM(S2237*0.4)</f>
        <v>67.171999999999997</v>
      </c>
      <c r="U2237" s="9">
        <f t="shared" si="148"/>
        <v>8.7172000000000001</v>
      </c>
    </row>
    <row r="2238" spans="1:21" ht="15" customHeight="1" x14ac:dyDescent="0.25">
      <c r="A2238">
        <v>22191</v>
      </c>
      <c r="B2238" t="s">
        <v>1092</v>
      </c>
      <c r="C2238" s="5">
        <v>43576</v>
      </c>
      <c r="D2238" s="6">
        <v>43580</v>
      </c>
      <c r="E2238" t="s">
        <v>69</v>
      </c>
      <c r="F2238" t="s">
        <v>181</v>
      </c>
      <c r="G2238" t="s">
        <v>182</v>
      </c>
      <c r="H2238" t="s">
        <v>183</v>
      </c>
      <c r="I2238" t="s">
        <v>56</v>
      </c>
      <c r="J2238" s="7">
        <v>93727</v>
      </c>
      <c r="K2238" t="s">
        <v>26</v>
      </c>
      <c r="L2238" t="s">
        <v>57</v>
      </c>
      <c r="M2238" t="s">
        <v>77</v>
      </c>
      <c r="N2238" t="s">
        <v>29</v>
      </c>
      <c r="O2238" t="s">
        <v>37</v>
      </c>
      <c r="P2238" t="s">
        <v>78</v>
      </c>
      <c r="Q2238" s="8">
        <v>23.99</v>
      </c>
      <c r="R2238">
        <v>8</v>
      </c>
      <c r="S2238" s="8">
        <f t="shared" si="143"/>
        <v>191.92</v>
      </c>
      <c r="T2238" s="8">
        <f>SUM(S2238*0.4)</f>
        <v>76.768000000000001</v>
      </c>
      <c r="U2238" s="9">
        <f t="shared" si="148"/>
        <v>9.6768000000000001</v>
      </c>
    </row>
    <row r="2239" spans="1:21" ht="15" customHeight="1" x14ac:dyDescent="0.25">
      <c r="A2239">
        <v>22192</v>
      </c>
      <c r="B2239" t="s">
        <v>1092</v>
      </c>
      <c r="C2239" s="5">
        <v>43576</v>
      </c>
      <c r="D2239" s="6">
        <v>43580</v>
      </c>
      <c r="E2239" t="s">
        <v>69</v>
      </c>
      <c r="F2239" t="s">
        <v>181</v>
      </c>
      <c r="G2239" t="s">
        <v>182</v>
      </c>
      <c r="H2239" t="s">
        <v>183</v>
      </c>
      <c r="I2239" t="s">
        <v>56</v>
      </c>
      <c r="J2239" s="7">
        <v>93727</v>
      </c>
      <c r="K2239" t="s">
        <v>26</v>
      </c>
      <c r="L2239" t="s">
        <v>57</v>
      </c>
      <c r="M2239" t="s">
        <v>77</v>
      </c>
      <c r="N2239" t="s">
        <v>29</v>
      </c>
      <c r="O2239" t="s">
        <v>37</v>
      </c>
      <c r="P2239" t="s">
        <v>78</v>
      </c>
      <c r="Q2239" s="8">
        <v>23.99</v>
      </c>
      <c r="R2239">
        <v>5</v>
      </c>
      <c r="S2239" s="8">
        <f t="shared" si="143"/>
        <v>119.94999999999999</v>
      </c>
      <c r="T2239" s="8">
        <f>SUM(S2239*0.4)</f>
        <v>47.98</v>
      </c>
      <c r="U2239" s="9">
        <f t="shared" si="148"/>
        <v>6.798</v>
      </c>
    </row>
    <row r="2240" spans="1:21" ht="15" customHeight="1" x14ac:dyDescent="0.25">
      <c r="A2240">
        <v>22193</v>
      </c>
      <c r="B2240" t="s">
        <v>1093</v>
      </c>
      <c r="C2240" s="5">
        <v>43577</v>
      </c>
      <c r="D2240" s="6">
        <v>43580</v>
      </c>
      <c r="E2240" t="s">
        <v>44</v>
      </c>
      <c r="F2240" t="s">
        <v>823</v>
      </c>
      <c r="G2240" t="s">
        <v>753</v>
      </c>
      <c r="H2240" t="s">
        <v>300</v>
      </c>
      <c r="I2240" t="s">
        <v>213</v>
      </c>
      <c r="J2240" s="7">
        <v>27604</v>
      </c>
      <c r="K2240" t="s">
        <v>26</v>
      </c>
      <c r="L2240" t="s">
        <v>49</v>
      </c>
      <c r="M2240" t="s">
        <v>149</v>
      </c>
      <c r="N2240" t="s">
        <v>988</v>
      </c>
      <c r="O2240" t="s">
        <v>86</v>
      </c>
      <c r="P2240" t="s">
        <v>150</v>
      </c>
      <c r="Q2240" s="8">
        <v>44.99</v>
      </c>
      <c r="R2240">
        <v>4</v>
      </c>
      <c r="S2240" s="8">
        <f t="shared" ref="S2240:S2303" si="149">SUM(Q2240*R2240)</f>
        <v>179.96</v>
      </c>
      <c r="T2240" s="8">
        <f>SUM(S2240*0.6)</f>
        <v>107.976</v>
      </c>
      <c r="U2240" s="9">
        <f>SUM((Q2240*0.05)*R2240+2)</f>
        <v>10.998000000000001</v>
      </c>
    </row>
    <row r="2241" spans="1:21" ht="15" customHeight="1" x14ac:dyDescent="0.25">
      <c r="A2241">
        <v>22194</v>
      </c>
      <c r="B2241" t="s">
        <v>1093</v>
      </c>
      <c r="C2241" s="5">
        <v>43577</v>
      </c>
      <c r="D2241" s="6">
        <v>43580</v>
      </c>
      <c r="E2241" t="s">
        <v>44</v>
      </c>
      <c r="F2241" t="s">
        <v>823</v>
      </c>
      <c r="G2241" t="s">
        <v>753</v>
      </c>
      <c r="H2241" t="s">
        <v>300</v>
      </c>
      <c r="I2241" t="s">
        <v>213</v>
      </c>
      <c r="J2241" s="7">
        <v>27604</v>
      </c>
      <c r="K2241" t="s">
        <v>26</v>
      </c>
      <c r="L2241" t="s">
        <v>49</v>
      </c>
      <c r="M2241" t="s">
        <v>575</v>
      </c>
      <c r="N2241" t="s">
        <v>33</v>
      </c>
      <c r="O2241" t="s">
        <v>34</v>
      </c>
      <c r="P2241" t="s">
        <v>576</v>
      </c>
      <c r="Q2241" s="8">
        <v>25.99</v>
      </c>
      <c r="R2241">
        <v>2</v>
      </c>
      <c r="S2241" s="8">
        <f t="shared" si="149"/>
        <v>51.98</v>
      </c>
      <c r="T2241" s="8">
        <f>SUM(S2241*0.4)</f>
        <v>20.792000000000002</v>
      </c>
      <c r="U2241" s="9">
        <f>SUM((Q2241*0.05)*R2241+2)</f>
        <v>4.5990000000000002</v>
      </c>
    </row>
    <row r="2242" spans="1:21" ht="15" customHeight="1" x14ac:dyDescent="0.25">
      <c r="A2242">
        <v>22195</v>
      </c>
      <c r="B2242" t="s">
        <v>1094</v>
      </c>
      <c r="C2242" s="5">
        <v>43583</v>
      </c>
      <c r="D2242" s="6">
        <v>43585</v>
      </c>
      <c r="E2242" t="s">
        <v>44</v>
      </c>
      <c r="F2242" t="s">
        <v>491</v>
      </c>
      <c r="G2242" t="s">
        <v>492</v>
      </c>
      <c r="H2242" t="s">
        <v>203</v>
      </c>
      <c r="I2242" t="s">
        <v>56</v>
      </c>
      <c r="J2242" s="7">
        <v>90045</v>
      </c>
      <c r="K2242" t="s">
        <v>26</v>
      </c>
      <c r="L2242" t="s">
        <v>57</v>
      </c>
      <c r="M2242" t="s">
        <v>934</v>
      </c>
      <c r="N2242" t="s">
        <v>29</v>
      </c>
      <c r="O2242" t="s">
        <v>59</v>
      </c>
      <c r="P2242" t="s">
        <v>935</v>
      </c>
      <c r="Q2242" s="8">
        <v>27.99</v>
      </c>
      <c r="R2242">
        <v>5</v>
      </c>
      <c r="S2242" s="8">
        <f t="shared" si="149"/>
        <v>139.94999999999999</v>
      </c>
      <c r="T2242" s="8">
        <f>SUM(S2242*0.25)</f>
        <v>34.987499999999997</v>
      </c>
      <c r="U2242" s="9">
        <f>SUM((Q2242*0.05)*R2242+2)</f>
        <v>8.9974999999999987</v>
      </c>
    </row>
    <row r="2243" spans="1:21" ht="15" customHeight="1" x14ac:dyDescent="0.25">
      <c r="A2243">
        <v>22196</v>
      </c>
      <c r="B2243" t="s">
        <v>1094</v>
      </c>
      <c r="C2243" s="5">
        <v>43583</v>
      </c>
      <c r="D2243" s="6">
        <v>43585</v>
      </c>
      <c r="E2243" t="s">
        <v>44</v>
      </c>
      <c r="F2243" t="s">
        <v>491</v>
      </c>
      <c r="G2243" t="s">
        <v>492</v>
      </c>
      <c r="H2243" t="s">
        <v>203</v>
      </c>
      <c r="I2243" t="s">
        <v>56</v>
      </c>
      <c r="J2243" s="7">
        <v>90045</v>
      </c>
      <c r="K2243" t="s">
        <v>26</v>
      </c>
      <c r="L2243" t="s">
        <v>57</v>
      </c>
      <c r="M2243" t="s">
        <v>679</v>
      </c>
      <c r="N2243" t="s">
        <v>29</v>
      </c>
      <c r="O2243" t="s">
        <v>59</v>
      </c>
      <c r="P2243" t="s">
        <v>680</v>
      </c>
      <c r="Q2243" s="8">
        <v>27.99</v>
      </c>
      <c r="R2243">
        <v>3</v>
      </c>
      <c r="S2243" s="8">
        <f t="shared" si="149"/>
        <v>83.97</v>
      </c>
      <c r="T2243" s="8">
        <f>SUM(S2243*0.25)</f>
        <v>20.9925</v>
      </c>
      <c r="U2243" s="9">
        <f>SUM((Q2243*0.05)*R2243+2)</f>
        <v>6.1985000000000001</v>
      </c>
    </row>
    <row r="2244" spans="1:21" ht="15" customHeight="1" x14ac:dyDescent="0.25">
      <c r="A2244">
        <v>22197</v>
      </c>
      <c r="B2244" t="s">
        <v>1094</v>
      </c>
      <c r="C2244" s="5">
        <v>43583</v>
      </c>
      <c r="D2244" s="6">
        <v>43585</v>
      </c>
      <c r="E2244" t="s">
        <v>44</v>
      </c>
      <c r="F2244" t="s">
        <v>491</v>
      </c>
      <c r="G2244" t="s">
        <v>492</v>
      </c>
      <c r="H2244" t="s">
        <v>203</v>
      </c>
      <c r="I2244" t="s">
        <v>56</v>
      </c>
      <c r="J2244" s="7">
        <v>90045</v>
      </c>
      <c r="K2244" t="s">
        <v>26</v>
      </c>
      <c r="L2244" t="s">
        <v>57</v>
      </c>
      <c r="M2244" t="s">
        <v>125</v>
      </c>
      <c r="N2244" t="s">
        <v>29</v>
      </c>
      <c r="O2244" t="s">
        <v>59</v>
      </c>
      <c r="P2244" t="s">
        <v>126</v>
      </c>
      <c r="Q2244" s="8">
        <v>16.989999999999998</v>
      </c>
      <c r="R2244">
        <v>4</v>
      </c>
      <c r="S2244" s="8">
        <f t="shared" si="149"/>
        <v>67.959999999999994</v>
      </c>
      <c r="T2244" s="8">
        <f>SUM(S2244*0.25)</f>
        <v>16.989999999999998</v>
      </c>
      <c r="U2244" s="9">
        <f>SUM((Q2244*0.05)*R2244+2)</f>
        <v>5.3979999999999997</v>
      </c>
    </row>
    <row r="2245" spans="1:21" ht="15" customHeight="1" x14ac:dyDescent="0.25">
      <c r="A2245">
        <v>22198</v>
      </c>
      <c r="B2245" t="s">
        <v>1095</v>
      </c>
      <c r="C2245" s="5">
        <v>43585</v>
      </c>
      <c r="D2245" s="6">
        <v>43585</v>
      </c>
      <c r="E2245" t="s">
        <v>985</v>
      </c>
      <c r="F2245" t="s">
        <v>236</v>
      </c>
      <c r="G2245" t="s">
        <v>237</v>
      </c>
      <c r="H2245" t="s">
        <v>238</v>
      </c>
      <c r="I2245" t="s">
        <v>239</v>
      </c>
      <c r="J2245" s="7">
        <v>2895</v>
      </c>
      <c r="K2245" t="s">
        <v>26</v>
      </c>
      <c r="L2245" t="s">
        <v>65</v>
      </c>
      <c r="M2245" t="s">
        <v>240</v>
      </c>
      <c r="N2245" t="s">
        <v>29</v>
      </c>
      <c r="O2245" t="s">
        <v>59</v>
      </c>
      <c r="P2245" t="s">
        <v>241</v>
      </c>
      <c r="Q2245" s="8">
        <v>25.99</v>
      </c>
      <c r="R2245">
        <v>7</v>
      </c>
      <c r="S2245" s="8">
        <f t="shared" si="149"/>
        <v>181.92999999999998</v>
      </c>
      <c r="T2245" s="8">
        <f>SUM(S2245*0.25)</f>
        <v>45.482499999999995</v>
      </c>
      <c r="U2245" s="9">
        <f>SUM((Q2245*0.09)*R2245+2)</f>
        <v>18.373699999999999</v>
      </c>
    </row>
    <row r="2246" spans="1:21" ht="15" customHeight="1" x14ac:dyDescent="0.25">
      <c r="A2246">
        <v>22199</v>
      </c>
      <c r="B2246" t="s">
        <v>1096</v>
      </c>
      <c r="C2246" s="5">
        <v>43585</v>
      </c>
      <c r="D2246" s="6">
        <v>43587</v>
      </c>
      <c r="E2246" t="s">
        <v>21</v>
      </c>
      <c r="F2246" t="s">
        <v>242</v>
      </c>
      <c r="G2246" t="s">
        <v>243</v>
      </c>
      <c r="H2246" t="s">
        <v>244</v>
      </c>
      <c r="I2246" t="s">
        <v>213</v>
      </c>
      <c r="J2246" s="7">
        <v>28540</v>
      </c>
      <c r="K2246" t="s">
        <v>26</v>
      </c>
      <c r="L2246" t="s">
        <v>49</v>
      </c>
      <c r="M2246" t="s">
        <v>245</v>
      </c>
      <c r="N2246" t="s">
        <v>33</v>
      </c>
      <c r="O2246" t="s">
        <v>34</v>
      </c>
      <c r="P2246" t="s">
        <v>246</v>
      </c>
      <c r="Q2246" s="8">
        <v>25.99</v>
      </c>
      <c r="R2246">
        <v>6</v>
      </c>
      <c r="S2246" s="8">
        <f t="shared" si="149"/>
        <v>155.94</v>
      </c>
      <c r="T2246" s="8">
        <f>SUM(S2246*0.4)</f>
        <v>62.376000000000005</v>
      </c>
      <c r="U2246" s="9">
        <f>SUM((Q2246*0.07)*R2246+2)</f>
        <v>12.915800000000001</v>
      </c>
    </row>
    <row r="2247" spans="1:21" ht="15" customHeight="1" x14ac:dyDescent="0.25">
      <c r="A2247">
        <v>22200</v>
      </c>
      <c r="B2247" t="s">
        <v>1097</v>
      </c>
      <c r="C2247" s="5">
        <v>43587</v>
      </c>
      <c r="D2247" s="6">
        <v>43587</v>
      </c>
      <c r="E2247" t="s">
        <v>985</v>
      </c>
      <c r="F2247" t="s">
        <v>247</v>
      </c>
      <c r="G2247" t="s">
        <v>248</v>
      </c>
      <c r="H2247" t="s">
        <v>249</v>
      </c>
      <c r="I2247" t="s">
        <v>250</v>
      </c>
      <c r="J2247" s="7">
        <v>48234</v>
      </c>
      <c r="K2247" t="s">
        <v>26</v>
      </c>
      <c r="L2247" t="s">
        <v>27</v>
      </c>
      <c r="M2247" t="s">
        <v>149</v>
      </c>
      <c r="N2247" t="s">
        <v>988</v>
      </c>
      <c r="O2247" t="s">
        <v>86</v>
      </c>
      <c r="P2247" t="s">
        <v>150</v>
      </c>
      <c r="Q2247" s="8">
        <v>44.99</v>
      </c>
      <c r="R2247">
        <v>6</v>
      </c>
      <c r="S2247" s="8">
        <f t="shared" si="149"/>
        <v>269.94</v>
      </c>
      <c r="T2247" s="8">
        <f>SUM(S2247*0.6)</f>
        <v>161.964</v>
      </c>
      <c r="U2247" s="9">
        <f>SUM((Q2247*0.09)*R2247+2)</f>
        <v>26.294600000000003</v>
      </c>
    </row>
    <row r="2248" spans="1:21" ht="15" customHeight="1" x14ac:dyDescent="0.25">
      <c r="A2248">
        <v>22201</v>
      </c>
      <c r="B2248" t="s">
        <v>1098</v>
      </c>
      <c r="C2248" s="5">
        <v>43587</v>
      </c>
      <c r="D2248" s="6">
        <v>43590</v>
      </c>
      <c r="E2248" t="s">
        <v>44</v>
      </c>
      <c r="F2248" t="s">
        <v>251</v>
      </c>
      <c r="G2248" t="s">
        <v>252</v>
      </c>
      <c r="H2248" t="s">
        <v>97</v>
      </c>
      <c r="I2248" t="s">
        <v>98</v>
      </c>
      <c r="J2248" s="7">
        <v>73120</v>
      </c>
      <c r="K2248" t="s">
        <v>26</v>
      </c>
      <c r="L2248" t="s">
        <v>27</v>
      </c>
      <c r="M2248" t="s">
        <v>253</v>
      </c>
      <c r="N2248" t="s">
        <v>988</v>
      </c>
      <c r="O2248" t="s">
        <v>86</v>
      </c>
      <c r="P2248" t="s">
        <v>254</v>
      </c>
      <c r="Q2248" s="8">
        <v>44.99</v>
      </c>
      <c r="R2248">
        <v>11</v>
      </c>
      <c r="S2248" s="8">
        <f t="shared" si="149"/>
        <v>494.89000000000004</v>
      </c>
      <c r="T2248" s="8">
        <f>SUM(S2248*0.6)</f>
        <v>296.93400000000003</v>
      </c>
      <c r="U2248" s="9">
        <f>SUM((Q2248*0.05)*R2248+2)</f>
        <v>26.744500000000002</v>
      </c>
    </row>
    <row r="2249" spans="1:21" ht="15" customHeight="1" x14ac:dyDescent="0.25">
      <c r="A2249">
        <v>22202</v>
      </c>
      <c r="B2249" t="s">
        <v>1098</v>
      </c>
      <c r="C2249" s="5">
        <v>43587</v>
      </c>
      <c r="D2249" s="6">
        <v>43590</v>
      </c>
      <c r="E2249" t="s">
        <v>44</v>
      </c>
      <c r="F2249" t="s">
        <v>251</v>
      </c>
      <c r="G2249" t="s">
        <v>252</v>
      </c>
      <c r="H2249" t="s">
        <v>97</v>
      </c>
      <c r="I2249" t="s">
        <v>98</v>
      </c>
      <c r="J2249" s="7">
        <v>73120</v>
      </c>
      <c r="K2249" t="s">
        <v>26</v>
      </c>
      <c r="L2249" t="s">
        <v>27</v>
      </c>
      <c r="M2249" t="s">
        <v>255</v>
      </c>
      <c r="N2249" t="s">
        <v>29</v>
      </c>
      <c r="O2249" t="s">
        <v>59</v>
      </c>
      <c r="P2249" t="s">
        <v>256</v>
      </c>
      <c r="Q2249" s="8">
        <v>20.99</v>
      </c>
      <c r="R2249">
        <v>8</v>
      </c>
      <c r="S2249" s="8">
        <f t="shared" si="149"/>
        <v>167.92</v>
      </c>
      <c r="T2249" s="8">
        <f>SUM(S2249*0.25)</f>
        <v>41.98</v>
      </c>
      <c r="U2249" s="9">
        <f>SUM((Q2249*0.05)*R2249+2)</f>
        <v>10.395999999999999</v>
      </c>
    </row>
    <row r="2250" spans="1:21" ht="15" customHeight="1" x14ac:dyDescent="0.25">
      <c r="A2250">
        <v>22203</v>
      </c>
      <c r="B2250" t="s">
        <v>1099</v>
      </c>
      <c r="C2250" s="5">
        <v>43590</v>
      </c>
      <c r="D2250" s="6">
        <v>43595</v>
      </c>
      <c r="E2250" t="s">
        <v>69</v>
      </c>
      <c r="F2250" t="s">
        <v>257</v>
      </c>
      <c r="G2250" t="s">
        <v>258</v>
      </c>
      <c r="H2250" t="s">
        <v>259</v>
      </c>
      <c r="I2250" t="s">
        <v>104</v>
      </c>
      <c r="J2250" s="7">
        <v>46203</v>
      </c>
      <c r="K2250" t="s">
        <v>26</v>
      </c>
      <c r="L2250" t="s">
        <v>27</v>
      </c>
      <c r="M2250" t="s">
        <v>260</v>
      </c>
      <c r="N2250" t="s">
        <v>988</v>
      </c>
      <c r="O2250" t="s">
        <v>89</v>
      </c>
      <c r="P2250" t="s">
        <v>261</v>
      </c>
      <c r="Q2250" s="8">
        <v>15.99</v>
      </c>
      <c r="R2250">
        <v>8</v>
      </c>
      <c r="S2250" s="8">
        <f t="shared" si="149"/>
        <v>127.92</v>
      </c>
      <c r="T2250" s="8">
        <f>SUM(S2250*0.5)</f>
        <v>63.96</v>
      </c>
      <c r="U2250" s="9">
        <f t="shared" ref="U2250:U2256" si="150">SUM((Q2250*0.04)*R2250+2)</f>
        <v>7.1168000000000005</v>
      </c>
    </row>
    <row r="2251" spans="1:21" ht="15" customHeight="1" x14ac:dyDescent="0.25">
      <c r="A2251">
        <v>22204</v>
      </c>
      <c r="B2251" t="s">
        <v>1099</v>
      </c>
      <c r="C2251" s="5">
        <v>43590</v>
      </c>
      <c r="D2251" s="6">
        <v>43595</v>
      </c>
      <c r="E2251" t="s">
        <v>69</v>
      </c>
      <c r="F2251" t="s">
        <v>257</v>
      </c>
      <c r="G2251" t="s">
        <v>258</v>
      </c>
      <c r="H2251" t="s">
        <v>259</v>
      </c>
      <c r="I2251" t="s">
        <v>104</v>
      </c>
      <c r="J2251" s="7">
        <v>46203</v>
      </c>
      <c r="K2251" t="s">
        <v>26</v>
      </c>
      <c r="L2251" t="s">
        <v>27</v>
      </c>
      <c r="M2251" t="s">
        <v>262</v>
      </c>
      <c r="N2251" t="s">
        <v>988</v>
      </c>
      <c r="O2251" t="s">
        <v>185</v>
      </c>
      <c r="P2251" t="s">
        <v>263</v>
      </c>
      <c r="Q2251" s="8">
        <v>76.989999999999995</v>
      </c>
      <c r="R2251">
        <v>6</v>
      </c>
      <c r="S2251" s="8">
        <f t="shared" si="149"/>
        <v>461.93999999999994</v>
      </c>
      <c r="T2251" s="8">
        <f>SUM(S2251*0.4)</f>
        <v>184.77599999999998</v>
      </c>
      <c r="U2251" s="9">
        <f t="shared" si="150"/>
        <v>20.477599999999999</v>
      </c>
    </row>
    <row r="2252" spans="1:21" ht="15" customHeight="1" x14ac:dyDescent="0.25">
      <c r="A2252">
        <v>22205</v>
      </c>
      <c r="B2252" t="s">
        <v>1099</v>
      </c>
      <c r="C2252" s="5">
        <v>43590</v>
      </c>
      <c r="D2252" s="6">
        <v>43595</v>
      </c>
      <c r="E2252" t="s">
        <v>69</v>
      </c>
      <c r="F2252" t="s">
        <v>257</v>
      </c>
      <c r="G2252" t="s">
        <v>258</v>
      </c>
      <c r="H2252" t="s">
        <v>259</v>
      </c>
      <c r="I2252" t="s">
        <v>104</v>
      </c>
      <c r="J2252" s="7">
        <v>46203</v>
      </c>
      <c r="K2252" t="s">
        <v>26</v>
      </c>
      <c r="L2252" t="s">
        <v>27</v>
      </c>
      <c r="M2252" t="s">
        <v>264</v>
      </c>
      <c r="N2252" t="s">
        <v>29</v>
      </c>
      <c r="O2252" t="s">
        <v>37</v>
      </c>
      <c r="P2252" t="s">
        <v>265</v>
      </c>
      <c r="Q2252" s="8">
        <v>23.99</v>
      </c>
      <c r="R2252">
        <v>7</v>
      </c>
      <c r="S2252" s="8">
        <f t="shared" si="149"/>
        <v>167.92999999999998</v>
      </c>
      <c r="T2252" s="8">
        <f>SUM(S2252*0.4)</f>
        <v>67.171999999999997</v>
      </c>
      <c r="U2252" s="9">
        <f t="shared" si="150"/>
        <v>8.7172000000000001</v>
      </c>
    </row>
    <row r="2253" spans="1:21" ht="15" customHeight="1" x14ac:dyDescent="0.25">
      <c r="A2253">
        <v>22206</v>
      </c>
      <c r="B2253" t="s">
        <v>1099</v>
      </c>
      <c r="C2253" s="5">
        <v>43590</v>
      </c>
      <c r="D2253" s="6">
        <v>43595</v>
      </c>
      <c r="E2253" t="s">
        <v>69</v>
      </c>
      <c r="F2253" t="s">
        <v>257</v>
      </c>
      <c r="G2253" t="s">
        <v>258</v>
      </c>
      <c r="H2253" t="s">
        <v>259</v>
      </c>
      <c r="I2253" t="s">
        <v>104</v>
      </c>
      <c r="J2253" s="7">
        <v>46203</v>
      </c>
      <c r="K2253" t="s">
        <v>26</v>
      </c>
      <c r="L2253" t="s">
        <v>27</v>
      </c>
      <c r="M2253" t="s">
        <v>172</v>
      </c>
      <c r="N2253" t="s">
        <v>29</v>
      </c>
      <c r="O2253" t="s">
        <v>59</v>
      </c>
      <c r="P2253" t="s">
        <v>173</v>
      </c>
      <c r="Q2253" s="8">
        <v>62.99</v>
      </c>
      <c r="R2253">
        <v>7</v>
      </c>
      <c r="S2253" s="8">
        <f t="shared" si="149"/>
        <v>440.93</v>
      </c>
      <c r="T2253" s="8">
        <f>SUM(S2253*0.25)</f>
        <v>110.2325</v>
      </c>
      <c r="U2253" s="9">
        <f t="shared" si="150"/>
        <v>19.6372</v>
      </c>
    </row>
    <row r="2254" spans="1:21" ht="15" customHeight="1" x14ac:dyDescent="0.25">
      <c r="A2254">
        <v>22207</v>
      </c>
      <c r="B2254" t="s">
        <v>1100</v>
      </c>
      <c r="C2254" s="5">
        <v>43599</v>
      </c>
      <c r="D2254" s="6">
        <v>43603</v>
      </c>
      <c r="E2254" t="s">
        <v>69</v>
      </c>
      <c r="F2254" t="s">
        <v>266</v>
      </c>
      <c r="G2254" t="s">
        <v>267</v>
      </c>
      <c r="H2254" t="s">
        <v>268</v>
      </c>
      <c r="I2254" t="s">
        <v>120</v>
      </c>
      <c r="J2254" s="7">
        <v>10024</v>
      </c>
      <c r="K2254" t="s">
        <v>26</v>
      </c>
      <c r="L2254" t="s">
        <v>65</v>
      </c>
      <c r="M2254" t="s">
        <v>269</v>
      </c>
      <c r="N2254" t="s">
        <v>33</v>
      </c>
      <c r="O2254" t="s">
        <v>34</v>
      </c>
      <c r="P2254" t="s">
        <v>270</v>
      </c>
      <c r="Q2254" s="8">
        <v>35.99</v>
      </c>
      <c r="R2254">
        <v>7</v>
      </c>
      <c r="S2254" s="8">
        <f t="shared" si="149"/>
        <v>251.93</v>
      </c>
      <c r="T2254" s="8">
        <f>SUM(S2254*0.4)</f>
        <v>100.77200000000001</v>
      </c>
      <c r="U2254" s="9">
        <f t="shared" si="150"/>
        <v>12.077200000000001</v>
      </c>
    </row>
    <row r="2255" spans="1:21" ht="15" customHeight="1" x14ac:dyDescent="0.25">
      <c r="A2255">
        <v>22208</v>
      </c>
      <c r="B2255" t="s">
        <v>1101</v>
      </c>
      <c r="C2255" s="5">
        <v>43599</v>
      </c>
      <c r="D2255" s="6">
        <v>43606</v>
      </c>
      <c r="E2255" t="s">
        <v>69</v>
      </c>
      <c r="F2255" t="s">
        <v>271</v>
      </c>
      <c r="G2255" t="s">
        <v>272</v>
      </c>
      <c r="H2255" t="s">
        <v>273</v>
      </c>
      <c r="I2255" t="s">
        <v>274</v>
      </c>
      <c r="J2255" s="7">
        <v>33068</v>
      </c>
      <c r="K2255" t="s">
        <v>26</v>
      </c>
      <c r="L2255" t="s">
        <v>49</v>
      </c>
      <c r="M2255" t="s">
        <v>275</v>
      </c>
      <c r="N2255" t="s">
        <v>988</v>
      </c>
      <c r="O2255" t="s">
        <v>89</v>
      </c>
      <c r="P2255" t="s">
        <v>276</v>
      </c>
      <c r="Q2255" s="8">
        <v>15.99</v>
      </c>
      <c r="R2255">
        <v>9</v>
      </c>
      <c r="S2255" s="8">
        <f t="shared" si="149"/>
        <v>143.91</v>
      </c>
      <c r="T2255" s="8">
        <f>SUM(S2255*0.5)</f>
        <v>71.954999999999998</v>
      </c>
      <c r="U2255" s="9">
        <f t="shared" si="150"/>
        <v>7.7564000000000002</v>
      </c>
    </row>
    <row r="2256" spans="1:21" ht="15" customHeight="1" x14ac:dyDescent="0.25">
      <c r="A2256">
        <v>22209</v>
      </c>
      <c r="B2256" t="s">
        <v>1102</v>
      </c>
      <c r="C2256" s="5">
        <v>43601</v>
      </c>
      <c r="D2256" s="6">
        <v>43607</v>
      </c>
      <c r="E2256" t="s">
        <v>69</v>
      </c>
      <c r="F2256" t="s">
        <v>277</v>
      </c>
      <c r="G2256" t="s">
        <v>278</v>
      </c>
      <c r="H2256" t="s">
        <v>279</v>
      </c>
      <c r="I2256" t="s">
        <v>56</v>
      </c>
      <c r="J2256" s="7">
        <v>92105</v>
      </c>
      <c r="K2256" t="s">
        <v>26</v>
      </c>
      <c r="L2256" t="s">
        <v>57</v>
      </c>
      <c r="M2256" t="s">
        <v>280</v>
      </c>
      <c r="N2256" t="s">
        <v>33</v>
      </c>
      <c r="O2256" t="s">
        <v>116</v>
      </c>
      <c r="P2256" t="s">
        <v>281</v>
      </c>
      <c r="Q2256" s="8">
        <v>14.99</v>
      </c>
      <c r="R2256">
        <v>6</v>
      </c>
      <c r="S2256" s="8">
        <f t="shared" si="149"/>
        <v>89.94</v>
      </c>
      <c r="T2256" s="8">
        <f>SUM(S2256*0.3)</f>
        <v>26.981999999999999</v>
      </c>
      <c r="U2256" s="9">
        <f t="shared" si="150"/>
        <v>5.5975999999999999</v>
      </c>
    </row>
    <row r="2257" spans="1:21" ht="15" customHeight="1" x14ac:dyDescent="0.25">
      <c r="A2257">
        <v>22210</v>
      </c>
      <c r="B2257" t="s">
        <v>1103</v>
      </c>
      <c r="C2257" s="5">
        <v>43601</v>
      </c>
      <c r="D2257" s="6">
        <v>43605</v>
      </c>
      <c r="E2257" t="s">
        <v>21</v>
      </c>
      <c r="F2257" t="s">
        <v>282</v>
      </c>
      <c r="G2257" t="s">
        <v>283</v>
      </c>
      <c r="H2257" t="s">
        <v>178</v>
      </c>
      <c r="I2257" t="s">
        <v>56</v>
      </c>
      <c r="J2257" s="7">
        <v>94109</v>
      </c>
      <c r="K2257" t="s">
        <v>26</v>
      </c>
      <c r="L2257" t="s">
        <v>57</v>
      </c>
      <c r="M2257" t="s">
        <v>143</v>
      </c>
      <c r="N2257" t="s">
        <v>29</v>
      </c>
      <c r="O2257" t="s">
        <v>75</v>
      </c>
      <c r="P2257" t="s">
        <v>144</v>
      </c>
      <c r="Q2257" s="8">
        <v>23.99</v>
      </c>
      <c r="R2257">
        <v>5</v>
      </c>
      <c r="S2257" s="8">
        <f t="shared" si="149"/>
        <v>119.94999999999999</v>
      </c>
      <c r="T2257" s="8">
        <f>SUM(S2257*0.5)</f>
        <v>59.974999999999994</v>
      </c>
      <c r="U2257" s="9">
        <f>SUM((Q2257*0.07)*R2257+2)</f>
        <v>10.3965</v>
      </c>
    </row>
    <row r="2258" spans="1:21" ht="15" customHeight="1" x14ac:dyDescent="0.25">
      <c r="A2258">
        <v>22211</v>
      </c>
      <c r="B2258" t="s">
        <v>1104</v>
      </c>
      <c r="C2258" s="5">
        <v>43604</v>
      </c>
      <c r="D2258" s="6">
        <v>43608</v>
      </c>
      <c r="E2258" t="s">
        <v>69</v>
      </c>
      <c r="F2258" t="s">
        <v>284</v>
      </c>
      <c r="G2258" t="s">
        <v>285</v>
      </c>
      <c r="H2258" t="s">
        <v>286</v>
      </c>
      <c r="I2258" t="s">
        <v>287</v>
      </c>
      <c r="J2258" s="7">
        <v>20735</v>
      </c>
      <c r="K2258" t="s">
        <v>26</v>
      </c>
      <c r="L2258" t="s">
        <v>65</v>
      </c>
      <c r="M2258" t="s">
        <v>288</v>
      </c>
      <c r="N2258" t="s">
        <v>29</v>
      </c>
      <c r="O2258" t="s">
        <v>59</v>
      </c>
      <c r="P2258" t="s">
        <v>289</v>
      </c>
      <c r="Q2258" s="8">
        <v>25.99</v>
      </c>
      <c r="R2258">
        <v>12</v>
      </c>
      <c r="S2258" s="8">
        <f t="shared" si="149"/>
        <v>311.88</v>
      </c>
      <c r="T2258" s="8">
        <f>SUM(S2258*0.25)</f>
        <v>77.97</v>
      </c>
      <c r="U2258" s="9">
        <f t="shared" ref="U2258:U2264" si="151">SUM((Q2258*0.04)*R2258+2)</f>
        <v>14.475199999999997</v>
      </c>
    </row>
    <row r="2259" spans="1:21" ht="15" customHeight="1" x14ac:dyDescent="0.25">
      <c r="A2259">
        <v>22212</v>
      </c>
      <c r="B2259" t="s">
        <v>1105</v>
      </c>
      <c r="C2259" s="5">
        <v>43604</v>
      </c>
      <c r="D2259" s="6">
        <v>43608</v>
      </c>
      <c r="E2259" t="s">
        <v>69</v>
      </c>
      <c r="F2259" t="s">
        <v>290</v>
      </c>
      <c r="G2259" t="s">
        <v>291</v>
      </c>
      <c r="H2259" t="s">
        <v>292</v>
      </c>
      <c r="I2259" t="s">
        <v>227</v>
      </c>
      <c r="J2259" s="7">
        <v>98103</v>
      </c>
      <c r="K2259" t="s">
        <v>26</v>
      </c>
      <c r="L2259" t="s">
        <v>57</v>
      </c>
      <c r="M2259" t="s">
        <v>77</v>
      </c>
      <c r="N2259" t="s">
        <v>29</v>
      </c>
      <c r="O2259" t="s">
        <v>37</v>
      </c>
      <c r="P2259" t="s">
        <v>78</v>
      </c>
      <c r="Q2259" s="8">
        <v>23.99</v>
      </c>
      <c r="R2259">
        <v>11</v>
      </c>
      <c r="S2259" s="8">
        <f t="shared" si="149"/>
        <v>263.89</v>
      </c>
      <c r="T2259" s="8">
        <f>SUM(S2259*0.4)</f>
        <v>105.556</v>
      </c>
      <c r="U2259" s="9">
        <f t="shared" si="151"/>
        <v>12.5556</v>
      </c>
    </row>
    <row r="2260" spans="1:21" ht="15" customHeight="1" x14ac:dyDescent="0.25">
      <c r="A2260">
        <v>22213</v>
      </c>
      <c r="B2260" t="s">
        <v>1105</v>
      </c>
      <c r="C2260" s="5">
        <v>43604</v>
      </c>
      <c r="D2260" s="6">
        <v>43608</v>
      </c>
      <c r="E2260" t="s">
        <v>69</v>
      </c>
      <c r="F2260" t="s">
        <v>290</v>
      </c>
      <c r="G2260" t="s">
        <v>291</v>
      </c>
      <c r="H2260" t="s">
        <v>292</v>
      </c>
      <c r="I2260" t="s">
        <v>227</v>
      </c>
      <c r="J2260" s="7">
        <v>98103</v>
      </c>
      <c r="K2260" t="s">
        <v>26</v>
      </c>
      <c r="L2260" t="s">
        <v>57</v>
      </c>
      <c r="M2260" t="s">
        <v>280</v>
      </c>
      <c r="N2260" t="s">
        <v>33</v>
      </c>
      <c r="O2260" t="s">
        <v>116</v>
      </c>
      <c r="P2260" t="s">
        <v>281</v>
      </c>
      <c r="Q2260" s="8">
        <v>14.99</v>
      </c>
      <c r="R2260">
        <v>7</v>
      </c>
      <c r="S2260" s="8">
        <f t="shared" si="149"/>
        <v>104.93</v>
      </c>
      <c r="T2260" s="8">
        <f>SUM(S2260*0.3)</f>
        <v>31.478999999999999</v>
      </c>
      <c r="U2260" s="9">
        <f t="shared" si="151"/>
        <v>6.1972000000000005</v>
      </c>
    </row>
    <row r="2261" spans="1:21" ht="15" customHeight="1" x14ac:dyDescent="0.25">
      <c r="A2261">
        <v>22214</v>
      </c>
      <c r="B2261" t="s">
        <v>1106</v>
      </c>
      <c r="C2261" s="5">
        <v>43606</v>
      </c>
      <c r="D2261" s="6">
        <v>43610</v>
      </c>
      <c r="E2261" t="s">
        <v>69</v>
      </c>
      <c r="F2261" t="s">
        <v>236</v>
      </c>
      <c r="G2261" t="s">
        <v>237</v>
      </c>
      <c r="H2261" t="s">
        <v>238</v>
      </c>
      <c r="I2261" t="s">
        <v>239</v>
      </c>
      <c r="J2261" s="7">
        <v>2895</v>
      </c>
      <c r="K2261" t="s">
        <v>26</v>
      </c>
      <c r="L2261" t="s">
        <v>65</v>
      </c>
      <c r="M2261" t="s">
        <v>293</v>
      </c>
      <c r="N2261" t="s">
        <v>33</v>
      </c>
      <c r="O2261" t="s">
        <v>116</v>
      </c>
      <c r="P2261" t="s">
        <v>294</v>
      </c>
      <c r="Q2261" s="8">
        <v>34.99</v>
      </c>
      <c r="R2261">
        <v>6</v>
      </c>
      <c r="S2261" s="8">
        <f t="shared" si="149"/>
        <v>209.94</v>
      </c>
      <c r="T2261" s="8">
        <f>SUM(S2261*0.3)</f>
        <v>62.981999999999999</v>
      </c>
      <c r="U2261" s="9">
        <f t="shared" si="151"/>
        <v>10.397600000000001</v>
      </c>
    </row>
    <row r="2262" spans="1:21" ht="15" customHeight="1" x14ac:dyDescent="0.25">
      <c r="A2262">
        <v>22215</v>
      </c>
      <c r="B2262" t="s">
        <v>1106</v>
      </c>
      <c r="C2262" s="5">
        <v>43606</v>
      </c>
      <c r="D2262" s="6">
        <v>43610</v>
      </c>
      <c r="E2262" t="s">
        <v>69</v>
      </c>
      <c r="F2262" t="s">
        <v>236</v>
      </c>
      <c r="G2262" t="s">
        <v>237</v>
      </c>
      <c r="H2262" t="s">
        <v>238</v>
      </c>
      <c r="I2262" t="s">
        <v>239</v>
      </c>
      <c r="J2262" s="7">
        <v>2895</v>
      </c>
      <c r="K2262" t="s">
        <v>26</v>
      </c>
      <c r="L2262" t="s">
        <v>65</v>
      </c>
      <c r="M2262" t="s">
        <v>295</v>
      </c>
      <c r="N2262" t="s">
        <v>29</v>
      </c>
      <c r="O2262" t="s">
        <v>59</v>
      </c>
      <c r="P2262" t="s">
        <v>59</v>
      </c>
      <c r="Q2262" s="8">
        <v>2.99</v>
      </c>
      <c r="R2262">
        <v>13</v>
      </c>
      <c r="S2262" s="8">
        <f t="shared" si="149"/>
        <v>38.870000000000005</v>
      </c>
      <c r="T2262" s="8">
        <f>SUM(S2262*0.25)</f>
        <v>9.7175000000000011</v>
      </c>
      <c r="U2262" s="9">
        <f t="shared" si="151"/>
        <v>3.5548000000000002</v>
      </c>
    </row>
    <row r="2263" spans="1:21" ht="15" customHeight="1" x14ac:dyDescent="0.25">
      <c r="A2263">
        <v>22216</v>
      </c>
      <c r="B2263" t="s">
        <v>1106</v>
      </c>
      <c r="C2263" s="5">
        <v>43606</v>
      </c>
      <c r="D2263" s="6">
        <v>43610</v>
      </c>
      <c r="E2263" t="s">
        <v>69</v>
      </c>
      <c r="F2263" t="s">
        <v>236</v>
      </c>
      <c r="G2263" t="s">
        <v>237</v>
      </c>
      <c r="H2263" t="s">
        <v>238</v>
      </c>
      <c r="I2263" t="s">
        <v>239</v>
      </c>
      <c r="J2263" s="7">
        <v>2895</v>
      </c>
      <c r="K2263" t="s">
        <v>26</v>
      </c>
      <c r="L2263" t="s">
        <v>65</v>
      </c>
      <c r="M2263" t="s">
        <v>296</v>
      </c>
      <c r="N2263" t="s">
        <v>29</v>
      </c>
      <c r="O2263" t="s">
        <v>37</v>
      </c>
      <c r="P2263" t="s">
        <v>297</v>
      </c>
      <c r="Q2263" s="8">
        <v>23.99</v>
      </c>
      <c r="R2263">
        <v>6</v>
      </c>
      <c r="S2263" s="8">
        <f t="shared" si="149"/>
        <v>143.94</v>
      </c>
      <c r="T2263" s="8">
        <f>SUM(S2263*0.4)</f>
        <v>57.576000000000001</v>
      </c>
      <c r="U2263" s="9">
        <f t="shared" si="151"/>
        <v>7.7576000000000001</v>
      </c>
    </row>
    <row r="2264" spans="1:21" ht="15" customHeight="1" x14ac:dyDescent="0.25">
      <c r="A2264">
        <v>22217</v>
      </c>
      <c r="B2264" t="s">
        <v>1107</v>
      </c>
      <c r="C2264" s="5">
        <v>43608</v>
      </c>
      <c r="D2264" s="6">
        <v>43612</v>
      </c>
      <c r="E2264" t="s">
        <v>69</v>
      </c>
      <c r="F2264" t="s">
        <v>298</v>
      </c>
      <c r="G2264" t="s">
        <v>299</v>
      </c>
      <c r="H2264" t="s">
        <v>300</v>
      </c>
      <c r="I2264" t="s">
        <v>213</v>
      </c>
      <c r="J2264" s="7">
        <v>27604</v>
      </c>
      <c r="K2264" t="s">
        <v>26</v>
      </c>
      <c r="L2264" t="s">
        <v>49</v>
      </c>
      <c r="M2264" t="s">
        <v>138</v>
      </c>
      <c r="N2264" t="s">
        <v>29</v>
      </c>
      <c r="O2264" t="s">
        <v>75</v>
      </c>
      <c r="P2264" t="s">
        <v>139</v>
      </c>
      <c r="Q2264" s="8">
        <v>25.99</v>
      </c>
      <c r="R2264">
        <v>6</v>
      </c>
      <c r="S2264" s="8">
        <f t="shared" si="149"/>
        <v>155.94</v>
      </c>
      <c r="T2264" s="8">
        <f>SUM(S2264*0.5)</f>
        <v>77.97</v>
      </c>
      <c r="U2264" s="9">
        <f t="shared" si="151"/>
        <v>8.2375999999999987</v>
      </c>
    </row>
    <row r="2265" spans="1:21" ht="15" customHeight="1" x14ac:dyDescent="0.25">
      <c r="A2265">
        <v>22218</v>
      </c>
      <c r="B2265" t="s">
        <v>1108</v>
      </c>
      <c r="C2265" s="5">
        <v>43613</v>
      </c>
      <c r="D2265" s="6">
        <v>43615</v>
      </c>
      <c r="E2265" t="s">
        <v>44</v>
      </c>
      <c r="F2265" t="s">
        <v>301</v>
      </c>
      <c r="G2265" t="s">
        <v>302</v>
      </c>
      <c r="H2265" t="s">
        <v>303</v>
      </c>
      <c r="I2265" t="s">
        <v>304</v>
      </c>
      <c r="J2265" s="7">
        <v>85023</v>
      </c>
      <c r="K2265" t="s">
        <v>26</v>
      </c>
      <c r="L2265" t="s">
        <v>57</v>
      </c>
      <c r="M2265" t="s">
        <v>305</v>
      </c>
      <c r="N2265" t="s">
        <v>33</v>
      </c>
      <c r="O2265" t="s">
        <v>116</v>
      </c>
      <c r="P2265" t="s">
        <v>306</v>
      </c>
      <c r="Q2265" s="8">
        <v>34.99</v>
      </c>
      <c r="R2265">
        <v>9</v>
      </c>
      <c r="S2265" s="8">
        <f t="shared" si="149"/>
        <v>314.91000000000003</v>
      </c>
      <c r="T2265" s="8">
        <f>SUM(S2265*0.3)</f>
        <v>94.472999999999999</v>
      </c>
      <c r="U2265" s="9">
        <f>SUM((Q2265*0.05)*R2265+2)</f>
        <v>17.745500000000003</v>
      </c>
    </row>
    <row r="2266" spans="1:21" ht="15" customHeight="1" x14ac:dyDescent="0.25">
      <c r="A2266">
        <v>22219</v>
      </c>
      <c r="B2266" t="s">
        <v>1108</v>
      </c>
      <c r="C2266" s="5">
        <v>43613</v>
      </c>
      <c r="D2266" s="6">
        <v>43615</v>
      </c>
      <c r="E2266" t="s">
        <v>44</v>
      </c>
      <c r="F2266" t="s">
        <v>301</v>
      </c>
      <c r="G2266" t="s">
        <v>302</v>
      </c>
      <c r="H2266" t="s">
        <v>303</v>
      </c>
      <c r="I2266" t="s">
        <v>304</v>
      </c>
      <c r="J2266" s="7">
        <v>85023</v>
      </c>
      <c r="K2266" t="s">
        <v>26</v>
      </c>
      <c r="L2266" t="s">
        <v>57</v>
      </c>
      <c r="M2266" t="s">
        <v>307</v>
      </c>
      <c r="N2266" t="s">
        <v>29</v>
      </c>
      <c r="O2266" t="s">
        <v>59</v>
      </c>
      <c r="P2266" t="s">
        <v>308</v>
      </c>
      <c r="Q2266" s="8">
        <v>20.99</v>
      </c>
      <c r="R2266">
        <v>7</v>
      </c>
      <c r="S2266" s="8">
        <f t="shared" si="149"/>
        <v>146.92999999999998</v>
      </c>
      <c r="T2266" s="8">
        <f>SUM(S2266*0.25)</f>
        <v>36.732499999999995</v>
      </c>
      <c r="U2266" s="9">
        <f>SUM((Q2266*0.05)*R2266+2)</f>
        <v>9.3464999999999989</v>
      </c>
    </row>
    <row r="2267" spans="1:21" ht="15" customHeight="1" x14ac:dyDescent="0.25">
      <c r="A2267">
        <v>22220</v>
      </c>
      <c r="B2267" t="s">
        <v>1108</v>
      </c>
      <c r="C2267" s="5">
        <v>43613</v>
      </c>
      <c r="D2267" s="6">
        <v>43615</v>
      </c>
      <c r="E2267" t="s">
        <v>44</v>
      </c>
      <c r="F2267" t="s">
        <v>301</v>
      </c>
      <c r="G2267" t="s">
        <v>302</v>
      </c>
      <c r="H2267" t="s">
        <v>303</v>
      </c>
      <c r="I2267" t="s">
        <v>304</v>
      </c>
      <c r="J2267" s="7">
        <v>85023</v>
      </c>
      <c r="K2267" t="s">
        <v>26</v>
      </c>
      <c r="L2267" t="s">
        <v>57</v>
      </c>
      <c r="M2267" t="s">
        <v>309</v>
      </c>
      <c r="N2267" t="s">
        <v>29</v>
      </c>
      <c r="O2267" t="s">
        <v>75</v>
      </c>
      <c r="P2267" t="s">
        <v>310</v>
      </c>
      <c r="Q2267" s="8">
        <v>23.99</v>
      </c>
      <c r="R2267">
        <v>8</v>
      </c>
      <c r="S2267" s="8">
        <f t="shared" si="149"/>
        <v>191.92</v>
      </c>
      <c r="T2267" s="8">
        <f>SUM(S2267*0.5)</f>
        <v>95.96</v>
      </c>
      <c r="U2267" s="9">
        <f>SUM((Q2267*0.05)*R2267+2)</f>
        <v>11.596</v>
      </c>
    </row>
    <row r="2268" spans="1:21" ht="15" customHeight="1" x14ac:dyDescent="0.25">
      <c r="A2268">
        <v>22221</v>
      </c>
      <c r="B2268" t="s">
        <v>1108</v>
      </c>
      <c r="C2268" s="5">
        <v>43613</v>
      </c>
      <c r="D2268" s="6">
        <v>43615</v>
      </c>
      <c r="E2268" t="s">
        <v>44</v>
      </c>
      <c r="F2268" t="s">
        <v>301</v>
      </c>
      <c r="G2268" t="s">
        <v>302</v>
      </c>
      <c r="H2268" t="s">
        <v>303</v>
      </c>
      <c r="I2268" t="s">
        <v>304</v>
      </c>
      <c r="J2268" s="7">
        <v>85023</v>
      </c>
      <c r="K2268" t="s">
        <v>26</v>
      </c>
      <c r="L2268" t="s">
        <v>57</v>
      </c>
      <c r="M2268" t="s">
        <v>311</v>
      </c>
      <c r="N2268" t="s">
        <v>29</v>
      </c>
      <c r="O2268" t="s">
        <v>37</v>
      </c>
      <c r="P2268" t="s">
        <v>312</v>
      </c>
      <c r="Q2268" s="8">
        <v>24.99</v>
      </c>
      <c r="R2268">
        <v>6</v>
      </c>
      <c r="S2268" s="8">
        <f t="shared" si="149"/>
        <v>149.94</v>
      </c>
      <c r="T2268" s="8">
        <f>SUM(S2268*0.4)</f>
        <v>59.975999999999999</v>
      </c>
      <c r="U2268" s="9">
        <f>SUM((Q2268*0.05)*R2268+2)</f>
        <v>9.4969999999999999</v>
      </c>
    </row>
    <row r="2269" spans="1:21" ht="15" customHeight="1" x14ac:dyDescent="0.25">
      <c r="A2269">
        <v>22222</v>
      </c>
      <c r="B2269" t="s">
        <v>1109</v>
      </c>
      <c r="C2269" s="5">
        <v>43615</v>
      </c>
      <c r="D2269" s="6">
        <v>43620</v>
      </c>
      <c r="E2269" t="s">
        <v>69</v>
      </c>
      <c r="F2269" t="s">
        <v>313</v>
      </c>
      <c r="G2269" t="s">
        <v>314</v>
      </c>
      <c r="H2269" t="s">
        <v>315</v>
      </c>
      <c r="I2269" t="s">
        <v>250</v>
      </c>
      <c r="J2269" s="7">
        <v>49505</v>
      </c>
      <c r="K2269" t="s">
        <v>26</v>
      </c>
      <c r="L2269" t="s">
        <v>27</v>
      </c>
      <c r="M2269" t="s">
        <v>316</v>
      </c>
      <c r="N2269" t="s">
        <v>29</v>
      </c>
      <c r="O2269" t="s">
        <v>59</v>
      </c>
      <c r="P2269" t="s">
        <v>317</v>
      </c>
      <c r="Q2269" s="8">
        <v>27.99</v>
      </c>
      <c r="R2269">
        <v>10</v>
      </c>
      <c r="S2269" s="8">
        <f t="shared" si="149"/>
        <v>279.89999999999998</v>
      </c>
      <c r="T2269" s="8">
        <f>SUM(S2269*0.25)</f>
        <v>69.974999999999994</v>
      </c>
      <c r="U2269" s="9">
        <f>SUM((Q2269*0.04)*R2269+2)</f>
        <v>13.196</v>
      </c>
    </row>
    <row r="2270" spans="1:21" ht="15" customHeight="1" x14ac:dyDescent="0.25">
      <c r="A2270">
        <v>22223</v>
      </c>
      <c r="B2270" t="s">
        <v>1109</v>
      </c>
      <c r="C2270" s="5">
        <v>43615</v>
      </c>
      <c r="D2270" s="6">
        <v>43620</v>
      </c>
      <c r="E2270" t="s">
        <v>69</v>
      </c>
      <c r="F2270" t="s">
        <v>313</v>
      </c>
      <c r="G2270" t="s">
        <v>314</v>
      </c>
      <c r="H2270" t="s">
        <v>315</v>
      </c>
      <c r="I2270" t="s">
        <v>250</v>
      </c>
      <c r="J2270" s="7">
        <v>49505</v>
      </c>
      <c r="K2270" t="s">
        <v>26</v>
      </c>
      <c r="L2270" t="s">
        <v>27</v>
      </c>
      <c r="M2270" t="s">
        <v>311</v>
      </c>
      <c r="N2270" t="s">
        <v>29</v>
      </c>
      <c r="O2270" t="s">
        <v>37</v>
      </c>
      <c r="P2270" t="s">
        <v>312</v>
      </c>
      <c r="Q2270" s="8">
        <v>24.99</v>
      </c>
      <c r="R2270">
        <v>7</v>
      </c>
      <c r="S2270" s="8">
        <f t="shared" si="149"/>
        <v>174.92999999999998</v>
      </c>
      <c r="T2270" s="8">
        <f>SUM(S2270*0.4)</f>
        <v>69.971999999999994</v>
      </c>
      <c r="U2270" s="9">
        <f>SUM((Q2270*0.04)*R2270+2)</f>
        <v>8.9971999999999994</v>
      </c>
    </row>
    <row r="2271" spans="1:21" ht="15" customHeight="1" x14ac:dyDescent="0.25">
      <c r="A2271">
        <v>22224</v>
      </c>
      <c r="B2271" t="s">
        <v>1110</v>
      </c>
      <c r="C2271" s="5">
        <v>43615</v>
      </c>
      <c r="D2271" s="6">
        <v>43620</v>
      </c>
      <c r="E2271" t="s">
        <v>21</v>
      </c>
      <c r="F2271" t="s">
        <v>318</v>
      </c>
      <c r="G2271" t="s">
        <v>54</v>
      </c>
      <c r="H2271" t="s">
        <v>55</v>
      </c>
      <c r="I2271" t="s">
        <v>56</v>
      </c>
      <c r="J2271" s="7">
        <v>94601</v>
      </c>
      <c r="K2271" t="s">
        <v>26</v>
      </c>
      <c r="L2271" t="s">
        <v>57</v>
      </c>
      <c r="M2271" t="s">
        <v>174</v>
      </c>
      <c r="N2271" t="s">
        <v>29</v>
      </c>
      <c r="O2271" t="s">
        <v>59</v>
      </c>
      <c r="P2271" t="s">
        <v>175</v>
      </c>
      <c r="Q2271" s="8">
        <v>20.99</v>
      </c>
      <c r="R2271">
        <v>9</v>
      </c>
      <c r="S2271" s="8">
        <f t="shared" si="149"/>
        <v>188.91</v>
      </c>
      <c r="T2271" s="8">
        <f>SUM(S2271*0.25)</f>
        <v>47.227499999999999</v>
      </c>
      <c r="U2271" s="9">
        <f>SUM((Q2271*0.07)*R2271+2)</f>
        <v>15.223700000000001</v>
      </c>
    </row>
    <row r="2272" spans="1:21" ht="15" customHeight="1" x14ac:dyDescent="0.25">
      <c r="A2272">
        <v>22225</v>
      </c>
      <c r="B2272" t="s">
        <v>1110</v>
      </c>
      <c r="C2272" s="5">
        <v>43615</v>
      </c>
      <c r="D2272" s="6">
        <v>43620</v>
      </c>
      <c r="E2272" t="s">
        <v>21</v>
      </c>
      <c r="F2272" t="s">
        <v>318</v>
      </c>
      <c r="G2272" t="s">
        <v>54</v>
      </c>
      <c r="H2272" t="s">
        <v>55</v>
      </c>
      <c r="I2272" t="s">
        <v>56</v>
      </c>
      <c r="J2272" s="7">
        <v>94601</v>
      </c>
      <c r="K2272" t="s">
        <v>26</v>
      </c>
      <c r="L2272" t="s">
        <v>57</v>
      </c>
      <c r="M2272" t="s">
        <v>319</v>
      </c>
      <c r="N2272" t="s">
        <v>988</v>
      </c>
      <c r="O2272" t="s">
        <v>89</v>
      </c>
      <c r="P2272" t="s">
        <v>320</v>
      </c>
      <c r="Q2272" s="8">
        <v>42.99</v>
      </c>
      <c r="R2272">
        <v>11</v>
      </c>
      <c r="S2272" s="8">
        <f t="shared" si="149"/>
        <v>472.89000000000004</v>
      </c>
      <c r="T2272" s="8">
        <f>SUM(S2272*0.5)</f>
        <v>236.44500000000002</v>
      </c>
      <c r="U2272" s="9">
        <f>SUM((Q2272*0.07)*R2272+2)</f>
        <v>35.102300000000007</v>
      </c>
    </row>
    <row r="2273" spans="1:21" ht="15" customHeight="1" x14ac:dyDescent="0.25">
      <c r="A2273">
        <v>22226</v>
      </c>
      <c r="B2273" t="s">
        <v>1110</v>
      </c>
      <c r="C2273" s="5">
        <v>43615</v>
      </c>
      <c r="D2273" s="6">
        <v>43620</v>
      </c>
      <c r="E2273" t="s">
        <v>21</v>
      </c>
      <c r="F2273" t="s">
        <v>318</v>
      </c>
      <c r="G2273" t="s">
        <v>54</v>
      </c>
      <c r="H2273" t="s">
        <v>55</v>
      </c>
      <c r="I2273" t="s">
        <v>56</v>
      </c>
      <c r="J2273" s="7">
        <v>94601</v>
      </c>
      <c r="K2273" t="s">
        <v>26</v>
      </c>
      <c r="L2273" t="s">
        <v>57</v>
      </c>
      <c r="M2273" t="s">
        <v>321</v>
      </c>
      <c r="N2273" t="s">
        <v>29</v>
      </c>
      <c r="O2273" t="s">
        <v>30</v>
      </c>
      <c r="P2273" t="s">
        <v>322</v>
      </c>
      <c r="Q2273" s="8">
        <v>35.99</v>
      </c>
      <c r="R2273">
        <v>6</v>
      </c>
      <c r="S2273" s="8">
        <f t="shared" si="149"/>
        <v>215.94</v>
      </c>
      <c r="T2273" s="8">
        <f>SUM(S2273*0.2)</f>
        <v>43.188000000000002</v>
      </c>
      <c r="U2273" s="9">
        <f>SUM((Q2273*0.07)*R2273+2)</f>
        <v>17.1158</v>
      </c>
    </row>
    <row r="2274" spans="1:21" ht="15" customHeight="1" x14ac:dyDescent="0.25">
      <c r="A2274">
        <v>22227</v>
      </c>
      <c r="B2274" t="s">
        <v>1110</v>
      </c>
      <c r="C2274" s="5">
        <v>43615</v>
      </c>
      <c r="D2274" s="6">
        <v>43620</v>
      </c>
      <c r="E2274" t="s">
        <v>21</v>
      </c>
      <c r="F2274" t="s">
        <v>318</v>
      </c>
      <c r="G2274" t="s">
        <v>54</v>
      </c>
      <c r="H2274" t="s">
        <v>55</v>
      </c>
      <c r="I2274" t="s">
        <v>56</v>
      </c>
      <c r="J2274" s="7">
        <v>94601</v>
      </c>
      <c r="K2274" t="s">
        <v>26</v>
      </c>
      <c r="L2274" t="s">
        <v>57</v>
      </c>
      <c r="M2274" t="s">
        <v>129</v>
      </c>
      <c r="N2274" t="s">
        <v>29</v>
      </c>
      <c r="O2274" t="s">
        <v>40</v>
      </c>
      <c r="P2274" t="s">
        <v>130</v>
      </c>
      <c r="Q2274" s="8">
        <v>19.989999999999998</v>
      </c>
      <c r="R2274">
        <v>10</v>
      </c>
      <c r="S2274" s="8">
        <f t="shared" si="149"/>
        <v>199.89999999999998</v>
      </c>
      <c r="T2274" s="8">
        <f>SUM(S2274*0.3)</f>
        <v>59.969999999999992</v>
      </c>
      <c r="U2274" s="9">
        <f>SUM((Q2274*0.07)*R2274+2)</f>
        <v>15.993</v>
      </c>
    </row>
    <row r="2275" spans="1:21" ht="15" customHeight="1" x14ac:dyDescent="0.25">
      <c r="A2275">
        <v>22228</v>
      </c>
      <c r="B2275" t="s">
        <v>1110</v>
      </c>
      <c r="C2275" s="5">
        <v>43615</v>
      </c>
      <c r="D2275" s="6">
        <v>43620</v>
      </c>
      <c r="E2275" t="s">
        <v>21</v>
      </c>
      <c r="F2275" t="s">
        <v>318</v>
      </c>
      <c r="G2275" t="s">
        <v>54</v>
      </c>
      <c r="H2275" t="s">
        <v>55</v>
      </c>
      <c r="I2275" t="s">
        <v>56</v>
      </c>
      <c r="J2275" s="7">
        <v>94601</v>
      </c>
      <c r="K2275" t="s">
        <v>26</v>
      </c>
      <c r="L2275" t="s">
        <v>57</v>
      </c>
      <c r="M2275" t="s">
        <v>105</v>
      </c>
      <c r="N2275" t="s">
        <v>29</v>
      </c>
      <c r="O2275" t="s">
        <v>75</v>
      </c>
      <c r="P2275" t="s">
        <v>106</v>
      </c>
      <c r="Q2275" s="8">
        <v>16.989999999999998</v>
      </c>
      <c r="R2275">
        <v>8</v>
      </c>
      <c r="S2275" s="8">
        <f t="shared" si="149"/>
        <v>135.91999999999999</v>
      </c>
      <c r="T2275" s="8">
        <f>SUM(S2275*0.5)</f>
        <v>67.959999999999994</v>
      </c>
      <c r="U2275" s="9">
        <f>SUM((Q2275*0.07)*R2275+2)</f>
        <v>11.5144</v>
      </c>
    </row>
    <row r="2276" spans="1:21" ht="15" customHeight="1" x14ac:dyDescent="0.25">
      <c r="A2276">
        <v>22229</v>
      </c>
      <c r="B2276" t="s">
        <v>1111</v>
      </c>
      <c r="C2276" s="5">
        <v>43618</v>
      </c>
      <c r="D2276" s="6">
        <v>43623</v>
      </c>
      <c r="E2276" t="s">
        <v>69</v>
      </c>
      <c r="F2276" t="s">
        <v>323</v>
      </c>
      <c r="G2276" t="s">
        <v>324</v>
      </c>
      <c r="H2276" t="s">
        <v>268</v>
      </c>
      <c r="I2276" t="s">
        <v>120</v>
      </c>
      <c r="J2276" s="7">
        <v>10035</v>
      </c>
      <c r="K2276" t="s">
        <v>26</v>
      </c>
      <c r="L2276" t="s">
        <v>65</v>
      </c>
      <c r="M2276" t="s">
        <v>325</v>
      </c>
      <c r="N2276" t="s">
        <v>988</v>
      </c>
      <c r="O2276" t="s">
        <v>51</v>
      </c>
      <c r="P2276" t="s">
        <v>326</v>
      </c>
      <c r="Q2276" s="8">
        <v>42.99</v>
      </c>
      <c r="R2276">
        <v>6</v>
      </c>
      <c r="S2276" s="8">
        <f t="shared" si="149"/>
        <v>257.94</v>
      </c>
      <c r="T2276" s="8">
        <f>SUM(S2276*0.3)</f>
        <v>77.381999999999991</v>
      </c>
      <c r="U2276" s="9">
        <f>SUM((Q2276*0.04)*R2276+2)</f>
        <v>12.317600000000001</v>
      </c>
    </row>
    <row r="2277" spans="1:21" ht="15" customHeight="1" x14ac:dyDescent="0.25">
      <c r="A2277">
        <v>22230</v>
      </c>
      <c r="B2277" t="s">
        <v>1111</v>
      </c>
      <c r="C2277" s="5">
        <v>43618</v>
      </c>
      <c r="D2277" s="6">
        <v>43623</v>
      </c>
      <c r="E2277" t="s">
        <v>69</v>
      </c>
      <c r="F2277" t="s">
        <v>323</v>
      </c>
      <c r="G2277" t="s">
        <v>324</v>
      </c>
      <c r="H2277" t="s">
        <v>268</v>
      </c>
      <c r="I2277" t="s">
        <v>120</v>
      </c>
      <c r="J2277" s="7">
        <v>10035</v>
      </c>
      <c r="K2277" t="s">
        <v>26</v>
      </c>
      <c r="L2277" t="s">
        <v>65</v>
      </c>
      <c r="M2277" t="s">
        <v>327</v>
      </c>
      <c r="N2277" t="s">
        <v>988</v>
      </c>
      <c r="O2277" t="s">
        <v>86</v>
      </c>
      <c r="P2277" t="s">
        <v>328</v>
      </c>
      <c r="Q2277" s="8">
        <v>8.99</v>
      </c>
      <c r="R2277">
        <v>6</v>
      </c>
      <c r="S2277" s="8">
        <f t="shared" si="149"/>
        <v>53.94</v>
      </c>
      <c r="T2277" s="8">
        <f>SUM(S2277*0.6)</f>
        <v>32.363999999999997</v>
      </c>
      <c r="U2277" s="9">
        <f>SUM((Q2277*0.04)*R2277+2)</f>
        <v>4.1576000000000004</v>
      </c>
    </row>
    <row r="2278" spans="1:21" ht="15" customHeight="1" x14ac:dyDescent="0.25">
      <c r="A2278">
        <v>22231</v>
      </c>
      <c r="B2278" t="s">
        <v>1111</v>
      </c>
      <c r="C2278" s="5">
        <v>43618</v>
      </c>
      <c r="D2278" s="6">
        <v>43623</v>
      </c>
      <c r="E2278" t="s">
        <v>69</v>
      </c>
      <c r="F2278" t="s">
        <v>323</v>
      </c>
      <c r="G2278" t="s">
        <v>324</v>
      </c>
      <c r="H2278" t="s">
        <v>268</v>
      </c>
      <c r="I2278" t="s">
        <v>120</v>
      </c>
      <c r="J2278" s="7">
        <v>10035</v>
      </c>
      <c r="K2278" t="s">
        <v>26</v>
      </c>
      <c r="L2278" t="s">
        <v>65</v>
      </c>
      <c r="M2278" t="s">
        <v>157</v>
      </c>
      <c r="N2278" t="s">
        <v>29</v>
      </c>
      <c r="O2278" t="s">
        <v>59</v>
      </c>
      <c r="P2278" t="s">
        <v>158</v>
      </c>
      <c r="Q2278" s="8">
        <v>27.99</v>
      </c>
      <c r="R2278">
        <v>8</v>
      </c>
      <c r="S2278" s="8">
        <f t="shared" si="149"/>
        <v>223.92</v>
      </c>
      <c r="T2278" s="8">
        <f>SUM(S2278*0.25)</f>
        <v>55.98</v>
      </c>
      <c r="U2278" s="9">
        <f>SUM((Q2278*0.04)*R2278+2)</f>
        <v>10.956799999999999</v>
      </c>
    </row>
    <row r="2279" spans="1:21" ht="15" customHeight="1" x14ac:dyDescent="0.25">
      <c r="A2279">
        <v>22232</v>
      </c>
      <c r="B2279" t="s">
        <v>1111</v>
      </c>
      <c r="C2279" s="5">
        <v>43618</v>
      </c>
      <c r="D2279" s="6">
        <v>43623</v>
      </c>
      <c r="E2279" t="s">
        <v>69</v>
      </c>
      <c r="F2279" t="s">
        <v>323</v>
      </c>
      <c r="G2279" t="s">
        <v>324</v>
      </c>
      <c r="H2279" t="s">
        <v>268</v>
      </c>
      <c r="I2279" t="s">
        <v>120</v>
      </c>
      <c r="J2279" s="7">
        <v>10035</v>
      </c>
      <c r="K2279" t="s">
        <v>26</v>
      </c>
      <c r="L2279" t="s">
        <v>65</v>
      </c>
      <c r="M2279" t="s">
        <v>214</v>
      </c>
      <c r="N2279" t="s">
        <v>988</v>
      </c>
      <c r="O2279" t="s">
        <v>86</v>
      </c>
      <c r="P2279" t="s">
        <v>215</v>
      </c>
      <c r="Q2279" s="8">
        <v>32.99</v>
      </c>
      <c r="R2279">
        <v>6</v>
      </c>
      <c r="S2279" s="8">
        <f t="shared" si="149"/>
        <v>197.94</v>
      </c>
      <c r="T2279" s="8">
        <f>SUM(S2279*0.6)</f>
        <v>118.764</v>
      </c>
      <c r="U2279" s="9">
        <f>SUM((Q2279*0.04)*R2279+2)</f>
        <v>9.9176000000000002</v>
      </c>
    </row>
    <row r="2280" spans="1:21" ht="15" customHeight="1" x14ac:dyDescent="0.25">
      <c r="A2280">
        <v>22233</v>
      </c>
      <c r="B2280" t="s">
        <v>1112</v>
      </c>
      <c r="C2280" s="5">
        <v>43621</v>
      </c>
      <c r="D2280" s="6">
        <v>43624</v>
      </c>
      <c r="E2280" t="s">
        <v>21</v>
      </c>
      <c r="F2280" t="s">
        <v>329</v>
      </c>
      <c r="G2280" t="s">
        <v>330</v>
      </c>
      <c r="H2280" t="s">
        <v>331</v>
      </c>
      <c r="I2280" t="s">
        <v>332</v>
      </c>
      <c r="J2280" s="7">
        <v>7060</v>
      </c>
      <c r="K2280" t="s">
        <v>26</v>
      </c>
      <c r="L2280" t="s">
        <v>65</v>
      </c>
      <c r="M2280" t="s">
        <v>68</v>
      </c>
      <c r="N2280" t="s">
        <v>29</v>
      </c>
      <c r="O2280" t="s">
        <v>37</v>
      </c>
      <c r="P2280" t="s">
        <v>37</v>
      </c>
      <c r="Q2280" s="8">
        <v>15.99</v>
      </c>
      <c r="R2280">
        <v>7</v>
      </c>
      <c r="S2280" s="8">
        <f t="shared" si="149"/>
        <v>111.93</v>
      </c>
      <c r="T2280" s="8">
        <f>SUM(S2280*0.4)</f>
        <v>44.772000000000006</v>
      </c>
      <c r="U2280" s="9">
        <f>SUM((Q2280*0.07)*R2280+2)</f>
        <v>9.8351000000000006</v>
      </c>
    </row>
    <row r="2281" spans="1:21" ht="15" customHeight="1" x14ac:dyDescent="0.25">
      <c r="A2281">
        <v>22234</v>
      </c>
      <c r="B2281" t="s">
        <v>1113</v>
      </c>
      <c r="C2281" s="5">
        <v>43621</v>
      </c>
      <c r="D2281" s="6">
        <v>43625</v>
      </c>
      <c r="E2281" t="s">
        <v>21</v>
      </c>
      <c r="F2281" t="s">
        <v>333</v>
      </c>
      <c r="G2281" t="s">
        <v>334</v>
      </c>
      <c r="H2281" t="s">
        <v>335</v>
      </c>
      <c r="I2281" t="s">
        <v>336</v>
      </c>
      <c r="J2281" s="7">
        <v>19140</v>
      </c>
      <c r="K2281" t="s">
        <v>26</v>
      </c>
      <c r="L2281" t="s">
        <v>65</v>
      </c>
      <c r="M2281" t="s">
        <v>337</v>
      </c>
      <c r="N2281" t="s">
        <v>988</v>
      </c>
      <c r="O2281" t="s">
        <v>185</v>
      </c>
      <c r="P2281" t="s">
        <v>338</v>
      </c>
      <c r="Q2281" s="8">
        <v>74.989999999999995</v>
      </c>
      <c r="R2281">
        <v>7</v>
      </c>
      <c r="S2281" s="8">
        <f t="shared" si="149"/>
        <v>524.92999999999995</v>
      </c>
      <c r="T2281" s="8">
        <f>SUM(S2281*0.4)</f>
        <v>209.97199999999998</v>
      </c>
      <c r="U2281" s="9">
        <f>SUM((Q2281*0.07)*R2281+2)</f>
        <v>38.745100000000001</v>
      </c>
    </row>
    <row r="2282" spans="1:21" ht="15" customHeight="1" x14ac:dyDescent="0.25">
      <c r="A2282">
        <v>22235</v>
      </c>
      <c r="B2282" t="s">
        <v>1114</v>
      </c>
      <c r="C2282" s="5">
        <v>43622</v>
      </c>
      <c r="D2282" s="6">
        <v>43628</v>
      </c>
      <c r="E2282" t="s">
        <v>69</v>
      </c>
      <c r="F2282" t="s">
        <v>339</v>
      </c>
      <c r="G2282" t="s">
        <v>340</v>
      </c>
      <c r="H2282" t="s">
        <v>292</v>
      </c>
      <c r="I2282" t="s">
        <v>227</v>
      </c>
      <c r="J2282" s="7">
        <v>98115</v>
      </c>
      <c r="K2282" t="s">
        <v>26</v>
      </c>
      <c r="L2282" t="s">
        <v>57</v>
      </c>
      <c r="M2282" t="s">
        <v>341</v>
      </c>
      <c r="N2282" t="s">
        <v>988</v>
      </c>
      <c r="O2282" t="s">
        <v>89</v>
      </c>
      <c r="P2282" t="s">
        <v>342</v>
      </c>
      <c r="Q2282" s="8">
        <v>17.989999999999998</v>
      </c>
      <c r="R2282">
        <v>7</v>
      </c>
      <c r="S2282" s="8">
        <f t="shared" si="149"/>
        <v>125.92999999999999</v>
      </c>
      <c r="T2282" s="8">
        <f>SUM(S2282*0.5)</f>
        <v>62.964999999999996</v>
      </c>
      <c r="U2282" s="9">
        <f>SUM((Q2282*0.04)*R2282+2)</f>
        <v>7.0371999999999995</v>
      </c>
    </row>
    <row r="2283" spans="1:21" ht="15" customHeight="1" x14ac:dyDescent="0.25">
      <c r="A2283">
        <v>22236</v>
      </c>
      <c r="B2283" t="s">
        <v>1115</v>
      </c>
      <c r="C2283" s="5">
        <v>43623</v>
      </c>
      <c r="D2283" s="6">
        <v>43627</v>
      </c>
      <c r="E2283" t="s">
        <v>21</v>
      </c>
      <c r="F2283" t="s">
        <v>343</v>
      </c>
      <c r="G2283" t="s">
        <v>344</v>
      </c>
      <c r="H2283" t="s">
        <v>345</v>
      </c>
      <c r="I2283" t="s">
        <v>346</v>
      </c>
      <c r="J2283" s="7">
        <v>59715</v>
      </c>
      <c r="K2283" t="s">
        <v>26</v>
      </c>
      <c r="L2283" t="s">
        <v>57</v>
      </c>
      <c r="M2283" t="s">
        <v>347</v>
      </c>
      <c r="N2283" t="s">
        <v>33</v>
      </c>
      <c r="O2283" t="s">
        <v>34</v>
      </c>
      <c r="P2283" t="s">
        <v>348</v>
      </c>
      <c r="Q2283" s="8">
        <v>11.99</v>
      </c>
      <c r="R2283">
        <v>6</v>
      </c>
      <c r="S2283" s="8">
        <f t="shared" si="149"/>
        <v>71.94</v>
      </c>
      <c r="T2283" s="8">
        <f>SUM(S2283*0.4)</f>
        <v>28.776</v>
      </c>
      <c r="U2283" s="9">
        <f>SUM((Q2283*0.07)*R2283+2)</f>
        <v>7.0358000000000001</v>
      </c>
    </row>
    <row r="2284" spans="1:21" ht="15" customHeight="1" x14ac:dyDescent="0.25">
      <c r="A2284">
        <v>22237</v>
      </c>
      <c r="B2284" t="s">
        <v>1115</v>
      </c>
      <c r="C2284" s="5">
        <v>43623</v>
      </c>
      <c r="D2284" s="6">
        <v>43627</v>
      </c>
      <c r="E2284" t="s">
        <v>21</v>
      </c>
      <c r="F2284" t="s">
        <v>343</v>
      </c>
      <c r="G2284" t="s">
        <v>344</v>
      </c>
      <c r="H2284" t="s">
        <v>345</v>
      </c>
      <c r="I2284" t="s">
        <v>346</v>
      </c>
      <c r="J2284" s="7">
        <v>59715</v>
      </c>
      <c r="K2284" t="s">
        <v>26</v>
      </c>
      <c r="L2284" t="s">
        <v>57</v>
      </c>
      <c r="M2284" t="s">
        <v>157</v>
      </c>
      <c r="N2284" t="s">
        <v>29</v>
      </c>
      <c r="O2284" t="s">
        <v>59</v>
      </c>
      <c r="P2284" t="s">
        <v>158</v>
      </c>
      <c r="Q2284" s="8">
        <v>27.99</v>
      </c>
      <c r="R2284">
        <v>6</v>
      </c>
      <c r="S2284" s="8">
        <f t="shared" si="149"/>
        <v>167.94</v>
      </c>
      <c r="T2284" s="8">
        <f>SUM(S2284*0.25)</f>
        <v>41.984999999999999</v>
      </c>
      <c r="U2284" s="9">
        <f>SUM((Q2284*0.07)*R2284+2)</f>
        <v>13.755800000000001</v>
      </c>
    </row>
    <row r="2285" spans="1:21" ht="15" customHeight="1" x14ac:dyDescent="0.25">
      <c r="A2285">
        <v>22238</v>
      </c>
      <c r="B2285" t="s">
        <v>1115</v>
      </c>
      <c r="C2285" s="5">
        <v>43623</v>
      </c>
      <c r="D2285" s="6">
        <v>43627</v>
      </c>
      <c r="E2285" t="s">
        <v>21</v>
      </c>
      <c r="F2285" t="s">
        <v>343</v>
      </c>
      <c r="G2285" t="s">
        <v>344</v>
      </c>
      <c r="H2285" t="s">
        <v>345</v>
      </c>
      <c r="I2285" t="s">
        <v>346</v>
      </c>
      <c r="J2285" s="7">
        <v>59715</v>
      </c>
      <c r="K2285" t="s">
        <v>26</v>
      </c>
      <c r="L2285" t="s">
        <v>57</v>
      </c>
      <c r="M2285" t="s">
        <v>349</v>
      </c>
      <c r="N2285" t="s">
        <v>33</v>
      </c>
      <c r="O2285" t="s">
        <v>116</v>
      </c>
      <c r="P2285" t="s">
        <v>350</v>
      </c>
      <c r="Q2285" s="8">
        <v>24.99</v>
      </c>
      <c r="R2285">
        <v>5</v>
      </c>
      <c r="S2285" s="8">
        <f t="shared" si="149"/>
        <v>124.94999999999999</v>
      </c>
      <c r="T2285" s="8">
        <f>SUM(S2285*0.3)</f>
        <v>37.484999999999992</v>
      </c>
      <c r="U2285" s="9">
        <f>SUM((Q2285*0.07)*R2285+2)</f>
        <v>10.746500000000001</v>
      </c>
    </row>
    <row r="2286" spans="1:21" ht="15" customHeight="1" x14ac:dyDescent="0.25">
      <c r="A2286">
        <v>22239</v>
      </c>
      <c r="B2286" t="s">
        <v>1116</v>
      </c>
      <c r="C2286" s="5">
        <v>43628</v>
      </c>
      <c r="D2286" s="6">
        <v>43634</v>
      </c>
      <c r="E2286" t="s">
        <v>69</v>
      </c>
      <c r="F2286" t="s">
        <v>351</v>
      </c>
      <c r="G2286" t="s">
        <v>352</v>
      </c>
      <c r="H2286" t="s">
        <v>249</v>
      </c>
      <c r="I2286" t="s">
        <v>250</v>
      </c>
      <c r="J2286" s="7">
        <v>48234</v>
      </c>
      <c r="K2286" t="s">
        <v>26</v>
      </c>
      <c r="L2286" t="s">
        <v>27</v>
      </c>
      <c r="M2286" t="s">
        <v>193</v>
      </c>
      <c r="N2286" t="s">
        <v>988</v>
      </c>
      <c r="O2286" t="s">
        <v>51</v>
      </c>
      <c r="P2286" t="s">
        <v>194</v>
      </c>
      <c r="Q2286" s="8">
        <v>42.99</v>
      </c>
      <c r="R2286">
        <v>7</v>
      </c>
      <c r="S2286" s="8">
        <f t="shared" si="149"/>
        <v>300.93</v>
      </c>
      <c r="T2286" s="8">
        <f>SUM(S2286*0.3)</f>
        <v>90.278999999999996</v>
      </c>
      <c r="U2286" s="9">
        <f t="shared" ref="U2286:U2306" si="152">SUM((Q2286*0.04)*R2286+2)</f>
        <v>14.0372</v>
      </c>
    </row>
    <row r="2287" spans="1:21" ht="15" customHeight="1" x14ac:dyDescent="0.25">
      <c r="A2287">
        <v>22240</v>
      </c>
      <c r="B2287" t="s">
        <v>1117</v>
      </c>
      <c r="C2287" s="5">
        <v>43634</v>
      </c>
      <c r="D2287" s="6">
        <v>43641</v>
      </c>
      <c r="E2287" t="s">
        <v>69</v>
      </c>
      <c r="F2287" t="s">
        <v>353</v>
      </c>
      <c r="G2287" t="s">
        <v>354</v>
      </c>
      <c r="H2287" t="s">
        <v>335</v>
      </c>
      <c r="I2287" t="s">
        <v>336</v>
      </c>
      <c r="J2287" s="7">
        <v>19134</v>
      </c>
      <c r="K2287" t="s">
        <v>26</v>
      </c>
      <c r="L2287" t="s">
        <v>65</v>
      </c>
      <c r="M2287" t="s">
        <v>58</v>
      </c>
      <c r="N2287" t="s">
        <v>29</v>
      </c>
      <c r="O2287" t="s">
        <v>59</v>
      </c>
      <c r="P2287" t="s">
        <v>60</v>
      </c>
      <c r="Q2287" s="8">
        <v>20.99</v>
      </c>
      <c r="R2287">
        <v>10</v>
      </c>
      <c r="S2287" s="8">
        <f t="shared" si="149"/>
        <v>209.89999999999998</v>
      </c>
      <c r="T2287" s="8">
        <f>SUM(S2287*0.25)</f>
        <v>52.474999999999994</v>
      </c>
      <c r="U2287" s="9">
        <f t="shared" si="152"/>
        <v>10.395999999999999</v>
      </c>
    </row>
    <row r="2288" spans="1:21" ht="15" customHeight="1" x14ac:dyDescent="0.25">
      <c r="A2288">
        <v>22241</v>
      </c>
      <c r="B2288" t="s">
        <v>1117</v>
      </c>
      <c r="C2288" s="5">
        <v>43634</v>
      </c>
      <c r="D2288" s="6">
        <v>43641</v>
      </c>
      <c r="E2288" t="s">
        <v>69</v>
      </c>
      <c r="F2288" t="s">
        <v>353</v>
      </c>
      <c r="G2288" t="s">
        <v>354</v>
      </c>
      <c r="H2288" t="s">
        <v>335</v>
      </c>
      <c r="I2288" t="s">
        <v>336</v>
      </c>
      <c r="J2288" s="7">
        <v>19134</v>
      </c>
      <c r="K2288" t="s">
        <v>26</v>
      </c>
      <c r="L2288" t="s">
        <v>65</v>
      </c>
      <c r="M2288" t="s">
        <v>355</v>
      </c>
      <c r="N2288" t="s">
        <v>29</v>
      </c>
      <c r="O2288" t="s">
        <v>59</v>
      </c>
      <c r="P2288" t="s">
        <v>356</v>
      </c>
      <c r="Q2288" s="8">
        <v>32.99</v>
      </c>
      <c r="R2288">
        <v>6</v>
      </c>
      <c r="S2288" s="8">
        <f t="shared" si="149"/>
        <v>197.94</v>
      </c>
      <c r="T2288" s="8">
        <f>SUM(S2288*0.25)</f>
        <v>49.484999999999999</v>
      </c>
      <c r="U2288" s="9">
        <f t="shared" si="152"/>
        <v>9.9176000000000002</v>
      </c>
    </row>
    <row r="2289" spans="1:21" ht="15" customHeight="1" x14ac:dyDescent="0.25">
      <c r="A2289">
        <v>22242</v>
      </c>
      <c r="B2289" t="s">
        <v>1118</v>
      </c>
      <c r="C2289" s="5">
        <v>43635</v>
      </c>
      <c r="D2289" s="6">
        <v>43639</v>
      </c>
      <c r="E2289" t="s">
        <v>69</v>
      </c>
      <c r="F2289" t="s">
        <v>357</v>
      </c>
      <c r="G2289" t="s">
        <v>358</v>
      </c>
      <c r="H2289" t="s">
        <v>292</v>
      </c>
      <c r="I2289" t="s">
        <v>227</v>
      </c>
      <c r="J2289" s="7">
        <v>98115</v>
      </c>
      <c r="K2289" t="s">
        <v>26</v>
      </c>
      <c r="L2289" t="s">
        <v>57</v>
      </c>
      <c r="M2289" t="s">
        <v>359</v>
      </c>
      <c r="N2289" t="s">
        <v>33</v>
      </c>
      <c r="O2289" t="s">
        <v>116</v>
      </c>
      <c r="P2289" t="s">
        <v>360</v>
      </c>
      <c r="Q2289" s="8">
        <v>24.99</v>
      </c>
      <c r="R2289">
        <v>11</v>
      </c>
      <c r="S2289" s="8">
        <f t="shared" si="149"/>
        <v>274.89</v>
      </c>
      <c r="T2289" s="8">
        <f>SUM(S2289*0.3)</f>
        <v>82.466999999999999</v>
      </c>
      <c r="U2289" s="9">
        <f t="shared" si="152"/>
        <v>12.9956</v>
      </c>
    </row>
    <row r="2290" spans="1:21" ht="15" customHeight="1" x14ac:dyDescent="0.25">
      <c r="A2290">
        <v>22243</v>
      </c>
      <c r="B2290" t="s">
        <v>1118</v>
      </c>
      <c r="C2290" s="5">
        <v>43635</v>
      </c>
      <c r="D2290" s="6">
        <v>43639</v>
      </c>
      <c r="E2290" t="s">
        <v>69</v>
      </c>
      <c r="F2290" t="s">
        <v>357</v>
      </c>
      <c r="G2290" t="s">
        <v>358</v>
      </c>
      <c r="H2290" t="s">
        <v>292</v>
      </c>
      <c r="I2290" t="s">
        <v>227</v>
      </c>
      <c r="J2290" s="7">
        <v>98115</v>
      </c>
      <c r="K2290" t="s">
        <v>26</v>
      </c>
      <c r="L2290" t="s">
        <v>57</v>
      </c>
      <c r="M2290" t="s">
        <v>125</v>
      </c>
      <c r="N2290" t="s">
        <v>29</v>
      </c>
      <c r="O2290" t="s">
        <v>59</v>
      </c>
      <c r="P2290" t="s">
        <v>126</v>
      </c>
      <c r="Q2290" s="8">
        <v>16.989999999999998</v>
      </c>
      <c r="R2290">
        <v>6</v>
      </c>
      <c r="S2290" s="8">
        <f t="shared" si="149"/>
        <v>101.94</v>
      </c>
      <c r="T2290" s="8">
        <f>SUM(S2290*0.25)</f>
        <v>25.484999999999999</v>
      </c>
      <c r="U2290" s="9">
        <f t="shared" si="152"/>
        <v>6.0776000000000003</v>
      </c>
    </row>
    <row r="2291" spans="1:21" ht="15" customHeight="1" x14ac:dyDescent="0.25">
      <c r="A2291">
        <v>22244</v>
      </c>
      <c r="B2291" t="s">
        <v>1119</v>
      </c>
      <c r="C2291" s="5">
        <v>43635</v>
      </c>
      <c r="D2291" s="6">
        <v>43639</v>
      </c>
      <c r="E2291" t="s">
        <v>69</v>
      </c>
      <c r="F2291" t="s">
        <v>361</v>
      </c>
      <c r="G2291" t="s">
        <v>362</v>
      </c>
      <c r="H2291" t="s">
        <v>363</v>
      </c>
      <c r="I2291" t="s">
        <v>364</v>
      </c>
      <c r="J2291" s="7">
        <v>89115</v>
      </c>
      <c r="K2291" t="s">
        <v>26</v>
      </c>
      <c r="L2291" t="s">
        <v>57</v>
      </c>
      <c r="M2291" t="s">
        <v>365</v>
      </c>
      <c r="N2291" t="s">
        <v>33</v>
      </c>
      <c r="O2291" t="s">
        <v>86</v>
      </c>
      <c r="P2291" t="s">
        <v>366</v>
      </c>
      <c r="Q2291" s="8">
        <v>11.99</v>
      </c>
      <c r="R2291">
        <v>7</v>
      </c>
      <c r="S2291" s="8">
        <f t="shared" si="149"/>
        <v>83.93</v>
      </c>
      <c r="T2291" s="8">
        <f>SUM(S2291*0.5)</f>
        <v>41.965000000000003</v>
      </c>
      <c r="U2291" s="9">
        <f t="shared" si="152"/>
        <v>5.3572000000000006</v>
      </c>
    </row>
    <row r="2292" spans="1:21" ht="15" customHeight="1" x14ac:dyDescent="0.25">
      <c r="A2292">
        <v>22245</v>
      </c>
      <c r="B2292" t="s">
        <v>1119</v>
      </c>
      <c r="C2292" s="5">
        <v>43635</v>
      </c>
      <c r="D2292" s="6">
        <v>43639</v>
      </c>
      <c r="E2292" t="s">
        <v>69</v>
      </c>
      <c r="F2292" t="s">
        <v>361</v>
      </c>
      <c r="G2292" t="s">
        <v>362</v>
      </c>
      <c r="H2292" t="s">
        <v>363</v>
      </c>
      <c r="I2292" t="s">
        <v>364</v>
      </c>
      <c r="J2292" s="7">
        <v>89115</v>
      </c>
      <c r="K2292" t="s">
        <v>26</v>
      </c>
      <c r="L2292" t="s">
        <v>57</v>
      </c>
      <c r="M2292" t="s">
        <v>245</v>
      </c>
      <c r="N2292" t="s">
        <v>33</v>
      </c>
      <c r="O2292" t="s">
        <v>34</v>
      </c>
      <c r="P2292" t="s">
        <v>246</v>
      </c>
      <c r="Q2292" s="8">
        <v>25.99</v>
      </c>
      <c r="R2292">
        <v>8</v>
      </c>
      <c r="S2292" s="8">
        <f t="shared" si="149"/>
        <v>207.92</v>
      </c>
      <c r="T2292" s="8">
        <f>SUM(S2292*0.4)</f>
        <v>83.168000000000006</v>
      </c>
      <c r="U2292" s="9">
        <f t="shared" si="152"/>
        <v>10.316799999999999</v>
      </c>
    </row>
    <row r="2293" spans="1:21" ht="15" customHeight="1" x14ac:dyDescent="0.25">
      <c r="A2293">
        <v>22246</v>
      </c>
      <c r="B2293" t="s">
        <v>1119</v>
      </c>
      <c r="C2293" s="5">
        <v>43635</v>
      </c>
      <c r="D2293" s="6">
        <v>43639</v>
      </c>
      <c r="E2293" t="s">
        <v>69</v>
      </c>
      <c r="F2293" t="s">
        <v>361</v>
      </c>
      <c r="G2293" t="s">
        <v>362</v>
      </c>
      <c r="H2293" t="s">
        <v>363</v>
      </c>
      <c r="I2293" t="s">
        <v>364</v>
      </c>
      <c r="J2293" s="7">
        <v>89115</v>
      </c>
      <c r="K2293" t="s">
        <v>26</v>
      </c>
      <c r="L2293" t="s">
        <v>57</v>
      </c>
      <c r="M2293" t="s">
        <v>367</v>
      </c>
      <c r="N2293" t="s">
        <v>29</v>
      </c>
      <c r="O2293" t="s">
        <v>40</v>
      </c>
      <c r="P2293" t="s">
        <v>368</v>
      </c>
      <c r="Q2293" s="8">
        <v>30.99</v>
      </c>
      <c r="R2293">
        <v>8</v>
      </c>
      <c r="S2293" s="8">
        <f t="shared" si="149"/>
        <v>247.92</v>
      </c>
      <c r="T2293" s="8">
        <f>SUM(S2293*0.3)</f>
        <v>74.375999999999991</v>
      </c>
      <c r="U2293" s="9">
        <f t="shared" si="152"/>
        <v>11.9168</v>
      </c>
    </row>
    <row r="2294" spans="1:21" ht="15" customHeight="1" x14ac:dyDescent="0.25">
      <c r="A2294">
        <v>22247</v>
      </c>
      <c r="B2294" t="s">
        <v>1119</v>
      </c>
      <c r="C2294" s="5">
        <v>43635</v>
      </c>
      <c r="D2294" s="6">
        <v>43639</v>
      </c>
      <c r="E2294" t="s">
        <v>69</v>
      </c>
      <c r="F2294" t="s">
        <v>361</v>
      </c>
      <c r="G2294" t="s">
        <v>362</v>
      </c>
      <c r="H2294" t="s">
        <v>363</v>
      </c>
      <c r="I2294" t="s">
        <v>364</v>
      </c>
      <c r="J2294" s="7">
        <v>89115</v>
      </c>
      <c r="K2294" t="s">
        <v>26</v>
      </c>
      <c r="L2294" t="s">
        <v>57</v>
      </c>
      <c r="M2294" t="s">
        <v>369</v>
      </c>
      <c r="N2294" t="s">
        <v>29</v>
      </c>
      <c r="O2294" t="s">
        <v>37</v>
      </c>
      <c r="P2294" t="s">
        <v>370</v>
      </c>
      <c r="Q2294" s="8">
        <v>24.99</v>
      </c>
      <c r="R2294">
        <v>6</v>
      </c>
      <c r="S2294" s="8">
        <f t="shared" si="149"/>
        <v>149.94</v>
      </c>
      <c r="T2294" s="8">
        <f>SUM(S2294*0.4)</f>
        <v>59.975999999999999</v>
      </c>
      <c r="U2294" s="9">
        <f t="shared" si="152"/>
        <v>7.9975999999999994</v>
      </c>
    </row>
    <row r="2295" spans="1:21" ht="15" customHeight="1" x14ac:dyDescent="0.25">
      <c r="A2295">
        <v>22248</v>
      </c>
      <c r="B2295" t="s">
        <v>1119</v>
      </c>
      <c r="C2295" s="5">
        <v>43635</v>
      </c>
      <c r="D2295" s="6">
        <v>43639</v>
      </c>
      <c r="E2295" t="s">
        <v>69</v>
      </c>
      <c r="F2295" t="s">
        <v>361</v>
      </c>
      <c r="G2295" t="s">
        <v>362</v>
      </c>
      <c r="H2295" t="s">
        <v>363</v>
      </c>
      <c r="I2295" t="s">
        <v>364</v>
      </c>
      <c r="J2295" s="7">
        <v>89115</v>
      </c>
      <c r="K2295" t="s">
        <v>26</v>
      </c>
      <c r="L2295" t="s">
        <v>57</v>
      </c>
      <c r="M2295" t="s">
        <v>85</v>
      </c>
      <c r="N2295" t="s">
        <v>988</v>
      </c>
      <c r="O2295" t="s">
        <v>86</v>
      </c>
      <c r="P2295" t="s">
        <v>87</v>
      </c>
      <c r="Q2295" s="8">
        <v>8.99</v>
      </c>
      <c r="R2295">
        <v>5</v>
      </c>
      <c r="S2295" s="8">
        <f t="shared" si="149"/>
        <v>44.95</v>
      </c>
      <c r="T2295" s="8">
        <f>SUM(S2295*0.6)</f>
        <v>26.970000000000002</v>
      </c>
      <c r="U2295" s="9">
        <f t="shared" si="152"/>
        <v>3.798</v>
      </c>
    </row>
    <row r="2296" spans="1:21" ht="15" customHeight="1" x14ac:dyDescent="0.25">
      <c r="A2296">
        <v>22249</v>
      </c>
      <c r="B2296" t="s">
        <v>1119</v>
      </c>
      <c r="C2296" s="5">
        <v>43635</v>
      </c>
      <c r="D2296" s="6">
        <v>43639</v>
      </c>
      <c r="E2296" t="s">
        <v>69</v>
      </c>
      <c r="F2296" t="s">
        <v>361</v>
      </c>
      <c r="G2296" t="s">
        <v>362</v>
      </c>
      <c r="H2296" t="s">
        <v>363</v>
      </c>
      <c r="I2296" t="s">
        <v>364</v>
      </c>
      <c r="J2296" s="7">
        <v>89115</v>
      </c>
      <c r="K2296" t="s">
        <v>26</v>
      </c>
      <c r="L2296" t="s">
        <v>57</v>
      </c>
      <c r="M2296" t="s">
        <v>58</v>
      </c>
      <c r="N2296" t="s">
        <v>29</v>
      </c>
      <c r="O2296" t="s">
        <v>59</v>
      </c>
      <c r="P2296" t="s">
        <v>60</v>
      </c>
      <c r="Q2296" s="8">
        <v>20.99</v>
      </c>
      <c r="R2296">
        <v>6</v>
      </c>
      <c r="S2296" s="8">
        <f t="shared" si="149"/>
        <v>125.94</v>
      </c>
      <c r="T2296" s="8">
        <f>SUM(S2296*0.25)</f>
        <v>31.484999999999999</v>
      </c>
      <c r="U2296" s="9">
        <f t="shared" si="152"/>
        <v>7.0375999999999994</v>
      </c>
    </row>
    <row r="2297" spans="1:21" ht="15" customHeight="1" x14ac:dyDescent="0.25">
      <c r="A2297">
        <v>22250</v>
      </c>
      <c r="B2297" t="s">
        <v>1120</v>
      </c>
      <c r="C2297" s="5">
        <v>43636</v>
      </c>
      <c r="D2297" s="6">
        <v>43641</v>
      </c>
      <c r="E2297" t="s">
        <v>69</v>
      </c>
      <c r="F2297" t="s">
        <v>371</v>
      </c>
      <c r="G2297" t="s">
        <v>372</v>
      </c>
      <c r="H2297" t="s">
        <v>373</v>
      </c>
      <c r="I2297" t="s">
        <v>374</v>
      </c>
      <c r="J2297" s="7">
        <v>1852</v>
      </c>
      <c r="K2297" t="s">
        <v>26</v>
      </c>
      <c r="L2297" t="s">
        <v>65</v>
      </c>
      <c r="M2297" t="s">
        <v>375</v>
      </c>
      <c r="N2297" t="s">
        <v>988</v>
      </c>
      <c r="O2297" t="s">
        <v>89</v>
      </c>
      <c r="P2297" t="s">
        <v>376</v>
      </c>
      <c r="Q2297" s="8">
        <v>17.989999999999998</v>
      </c>
      <c r="R2297">
        <v>9</v>
      </c>
      <c r="S2297" s="8">
        <f t="shared" si="149"/>
        <v>161.91</v>
      </c>
      <c r="T2297" s="8">
        <f>SUM(S2297*0.5)</f>
        <v>80.954999999999998</v>
      </c>
      <c r="U2297" s="9">
        <f t="shared" si="152"/>
        <v>8.4763999999999982</v>
      </c>
    </row>
    <row r="2298" spans="1:21" ht="15" customHeight="1" x14ac:dyDescent="0.25">
      <c r="A2298">
        <v>22251</v>
      </c>
      <c r="B2298" t="s">
        <v>1120</v>
      </c>
      <c r="C2298" s="5">
        <v>43636</v>
      </c>
      <c r="D2298" s="6">
        <v>43641</v>
      </c>
      <c r="E2298" t="s">
        <v>69</v>
      </c>
      <c r="F2298" t="s">
        <v>371</v>
      </c>
      <c r="G2298" t="s">
        <v>372</v>
      </c>
      <c r="H2298" t="s">
        <v>373</v>
      </c>
      <c r="I2298" t="s">
        <v>374</v>
      </c>
      <c r="J2298" s="7">
        <v>1852</v>
      </c>
      <c r="K2298" t="s">
        <v>26</v>
      </c>
      <c r="L2298" t="s">
        <v>65</v>
      </c>
      <c r="M2298" t="s">
        <v>275</v>
      </c>
      <c r="N2298" t="s">
        <v>988</v>
      </c>
      <c r="O2298" t="s">
        <v>89</v>
      </c>
      <c r="P2298" t="s">
        <v>276</v>
      </c>
      <c r="Q2298" s="8">
        <v>15.99</v>
      </c>
      <c r="R2298">
        <v>7</v>
      </c>
      <c r="S2298" s="8">
        <f t="shared" si="149"/>
        <v>111.93</v>
      </c>
      <c r="T2298" s="8">
        <f>SUM(S2298*0.5)</f>
        <v>55.965000000000003</v>
      </c>
      <c r="U2298" s="9">
        <f t="shared" si="152"/>
        <v>6.4772000000000007</v>
      </c>
    </row>
    <row r="2299" spans="1:21" ht="15" customHeight="1" x14ac:dyDescent="0.25">
      <c r="A2299">
        <v>22252</v>
      </c>
      <c r="B2299" t="s">
        <v>1120</v>
      </c>
      <c r="C2299" s="5">
        <v>43636</v>
      </c>
      <c r="D2299" s="6">
        <v>43641</v>
      </c>
      <c r="E2299" t="s">
        <v>69</v>
      </c>
      <c r="F2299" t="s">
        <v>371</v>
      </c>
      <c r="G2299" t="s">
        <v>372</v>
      </c>
      <c r="H2299" t="s">
        <v>373</v>
      </c>
      <c r="I2299" t="s">
        <v>374</v>
      </c>
      <c r="J2299" s="7">
        <v>1852</v>
      </c>
      <c r="K2299" t="s">
        <v>26</v>
      </c>
      <c r="L2299" t="s">
        <v>65</v>
      </c>
      <c r="M2299" t="s">
        <v>377</v>
      </c>
      <c r="N2299" t="s">
        <v>33</v>
      </c>
      <c r="O2299" t="s">
        <v>116</v>
      </c>
      <c r="P2299" t="s">
        <v>378</v>
      </c>
      <c r="Q2299" s="8">
        <v>10.99</v>
      </c>
      <c r="R2299">
        <v>7</v>
      </c>
      <c r="S2299" s="8">
        <f t="shared" si="149"/>
        <v>76.930000000000007</v>
      </c>
      <c r="T2299" s="8">
        <f>SUM(S2299*0.3)</f>
        <v>23.079000000000001</v>
      </c>
      <c r="U2299" s="9">
        <f t="shared" si="152"/>
        <v>5.0771999999999995</v>
      </c>
    </row>
    <row r="2300" spans="1:21" ht="15" customHeight="1" x14ac:dyDescent="0.25">
      <c r="A2300">
        <v>22253</v>
      </c>
      <c r="B2300" t="s">
        <v>1121</v>
      </c>
      <c r="C2300" s="5">
        <v>43637</v>
      </c>
      <c r="D2300" s="6">
        <v>43642</v>
      </c>
      <c r="E2300" t="s">
        <v>69</v>
      </c>
      <c r="F2300" t="s">
        <v>379</v>
      </c>
      <c r="G2300" t="s">
        <v>278</v>
      </c>
      <c r="H2300" t="s">
        <v>279</v>
      </c>
      <c r="I2300" t="s">
        <v>56</v>
      </c>
      <c r="J2300" s="7">
        <v>92105</v>
      </c>
      <c r="K2300" t="s">
        <v>26</v>
      </c>
      <c r="L2300" t="s">
        <v>57</v>
      </c>
      <c r="M2300" t="s">
        <v>269</v>
      </c>
      <c r="N2300" t="s">
        <v>33</v>
      </c>
      <c r="O2300" t="s">
        <v>34</v>
      </c>
      <c r="P2300" t="s">
        <v>270</v>
      </c>
      <c r="Q2300" s="8">
        <v>35.99</v>
      </c>
      <c r="R2300">
        <v>7</v>
      </c>
      <c r="S2300" s="8">
        <f t="shared" si="149"/>
        <v>251.93</v>
      </c>
      <c r="T2300" s="8">
        <f>SUM(S2300*0.4)</f>
        <v>100.77200000000001</v>
      </c>
      <c r="U2300" s="9">
        <f t="shared" si="152"/>
        <v>12.077200000000001</v>
      </c>
    </row>
    <row r="2301" spans="1:21" ht="15" customHeight="1" x14ac:dyDescent="0.25">
      <c r="A2301">
        <v>22254</v>
      </c>
      <c r="B2301" t="s">
        <v>1122</v>
      </c>
      <c r="C2301" s="5">
        <v>43642</v>
      </c>
      <c r="D2301" s="6">
        <v>43646</v>
      </c>
      <c r="E2301" t="s">
        <v>69</v>
      </c>
      <c r="F2301" t="s">
        <v>380</v>
      </c>
      <c r="G2301" t="s">
        <v>381</v>
      </c>
      <c r="H2301" t="s">
        <v>335</v>
      </c>
      <c r="I2301" t="s">
        <v>336</v>
      </c>
      <c r="J2301" s="7">
        <v>19140</v>
      </c>
      <c r="K2301" t="s">
        <v>26</v>
      </c>
      <c r="L2301" t="s">
        <v>65</v>
      </c>
      <c r="M2301" t="s">
        <v>382</v>
      </c>
      <c r="N2301" t="s">
        <v>988</v>
      </c>
      <c r="O2301" t="s">
        <v>89</v>
      </c>
      <c r="P2301" t="s">
        <v>383</v>
      </c>
      <c r="Q2301" s="8">
        <v>11.99</v>
      </c>
      <c r="R2301">
        <v>9</v>
      </c>
      <c r="S2301" s="8">
        <f t="shared" si="149"/>
        <v>107.91</v>
      </c>
      <c r="T2301" s="8">
        <f>SUM(S2301*0.5)</f>
        <v>53.954999999999998</v>
      </c>
      <c r="U2301" s="9">
        <f t="shared" si="152"/>
        <v>6.3163999999999998</v>
      </c>
    </row>
    <row r="2302" spans="1:21" ht="15" customHeight="1" x14ac:dyDescent="0.25">
      <c r="A2302">
        <v>22255</v>
      </c>
      <c r="B2302" t="s">
        <v>1122</v>
      </c>
      <c r="C2302" s="5">
        <v>43642</v>
      </c>
      <c r="D2302" s="6">
        <v>43646</v>
      </c>
      <c r="E2302" t="s">
        <v>69</v>
      </c>
      <c r="F2302" t="s">
        <v>380</v>
      </c>
      <c r="G2302" t="s">
        <v>381</v>
      </c>
      <c r="H2302" t="s">
        <v>335</v>
      </c>
      <c r="I2302" t="s">
        <v>336</v>
      </c>
      <c r="J2302" s="7">
        <v>19140</v>
      </c>
      <c r="K2302" t="s">
        <v>26</v>
      </c>
      <c r="L2302" t="s">
        <v>65</v>
      </c>
      <c r="M2302" t="s">
        <v>74</v>
      </c>
      <c r="N2302" t="s">
        <v>29</v>
      </c>
      <c r="O2302" t="s">
        <v>75</v>
      </c>
      <c r="P2302" t="s">
        <v>76</v>
      </c>
      <c r="Q2302" s="8">
        <v>23.99</v>
      </c>
      <c r="R2302">
        <v>8</v>
      </c>
      <c r="S2302" s="8">
        <f t="shared" si="149"/>
        <v>191.92</v>
      </c>
      <c r="T2302" s="8">
        <f>SUM(S2302*0.5)</f>
        <v>95.96</v>
      </c>
      <c r="U2302" s="9">
        <f t="shared" si="152"/>
        <v>9.6768000000000001</v>
      </c>
    </row>
    <row r="2303" spans="1:21" ht="15" customHeight="1" x14ac:dyDescent="0.25">
      <c r="A2303">
        <v>22256</v>
      </c>
      <c r="B2303" t="s">
        <v>1122</v>
      </c>
      <c r="C2303" s="5">
        <v>43642</v>
      </c>
      <c r="D2303" s="6">
        <v>43646</v>
      </c>
      <c r="E2303" t="s">
        <v>69</v>
      </c>
      <c r="F2303" t="s">
        <v>380</v>
      </c>
      <c r="G2303" t="s">
        <v>381</v>
      </c>
      <c r="H2303" t="s">
        <v>335</v>
      </c>
      <c r="I2303" t="s">
        <v>336</v>
      </c>
      <c r="J2303" s="7">
        <v>19140</v>
      </c>
      <c r="K2303" t="s">
        <v>26</v>
      </c>
      <c r="L2303" t="s">
        <v>65</v>
      </c>
      <c r="M2303" t="s">
        <v>105</v>
      </c>
      <c r="N2303" t="s">
        <v>29</v>
      </c>
      <c r="O2303" t="s">
        <v>75</v>
      </c>
      <c r="P2303" t="s">
        <v>106</v>
      </c>
      <c r="Q2303" s="8">
        <v>16.989999999999998</v>
      </c>
      <c r="R2303">
        <v>12</v>
      </c>
      <c r="S2303" s="8">
        <f t="shared" si="149"/>
        <v>203.88</v>
      </c>
      <c r="T2303" s="8">
        <f>SUM(S2303*0.5)</f>
        <v>101.94</v>
      </c>
      <c r="U2303" s="9">
        <f t="shared" si="152"/>
        <v>10.155200000000001</v>
      </c>
    </row>
    <row r="2304" spans="1:21" ht="15" customHeight="1" x14ac:dyDescent="0.25">
      <c r="A2304">
        <v>22257</v>
      </c>
      <c r="B2304" t="s">
        <v>1122</v>
      </c>
      <c r="C2304" s="5">
        <v>43642</v>
      </c>
      <c r="D2304" s="6">
        <v>43646</v>
      </c>
      <c r="E2304" t="s">
        <v>69</v>
      </c>
      <c r="F2304" t="s">
        <v>380</v>
      </c>
      <c r="G2304" t="s">
        <v>381</v>
      </c>
      <c r="H2304" t="s">
        <v>335</v>
      </c>
      <c r="I2304" t="s">
        <v>336</v>
      </c>
      <c r="J2304" s="7">
        <v>19140</v>
      </c>
      <c r="K2304" t="s">
        <v>26</v>
      </c>
      <c r="L2304" t="s">
        <v>65</v>
      </c>
      <c r="M2304" t="s">
        <v>384</v>
      </c>
      <c r="N2304" t="s">
        <v>29</v>
      </c>
      <c r="O2304" t="s">
        <v>37</v>
      </c>
      <c r="P2304" t="s">
        <v>385</v>
      </c>
      <c r="Q2304" s="8">
        <v>23.99</v>
      </c>
      <c r="R2304">
        <v>7</v>
      </c>
      <c r="S2304" s="8">
        <f t="shared" ref="S2304:S2367" si="153">SUM(Q2304*R2304)</f>
        <v>167.92999999999998</v>
      </c>
      <c r="T2304" s="8">
        <f>SUM(S2304*0.4)</f>
        <v>67.171999999999997</v>
      </c>
      <c r="U2304" s="9">
        <f t="shared" si="152"/>
        <v>8.7172000000000001</v>
      </c>
    </row>
    <row r="2305" spans="1:21" ht="15" customHeight="1" x14ac:dyDescent="0.25">
      <c r="A2305">
        <v>22258</v>
      </c>
      <c r="B2305" t="s">
        <v>1122</v>
      </c>
      <c r="C2305" s="5">
        <v>43642</v>
      </c>
      <c r="D2305" s="6">
        <v>43646</v>
      </c>
      <c r="E2305" t="s">
        <v>69</v>
      </c>
      <c r="F2305" t="s">
        <v>380</v>
      </c>
      <c r="G2305" t="s">
        <v>381</v>
      </c>
      <c r="H2305" t="s">
        <v>335</v>
      </c>
      <c r="I2305" t="s">
        <v>336</v>
      </c>
      <c r="J2305" s="7">
        <v>19140</v>
      </c>
      <c r="K2305" t="s">
        <v>26</v>
      </c>
      <c r="L2305" t="s">
        <v>65</v>
      </c>
      <c r="M2305" t="s">
        <v>296</v>
      </c>
      <c r="N2305" t="s">
        <v>29</v>
      </c>
      <c r="O2305" t="s">
        <v>37</v>
      </c>
      <c r="P2305" t="s">
        <v>297</v>
      </c>
      <c r="Q2305" s="8">
        <v>23.99</v>
      </c>
      <c r="R2305">
        <v>7</v>
      </c>
      <c r="S2305" s="8">
        <f t="shared" si="153"/>
        <v>167.92999999999998</v>
      </c>
      <c r="T2305" s="8">
        <f>SUM(S2305*0.4)</f>
        <v>67.171999999999997</v>
      </c>
      <c r="U2305" s="9">
        <f t="shared" si="152"/>
        <v>8.7172000000000001</v>
      </c>
    </row>
    <row r="2306" spans="1:21" ht="15" customHeight="1" x14ac:dyDescent="0.25">
      <c r="A2306">
        <v>22259</v>
      </c>
      <c r="B2306" t="s">
        <v>1123</v>
      </c>
      <c r="C2306" s="5">
        <v>43642</v>
      </c>
      <c r="D2306" s="6">
        <v>43648</v>
      </c>
      <c r="E2306" t="s">
        <v>69</v>
      </c>
      <c r="F2306" t="s">
        <v>386</v>
      </c>
      <c r="G2306" t="s">
        <v>387</v>
      </c>
      <c r="H2306" t="s">
        <v>388</v>
      </c>
      <c r="I2306" t="s">
        <v>73</v>
      </c>
      <c r="J2306" s="7">
        <v>75220</v>
      </c>
      <c r="K2306" t="s">
        <v>26</v>
      </c>
      <c r="L2306" t="s">
        <v>27</v>
      </c>
      <c r="M2306" t="s">
        <v>389</v>
      </c>
      <c r="N2306" t="s">
        <v>29</v>
      </c>
      <c r="O2306" t="s">
        <v>40</v>
      </c>
      <c r="P2306" t="s">
        <v>390</v>
      </c>
      <c r="Q2306" s="8">
        <v>30.99</v>
      </c>
      <c r="R2306">
        <v>5</v>
      </c>
      <c r="S2306" s="8">
        <f t="shared" si="153"/>
        <v>154.94999999999999</v>
      </c>
      <c r="T2306" s="8">
        <f>SUM(S2306*0.3)</f>
        <v>46.484999999999992</v>
      </c>
      <c r="U2306" s="9">
        <f t="shared" si="152"/>
        <v>8.1980000000000004</v>
      </c>
    </row>
    <row r="2307" spans="1:21" ht="15" customHeight="1" x14ac:dyDescent="0.25">
      <c r="A2307">
        <v>22260</v>
      </c>
      <c r="B2307" t="s">
        <v>1124</v>
      </c>
      <c r="C2307" s="5">
        <v>43644</v>
      </c>
      <c r="D2307" s="6">
        <v>43647</v>
      </c>
      <c r="E2307" t="s">
        <v>21</v>
      </c>
      <c r="F2307" t="s">
        <v>391</v>
      </c>
      <c r="G2307" t="s">
        <v>392</v>
      </c>
      <c r="H2307" t="s">
        <v>393</v>
      </c>
      <c r="I2307" t="s">
        <v>394</v>
      </c>
      <c r="J2307" s="7">
        <v>31907</v>
      </c>
      <c r="K2307" t="s">
        <v>26</v>
      </c>
      <c r="L2307" t="s">
        <v>49</v>
      </c>
      <c r="M2307" t="s">
        <v>395</v>
      </c>
      <c r="N2307" t="s">
        <v>29</v>
      </c>
      <c r="O2307" t="s">
        <v>59</v>
      </c>
      <c r="P2307" t="s">
        <v>396</v>
      </c>
      <c r="Q2307" s="8">
        <v>27.99</v>
      </c>
      <c r="R2307">
        <v>9</v>
      </c>
      <c r="S2307" s="8">
        <f t="shared" si="153"/>
        <v>251.91</v>
      </c>
      <c r="T2307" s="8">
        <f>SUM(S2307*0.25)</f>
        <v>62.977499999999999</v>
      </c>
      <c r="U2307" s="9">
        <f>SUM((Q2307*0.07)*R2307+2)</f>
        <v>19.633700000000001</v>
      </c>
    </row>
    <row r="2308" spans="1:21" ht="15" customHeight="1" x14ac:dyDescent="0.25">
      <c r="A2308">
        <v>22261</v>
      </c>
      <c r="B2308" t="s">
        <v>1125</v>
      </c>
      <c r="C2308" s="5">
        <v>43644</v>
      </c>
      <c r="D2308" s="6">
        <v>43650</v>
      </c>
      <c r="E2308" t="s">
        <v>69</v>
      </c>
      <c r="F2308" t="s">
        <v>242</v>
      </c>
      <c r="G2308" t="s">
        <v>243</v>
      </c>
      <c r="H2308" t="s">
        <v>244</v>
      </c>
      <c r="I2308" t="s">
        <v>213</v>
      </c>
      <c r="J2308" s="7">
        <v>28540</v>
      </c>
      <c r="K2308" t="s">
        <v>26</v>
      </c>
      <c r="L2308" t="s">
        <v>49</v>
      </c>
      <c r="M2308" t="s">
        <v>172</v>
      </c>
      <c r="N2308" t="s">
        <v>29</v>
      </c>
      <c r="O2308" t="s">
        <v>59</v>
      </c>
      <c r="P2308" t="s">
        <v>173</v>
      </c>
      <c r="Q2308" s="8">
        <v>62.99</v>
      </c>
      <c r="R2308">
        <v>7</v>
      </c>
      <c r="S2308" s="8">
        <f t="shared" si="153"/>
        <v>440.93</v>
      </c>
      <c r="T2308" s="8">
        <f>SUM(S2308*0.25)</f>
        <v>110.2325</v>
      </c>
      <c r="U2308" s="9">
        <f>SUM((Q2308*0.04)*R2308+2)</f>
        <v>19.6372</v>
      </c>
    </row>
    <row r="2309" spans="1:21" ht="15" customHeight="1" x14ac:dyDescent="0.25">
      <c r="A2309">
        <v>22262</v>
      </c>
      <c r="B2309" t="s">
        <v>1125</v>
      </c>
      <c r="C2309" s="5">
        <v>43644</v>
      </c>
      <c r="D2309" s="6">
        <v>43650</v>
      </c>
      <c r="E2309" t="s">
        <v>69</v>
      </c>
      <c r="F2309" t="s">
        <v>242</v>
      </c>
      <c r="G2309" t="s">
        <v>243</v>
      </c>
      <c r="H2309" t="s">
        <v>244</v>
      </c>
      <c r="I2309" t="s">
        <v>213</v>
      </c>
      <c r="J2309" s="7">
        <v>28540</v>
      </c>
      <c r="K2309" t="s">
        <v>26</v>
      </c>
      <c r="L2309" t="s">
        <v>49</v>
      </c>
      <c r="M2309" t="s">
        <v>127</v>
      </c>
      <c r="N2309" t="s">
        <v>29</v>
      </c>
      <c r="O2309" t="s">
        <v>37</v>
      </c>
      <c r="P2309" t="s">
        <v>128</v>
      </c>
      <c r="Q2309" s="8">
        <v>24.99</v>
      </c>
      <c r="R2309">
        <v>5</v>
      </c>
      <c r="S2309" s="8">
        <f t="shared" si="153"/>
        <v>124.94999999999999</v>
      </c>
      <c r="T2309" s="8">
        <f>SUM(S2309*0.4)</f>
        <v>49.98</v>
      </c>
      <c r="U2309" s="9">
        <f>SUM((Q2309*0.04)*R2309+2)</f>
        <v>6.9979999999999993</v>
      </c>
    </row>
    <row r="2310" spans="1:21" ht="15" customHeight="1" x14ac:dyDescent="0.25">
      <c r="A2310">
        <v>22263</v>
      </c>
      <c r="B2310" t="s">
        <v>1126</v>
      </c>
      <c r="C2310" s="5">
        <v>43645</v>
      </c>
      <c r="D2310" s="6">
        <v>43649</v>
      </c>
      <c r="E2310" t="s">
        <v>69</v>
      </c>
      <c r="F2310" t="s">
        <v>301</v>
      </c>
      <c r="G2310" t="s">
        <v>302</v>
      </c>
      <c r="H2310" t="s">
        <v>303</v>
      </c>
      <c r="I2310" t="s">
        <v>304</v>
      </c>
      <c r="J2310" s="7">
        <v>85023</v>
      </c>
      <c r="K2310" t="s">
        <v>26</v>
      </c>
      <c r="L2310" t="s">
        <v>57</v>
      </c>
      <c r="M2310" t="s">
        <v>397</v>
      </c>
      <c r="N2310" t="s">
        <v>33</v>
      </c>
      <c r="O2310" t="s">
        <v>116</v>
      </c>
      <c r="P2310" t="s">
        <v>398</v>
      </c>
      <c r="Q2310" s="8">
        <v>24.99</v>
      </c>
      <c r="R2310">
        <v>6</v>
      </c>
      <c r="S2310" s="8">
        <f t="shared" si="153"/>
        <v>149.94</v>
      </c>
      <c r="T2310" s="8">
        <f>SUM(S2310*0.3)</f>
        <v>44.981999999999999</v>
      </c>
      <c r="U2310" s="9">
        <f>SUM((Q2310*0.04)*R2310+2)</f>
        <v>7.9975999999999994</v>
      </c>
    </row>
    <row r="2311" spans="1:21" ht="15" customHeight="1" x14ac:dyDescent="0.25">
      <c r="A2311">
        <v>22264</v>
      </c>
      <c r="B2311" t="s">
        <v>1126</v>
      </c>
      <c r="C2311" s="5">
        <v>43645</v>
      </c>
      <c r="D2311" s="6">
        <v>43649</v>
      </c>
      <c r="E2311" t="s">
        <v>69</v>
      </c>
      <c r="F2311" t="s">
        <v>301</v>
      </c>
      <c r="G2311" t="s">
        <v>302</v>
      </c>
      <c r="H2311" t="s">
        <v>303</v>
      </c>
      <c r="I2311" t="s">
        <v>304</v>
      </c>
      <c r="J2311" s="7">
        <v>85023</v>
      </c>
      <c r="K2311" t="s">
        <v>26</v>
      </c>
      <c r="L2311" t="s">
        <v>57</v>
      </c>
      <c r="M2311" t="s">
        <v>77</v>
      </c>
      <c r="N2311" t="s">
        <v>29</v>
      </c>
      <c r="O2311" t="s">
        <v>37</v>
      </c>
      <c r="P2311" t="s">
        <v>78</v>
      </c>
      <c r="Q2311" s="8">
        <v>23.99</v>
      </c>
      <c r="R2311">
        <v>10</v>
      </c>
      <c r="S2311" s="8">
        <f t="shared" si="153"/>
        <v>239.89999999999998</v>
      </c>
      <c r="T2311" s="8">
        <f>SUM(S2311*0.4)</f>
        <v>95.96</v>
      </c>
      <c r="U2311" s="9">
        <f>SUM((Q2311*0.04)*R2311+2)</f>
        <v>11.596</v>
      </c>
    </row>
    <row r="2312" spans="1:21" ht="15" customHeight="1" x14ac:dyDescent="0.25">
      <c r="A2312">
        <v>22265</v>
      </c>
      <c r="B2312" t="s">
        <v>1127</v>
      </c>
      <c r="C2312" s="5">
        <v>43649</v>
      </c>
      <c r="D2312" s="6">
        <v>43650</v>
      </c>
      <c r="E2312" t="s">
        <v>44</v>
      </c>
      <c r="F2312" t="s">
        <v>541</v>
      </c>
      <c r="G2312" t="s">
        <v>542</v>
      </c>
      <c r="H2312" t="s">
        <v>393</v>
      </c>
      <c r="I2312" t="s">
        <v>64</v>
      </c>
      <c r="J2312" s="7">
        <v>43229</v>
      </c>
      <c r="K2312" t="s">
        <v>26</v>
      </c>
      <c r="L2312" t="s">
        <v>65</v>
      </c>
      <c r="M2312" t="s">
        <v>845</v>
      </c>
      <c r="N2312" t="s">
        <v>988</v>
      </c>
      <c r="O2312" t="s">
        <v>89</v>
      </c>
      <c r="P2312" t="s">
        <v>846</v>
      </c>
      <c r="Q2312" s="8">
        <v>42.99</v>
      </c>
      <c r="R2312">
        <v>7</v>
      </c>
      <c r="S2312" s="8">
        <f t="shared" si="153"/>
        <v>300.93</v>
      </c>
      <c r="T2312" s="8">
        <f>SUM(S2312*0.5)</f>
        <v>150.465</v>
      </c>
      <c r="U2312" s="9">
        <f t="shared" ref="U2312:U2317" si="154">SUM((Q2312*0.05)*R2312+2)</f>
        <v>17.046500000000002</v>
      </c>
    </row>
    <row r="2313" spans="1:21" ht="15" customHeight="1" x14ac:dyDescent="0.25">
      <c r="A2313">
        <v>22266</v>
      </c>
      <c r="B2313" t="s">
        <v>1127</v>
      </c>
      <c r="C2313" s="5">
        <v>43649</v>
      </c>
      <c r="D2313" s="6">
        <v>43650</v>
      </c>
      <c r="E2313" t="s">
        <v>44</v>
      </c>
      <c r="F2313" t="s">
        <v>541</v>
      </c>
      <c r="G2313" t="s">
        <v>542</v>
      </c>
      <c r="H2313" t="s">
        <v>393</v>
      </c>
      <c r="I2313" t="s">
        <v>64</v>
      </c>
      <c r="J2313" s="7">
        <v>43229</v>
      </c>
      <c r="K2313" t="s">
        <v>26</v>
      </c>
      <c r="L2313" t="s">
        <v>65</v>
      </c>
      <c r="M2313" t="s">
        <v>105</v>
      </c>
      <c r="N2313" t="s">
        <v>29</v>
      </c>
      <c r="O2313" t="s">
        <v>75</v>
      </c>
      <c r="P2313" t="s">
        <v>106</v>
      </c>
      <c r="Q2313" s="8">
        <v>16.989999999999998</v>
      </c>
      <c r="R2313">
        <v>10</v>
      </c>
      <c r="S2313" s="8">
        <f t="shared" si="153"/>
        <v>169.89999999999998</v>
      </c>
      <c r="T2313" s="8">
        <f>SUM(S2313*0.5)</f>
        <v>84.949999999999989</v>
      </c>
      <c r="U2313" s="9">
        <f t="shared" si="154"/>
        <v>10.494999999999999</v>
      </c>
    </row>
    <row r="2314" spans="1:21" ht="15" customHeight="1" x14ac:dyDescent="0.25">
      <c r="A2314">
        <v>22267</v>
      </c>
      <c r="B2314" t="s">
        <v>1128</v>
      </c>
      <c r="C2314" s="5">
        <v>43651</v>
      </c>
      <c r="D2314" s="6">
        <v>43653</v>
      </c>
      <c r="E2314" t="s">
        <v>44</v>
      </c>
      <c r="F2314" t="s">
        <v>371</v>
      </c>
      <c r="G2314" t="s">
        <v>372</v>
      </c>
      <c r="H2314" t="s">
        <v>373</v>
      </c>
      <c r="I2314" t="s">
        <v>374</v>
      </c>
      <c r="J2314" s="7">
        <v>1852</v>
      </c>
      <c r="K2314" t="s">
        <v>26</v>
      </c>
      <c r="L2314" t="s">
        <v>65</v>
      </c>
      <c r="M2314" t="s">
        <v>50</v>
      </c>
      <c r="N2314" t="s">
        <v>988</v>
      </c>
      <c r="O2314" t="s">
        <v>51</v>
      </c>
      <c r="P2314" t="s">
        <v>52</v>
      </c>
      <c r="Q2314" s="8">
        <v>45.99</v>
      </c>
      <c r="R2314">
        <v>7</v>
      </c>
      <c r="S2314" s="8">
        <f t="shared" si="153"/>
        <v>321.93</v>
      </c>
      <c r="T2314" s="8">
        <f>SUM(S2314*0.3)</f>
        <v>96.578999999999994</v>
      </c>
      <c r="U2314" s="9">
        <f t="shared" si="154"/>
        <v>18.096499999999999</v>
      </c>
    </row>
    <row r="2315" spans="1:21" ht="15" customHeight="1" x14ac:dyDescent="0.25">
      <c r="A2315">
        <v>22268</v>
      </c>
      <c r="B2315" t="s">
        <v>1128</v>
      </c>
      <c r="C2315" s="5">
        <v>43651</v>
      </c>
      <c r="D2315" s="6">
        <v>43653</v>
      </c>
      <c r="E2315" t="s">
        <v>44</v>
      </c>
      <c r="F2315" t="s">
        <v>371</v>
      </c>
      <c r="G2315" t="s">
        <v>372</v>
      </c>
      <c r="H2315" t="s">
        <v>373</v>
      </c>
      <c r="I2315" t="s">
        <v>374</v>
      </c>
      <c r="J2315" s="7">
        <v>1852</v>
      </c>
      <c r="K2315" t="s">
        <v>26</v>
      </c>
      <c r="L2315" t="s">
        <v>65</v>
      </c>
      <c r="M2315" t="s">
        <v>400</v>
      </c>
      <c r="N2315" t="s">
        <v>29</v>
      </c>
      <c r="O2315" t="s">
        <v>30</v>
      </c>
      <c r="P2315" t="s">
        <v>401</v>
      </c>
      <c r="Q2315" s="8">
        <v>24.99</v>
      </c>
      <c r="R2315">
        <v>6</v>
      </c>
      <c r="S2315" s="8">
        <f t="shared" si="153"/>
        <v>149.94</v>
      </c>
      <c r="T2315" s="8">
        <f>SUM(S2315*0.2)</f>
        <v>29.988</v>
      </c>
      <c r="U2315" s="9">
        <f t="shared" si="154"/>
        <v>9.4969999999999999</v>
      </c>
    </row>
    <row r="2316" spans="1:21" ht="15" customHeight="1" x14ac:dyDescent="0.25">
      <c r="A2316">
        <v>22269</v>
      </c>
      <c r="B2316" t="s">
        <v>1128</v>
      </c>
      <c r="C2316" s="5">
        <v>43651</v>
      </c>
      <c r="D2316" s="6">
        <v>43653</v>
      </c>
      <c r="E2316" t="s">
        <v>44</v>
      </c>
      <c r="F2316" t="s">
        <v>371</v>
      </c>
      <c r="G2316" t="s">
        <v>372</v>
      </c>
      <c r="H2316" t="s">
        <v>373</v>
      </c>
      <c r="I2316" t="s">
        <v>374</v>
      </c>
      <c r="J2316" s="7">
        <v>1852</v>
      </c>
      <c r="K2316" t="s">
        <v>26</v>
      </c>
      <c r="L2316" t="s">
        <v>65</v>
      </c>
      <c r="M2316" t="s">
        <v>478</v>
      </c>
      <c r="N2316" t="s">
        <v>29</v>
      </c>
      <c r="O2316" t="s">
        <v>37</v>
      </c>
      <c r="P2316" t="s">
        <v>479</v>
      </c>
      <c r="Q2316" s="8">
        <v>23.99</v>
      </c>
      <c r="R2316">
        <v>4</v>
      </c>
      <c r="S2316" s="8">
        <f t="shared" si="153"/>
        <v>95.96</v>
      </c>
      <c r="T2316" s="8">
        <f>SUM(S2316*0.4)</f>
        <v>38.384</v>
      </c>
      <c r="U2316" s="9">
        <f t="shared" si="154"/>
        <v>6.798</v>
      </c>
    </row>
    <row r="2317" spans="1:21" ht="15" customHeight="1" x14ac:dyDescent="0.25">
      <c r="A2317">
        <v>22270</v>
      </c>
      <c r="B2317" t="s">
        <v>1128</v>
      </c>
      <c r="C2317" s="5">
        <v>43651</v>
      </c>
      <c r="D2317" s="6">
        <v>43653</v>
      </c>
      <c r="E2317" t="s">
        <v>44</v>
      </c>
      <c r="F2317" t="s">
        <v>371</v>
      </c>
      <c r="G2317" t="s">
        <v>372</v>
      </c>
      <c r="H2317" t="s">
        <v>373</v>
      </c>
      <c r="I2317" t="s">
        <v>374</v>
      </c>
      <c r="J2317" s="7">
        <v>1852</v>
      </c>
      <c r="K2317" t="s">
        <v>26</v>
      </c>
      <c r="L2317" t="s">
        <v>65</v>
      </c>
      <c r="M2317" t="s">
        <v>85</v>
      </c>
      <c r="N2317" t="s">
        <v>988</v>
      </c>
      <c r="O2317" t="s">
        <v>86</v>
      </c>
      <c r="P2317" t="s">
        <v>87</v>
      </c>
      <c r="Q2317" s="8">
        <v>8.99</v>
      </c>
      <c r="R2317">
        <v>7</v>
      </c>
      <c r="S2317" s="8">
        <f t="shared" si="153"/>
        <v>62.93</v>
      </c>
      <c r="T2317" s="8">
        <f>SUM(S2317*0.6)</f>
        <v>37.757999999999996</v>
      </c>
      <c r="U2317" s="9">
        <f t="shared" si="154"/>
        <v>5.1464999999999996</v>
      </c>
    </row>
    <row r="2318" spans="1:21" ht="15" customHeight="1" x14ac:dyDescent="0.25">
      <c r="A2318">
        <v>22271</v>
      </c>
      <c r="B2318" t="s">
        <v>1129</v>
      </c>
      <c r="C2318" s="5">
        <v>43654</v>
      </c>
      <c r="D2318" s="6">
        <v>43660</v>
      </c>
      <c r="E2318" t="s">
        <v>69</v>
      </c>
      <c r="F2318" t="s">
        <v>690</v>
      </c>
      <c r="G2318" t="s">
        <v>691</v>
      </c>
      <c r="H2318" t="s">
        <v>249</v>
      </c>
      <c r="I2318" t="s">
        <v>250</v>
      </c>
      <c r="J2318" s="7">
        <v>48234</v>
      </c>
      <c r="K2318" t="s">
        <v>26</v>
      </c>
      <c r="L2318" t="s">
        <v>27</v>
      </c>
      <c r="M2318" t="s">
        <v>349</v>
      </c>
      <c r="N2318" t="s">
        <v>33</v>
      </c>
      <c r="O2318" t="s">
        <v>116</v>
      </c>
      <c r="P2318" t="s">
        <v>350</v>
      </c>
      <c r="Q2318" s="8">
        <v>24.99</v>
      </c>
      <c r="R2318">
        <v>3</v>
      </c>
      <c r="S2318" s="8">
        <f t="shared" si="153"/>
        <v>74.97</v>
      </c>
      <c r="T2318" s="8">
        <f>SUM(S2318*0.3)</f>
        <v>22.491</v>
      </c>
      <c r="U2318" s="9">
        <f>SUM((Q2318*0.04)*R2318+2)</f>
        <v>4.9987999999999992</v>
      </c>
    </row>
    <row r="2319" spans="1:21" ht="15" customHeight="1" x14ac:dyDescent="0.25">
      <c r="A2319">
        <v>22272</v>
      </c>
      <c r="B2319" t="s">
        <v>1129</v>
      </c>
      <c r="C2319" s="5">
        <v>43654</v>
      </c>
      <c r="D2319" s="6">
        <v>43660</v>
      </c>
      <c r="E2319" t="s">
        <v>69</v>
      </c>
      <c r="F2319" t="s">
        <v>690</v>
      </c>
      <c r="G2319" t="s">
        <v>691</v>
      </c>
      <c r="H2319" t="s">
        <v>249</v>
      </c>
      <c r="I2319" t="s">
        <v>250</v>
      </c>
      <c r="J2319" s="7">
        <v>48234</v>
      </c>
      <c r="K2319" t="s">
        <v>26</v>
      </c>
      <c r="L2319" t="s">
        <v>27</v>
      </c>
      <c r="M2319" t="s">
        <v>453</v>
      </c>
      <c r="N2319" t="s">
        <v>29</v>
      </c>
      <c r="O2319" t="s">
        <v>40</v>
      </c>
      <c r="P2319" t="s">
        <v>454</v>
      </c>
      <c r="Q2319" s="8">
        <v>27.99</v>
      </c>
      <c r="R2319">
        <v>4</v>
      </c>
      <c r="S2319" s="8">
        <f t="shared" si="153"/>
        <v>111.96</v>
      </c>
      <c r="T2319" s="8">
        <f>SUM(S2319*0.3)</f>
        <v>33.587999999999994</v>
      </c>
      <c r="U2319" s="9">
        <f>SUM((Q2319*0.04)*R2319+2)</f>
        <v>6.4783999999999997</v>
      </c>
    </row>
    <row r="2320" spans="1:21" ht="15" customHeight="1" x14ac:dyDescent="0.25">
      <c r="A2320">
        <v>22273</v>
      </c>
      <c r="B2320" t="s">
        <v>1129</v>
      </c>
      <c r="C2320" s="5">
        <v>43654</v>
      </c>
      <c r="D2320" s="6">
        <v>43660</v>
      </c>
      <c r="E2320" t="s">
        <v>69</v>
      </c>
      <c r="F2320" t="s">
        <v>690</v>
      </c>
      <c r="G2320" t="s">
        <v>691</v>
      </c>
      <c r="H2320" t="s">
        <v>249</v>
      </c>
      <c r="I2320" t="s">
        <v>250</v>
      </c>
      <c r="J2320" s="7">
        <v>48234</v>
      </c>
      <c r="K2320" t="s">
        <v>26</v>
      </c>
      <c r="L2320" t="s">
        <v>27</v>
      </c>
      <c r="M2320" t="s">
        <v>77</v>
      </c>
      <c r="N2320" t="s">
        <v>29</v>
      </c>
      <c r="O2320" t="s">
        <v>37</v>
      </c>
      <c r="P2320" t="s">
        <v>78</v>
      </c>
      <c r="Q2320" s="8">
        <v>23.99</v>
      </c>
      <c r="R2320">
        <v>7</v>
      </c>
      <c r="S2320" s="8">
        <f t="shared" si="153"/>
        <v>167.92999999999998</v>
      </c>
      <c r="T2320" s="8">
        <f>SUM(S2320*0.4)</f>
        <v>67.171999999999997</v>
      </c>
      <c r="U2320" s="9">
        <f>SUM((Q2320*0.04)*R2320+2)</f>
        <v>8.7172000000000001</v>
      </c>
    </row>
    <row r="2321" spans="1:21" ht="15" customHeight="1" x14ac:dyDescent="0.25">
      <c r="A2321">
        <v>22274</v>
      </c>
      <c r="B2321" t="s">
        <v>1129</v>
      </c>
      <c r="C2321" s="5">
        <v>43654</v>
      </c>
      <c r="D2321" s="6">
        <v>43660</v>
      </c>
      <c r="E2321" t="s">
        <v>69</v>
      </c>
      <c r="F2321" t="s">
        <v>690</v>
      </c>
      <c r="G2321" t="s">
        <v>691</v>
      </c>
      <c r="H2321" t="s">
        <v>249</v>
      </c>
      <c r="I2321" t="s">
        <v>250</v>
      </c>
      <c r="J2321" s="7">
        <v>48234</v>
      </c>
      <c r="K2321" t="s">
        <v>26</v>
      </c>
      <c r="L2321" t="s">
        <v>27</v>
      </c>
      <c r="M2321" t="s">
        <v>311</v>
      </c>
      <c r="N2321" t="s">
        <v>29</v>
      </c>
      <c r="O2321" t="s">
        <v>37</v>
      </c>
      <c r="P2321" t="s">
        <v>312</v>
      </c>
      <c r="Q2321" s="8">
        <v>24.99</v>
      </c>
      <c r="R2321">
        <v>7</v>
      </c>
      <c r="S2321" s="8">
        <f t="shared" si="153"/>
        <v>174.92999999999998</v>
      </c>
      <c r="T2321" s="8">
        <f>SUM(S2321*0.4)</f>
        <v>69.971999999999994</v>
      </c>
      <c r="U2321" s="9">
        <f>SUM((Q2321*0.04)*R2321+2)</f>
        <v>8.9971999999999994</v>
      </c>
    </row>
    <row r="2322" spans="1:21" ht="15" customHeight="1" x14ac:dyDescent="0.25">
      <c r="A2322">
        <v>22275</v>
      </c>
      <c r="B2322" t="s">
        <v>1129</v>
      </c>
      <c r="C2322" s="5">
        <v>43654</v>
      </c>
      <c r="D2322" s="6">
        <v>43656</v>
      </c>
      <c r="E2322" t="s">
        <v>21</v>
      </c>
      <c r="F2322" t="s">
        <v>912</v>
      </c>
      <c r="G2322" t="s">
        <v>913</v>
      </c>
      <c r="H2322" t="s">
        <v>268</v>
      </c>
      <c r="I2322" t="s">
        <v>120</v>
      </c>
      <c r="J2322" s="7">
        <v>10011</v>
      </c>
      <c r="K2322" t="s">
        <v>26</v>
      </c>
      <c r="L2322" t="s">
        <v>65</v>
      </c>
      <c r="M2322" t="s">
        <v>771</v>
      </c>
      <c r="N2322" t="s">
        <v>988</v>
      </c>
      <c r="O2322" t="s">
        <v>89</v>
      </c>
      <c r="P2322" t="s">
        <v>772</v>
      </c>
      <c r="Q2322" s="8">
        <v>11.99</v>
      </c>
      <c r="R2322">
        <v>6</v>
      </c>
      <c r="S2322" s="8">
        <f t="shared" si="153"/>
        <v>71.94</v>
      </c>
      <c r="T2322" s="8">
        <f>SUM(S2322*0.5)</f>
        <v>35.97</v>
      </c>
      <c r="U2322" s="9">
        <f>SUM((Q2322*0.07)*R2322+2)</f>
        <v>7.0358000000000001</v>
      </c>
    </row>
    <row r="2323" spans="1:21" ht="15" customHeight="1" x14ac:dyDescent="0.25">
      <c r="A2323">
        <v>22276</v>
      </c>
      <c r="B2323" t="s">
        <v>1129</v>
      </c>
      <c r="C2323" s="5">
        <v>43654</v>
      </c>
      <c r="D2323" s="6">
        <v>43656</v>
      </c>
      <c r="E2323" t="s">
        <v>21</v>
      </c>
      <c r="F2323" t="s">
        <v>912</v>
      </c>
      <c r="G2323" t="s">
        <v>913</v>
      </c>
      <c r="H2323" t="s">
        <v>268</v>
      </c>
      <c r="I2323" t="s">
        <v>120</v>
      </c>
      <c r="J2323" s="7">
        <v>10011</v>
      </c>
      <c r="K2323" t="s">
        <v>26</v>
      </c>
      <c r="L2323" t="s">
        <v>65</v>
      </c>
      <c r="M2323" t="s">
        <v>833</v>
      </c>
      <c r="N2323" t="s">
        <v>33</v>
      </c>
      <c r="O2323" t="s">
        <v>34</v>
      </c>
      <c r="P2323" t="s">
        <v>834</v>
      </c>
      <c r="Q2323" s="8">
        <v>25.99</v>
      </c>
      <c r="R2323">
        <v>7</v>
      </c>
      <c r="S2323" s="8">
        <f t="shared" si="153"/>
        <v>181.92999999999998</v>
      </c>
      <c r="T2323" s="8">
        <f>SUM(S2323*0.4)</f>
        <v>72.771999999999991</v>
      </c>
      <c r="U2323" s="9">
        <f>SUM((Q2323*0.07)*R2323+2)</f>
        <v>14.735100000000001</v>
      </c>
    </row>
    <row r="2324" spans="1:21" ht="15" customHeight="1" x14ac:dyDescent="0.25">
      <c r="A2324">
        <v>22277</v>
      </c>
      <c r="B2324" t="s">
        <v>1129</v>
      </c>
      <c r="C2324" s="5">
        <v>43654</v>
      </c>
      <c r="D2324" s="6">
        <v>43656</v>
      </c>
      <c r="E2324" t="s">
        <v>21</v>
      </c>
      <c r="F2324" t="s">
        <v>912</v>
      </c>
      <c r="G2324" t="s">
        <v>913</v>
      </c>
      <c r="H2324" t="s">
        <v>268</v>
      </c>
      <c r="I2324" t="s">
        <v>120</v>
      </c>
      <c r="J2324" s="7">
        <v>10011</v>
      </c>
      <c r="K2324" t="s">
        <v>26</v>
      </c>
      <c r="L2324" t="s">
        <v>65</v>
      </c>
      <c r="M2324" t="s">
        <v>435</v>
      </c>
      <c r="N2324" t="s">
        <v>29</v>
      </c>
      <c r="O2324" t="s">
        <v>75</v>
      </c>
      <c r="P2324" t="s">
        <v>436</v>
      </c>
      <c r="Q2324" s="8">
        <v>23.99</v>
      </c>
      <c r="R2324">
        <v>3</v>
      </c>
      <c r="S2324" s="8">
        <f t="shared" si="153"/>
        <v>71.97</v>
      </c>
      <c r="T2324" s="8">
        <f>SUM(S2324*0.5)</f>
        <v>35.984999999999999</v>
      </c>
      <c r="U2324" s="9">
        <f>SUM((Q2324*0.07)*R2324+2)</f>
        <v>7.0379000000000005</v>
      </c>
    </row>
    <row r="2325" spans="1:21" ht="15" customHeight="1" x14ac:dyDescent="0.25">
      <c r="A2325">
        <v>22278</v>
      </c>
      <c r="B2325" t="s">
        <v>1130</v>
      </c>
      <c r="C2325" s="5">
        <v>43655</v>
      </c>
      <c r="D2325" s="6">
        <v>43661</v>
      </c>
      <c r="E2325" t="s">
        <v>69</v>
      </c>
      <c r="F2325" t="s">
        <v>516</v>
      </c>
      <c r="G2325" t="s">
        <v>517</v>
      </c>
      <c r="H2325" t="s">
        <v>518</v>
      </c>
      <c r="I2325" t="s">
        <v>519</v>
      </c>
      <c r="J2325" s="7">
        <v>6824</v>
      </c>
      <c r="K2325" t="s">
        <v>26</v>
      </c>
      <c r="L2325" t="s">
        <v>65</v>
      </c>
      <c r="M2325" t="s">
        <v>920</v>
      </c>
      <c r="N2325" t="s">
        <v>33</v>
      </c>
      <c r="O2325" t="s">
        <v>116</v>
      </c>
      <c r="P2325" t="s">
        <v>921</v>
      </c>
      <c r="Q2325" s="8">
        <v>14.99</v>
      </c>
      <c r="R2325">
        <v>3</v>
      </c>
      <c r="S2325" s="8">
        <f t="shared" si="153"/>
        <v>44.97</v>
      </c>
      <c r="T2325" s="8">
        <f>SUM(S2325*0.3)</f>
        <v>13.491</v>
      </c>
      <c r="U2325" s="9">
        <f>SUM((Q2325*0.04)*R2325+2)</f>
        <v>3.7988</v>
      </c>
    </row>
    <row r="2326" spans="1:21" ht="15" customHeight="1" x14ac:dyDescent="0.25">
      <c r="A2326">
        <v>22279</v>
      </c>
      <c r="B2326" t="s">
        <v>1130</v>
      </c>
      <c r="C2326" s="5">
        <v>43655</v>
      </c>
      <c r="D2326" s="6">
        <v>43661</v>
      </c>
      <c r="E2326" t="s">
        <v>69</v>
      </c>
      <c r="F2326" t="s">
        <v>516</v>
      </c>
      <c r="G2326" t="s">
        <v>517</v>
      </c>
      <c r="H2326" t="s">
        <v>518</v>
      </c>
      <c r="I2326" t="s">
        <v>519</v>
      </c>
      <c r="J2326" s="7">
        <v>6824</v>
      </c>
      <c r="K2326" t="s">
        <v>26</v>
      </c>
      <c r="L2326" t="s">
        <v>65</v>
      </c>
      <c r="M2326" t="s">
        <v>147</v>
      </c>
      <c r="N2326" t="s">
        <v>29</v>
      </c>
      <c r="O2326" t="s">
        <v>37</v>
      </c>
      <c r="P2326" t="s">
        <v>148</v>
      </c>
      <c r="Q2326" s="8">
        <v>23.99</v>
      </c>
      <c r="R2326">
        <v>5</v>
      </c>
      <c r="S2326" s="8">
        <f t="shared" si="153"/>
        <v>119.94999999999999</v>
      </c>
      <c r="T2326" s="8">
        <f>SUM(S2326*0.4)</f>
        <v>47.98</v>
      </c>
      <c r="U2326" s="9">
        <f>SUM((Q2326*0.04)*R2326+2)</f>
        <v>6.798</v>
      </c>
    </row>
    <row r="2327" spans="1:21" ht="15" customHeight="1" x14ac:dyDescent="0.25">
      <c r="A2327">
        <v>22280</v>
      </c>
      <c r="B2327" t="s">
        <v>1131</v>
      </c>
      <c r="C2327" s="5">
        <v>43657</v>
      </c>
      <c r="D2327" s="6">
        <v>43663</v>
      </c>
      <c r="E2327" t="s">
        <v>69</v>
      </c>
      <c r="F2327" t="s">
        <v>216</v>
      </c>
      <c r="G2327" t="s">
        <v>217</v>
      </c>
      <c r="H2327" t="s">
        <v>203</v>
      </c>
      <c r="I2327" t="s">
        <v>56</v>
      </c>
      <c r="J2327" s="7">
        <v>90008</v>
      </c>
      <c r="K2327" t="s">
        <v>26</v>
      </c>
      <c r="L2327" t="s">
        <v>57</v>
      </c>
      <c r="M2327" t="s">
        <v>526</v>
      </c>
      <c r="N2327" t="s">
        <v>29</v>
      </c>
      <c r="O2327" t="s">
        <v>30</v>
      </c>
      <c r="P2327" t="s">
        <v>527</v>
      </c>
      <c r="Q2327" s="8">
        <v>6.99</v>
      </c>
      <c r="R2327">
        <v>4</v>
      </c>
      <c r="S2327" s="8">
        <f t="shared" si="153"/>
        <v>27.96</v>
      </c>
      <c r="T2327" s="8">
        <f>SUM(S2327*0.2)</f>
        <v>5.5920000000000005</v>
      </c>
      <c r="U2327" s="9">
        <f>SUM((Q2327*0.04)*R2327+2)</f>
        <v>3.1184000000000003</v>
      </c>
    </row>
    <row r="2328" spans="1:21" ht="15" customHeight="1" x14ac:dyDescent="0.25">
      <c r="A2328">
        <v>22281</v>
      </c>
      <c r="B2328" t="s">
        <v>1131</v>
      </c>
      <c r="C2328" s="5">
        <v>43657</v>
      </c>
      <c r="D2328" s="6">
        <v>43657</v>
      </c>
      <c r="E2328" t="s">
        <v>985</v>
      </c>
      <c r="F2328" t="s">
        <v>541</v>
      </c>
      <c r="G2328" t="s">
        <v>542</v>
      </c>
      <c r="H2328" t="s">
        <v>393</v>
      </c>
      <c r="I2328" t="s">
        <v>64</v>
      </c>
      <c r="J2328" s="7">
        <v>43229</v>
      </c>
      <c r="K2328" t="s">
        <v>26</v>
      </c>
      <c r="L2328" t="s">
        <v>65</v>
      </c>
      <c r="M2328" t="s">
        <v>922</v>
      </c>
      <c r="N2328" t="s">
        <v>33</v>
      </c>
      <c r="O2328" t="s">
        <v>86</v>
      </c>
      <c r="P2328" t="s">
        <v>923</v>
      </c>
      <c r="Q2328" s="8">
        <v>8.99</v>
      </c>
      <c r="R2328">
        <v>5</v>
      </c>
      <c r="S2328" s="8">
        <f t="shared" si="153"/>
        <v>44.95</v>
      </c>
      <c r="T2328" s="8">
        <f>SUM(S2328*0.5)</f>
        <v>22.475000000000001</v>
      </c>
      <c r="U2328" s="9">
        <f>SUM((Q2328*0.09)*R2328+2)</f>
        <v>6.0455000000000005</v>
      </c>
    </row>
    <row r="2329" spans="1:21" ht="15" customHeight="1" x14ac:dyDescent="0.25">
      <c r="A2329">
        <v>22282</v>
      </c>
      <c r="B2329" t="s">
        <v>1132</v>
      </c>
      <c r="C2329" s="5">
        <v>43661</v>
      </c>
      <c r="D2329" s="6">
        <v>43666</v>
      </c>
      <c r="E2329" t="s">
        <v>69</v>
      </c>
      <c r="F2329" t="s">
        <v>924</v>
      </c>
      <c r="G2329" t="s">
        <v>392</v>
      </c>
      <c r="H2329" t="s">
        <v>393</v>
      </c>
      <c r="I2329" t="s">
        <v>394</v>
      </c>
      <c r="J2329" s="7">
        <v>31907</v>
      </c>
      <c r="K2329" t="s">
        <v>26</v>
      </c>
      <c r="L2329" t="s">
        <v>49</v>
      </c>
      <c r="M2329" t="s">
        <v>684</v>
      </c>
      <c r="N2329" t="s">
        <v>988</v>
      </c>
      <c r="O2329" t="s">
        <v>86</v>
      </c>
      <c r="P2329" t="s">
        <v>685</v>
      </c>
      <c r="Q2329" s="8">
        <v>32.99</v>
      </c>
      <c r="R2329">
        <v>3</v>
      </c>
      <c r="S2329" s="8">
        <f t="shared" si="153"/>
        <v>98.97</v>
      </c>
      <c r="T2329" s="8">
        <f>SUM(S2329*0.6)</f>
        <v>59.381999999999998</v>
      </c>
      <c r="U2329" s="9">
        <f>SUM((Q2329*0.04)*R2329+2)</f>
        <v>5.9588000000000001</v>
      </c>
    </row>
    <row r="2330" spans="1:21" ht="15" customHeight="1" x14ac:dyDescent="0.25">
      <c r="A2330">
        <v>22283</v>
      </c>
      <c r="B2330" t="s">
        <v>1132</v>
      </c>
      <c r="C2330" s="5">
        <v>43661</v>
      </c>
      <c r="D2330" s="6">
        <v>43666</v>
      </c>
      <c r="E2330" t="s">
        <v>69</v>
      </c>
      <c r="F2330" t="s">
        <v>924</v>
      </c>
      <c r="G2330" t="s">
        <v>392</v>
      </c>
      <c r="H2330" t="s">
        <v>393</v>
      </c>
      <c r="I2330" t="s">
        <v>394</v>
      </c>
      <c r="J2330" s="7">
        <v>31907</v>
      </c>
      <c r="K2330" t="s">
        <v>26</v>
      </c>
      <c r="L2330" t="s">
        <v>49</v>
      </c>
      <c r="M2330" t="s">
        <v>36</v>
      </c>
      <c r="N2330" t="s">
        <v>29</v>
      </c>
      <c r="O2330" t="s">
        <v>37</v>
      </c>
      <c r="P2330" t="s">
        <v>38</v>
      </c>
      <c r="Q2330" s="8">
        <v>24.99</v>
      </c>
      <c r="R2330">
        <v>7</v>
      </c>
      <c r="S2330" s="8">
        <f t="shared" si="153"/>
        <v>174.92999999999998</v>
      </c>
      <c r="T2330" s="8">
        <f>SUM(S2330*0.4)</f>
        <v>69.971999999999994</v>
      </c>
      <c r="U2330" s="9">
        <f>SUM((Q2330*0.04)*R2330+2)</f>
        <v>8.9971999999999994</v>
      </c>
    </row>
    <row r="2331" spans="1:21" ht="15" customHeight="1" x14ac:dyDescent="0.25">
      <c r="A2331">
        <v>22284</v>
      </c>
      <c r="B2331" t="s">
        <v>1132</v>
      </c>
      <c r="C2331" s="5">
        <v>43661</v>
      </c>
      <c r="D2331" s="6">
        <v>43665</v>
      </c>
      <c r="E2331" t="s">
        <v>69</v>
      </c>
      <c r="F2331" t="s">
        <v>860</v>
      </c>
      <c r="G2331" t="s">
        <v>861</v>
      </c>
      <c r="H2331" t="s">
        <v>862</v>
      </c>
      <c r="I2331" t="s">
        <v>274</v>
      </c>
      <c r="J2331" s="7">
        <v>33180</v>
      </c>
      <c r="K2331" t="s">
        <v>26</v>
      </c>
      <c r="L2331" t="s">
        <v>49</v>
      </c>
      <c r="M2331" t="s">
        <v>296</v>
      </c>
      <c r="N2331" t="s">
        <v>29</v>
      </c>
      <c r="O2331" t="s">
        <v>37</v>
      </c>
      <c r="P2331" t="s">
        <v>297</v>
      </c>
      <c r="Q2331" s="8">
        <v>23.99</v>
      </c>
      <c r="R2331">
        <v>4</v>
      </c>
      <c r="S2331" s="8">
        <f t="shared" si="153"/>
        <v>95.96</v>
      </c>
      <c r="T2331" s="8">
        <f>SUM(S2331*0.4)</f>
        <v>38.384</v>
      </c>
      <c r="U2331" s="9">
        <f>SUM((Q2331*0.04)*R2331+2)</f>
        <v>5.8384</v>
      </c>
    </row>
    <row r="2332" spans="1:21" ht="15" customHeight="1" x14ac:dyDescent="0.25">
      <c r="A2332">
        <v>22285</v>
      </c>
      <c r="B2332" t="s">
        <v>1132</v>
      </c>
      <c r="C2332" s="5">
        <v>43661</v>
      </c>
      <c r="D2332" s="6">
        <v>43664</v>
      </c>
      <c r="E2332" t="s">
        <v>44</v>
      </c>
      <c r="F2332" t="s">
        <v>551</v>
      </c>
      <c r="G2332" t="s">
        <v>552</v>
      </c>
      <c r="H2332" t="s">
        <v>203</v>
      </c>
      <c r="I2332" t="s">
        <v>56</v>
      </c>
      <c r="J2332" s="7">
        <v>90049</v>
      </c>
      <c r="K2332" t="s">
        <v>26</v>
      </c>
      <c r="L2332" t="s">
        <v>57</v>
      </c>
      <c r="M2332" t="s">
        <v>427</v>
      </c>
      <c r="N2332" t="s">
        <v>33</v>
      </c>
      <c r="O2332" t="s">
        <v>116</v>
      </c>
      <c r="P2332" t="s">
        <v>428</v>
      </c>
      <c r="Q2332" s="8">
        <v>14.99</v>
      </c>
      <c r="R2332">
        <v>10</v>
      </c>
      <c r="S2332" s="8">
        <f t="shared" si="153"/>
        <v>149.9</v>
      </c>
      <c r="T2332" s="8">
        <f>SUM(S2332*0.3)</f>
        <v>44.97</v>
      </c>
      <c r="U2332" s="9">
        <f>SUM((Q2332*0.05)*R2332+2)</f>
        <v>9.495000000000001</v>
      </c>
    </row>
    <row r="2333" spans="1:21" ht="15" customHeight="1" x14ac:dyDescent="0.25">
      <c r="A2333">
        <v>22286</v>
      </c>
      <c r="B2333" t="s">
        <v>1133</v>
      </c>
      <c r="C2333" s="5">
        <v>43663</v>
      </c>
      <c r="D2333" s="6">
        <v>43669</v>
      </c>
      <c r="E2333" t="s">
        <v>69</v>
      </c>
      <c r="F2333" t="s">
        <v>602</v>
      </c>
      <c r="G2333" t="s">
        <v>603</v>
      </c>
      <c r="H2333" t="s">
        <v>363</v>
      </c>
      <c r="I2333" t="s">
        <v>364</v>
      </c>
      <c r="J2333" s="7">
        <v>89115</v>
      </c>
      <c r="K2333" t="s">
        <v>26</v>
      </c>
      <c r="L2333" t="s">
        <v>57</v>
      </c>
      <c r="M2333" t="s">
        <v>321</v>
      </c>
      <c r="N2333" t="s">
        <v>29</v>
      </c>
      <c r="O2333" t="s">
        <v>30</v>
      </c>
      <c r="P2333" t="s">
        <v>322</v>
      </c>
      <c r="Q2333" s="8">
        <v>35.99</v>
      </c>
      <c r="R2333">
        <v>5</v>
      </c>
      <c r="S2333" s="8">
        <f t="shared" si="153"/>
        <v>179.95000000000002</v>
      </c>
      <c r="T2333" s="8">
        <f>SUM(S2333*0.2)</f>
        <v>35.99</v>
      </c>
      <c r="U2333" s="9">
        <f t="shared" ref="U2333:U2342" si="155">SUM((Q2333*0.04)*R2333+2)</f>
        <v>9.1980000000000004</v>
      </c>
    </row>
    <row r="2334" spans="1:21" ht="15" customHeight="1" x14ac:dyDescent="0.25">
      <c r="A2334">
        <v>22287</v>
      </c>
      <c r="B2334" t="s">
        <v>1133</v>
      </c>
      <c r="C2334" s="5">
        <v>43663</v>
      </c>
      <c r="D2334" s="6">
        <v>43669</v>
      </c>
      <c r="E2334" t="s">
        <v>69</v>
      </c>
      <c r="F2334" t="s">
        <v>602</v>
      </c>
      <c r="G2334" t="s">
        <v>603</v>
      </c>
      <c r="H2334" t="s">
        <v>363</v>
      </c>
      <c r="I2334" t="s">
        <v>364</v>
      </c>
      <c r="J2334" s="7">
        <v>89115</v>
      </c>
      <c r="K2334" t="s">
        <v>26</v>
      </c>
      <c r="L2334" t="s">
        <v>57</v>
      </c>
      <c r="M2334" t="s">
        <v>309</v>
      </c>
      <c r="N2334" t="s">
        <v>29</v>
      </c>
      <c r="O2334" t="s">
        <v>75</v>
      </c>
      <c r="P2334" t="s">
        <v>310</v>
      </c>
      <c r="Q2334" s="8">
        <v>23.99</v>
      </c>
      <c r="R2334">
        <v>5</v>
      </c>
      <c r="S2334" s="8">
        <f t="shared" si="153"/>
        <v>119.94999999999999</v>
      </c>
      <c r="T2334" s="8">
        <f>SUM(S2334*0.5)</f>
        <v>59.974999999999994</v>
      </c>
      <c r="U2334" s="9">
        <f t="shared" si="155"/>
        <v>6.798</v>
      </c>
    </row>
    <row r="2335" spans="1:21" ht="15" customHeight="1" x14ac:dyDescent="0.25">
      <c r="A2335">
        <v>22288</v>
      </c>
      <c r="B2335" t="s">
        <v>1134</v>
      </c>
      <c r="C2335" s="5">
        <v>43664</v>
      </c>
      <c r="D2335" s="6">
        <v>43669</v>
      </c>
      <c r="E2335" t="s">
        <v>69</v>
      </c>
      <c r="F2335" t="s">
        <v>247</v>
      </c>
      <c r="G2335" t="s">
        <v>248</v>
      </c>
      <c r="H2335" t="s">
        <v>249</v>
      </c>
      <c r="I2335" t="s">
        <v>250</v>
      </c>
      <c r="J2335" s="7">
        <v>48234</v>
      </c>
      <c r="K2335" t="s">
        <v>26</v>
      </c>
      <c r="L2335" t="s">
        <v>27</v>
      </c>
      <c r="M2335" t="s">
        <v>486</v>
      </c>
      <c r="N2335" t="s">
        <v>29</v>
      </c>
      <c r="O2335" t="s">
        <v>30</v>
      </c>
      <c r="P2335" t="s">
        <v>487</v>
      </c>
      <c r="Q2335" s="8">
        <v>49.99</v>
      </c>
      <c r="R2335">
        <v>3</v>
      </c>
      <c r="S2335" s="8">
        <f t="shared" si="153"/>
        <v>149.97</v>
      </c>
      <c r="T2335" s="8">
        <f>SUM(S2335*0.2)</f>
        <v>29.994</v>
      </c>
      <c r="U2335" s="9">
        <f t="shared" si="155"/>
        <v>7.9988000000000001</v>
      </c>
    </row>
    <row r="2336" spans="1:21" ht="15" customHeight="1" x14ac:dyDescent="0.25">
      <c r="A2336">
        <v>22289</v>
      </c>
      <c r="B2336" t="s">
        <v>1134</v>
      </c>
      <c r="C2336" s="5">
        <v>43664</v>
      </c>
      <c r="D2336" s="6">
        <v>43669</v>
      </c>
      <c r="E2336" t="s">
        <v>69</v>
      </c>
      <c r="F2336" t="s">
        <v>247</v>
      </c>
      <c r="G2336" t="s">
        <v>248</v>
      </c>
      <c r="H2336" t="s">
        <v>249</v>
      </c>
      <c r="I2336" t="s">
        <v>250</v>
      </c>
      <c r="J2336" s="7">
        <v>48234</v>
      </c>
      <c r="K2336" t="s">
        <v>26</v>
      </c>
      <c r="L2336" t="s">
        <v>27</v>
      </c>
      <c r="M2336" t="s">
        <v>133</v>
      </c>
      <c r="N2336" t="s">
        <v>29</v>
      </c>
      <c r="O2336" t="s">
        <v>30</v>
      </c>
      <c r="P2336" t="s">
        <v>134</v>
      </c>
      <c r="Q2336" s="8">
        <v>24.99</v>
      </c>
      <c r="R2336">
        <v>5</v>
      </c>
      <c r="S2336" s="8">
        <f t="shared" si="153"/>
        <v>124.94999999999999</v>
      </c>
      <c r="T2336" s="8">
        <f>SUM(S2336*0.2)</f>
        <v>24.99</v>
      </c>
      <c r="U2336" s="9">
        <f t="shared" si="155"/>
        <v>6.9979999999999993</v>
      </c>
    </row>
    <row r="2337" spans="1:21" ht="15" customHeight="1" x14ac:dyDescent="0.25">
      <c r="A2337">
        <v>22290</v>
      </c>
      <c r="B2337" t="s">
        <v>1134</v>
      </c>
      <c r="C2337" s="5">
        <v>43664</v>
      </c>
      <c r="D2337" s="6">
        <v>43669</v>
      </c>
      <c r="E2337" t="s">
        <v>69</v>
      </c>
      <c r="F2337" t="s">
        <v>247</v>
      </c>
      <c r="G2337" t="s">
        <v>248</v>
      </c>
      <c r="H2337" t="s">
        <v>249</v>
      </c>
      <c r="I2337" t="s">
        <v>250</v>
      </c>
      <c r="J2337" s="7">
        <v>48234</v>
      </c>
      <c r="K2337" t="s">
        <v>26</v>
      </c>
      <c r="L2337" t="s">
        <v>27</v>
      </c>
      <c r="M2337" t="s">
        <v>105</v>
      </c>
      <c r="N2337" t="s">
        <v>29</v>
      </c>
      <c r="O2337" t="s">
        <v>75</v>
      </c>
      <c r="P2337" t="s">
        <v>106</v>
      </c>
      <c r="Q2337" s="8">
        <v>16.989999999999998</v>
      </c>
      <c r="R2337">
        <v>10</v>
      </c>
      <c r="S2337" s="8">
        <f t="shared" si="153"/>
        <v>169.89999999999998</v>
      </c>
      <c r="T2337" s="8">
        <f>SUM(S2337*0.5)</f>
        <v>84.949999999999989</v>
      </c>
      <c r="U2337" s="9">
        <f t="shared" si="155"/>
        <v>8.7959999999999994</v>
      </c>
    </row>
    <row r="2338" spans="1:21" ht="15" customHeight="1" x14ac:dyDescent="0.25">
      <c r="A2338">
        <v>22291</v>
      </c>
      <c r="B2338" t="s">
        <v>1134</v>
      </c>
      <c r="C2338" s="5">
        <v>43664</v>
      </c>
      <c r="D2338" s="6">
        <v>43669</v>
      </c>
      <c r="E2338" t="s">
        <v>69</v>
      </c>
      <c r="F2338" t="s">
        <v>247</v>
      </c>
      <c r="G2338" t="s">
        <v>248</v>
      </c>
      <c r="H2338" t="s">
        <v>249</v>
      </c>
      <c r="I2338" t="s">
        <v>250</v>
      </c>
      <c r="J2338" s="7">
        <v>48234</v>
      </c>
      <c r="K2338" t="s">
        <v>26</v>
      </c>
      <c r="L2338" t="s">
        <v>27</v>
      </c>
      <c r="M2338" t="s">
        <v>208</v>
      </c>
      <c r="N2338" t="s">
        <v>29</v>
      </c>
      <c r="O2338" t="s">
        <v>75</v>
      </c>
      <c r="P2338" t="s">
        <v>209</v>
      </c>
      <c r="Q2338" s="8">
        <v>25.99</v>
      </c>
      <c r="R2338">
        <v>5</v>
      </c>
      <c r="S2338" s="8">
        <f t="shared" si="153"/>
        <v>129.94999999999999</v>
      </c>
      <c r="T2338" s="8">
        <f>SUM(S2338*0.5)</f>
        <v>64.974999999999994</v>
      </c>
      <c r="U2338" s="9">
        <f t="shared" si="155"/>
        <v>7.1979999999999995</v>
      </c>
    </row>
    <row r="2339" spans="1:21" ht="15" customHeight="1" x14ac:dyDescent="0.25">
      <c r="A2339">
        <v>22292</v>
      </c>
      <c r="B2339" t="s">
        <v>1134</v>
      </c>
      <c r="C2339" s="5">
        <v>43664</v>
      </c>
      <c r="D2339" s="6">
        <v>43669</v>
      </c>
      <c r="E2339" t="s">
        <v>69</v>
      </c>
      <c r="F2339" t="s">
        <v>247</v>
      </c>
      <c r="G2339" t="s">
        <v>248</v>
      </c>
      <c r="H2339" t="s">
        <v>249</v>
      </c>
      <c r="I2339" t="s">
        <v>250</v>
      </c>
      <c r="J2339" s="7">
        <v>48234</v>
      </c>
      <c r="K2339" t="s">
        <v>26</v>
      </c>
      <c r="L2339" t="s">
        <v>27</v>
      </c>
      <c r="M2339" t="s">
        <v>138</v>
      </c>
      <c r="N2339" t="s">
        <v>29</v>
      </c>
      <c r="O2339" t="s">
        <v>75</v>
      </c>
      <c r="P2339" t="s">
        <v>139</v>
      </c>
      <c r="Q2339" s="8">
        <v>25.99</v>
      </c>
      <c r="R2339">
        <v>3</v>
      </c>
      <c r="S2339" s="8">
        <f t="shared" si="153"/>
        <v>77.97</v>
      </c>
      <c r="T2339" s="8">
        <f>SUM(S2339*0.5)</f>
        <v>38.984999999999999</v>
      </c>
      <c r="U2339" s="9">
        <f t="shared" si="155"/>
        <v>5.1187999999999994</v>
      </c>
    </row>
    <row r="2340" spans="1:21" ht="15" customHeight="1" x14ac:dyDescent="0.25">
      <c r="A2340">
        <v>22293</v>
      </c>
      <c r="B2340" t="s">
        <v>1134</v>
      </c>
      <c r="C2340" s="5">
        <v>43664</v>
      </c>
      <c r="D2340" s="6">
        <v>43669</v>
      </c>
      <c r="E2340" t="s">
        <v>69</v>
      </c>
      <c r="F2340" t="s">
        <v>507</v>
      </c>
      <c r="G2340" t="s">
        <v>508</v>
      </c>
      <c r="H2340" t="s">
        <v>419</v>
      </c>
      <c r="I2340" t="s">
        <v>73</v>
      </c>
      <c r="J2340" s="7">
        <v>77041</v>
      </c>
      <c r="K2340" t="s">
        <v>26</v>
      </c>
      <c r="L2340" t="s">
        <v>27</v>
      </c>
      <c r="M2340" t="s">
        <v>288</v>
      </c>
      <c r="N2340" t="s">
        <v>29</v>
      </c>
      <c r="O2340" t="s">
        <v>59</v>
      </c>
      <c r="P2340" t="s">
        <v>289</v>
      </c>
      <c r="Q2340" s="8">
        <v>25.99</v>
      </c>
      <c r="R2340">
        <v>4</v>
      </c>
      <c r="S2340" s="8">
        <f t="shared" si="153"/>
        <v>103.96</v>
      </c>
      <c r="T2340" s="8">
        <f>SUM(S2340*0.25)</f>
        <v>25.99</v>
      </c>
      <c r="U2340" s="9">
        <f t="shared" si="155"/>
        <v>6.1583999999999994</v>
      </c>
    </row>
    <row r="2341" spans="1:21" ht="15" customHeight="1" x14ac:dyDescent="0.25">
      <c r="A2341">
        <v>22294</v>
      </c>
      <c r="B2341" t="s">
        <v>1135</v>
      </c>
      <c r="C2341" s="5">
        <v>43668</v>
      </c>
      <c r="D2341" s="6">
        <v>43673</v>
      </c>
      <c r="E2341" t="s">
        <v>69</v>
      </c>
      <c r="F2341" t="s">
        <v>595</v>
      </c>
      <c r="G2341" t="s">
        <v>211</v>
      </c>
      <c r="H2341" t="s">
        <v>212</v>
      </c>
      <c r="I2341" t="s">
        <v>213</v>
      </c>
      <c r="J2341" s="7">
        <v>28027</v>
      </c>
      <c r="K2341" t="s">
        <v>26</v>
      </c>
      <c r="L2341" t="s">
        <v>49</v>
      </c>
      <c r="M2341" t="s">
        <v>712</v>
      </c>
      <c r="N2341" t="s">
        <v>988</v>
      </c>
      <c r="O2341" t="s">
        <v>89</v>
      </c>
      <c r="P2341" t="s">
        <v>713</v>
      </c>
      <c r="Q2341" s="8">
        <v>15.99</v>
      </c>
      <c r="R2341">
        <v>7</v>
      </c>
      <c r="S2341" s="8">
        <f t="shared" si="153"/>
        <v>111.93</v>
      </c>
      <c r="T2341" s="8">
        <f>SUM(S2341*0.5)</f>
        <v>55.965000000000003</v>
      </c>
      <c r="U2341" s="9">
        <f t="shared" si="155"/>
        <v>6.4772000000000007</v>
      </c>
    </row>
    <row r="2342" spans="1:21" ht="15" customHeight="1" x14ac:dyDescent="0.25">
      <c r="A2342">
        <v>22295</v>
      </c>
      <c r="B2342" t="s">
        <v>1135</v>
      </c>
      <c r="C2342" s="5">
        <v>43668</v>
      </c>
      <c r="D2342" s="6">
        <v>43673</v>
      </c>
      <c r="E2342" t="s">
        <v>69</v>
      </c>
      <c r="F2342" t="s">
        <v>595</v>
      </c>
      <c r="G2342" t="s">
        <v>211</v>
      </c>
      <c r="H2342" t="s">
        <v>212</v>
      </c>
      <c r="I2342" t="s">
        <v>213</v>
      </c>
      <c r="J2342" s="7">
        <v>28027</v>
      </c>
      <c r="K2342" t="s">
        <v>26</v>
      </c>
      <c r="L2342" t="s">
        <v>49</v>
      </c>
      <c r="M2342" t="s">
        <v>786</v>
      </c>
      <c r="N2342" t="s">
        <v>29</v>
      </c>
      <c r="O2342" t="s">
        <v>40</v>
      </c>
      <c r="P2342" t="s">
        <v>787</v>
      </c>
      <c r="Q2342" s="8">
        <v>27.99</v>
      </c>
      <c r="R2342">
        <v>5</v>
      </c>
      <c r="S2342" s="8">
        <f t="shared" si="153"/>
        <v>139.94999999999999</v>
      </c>
      <c r="T2342" s="8">
        <f>SUM(S2342*0.3)</f>
        <v>41.984999999999992</v>
      </c>
      <c r="U2342" s="9">
        <f t="shared" si="155"/>
        <v>7.5979999999999999</v>
      </c>
    </row>
    <row r="2343" spans="1:21" ht="15" customHeight="1" x14ac:dyDescent="0.25">
      <c r="A2343">
        <v>22296</v>
      </c>
      <c r="B2343" t="s">
        <v>1135</v>
      </c>
      <c r="C2343" s="5">
        <v>43668</v>
      </c>
      <c r="D2343" s="6">
        <v>43670</v>
      </c>
      <c r="E2343" t="s">
        <v>21</v>
      </c>
      <c r="F2343" t="s">
        <v>500</v>
      </c>
      <c r="G2343" t="s">
        <v>501</v>
      </c>
      <c r="H2343" t="s">
        <v>502</v>
      </c>
      <c r="I2343" t="s">
        <v>412</v>
      </c>
      <c r="J2343" s="7">
        <v>80219</v>
      </c>
      <c r="K2343" t="s">
        <v>26</v>
      </c>
      <c r="L2343" t="s">
        <v>57</v>
      </c>
      <c r="M2343" t="s">
        <v>264</v>
      </c>
      <c r="N2343" t="s">
        <v>29</v>
      </c>
      <c r="O2343" t="s">
        <v>37</v>
      </c>
      <c r="P2343" t="s">
        <v>265</v>
      </c>
      <c r="Q2343" s="8">
        <v>23.99</v>
      </c>
      <c r="R2343">
        <v>3</v>
      </c>
      <c r="S2343" s="8">
        <f t="shared" si="153"/>
        <v>71.97</v>
      </c>
      <c r="T2343" s="8">
        <f>SUM(S2343*0.4)</f>
        <v>28.788</v>
      </c>
      <c r="U2343" s="9">
        <f>SUM((Q2343*0.07)*R2343+2)</f>
        <v>7.0379000000000005</v>
      </c>
    </row>
    <row r="2344" spans="1:21" ht="15" customHeight="1" x14ac:dyDescent="0.25">
      <c r="A2344">
        <v>22297</v>
      </c>
      <c r="B2344" t="s">
        <v>1136</v>
      </c>
      <c r="C2344" s="5">
        <v>43671</v>
      </c>
      <c r="D2344" s="6">
        <v>43673</v>
      </c>
      <c r="E2344" t="s">
        <v>21</v>
      </c>
      <c r="F2344" t="s">
        <v>640</v>
      </c>
      <c r="G2344" t="s">
        <v>641</v>
      </c>
      <c r="H2344" t="s">
        <v>203</v>
      </c>
      <c r="I2344" t="s">
        <v>56</v>
      </c>
      <c r="J2344" s="7">
        <v>90045</v>
      </c>
      <c r="K2344" t="s">
        <v>26</v>
      </c>
      <c r="L2344" t="s">
        <v>57</v>
      </c>
      <c r="M2344" t="s">
        <v>600</v>
      </c>
      <c r="N2344" t="s">
        <v>988</v>
      </c>
      <c r="O2344" t="s">
        <v>89</v>
      </c>
      <c r="P2344" t="s">
        <v>601</v>
      </c>
      <c r="Q2344" s="8">
        <v>17.989999999999998</v>
      </c>
      <c r="R2344">
        <v>4</v>
      </c>
      <c r="S2344" s="8">
        <f t="shared" si="153"/>
        <v>71.959999999999994</v>
      </c>
      <c r="T2344" s="8">
        <f>SUM(S2344*0.5)</f>
        <v>35.979999999999997</v>
      </c>
      <c r="U2344" s="9">
        <f>SUM((Q2344*0.07)*R2344+2)</f>
        <v>7.0372000000000003</v>
      </c>
    </row>
    <row r="2345" spans="1:21" ht="15" customHeight="1" x14ac:dyDescent="0.25">
      <c r="A2345">
        <v>22298</v>
      </c>
      <c r="B2345" t="s">
        <v>1137</v>
      </c>
      <c r="C2345" s="5">
        <v>43672</v>
      </c>
      <c r="D2345" s="6">
        <v>43672</v>
      </c>
      <c r="E2345" t="s">
        <v>985</v>
      </c>
      <c r="F2345" t="s">
        <v>404</v>
      </c>
      <c r="G2345" t="s">
        <v>405</v>
      </c>
      <c r="H2345" t="s">
        <v>406</v>
      </c>
      <c r="I2345" t="s">
        <v>304</v>
      </c>
      <c r="J2345" s="7">
        <v>85345</v>
      </c>
      <c r="K2345" t="s">
        <v>26</v>
      </c>
      <c r="L2345" t="s">
        <v>57</v>
      </c>
      <c r="M2345" t="s">
        <v>172</v>
      </c>
      <c r="N2345" t="s">
        <v>29</v>
      </c>
      <c r="O2345" t="s">
        <v>59</v>
      </c>
      <c r="P2345" t="s">
        <v>173</v>
      </c>
      <c r="Q2345" s="8">
        <v>62.99</v>
      </c>
      <c r="R2345">
        <v>11</v>
      </c>
      <c r="S2345" s="8">
        <f t="shared" si="153"/>
        <v>692.89</v>
      </c>
      <c r="T2345" s="8">
        <f>SUM(S2345*0.25)</f>
        <v>173.2225</v>
      </c>
      <c r="U2345" s="9">
        <f>SUM((Q2345*0.09)*R2345+2)</f>
        <v>64.360100000000003</v>
      </c>
    </row>
    <row r="2346" spans="1:21" ht="15" customHeight="1" x14ac:dyDescent="0.25">
      <c r="A2346">
        <v>22299</v>
      </c>
      <c r="B2346" t="s">
        <v>1137</v>
      </c>
      <c r="C2346" s="5">
        <v>43672</v>
      </c>
      <c r="D2346" s="6">
        <v>43674</v>
      </c>
      <c r="E2346" t="s">
        <v>44</v>
      </c>
      <c r="F2346" t="s">
        <v>872</v>
      </c>
      <c r="G2346" t="s">
        <v>873</v>
      </c>
      <c r="H2346" t="s">
        <v>606</v>
      </c>
      <c r="I2346" t="s">
        <v>607</v>
      </c>
      <c r="J2346" s="7">
        <v>60653</v>
      </c>
      <c r="K2346" t="s">
        <v>26</v>
      </c>
      <c r="L2346" t="s">
        <v>27</v>
      </c>
      <c r="M2346" t="s">
        <v>121</v>
      </c>
      <c r="N2346" t="s">
        <v>33</v>
      </c>
      <c r="O2346" t="s">
        <v>34</v>
      </c>
      <c r="P2346" t="s">
        <v>122</v>
      </c>
      <c r="Q2346" s="8">
        <v>15.99</v>
      </c>
      <c r="R2346">
        <v>6</v>
      </c>
      <c r="S2346" s="8">
        <f t="shared" si="153"/>
        <v>95.94</v>
      </c>
      <c r="T2346" s="8">
        <f>SUM(S2346*0.4)</f>
        <v>38.376000000000005</v>
      </c>
      <c r="U2346" s="9">
        <f>SUM((Q2346*0.05)*R2346+2)</f>
        <v>6.7970000000000006</v>
      </c>
    </row>
    <row r="2347" spans="1:21" ht="15" customHeight="1" x14ac:dyDescent="0.25">
      <c r="A2347">
        <v>22300</v>
      </c>
      <c r="B2347" t="s">
        <v>1137</v>
      </c>
      <c r="C2347" s="5">
        <v>43672</v>
      </c>
      <c r="D2347" s="6">
        <v>43676</v>
      </c>
      <c r="E2347" t="s">
        <v>69</v>
      </c>
      <c r="F2347" t="s">
        <v>520</v>
      </c>
      <c r="G2347" t="s">
        <v>521</v>
      </c>
      <c r="H2347" t="s">
        <v>522</v>
      </c>
      <c r="I2347" t="s">
        <v>523</v>
      </c>
      <c r="J2347" s="7">
        <v>66212</v>
      </c>
      <c r="K2347" t="s">
        <v>26</v>
      </c>
      <c r="L2347" t="s">
        <v>27</v>
      </c>
      <c r="M2347" t="s">
        <v>295</v>
      </c>
      <c r="N2347" t="s">
        <v>29</v>
      </c>
      <c r="O2347" t="s">
        <v>59</v>
      </c>
      <c r="P2347" t="s">
        <v>59</v>
      </c>
      <c r="Q2347" s="8">
        <v>2.99</v>
      </c>
      <c r="R2347">
        <v>7</v>
      </c>
      <c r="S2347" s="8">
        <f t="shared" si="153"/>
        <v>20.93</v>
      </c>
      <c r="T2347" s="8">
        <f>SUM(S2347*0.25)</f>
        <v>5.2324999999999999</v>
      </c>
      <c r="U2347" s="9">
        <f>SUM((Q2347*0.04)*R2347+2)</f>
        <v>2.8372000000000002</v>
      </c>
    </row>
    <row r="2348" spans="1:21" ht="15" customHeight="1" x14ac:dyDescent="0.25">
      <c r="A2348">
        <v>22301</v>
      </c>
      <c r="B2348" t="s">
        <v>1138</v>
      </c>
      <c r="C2348" s="5">
        <v>43676</v>
      </c>
      <c r="D2348" s="6">
        <v>43678</v>
      </c>
      <c r="E2348" t="s">
        <v>44</v>
      </c>
      <c r="F2348" t="s">
        <v>652</v>
      </c>
      <c r="G2348" t="s">
        <v>653</v>
      </c>
      <c r="H2348" t="s">
        <v>654</v>
      </c>
      <c r="I2348" t="s">
        <v>655</v>
      </c>
      <c r="J2348" s="7">
        <v>19805</v>
      </c>
      <c r="K2348" t="s">
        <v>26</v>
      </c>
      <c r="L2348" t="s">
        <v>65</v>
      </c>
      <c r="M2348" t="s">
        <v>147</v>
      </c>
      <c r="N2348" t="s">
        <v>29</v>
      </c>
      <c r="O2348" t="s">
        <v>37</v>
      </c>
      <c r="P2348" t="s">
        <v>148</v>
      </c>
      <c r="Q2348" s="8">
        <v>23.99</v>
      </c>
      <c r="R2348">
        <v>5</v>
      </c>
      <c r="S2348" s="8">
        <f t="shared" si="153"/>
        <v>119.94999999999999</v>
      </c>
      <c r="T2348" s="8">
        <f>SUM(S2348*0.4)</f>
        <v>47.98</v>
      </c>
      <c r="U2348" s="9">
        <f>SUM((Q2348*0.05)*R2348+2)</f>
        <v>7.9975000000000005</v>
      </c>
    </row>
    <row r="2349" spans="1:21" ht="15" customHeight="1" x14ac:dyDescent="0.25">
      <c r="A2349">
        <v>22302</v>
      </c>
      <c r="B2349" t="s">
        <v>1139</v>
      </c>
      <c r="C2349" s="5">
        <v>43677</v>
      </c>
      <c r="D2349" s="6">
        <v>43680</v>
      </c>
      <c r="E2349" t="s">
        <v>44</v>
      </c>
      <c r="F2349" t="s">
        <v>386</v>
      </c>
      <c r="G2349" t="s">
        <v>387</v>
      </c>
      <c r="H2349" t="s">
        <v>388</v>
      </c>
      <c r="I2349" t="s">
        <v>73</v>
      </c>
      <c r="J2349" s="7">
        <v>75220</v>
      </c>
      <c r="K2349" t="s">
        <v>26</v>
      </c>
      <c r="L2349" t="s">
        <v>27</v>
      </c>
      <c r="M2349" t="s">
        <v>636</v>
      </c>
      <c r="N2349" t="s">
        <v>29</v>
      </c>
      <c r="O2349" t="s">
        <v>59</v>
      </c>
      <c r="P2349" t="s">
        <v>637</v>
      </c>
      <c r="Q2349" s="8">
        <v>21.99</v>
      </c>
      <c r="R2349">
        <v>4</v>
      </c>
      <c r="S2349" s="8">
        <f t="shared" si="153"/>
        <v>87.96</v>
      </c>
      <c r="T2349" s="8">
        <f>SUM(S2349*0.25)</f>
        <v>21.99</v>
      </c>
      <c r="U2349" s="9">
        <f>SUM((Q2349*0.05)*R2349+2)</f>
        <v>6.3979999999999997</v>
      </c>
    </row>
    <row r="2350" spans="1:21" ht="15" customHeight="1" x14ac:dyDescent="0.25">
      <c r="A2350">
        <v>22303</v>
      </c>
      <c r="B2350" t="s">
        <v>1140</v>
      </c>
      <c r="C2350" s="5">
        <v>43678</v>
      </c>
      <c r="D2350" s="6">
        <v>43680</v>
      </c>
      <c r="E2350" t="s">
        <v>44</v>
      </c>
      <c r="F2350" t="s">
        <v>277</v>
      </c>
      <c r="G2350" t="s">
        <v>278</v>
      </c>
      <c r="H2350" t="s">
        <v>279</v>
      </c>
      <c r="I2350" t="s">
        <v>56</v>
      </c>
      <c r="J2350" s="7">
        <v>92105</v>
      </c>
      <c r="K2350" t="s">
        <v>26</v>
      </c>
      <c r="L2350" t="s">
        <v>57</v>
      </c>
      <c r="M2350" t="s">
        <v>455</v>
      </c>
      <c r="N2350" t="s">
        <v>988</v>
      </c>
      <c r="O2350" t="s">
        <v>185</v>
      </c>
      <c r="P2350" t="s">
        <v>456</v>
      </c>
      <c r="Q2350" s="8">
        <v>74.989999999999995</v>
      </c>
      <c r="R2350">
        <v>6</v>
      </c>
      <c r="S2350" s="8">
        <f t="shared" si="153"/>
        <v>449.93999999999994</v>
      </c>
      <c r="T2350" s="8">
        <f>SUM(S2350*0.4)</f>
        <v>179.976</v>
      </c>
      <c r="U2350" s="9">
        <f>SUM((Q2350*0.05)*R2350+2)</f>
        <v>24.497</v>
      </c>
    </row>
    <row r="2351" spans="1:21" ht="15" customHeight="1" x14ac:dyDescent="0.25">
      <c r="A2351">
        <v>22304</v>
      </c>
      <c r="B2351" t="s">
        <v>1140</v>
      </c>
      <c r="C2351" s="5">
        <v>43678</v>
      </c>
      <c r="D2351" s="6">
        <v>43680</v>
      </c>
      <c r="E2351" t="s">
        <v>44</v>
      </c>
      <c r="F2351" t="s">
        <v>277</v>
      </c>
      <c r="G2351" t="s">
        <v>278</v>
      </c>
      <c r="H2351" t="s">
        <v>279</v>
      </c>
      <c r="I2351" t="s">
        <v>56</v>
      </c>
      <c r="J2351" s="7">
        <v>92105</v>
      </c>
      <c r="K2351" t="s">
        <v>26</v>
      </c>
      <c r="L2351" t="s">
        <v>57</v>
      </c>
      <c r="M2351" t="s">
        <v>457</v>
      </c>
      <c r="N2351" t="s">
        <v>29</v>
      </c>
      <c r="O2351" t="s">
        <v>59</v>
      </c>
      <c r="P2351" t="s">
        <v>458</v>
      </c>
      <c r="Q2351" s="8">
        <v>27.99</v>
      </c>
      <c r="R2351">
        <v>5</v>
      </c>
      <c r="S2351" s="8">
        <f t="shared" si="153"/>
        <v>139.94999999999999</v>
      </c>
      <c r="T2351" s="8">
        <f>SUM(S2351*0.25)</f>
        <v>34.987499999999997</v>
      </c>
      <c r="U2351" s="9">
        <f>SUM((Q2351*0.05)*R2351+2)</f>
        <v>8.9974999999999987</v>
      </c>
    </row>
    <row r="2352" spans="1:21" ht="15" customHeight="1" x14ac:dyDescent="0.25">
      <c r="A2352">
        <v>22305</v>
      </c>
      <c r="B2352" t="s">
        <v>1141</v>
      </c>
      <c r="C2352" s="5">
        <v>43680</v>
      </c>
      <c r="D2352" s="6">
        <v>43684</v>
      </c>
      <c r="E2352" t="s">
        <v>69</v>
      </c>
      <c r="F2352" t="s">
        <v>459</v>
      </c>
      <c r="G2352" t="s">
        <v>460</v>
      </c>
      <c r="H2352" t="s">
        <v>461</v>
      </c>
      <c r="I2352" t="s">
        <v>412</v>
      </c>
      <c r="J2352" s="7">
        <v>80112</v>
      </c>
      <c r="K2352" t="s">
        <v>26</v>
      </c>
      <c r="L2352" t="s">
        <v>57</v>
      </c>
      <c r="M2352" t="s">
        <v>462</v>
      </c>
      <c r="N2352" t="s">
        <v>988</v>
      </c>
      <c r="O2352" t="s">
        <v>89</v>
      </c>
      <c r="P2352" t="s">
        <v>463</v>
      </c>
      <c r="Q2352" s="8">
        <v>13.99</v>
      </c>
      <c r="R2352">
        <v>11</v>
      </c>
      <c r="S2352" s="8">
        <f t="shared" si="153"/>
        <v>153.89000000000001</v>
      </c>
      <c r="T2352" s="8">
        <f>SUM(S2352*0.5)</f>
        <v>76.945000000000007</v>
      </c>
      <c r="U2352" s="9">
        <f t="shared" ref="U2352:U2361" si="156">SUM((Q2352*0.04)*R2352+2)</f>
        <v>8.1555999999999997</v>
      </c>
    </row>
    <row r="2353" spans="1:21" ht="15" customHeight="1" x14ac:dyDescent="0.25">
      <c r="A2353">
        <v>22306</v>
      </c>
      <c r="B2353" t="s">
        <v>1141</v>
      </c>
      <c r="C2353" s="5">
        <v>43680</v>
      </c>
      <c r="D2353" s="6">
        <v>43684</v>
      </c>
      <c r="E2353" t="s">
        <v>69</v>
      </c>
      <c r="F2353" t="s">
        <v>459</v>
      </c>
      <c r="G2353" t="s">
        <v>460</v>
      </c>
      <c r="H2353" t="s">
        <v>461</v>
      </c>
      <c r="I2353" t="s">
        <v>412</v>
      </c>
      <c r="J2353" s="7">
        <v>80112</v>
      </c>
      <c r="K2353" t="s">
        <v>26</v>
      </c>
      <c r="L2353" t="s">
        <v>57</v>
      </c>
      <c r="M2353" t="s">
        <v>464</v>
      </c>
      <c r="N2353" t="s">
        <v>29</v>
      </c>
      <c r="O2353" t="s">
        <v>75</v>
      </c>
      <c r="P2353" t="s">
        <v>465</v>
      </c>
      <c r="Q2353" s="8">
        <v>25.99</v>
      </c>
      <c r="R2353">
        <v>6</v>
      </c>
      <c r="S2353" s="8">
        <f t="shared" si="153"/>
        <v>155.94</v>
      </c>
      <c r="T2353" s="8">
        <f>SUM(S2353*0.5)</f>
        <v>77.97</v>
      </c>
      <c r="U2353" s="9">
        <f t="shared" si="156"/>
        <v>8.2375999999999987</v>
      </c>
    </row>
    <row r="2354" spans="1:21" ht="15" customHeight="1" x14ac:dyDescent="0.25">
      <c r="A2354">
        <v>22307</v>
      </c>
      <c r="B2354" t="s">
        <v>1141</v>
      </c>
      <c r="C2354" s="5">
        <v>43680</v>
      </c>
      <c r="D2354" s="6">
        <v>43684</v>
      </c>
      <c r="E2354" t="s">
        <v>69</v>
      </c>
      <c r="F2354" t="s">
        <v>459</v>
      </c>
      <c r="G2354" t="s">
        <v>460</v>
      </c>
      <c r="H2354" t="s">
        <v>461</v>
      </c>
      <c r="I2354" t="s">
        <v>412</v>
      </c>
      <c r="J2354" s="7">
        <v>80112</v>
      </c>
      <c r="K2354" t="s">
        <v>26</v>
      </c>
      <c r="L2354" t="s">
        <v>57</v>
      </c>
      <c r="M2354" t="s">
        <v>129</v>
      </c>
      <c r="N2354" t="s">
        <v>29</v>
      </c>
      <c r="O2354" t="s">
        <v>40</v>
      </c>
      <c r="P2354" t="s">
        <v>130</v>
      </c>
      <c r="Q2354" s="8">
        <v>19.989999999999998</v>
      </c>
      <c r="R2354">
        <v>7</v>
      </c>
      <c r="S2354" s="8">
        <f t="shared" si="153"/>
        <v>139.92999999999998</v>
      </c>
      <c r="T2354" s="8">
        <f>SUM(S2354*0.3)</f>
        <v>41.978999999999992</v>
      </c>
      <c r="U2354" s="9">
        <f t="shared" si="156"/>
        <v>7.5972</v>
      </c>
    </row>
    <row r="2355" spans="1:21" ht="15" customHeight="1" x14ac:dyDescent="0.25">
      <c r="A2355">
        <v>22308</v>
      </c>
      <c r="B2355" t="s">
        <v>1142</v>
      </c>
      <c r="C2355" s="5">
        <v>43683</v>
      </c>
      <c r="D2355" s="6">
        <v>43690</v>
      </c>
      <c r="E2355" t="s">
        <v>69</v>
      </c>
      <c r="F2355" t="s">
        <v>466</v>
      </c>
      <c r="G2355" t="s">
        <v>467</v>
      </c>
      <c r="H2355" t="s">
        <v>279</v>
      </c>
      <c r="I2355" t="s">
        <v>56</v>
      </c>
      <c r="J2355" s="7">
        <v>92024</v>
      </c>
      <c r="K2355" t="s">
        <v>26</v>
      </c>
      <c r="L2355" t="s">
        <v>57</v>
      </c>
      <c r="M2355" t="s">
        <v>269</v>
      </c>
      <c r="N2355" t="s">
        <v>33</v>
      </c>
      <c r="O2355" t="s">
        <v>34</v>
      </c>
      <c r="P2355" t="s">
        <v>270</v>
      </c>
      <c r="Q2355" s="8">
        <v>35.99</v>
      </c>
      <c r="R2355">
        <v>7</v>
      </c>
      <c r="S2355" s="8">
        <f t="shared" si="153"/>
        <v>251.93</v>
      </c>
      <c r="T2355" s="8">
        <f>SUM(S2355*0.4)</f>
        <v>100.77200000000001</v>
      </c>
      <c r="U2355" s="9">
        <f t="shared" si="156"/>
        <v>12.077200000000001</v>
      </c>
    </row>
    <row r="2356" spans="1:21" ht="15" customHeight="1" x14ac:dyDescent="0.25">
      <c r="A2356">
        <v>22309</v>
      </c>
      <c r="B2356" t="s">
        <v>1142</v>
      </c>
      <c r="C2356" s="5">
        <v>43683</v>
      </c>
      <c r="D2356" s="6">
        <v>43690</v>
      </c>
      <c r="E2356" t="s">
        <v>69</v>
      </c>
      <c r="F2356" t="s">
        <v>466</v>
      </c>
      <c r="G2356" t="s">
        <v>467</v>
      </c>
      <c r="H2356" t="s">
        <v>279</v>
      </c>
      <c r="I2356" t="s">
        <v>56</v>
      </c>
      <c r="J2356" s="7">
        <v>92024</v>
      </c>
      <c r="K2356" t="s">
        <v>26</v>
      </c>
      <c r="L2356" t="s">
        <v>57</v>
      </c>
      <c r="M2356" t="s">
        <v>468</v>
      </c>
      <c r="N2356" t="s">
        <v>33</v>
      </c>
      <c r="O2356" t="s">
        <v>116</v>
      </c>
      <c r="P2356" t="s">
        <v>428</v>
      </c>
      <c r="Q2356" s="8">
        <v>14.99</v>
      </c>
      <c r="R2356">
        <v>9</v>
      </c>
      <c r="S2356" s="8">
        <f t="shared" si="153"/>
        <v>134.91</v>
      </c>
      <c r="T2356" s="8">
        <f>SUM(S2356*0.3)</f>
        <v>40.472999999999999</v>
      </c>
      <c r="U2356" s="9">
        <f t="shared" si="156"/>
        <v>7.3963999999999999</v>
      </c>
    </row>
    <row r="2357" spans="1:21" ht="15" customHeight="1" x14ac:dyDescent="0.25">
      <c r="A2357">
        <v>22310</v>
      </c>
      <c r="B2357" t="s">
        <v>1142</v>
      </c>
      <c r="C2357" s="5">
        <v>43683</v>
      </c>
      <c r="D2357" s="6">
        <v>43690</v>
      </c>
      <c r="E2357" t="s">
        <v>69</v>
      </c>
      <c r="F2357" t="s">
        <v>466</v>
      </c>
      <c r="G2357" t="s">
        <v>467</v>
      </c>
      <c r="H2357" t="s">
        <v>279</v>
      </c>
      <c r="I2357" t="s">
        <v>56</v>
      </c>
      <c r="J2357" s="7">
        <v>92024</v>
      </c>
      <c r="K2357" t="s">
        <v>26</v>
      </c>
      <c r="L2357" t="s">
        <v>57</v>
      </c>
      <c r="M2357" t="s">
        <v>469</v>
      </c>
      <c r="N2357" t="s">
        <v>988</v>
      </c>
      <c r="O2357" t="s">
        <v>86</v>
      </c>
      <c r="P2357" t="s">
        <v>470</v>
      </c>
      <c r="Q2357" s="8">
        <v>35.99</v>
      </c>
      <c r="R2357">
        <v>12</v>
      </c>
      <c r="S2357" s="8">
        <f t="shared" si="153"/>
        <v>431.88</v>
      </c>
      <c r="T2357" s="8">
        <f>SUM(S2357*0.6)</f>
        <v>259.12799999999999</v>
      </c>
      <c r="U2357" s="9">
        <f t="shared" si="156"/>
        <v>19.275200000000002</v>
      </c>
    </row>
    <row r="2358" spans="1:21" ht="15" customHeight="1" x14ac:dyDescent="0.25">
      <c r="A2358">
        <v>22311</v>
      </c>
      <c r="B2358" t="s">
        <v>1142</v>
      </c>
      <c r="C2358" s="5">
        <v>43683</v>
      </c>
      <c r="D2358" s="6">
        <v>43690</v>
      </c>
      <c r="E2358" t="s">
        <v>69</v>
      </c>
      <c r="F2358" t="s">
        <v>466</v>
      </c>
      <c r="G2358" t="s">
        <v>467</v>
      </c>
      <c r="H2358" t="s">
        <v>279</v>
      </c>
      <c r="I2358" t="s">
        <v>56</v>
      </c>
      <c r="J2358" s="7">
        <v>92024</v>
      </c>
      <c r="K2358" t="s">
        <v>26</v>
      </c>
      <c r="L2358" t="s">
        <v>57</v>
      </c>
      <c r="M2358" t="s">
        <v>174</v>
      </c>
      <c r="N2358" t="s">
        <v>29</v>
      </c>
      <c r="O2358" t="s">
        <v>59</v>
      </c>
      <c r="P2358" t="s">
        <v>175</v>
      </c>
      <c r="Q2358" s="8">
        <v>20.99</v>
      </c>
      <c r="R2358">
        <v>6</v>
      </c>
      <c r="S2358" s="8">
        <f t="shared" si="153"/>
        <v>125.94</v>
      </c>
      <c r="T2358" s="8">
        <f>SUM(S2358*0.25)</f>
        <v>31.484999999999999</v>
      </c>
      <c r="U2358" s="9">
        <f t="shared" si="156"/>
        <v>7.0375999999999994</v>
      </c>
    </row>
    <row r="2359" spans="1:21" ht="15" customHeight="1" x14ac:dyDescent="0.25">
      <c r="A2359">
        <v>22312</v>
      </c>
      <c r="B2359" t="s">
        <v>1143</v>
      </c>
      <c r="C2359" s="5">
        <v>43687</v>
      </c>
      <c r="D2359" s="6">
        <v>43691</v>
      </c>
      <c r="E2359" t="s">
        <v>69</v>
      </c>
      <c r="F2359" t="s">
        <v>471</v>
      </c>
      <c r="G2359" t="s">
        <v>344</v>
      </c>
      <c r="H2359" t="s">
        <v>345</v>
      </c>
      <c r="I2359" t="s">
        <v>346</v>
      </c>
      <c r="J2359" s="7">
        <v>59715</v>
      </c>
      <c r="K2359" t="s">
        <v>26</v>
      </c>
      <c r="L2359" t="s">
        <v>57</v>
      </c>
      <c r="M2359" t="s">
        <v>293</v>
      </c>
      <c r="N2359" t="s">
        <v>33</v>
      </c>
      <c r="O2359" t="s">
        <v>116</v>
      </c>
      <c r="P2359" t="s">
        <v>294</v>
      </c>
      <c r="Q2359" s="8">
        <v>34.99</v>
      </c>
      <c r="R2359">
        <v>12</v>
      </c>
      <c r="S2359" s="8">
        <f t="shared" si="153"/>
        <v>419.88</v>
      </c>
      <c r="T2359" s="8">
        <f>SUM(S2359*0.3)</f>
        <v>125.964</v>
      </c>
      <c r="U2359" s="9">
        <f t="shared" si="156"/>
        <v>18.795200000000001</v>
      </c>
    </row>
    <row r="2360" spans="1:21" ht="15" customHeight="1" x14ac:dyDescent="0.25">
      <c r="A2360">
        <v>22313</v>
      </c>
      <c r="B2360" t="s">
        <v>1143</v>
      </c>
      <c r="C2360" s="5">
        <v>43687</v>
      </c>
      <c r="D2360" s="6">
        <v>43691</v>
      </c>
      <c r="E2360" t="s">
        <v>69</v>
      </c>
      <c r="F2360" t="s">
        <v>471</v>
      </c>
      <c r="G2360" t="s">
        <v>344</v>
      </c>
      <c r="H2360" t="s">
        <v>345</v>
      </c>
      <c r="I2360" t="s">
        <v>346</v>
      </c>
      <c r="J2360" s="7">
        <v>59715</v>
      </c>
      <c r="K2360" t="s">
        <v>26</v>
      </c>
      <c r="L2360" t="s">
        <v>57</v>
      </c>
      <c r="M2360" t="s">
        <v>472</v>
      </c>
      <c r="N2360" t="s">
        <v>988</v>
      </c>
      <c r="O2360" t="s">
        <v>86</v>
      </c>
      <c r="P2360" t="s">
        <v>473</v>
      </c>
      <c r="Q2360" s="8">
        <v>8.99</v>
      </c>
      <c r="R2360">
        <v>7</v>
      </c>
      <c r="S2360" s="8">
        <f t="shared" si="153"/>
        <v>62.93</v>
      </c>
      <c r="T2360" s="8">
        <f>SUM(S2360*0.6)</f>
        <v>37.757999999999996</v>
      </c>
      <c r="U2360" s="9">
        <f t="shared" si="156"/>
        <v>4.5172000000000008</v>
      </c>
    </row>
    <row r="2361" spans="1:21" ht="15" customHeight="1" x14ac:dyDescent="0.25">
      <c r="A2361">
        <v>22314</v>
      </c>
      <c r="B2361" t="s">
        <v>1144</v>
      </c>
      <c r="C2361" s="5">
        <v>43687</v>
      </c>
      <c r="D2361" s="6">
        <v>43691</v>
      </c>
      <c r="E2361" t="s">
        <v>69</v>
      </c>
      <c r="F2361" t="s">
        <v>474</v>
      </c>
      <c r="G2361" t="s">
        <v>475</v>
      </c>
      <c r="H2361" t="s">
        <v>476</v>
      </c>
      <c r="I2361" t="s">
        <v>477</v>
      </c>
      <c r="J2361" s="7">
        <v>52240</v>
      </c>
      <c r="K2361" t="s">
        <v>26</v>
      </c>
      <c r="L2361" t="s">
        <v>27</v>
      </c>
      <c r="M2361" t="s">
        <v>478</v>
      </c>
      <c r="N2361" t="s">
        <v>29</v>
      </c>
      <c r="O2361" t="s">
        <v>37</v>
      </c>
      <c r="P2361" t="s">
        <v>479</v>
      </c>
      <c r="Q2361" s="8">
        <v>23.99</v>
      </c>
      <c r="R2361">
        <v>11</v>
      </c>
      <c r="S2361" s="8">
        <f t="shared" si="153"/>
        <v>263.89</v>
      </c>
      <c r="T2361" s="8">
        <f>SUM(S2361*0.4)</f>
        <v>105.556</v>
      </c>
      <c r="U2361" s="9">
        <f t="shared" si="156"/>
        <v>12.5556</v>
      </c>
    </row>
    <row r="2362" spans="1:21" ht="15" customHeight="1" x14ac:dyDescent="0.25">
      <c r="A2362">
        <v>22315</v>
      </c>
      <c r="B2362" t="s">
        <v>1145</v>
      </c>
      <c r="C2362" s="5">
        <v>43690</v>
      </c>
      <c r="D2362" s="6">
        <v>43692</v>
      </c>
      <c r="E2362" t="s">
        <v>44</v>
      </c>
      <c r="F2362" t="s">
        <v>480</v>
      </c>
      <c r="G2362" t="s">
        <v>481</v>
      </c>
      <c r="H2362" t="s">
        <v>482</v>
      </c>
      <c r="I2362" t="s">
        <v>483</v>
      </c>
      <c r="J2362" s="7">
        <v>70506</v>
      </c>
      <c r="K2362" t="s">
        <v>26</v>
      </c>
      <c r="L2362" t="s">
        <v>49</v>
      </c>
      <c r="M2362" t="s">
        <v>255</v>
      </c>
      <c r="N2362" t="s">
        <v>29</v>
      </c>
      <c r="O2362" t="s">
        <v>59</v>
      </c>
      <c r="P2362" t="s">
        <v>256</v>
      </c>
      <c r="Q2362" s="8">
        <v>20.99</v>
      </c>
      <c r="R2362">
        <v>9</v>
      </c>
      <c r="S2362" s="8">
        <f t="shared" si="153"/>
        <v>188.91</v>
      </c>
      <c r="T2362" s="8">
        <f>SUM(S2362*0.25)</f>
        <v>47.227499999999999</v>
      </c>
      <c r="U2362" s="9">
        <f>SUM((Q2362*0.05)*R2362+2)</f>
        <v>11.445499999999999</v>
      </c>
    </row>
    <row r="2363" spans="1:21" ht="15" customHeight="1" x14ac:dyDescent="0.25">
      <c r="A2363">
        <v>22316</v>
      </c>
      <c r="B2363" t="s">
        <v>1145</v>
      </c>
      <c r="C2363" s="5">
        <v>43690</v>
      </c>
      <c r="D2363" s="6">
        <v>43692</v>
      </c>
      <c r="E2363" t="s">
        <v>44</v>
      </c>
      <c r="F2363" t="s">
        <v>480</v>
      </c>
      <c r="G2363" t="s">
        <v>481</v>
      </c>
      <c r="H2363" t="s">
        <v>482</v>
      </c>
      <c r="I2363" t="s">
        <v>483</v>
      </c>
      <c r="J2363" s="7">
        <v>70506</v>
      </c>
      <c r="K2363" t="s">
        <v>26</v>
      </c>
      <c r="L2363" t="s">
        <v>49</v>
      </c>
      <c r="M2363" t="s">
        <v>484</v>
      </c>
      <c r="N2363" t="s">
        <v>29</v>
      </c>
      <c r="O2363" t="s">
        <v>75</v>
      </c>
      <c r="P2363" t="s">
        <v>485</v>
      </c>
      <c r="Q2363" s="8">
        <v>23.99</v>
      </c>
      <c r="R2363">
        <v>9</v>
      </c>
      <c r="S2363" s="8">
        <f t="shared" si="153"/>
        <v>215.91</v>
      </c>
      <c r="T2363" s="8">
        <f>SUM(S2363*0.5)</f>
        <v>107.955</v>
      </c>
      <c r="U2363" s="9">
        <f>SUM((Q2363*0.05)*R2363+2)</f>
        <v>12.795500000000001</v>
      </c>
    </row>
    <row r="2364" spans="1:21" ht="15" customHeight="1" x14ac:dyDescent="0.25">
      <c r="A2364">
        <v>22317</v>
      </c>
      <c r="B2364" t="s">
        <v>1145</v>
      </c>
      <c r="C2364" s="5">
        <v>43690</v>
      </c>
      <c r="D2364" s="6">
        <v>43693</v>
      </c>
      <c r="E2364" t="s">
        <v>44</v>
      </c>
      <c r="F2364" t="s">
        <v>480</v>
      </c>
      <c r="G2364" t="s">
        <v>481</v>
      </c>
      <c r="H2364" t="s">
        <v>482</v>
      </c>
      <c r="I2364" t="s">
        <v>483</v>
      </c>
      <c r="J2364" s="7">
        <v>70506</v>
      </c>
      <c r="K2364" t="s">
        <v>26</v>
      </c>
      <c r="L2364" t="s">
        <v>49</v>
      </c>
      <c r="M2364" t="s">
        <v>151</v>
      </c>
      <c r="N2364" t="s">
        <v>29</v>
      </c>
      <c r="O2364" t="s">
        <v>37</v>
      </c>
      <c r="P2364" t="s">
        <v>152</v>
      </c>
      <c r="Q2364" s="8">
        <v>23.99</v>
      </c>
      <c r="R2364">
        <v>7</v>
      </c>
      <c r="S2364" s="8">
        <f t="shared" si="153"/>
        <v>167.92999999999998</v>
      </c>
      <c r="T2364" s="8">
        <f>SUM(S2364*0.4)</f>
        <v>67.171999999999997</v>
      </c>
      <c r="U2364" s="9">
        <f>SUM((Q2364*0.05)*R2364+2)</f>
        <v>10.3965</v>
      </c>
    </row>
    <row r="2365" spans="1:21" ht="15" customHeight="1" x14ac:dyDescent="0.25">
      <c r="A2365">
        <v>22318</v>
      </c>
      <c r="B2365" t="s">
        <v>1146</v>
      </c>
      <c r="C2365" s="5">
        <v>43694</v>
      </c>
      <c r="D2365" s="6">
        <v>43698</v>
      </c>
      <c r="E2365" t="s">
        <v>69</v>
      </c>
      <c r="F2365" t="s">
        <v>251</v>
      </c>
      <c r="G2365" t="s">
        <v>252</v>
      </c>
      <c r="H2365" t="s">
        <v>97</v>
      </c>
      <c r="I2365" t="s">
        <v>98</v>
      </c>
      <c r="J2365" s="7">
        <v>73120</v>
      </c>
      <c r="K2365" t="s">
        <v>26</v>
      </c>
      <c r="L2365" t="s">
        <v>27</v>
      </c>
      <c r="M2365" t="s">
        <v>486</v>
      </c>
      <c r="N2365" t="s">
        <v>29</v>
      </c>
      <c r="O2365" t="s">
        <v>30</v>
      </c>
      <c r="P2365" t="s">
        <v>487</v>
      </c>
      <c r="Q2365" s="8">
        <v>49.99</v>
      </c>
      <c r="R2365">
        <v>7</v>
      </c>
      <c r="S2365" s="8">
        <f t="shared" si="153"/>
        <v>349.93</v>
      </c>
      <c r="T2365" s="8">
        <f>SUM(S2365*0.2)</f>
        <v>69.986000000000004</v>
      </c>
      <c r="U2365" s="9">
        <f>SUM((Q2365*0.04)*R2365+2)</f>
        <v>15.997199999999999</v>
      </c>
    </row>
    <row r="2366" spans="1:21" ht="15" customHeight="1" x14ac:dyDescent="0.25">
      <c r="A2366">
        <v>22319</v>
      </c>
      <c r="B2366" t="s">
        <v>1146</v>
      </c>
      <c r="C2366" s="5">
        <v>43694</v>
      </c>
      <c r="D2366" s="6">
        <v>43696</v>
      </c>
      <c r="E2366" t="s">
        <v>21</v>
      </c>
      <c r="F2366" t="s">
        <v>53</v>
      </c>
      <c r="G2366" t="s">
        <v>54</v>
      </c>
      <c r="H2366" t="s">
        <v>55</v>
      </c>
      <c r="I2366" t="s">
        <v>56</v>
      </c>
      <c r="J2366" s="7">
        <v>94601</v>
      </c>
      <c r="K2366" t="s">
        <v>26</v>
      </c>
      <c r="L2366" t="s">
        <v>57</v>
      </c>
      <c r="M2366" t="s">
        <v>488</v>
      </c>
      <c r="N2366" t="s">
        <v>988</v>
      </c>
      <c r="O2366" t="s">
        <v>86</v>
      </c>
      <c r="P2366" t="s">
        <v>489</v>
      </c>
      <c r="Q2366" s="8">
        <v>44.99</v>
      </c>
      <c r="R2366">
        <v>11</v>
      </c>
      <c r="S2366" s="8">
        <f t="shared" si="153"/>
        <v>494.89000000000004</v>
      </c>
      <c r="T2366" s="8">
        <f>SUM(S2366*0.6)</f>
        <v>296.93400000000003</v>
      </c>
      <c r="U2366" s="9">
        <f>SUM((Q2366*0.07)*R2366+2)</f>
        <v>36.642300000000006</v>
      </c>
    </row>
    <row r="2367" spans="1:21" ht="15" customHeight="1" x14ac:dyDescent="0.25">
      <c r="A2367">
        <v>22320</v>
      </c>
      <c r="B2367" t="s">
        <v>1146</v>
      </c>
      <c r="C2367" s="5">
        <v>43694</v>
      </c>
      <c r="D2367" s="6">
        <v>43696</v>
      </c>
      <c r="E2367" t="s">
        <v>21</v>
      </c>
      <c r="F2367" t="s">
        <v>53</v>
      </c>
      <c r="G2367" t="s">
        <v>54</v>
      </c>
      <c r="H2367" t="s">
        <v>55</v>
      </c>
      <c r="I2367" t="s">
        <v>56</v>
      </c>
      <c r="J2367" s="7">
        <v>94601</v>
      </c>
      <c r="K2367" t="s">
        <v>26</v>
      </c>
      <c r="L2367" t="s">
        <v>57</v>
      </c>
      <c r="M2367" t="s">
        <v>111</v>
      </c>
      <c r="N2367" t="s">
        <v>29</v>
      </c>
      <c r="O2367" t="s">
        <v>37</v>
      </c>
      <c r="P2367" t="s">
        <v>112</v>
      </c>
      <c r="Q2367" s="8">
        <v>24.99</v>
      </c>
      <c r="R2367">
        <v>6</v>
      </c>
      <c r="S2367" s="8">
        <f t="shared" si="153"/>
        <v>149.94</v>
      </c>
      <c r="T2367" s="8">
        <f>SUM(S2367*0.4)</f>
        <v>59.975999999999999</v>
      </c>
      <c r="U2367" s="9">
        <f>SUM((Q2367*0.07)*R2367+2)</f>
        <v>12.495800000000001</v>
      </c>
    </row>
    <row r="2368" spans="1:21" ht="15" customHeight="1" x14ac:dyDescent="0.25">
      <c r="A2368">
        <v>22321</v>
      </c>
      <c r="B2368" t="s">
        <v>1147</v>
      </c>
      <c r="C2368" s="5">
        <v>43695</v>
      </c>
      <c r="D2368" s="6">
        <v>43700</v>
      </c>
      <c r="E2368" t="s">
        <v>21</v>
      </c>
      <c r="F2368" t="s">
        <v>490</v>
      </c>
      <c r="G2368" t="s">
        <v>314</v>
      </c>
      <c r="H2368" t="s">
        <v>315</v>
      </c>
      <c r="I2368" t="s">
        <v>250</v>
      </c>
      <c r="J2368" s="7">
        <v>49505</v>
      </c>
      <c r="K2368" t="s">
        <v>26</v>
      </c>
      <c r="L2368" t="s">
        <v>27</v>
      </c>
      <c r="M2368" t="s">
        <v>221</v>
      </c>
      <c r="N2368" t="s">
        <v>988</v>
      </c>
      <c r="O2368" t="s">
        <v>89</v>
      </c>
      <c r="P2368" t="s">
        <v>222</v>
      </c>
      <c r="Q2368" s="8">
        <v>11.99</v>
      </c>
      <c r="R2368">
        <v>6</v>
      </c>
      <c r="S2368" s="8">
        <f t="shared" ref="S2368:S2431" si="157">SUM(Q2368*R2368)</f>
        <v>71.94</v>
      </c>
      <c r="T2368" s="8">
        <f>SUM(S2368*0.5)</f>
        <v>35.97</v>
      </c>
      <c r="U2368" s="9">
        <f>SUM((Q2368*0.07)*R2368+2)</f>
        <v>7.0358000000000001</v>
      </c>
    </row>
    <row r="2369" spans="1:21" ht="15" customHeight="1" x14ac:dyDescent="0.25">
      <c r="A2369">
        <v>22322</v>
      </c>
      <c r="B2369" t="s">
        <v>1148</v>
      </c>
      <c r="C2369" s="5">
        <v>43698</v>
      </c>
      <c r="D2369" s="6">
        <v>43702</v>
      </c>
      <c r="E2369" t="s">
        <v>69</v>
      </c>
      <c r="F2369" t="s">
        <v>491</v>
      </c>
      <c r="G2369" t="s">
        <v>492</v>
      </c>
      <c r="H2369" t="s">
        <v>203</v>
      </c>
      <c r="I2369" t="s">
        <v>56</v>
      </c>
      <c r="J2369" s="7">
        <v>90045</v>
      </c>
      <c r="K2369" t="s">
        <v>26</v>
      </c>
      <c r="L2369" t="s">
        <v>57</v>
      </c>
      <c r="M2369" t="s">
        <v>105</v>
      </c>
      <c r="N2369" t="s">
        <v>29</v>
      </c>
      <c r="O2369" t="s">
        <v>75</v>
      </c>
      <c r="P2369" t="s">
        <v>106</v>
      </c>
      <c r="Q2369" s="8">
        <v>16.989999999999998</v>
      </c>
      <c r="R2369">
        <v>13</v>
      </c>
      <c r="S2369" s="8">
        <f t="shared" si="157"/>
        <v>220.86999999999998</v>
      </c>
      <c r="T2369" s="8">
        <f>SUM(S2369*0.5)</f>
        <v>110.43499999999999</v>
      </c>
      <c r="U2369" s="9">
        <f t="shared" ref="U2369:U2374" si="158">SUM((Q2369*0.04)*R2369+2)</f>
        <v>10.8348</v>
      </c>
    </row>
    <row r="2370" spans="1:21" ht="15" customHeight="1" x14ac:dyDescent="0.25">
      <c r="A2370">
        <v>22323</v>
      </c>
      <c r="B2370" t="s">
        <v>1148</v>
      </c>
      <c r="C2370" s="5">
        <v>43698</v>
      </c>
      <c r="D2370" s="6">
        <v>43702</v>
      </c>
      <c r="E2370" t="s">
        <v>69</v>
      </c>
      <c r="F2370" t="s">
        <v>491</v>
      </c>
      <c r="G2370" t="s">
        <v>492</v>
      </c>
      <c r="H2370" t="s">
        <v>203</v>
      </c>
      <c r="I2370" t="s">
        <v>56</v>
      </c>
      <c r="J2370" s="7">
        <v>90045</v>
      </c>
      <c r="K2370" t="s">
        <v>26</v>
      </c>
      <c r="L2370" t="s">
        <v>57</v>
      </c>
      <c r="M2370" t="s">
        <v>359</v>
      </c>
      <c r="N2370" t="s">
        <v>33</v>
      </c>
      <c r="O2370" t="s">
        <v>116</v>
      </c>
      <c r="P2370" t="s">
        <v>360</v>
      </c>
      <c r="Q2370" s="8">
        <v>24.99</v>
      </c>
      <c r="R2370">
        <v>13</v>
      </c>
      <c r="S2370" s="8">
        <f t="shared" si="157"/>
        <v>324.87</v>
      </c>
      <c r="T2370" s="8">
        <f>SUM(S2370*0.3)</f>
        <v>97.460999999999999</v>
      </c>
      <c r="U2370" s="9">
        <f t="shared" si="158"/>
        <v>14.9948</v>
      </c>
    </row>
    <row r="2371" spans="1:21" ht="15" customHeight="1" x14ac:dyDescent="0.25">
      <c r="A2371">
        <v>22324</v>
      </c>
      <c r="B2371" t="s">
        <v>1148</v>
      </c>
      <c r="C2371" s="5">
        <v>43698</v>
      </c>
      <c r="D2371" s="6">
        <v>43702</v>
      </c>
      <c r="E2371" t="s">
        <v>69</v>
      </c>
      <c r="F2371" t="s">
        <v>491</v>
      </c>
      <c r="G2371" t="s">
        <v>492</v>
      </c>
      <c r="H2371" t="s">
        <v>203</v>
      </c>
      <c r="I2371" t="s">
        <v>56</v>
      </c>
      <c r="J2371" s="7">
        <v>90045</v>
      </c>
      <c r="K2371" t="s">
        <v>26</v>
      </c>
      <c r="L2371" t="s">
        <v>57</v>
      </c>
      <c r="M2371" t="s">
        <v>143</v>
      </c>
      <c r="N2371" t="s">
        <v>29</v>
      </c>
      <c r="O2371" t="s">
        <v>75</v>
      </c>
      <c r="P2371" t="s">
        <v>144</v>
      </c>
      <c r="Q2371" s="8">
        <v>23.99</v>
      </c>
      <c r="R2371">
        <v>10</v>
      </c>
      <c r="S2371" s="8">
        <f t="shared" si="157"/>
        <v>239.89999999999998</v>
      </c>
      <c r="T2371" s="8">
        <f>SUM(S2371*0.5)</f>
        <v>119.94999999999999</v>
      </c>
      <c r="U2371" s="9">
        <f t="shared" si="158"/>
        <v>11.596</v>
      </c>
    </row>
    <row r="2372" spans="1:21" ht="15" customHeight="1" x14ac:dyDescent="0.25">
      <c r="A2372">
        <v>22325</v>
      </c>
      <c r="B2372" t="s">
        <v>1148</v>
      </c>
      <c r="C2372" s="5">
        <v>43698</v>
      </c>
      <c r="D2372" s="6">
        <v>43702</v>
      </c>
      <c r="E2372" t="s">
        <v>69</v>
      </c>
      <c r="F2372" t="s">
        <v>491</v>
      </c>
      <c r="G2372" t="s">
        <v>492</v>
      </c>
      <c r="H2372" t="s">
        <v>203</v>
      </c>
      <c r="I2372" t="s">
        <v>56</v>
      </c>
      <c r="J2372" s="7">
        <v>90045</v>
      </c>
      <c r="K2372" t="s">
        <v>26</v>
      </c>
      <c r="L2372" t="s">
        <v>57</v>
      </c>
      <c r="M2372" t="s">
        <v>493</v>
      </c>
      <c r="N2372" t="s">
        <v>29</v>
      </c>
      <c r="O2372" t="s">
        <v>75</v>
      </c>
      <c r="P2372" t="s">
        <v>494</v>
      </c>
      <c r="Q2372" s="8">
        <v>25.99</v>
      </c>
      <c r="R2372">
        <v>7</v>
      </c>
      <c r="S2372" s="8">
        <f t="shared" si="157"/>
        <v>181.92999999999998</v>
      </c>
      <c r="T2372" s="8">
        <f>SUM(S2372*0.5)</f>
        <v>90.964999999999989</v>
      </c>
      <c r="U2372" s="9">
        <f t="shared" si="158"/>
        <v>9.2771999999999988</v>
      </c>
    </row>
    <row r="2373" spans="1:21" ht="15" customHeight="1" x14ac:dyDescent="0.25">
      <c r="A2373">
        <v>22326</v>
      </c>
      <c r="B2373" t="s">
        <v>1148</v>
      </c>
      <c r="C2373" s="5">
        <v>43698</v>
      </c>
      <c r="D2373" s="6">
        <v>43702</v>
      </c>
      <c r="E2373" t="s">
        <v>69</v>
      </c>
      <c r="F2373" t="s">
        <v>491</v>
      </c>
      <c r="G2373" t="s">
        <v>492</v>
      </c>
      <c r="H2373" t="s">
        <v>203</v>
      </c>
      <c r="I2373" t="s">
        <v>56</v>
      </c>
      <c r="J2373" s="7">
        <v>90045</v>
      </c>
      <c r="K2373" t="s">
        <v>26</v>
      </c>
      <c r="L2373" t="s">
        <v>57</v>
      </c>
      <c r="M2373" t="s">
        <v>129</v>
      </c>
      <c r="N2373" t="s">
        <v>29</v>
      </c>
      <c r="O2373" t="s">
        <v>40</v>
      </c>
      <c r="P2373" t="s">
        <v>130</v>
      </c>
      <c r="Q2373" s="8">
        <v>19.989999999999998</v>
      </c>
      <c r="R2373">
        <v>5</v>
      </c>
      <c r="S2373" s="8">
        <f t="shared" si="157"/>
        <v>99.949999999999989</v>
      </c>
      <c r="T2373" s="8">
        <f>SUM(S2373*0.3)</f>
        <v>29.984999999999996</v>
      </c>
      <c r="U2373" s="9">
        <f t="shared" si="158"/>
        <v>5.9979999999999993</v>
      </c>
    </row>
    <row r="2374" spans="1:21" ht="15" customHeight="1" x14ac:dyDescent="0.25">
      <c r="A2374">
        <v>22327</v>
      </c>
      <c r="B2374" t="s">
        <v>1148</v>
      </c>
      <c r="C2374" s="5">
        <v>43698</v>
      </c>
      <c r="D2374" s="6">
        <v>43702</v>
      </c>
      <c r="E2374" t="s">
        <v>69</v>
      </c>
      <c r="F2374" t="s">
        <v>491</v>
      </c>
      <c r="G2374" t="s">
        <v>492</v>
      </c>
      <c r="H2374" t="s">
        <v>203</v>
      </c>
      <c r="I2374" t="s">
        <v>56</v>
      </c>
      <c r="J2374" s="7">
        <v>90045</v>
      </c>
      <c r="K2374" t="s">
        <v>26</v>
      </c>
      <c r="L2374" t="s">
        <v>57</v>
      </c>
      <c r="M2374" t="s">
        <v>495</v>
      </c>
      <c r="N2374" t="s">
        <v>988</v>
      </c>
      <c r="O2374" t="s">
        <v>86</v>
      </c>
      <c r="P2374" t="s">
        <v>496</v>
      </c>
      <c r="Q2374" s="8">
        <v>8.99</v>
      </c>
      <c r="R2374">
        <v>7</v>
      </c>
      <c r="S2374" s="8">
        <f t="shared" si="157"/>
        <v>62.93</v>
      </c>
      <c r="T2374" s="8">
        <f>SUM(S2374*0.6)</f>
        <v>37.757999999999996</v>
      </c>
      <c r="U2374" s="9">
        <f t="shared" si="158"/>
        <v>4.5172000000000008</v>
      </c>
    </row>
    <row r="2375" spans="1:21" ht="15" customHeight="1" x14ac:dyDescent="0.25">
      <c r="A2375">
        <v>22328</v>
      </c>
      <c r="B2375" t="s">
        <v>1148</v>
      </c>
      <c r="C2375" s="5">
        <v>43698</v>
      </c>
      <c r="D2375" s="6">
        <v>43703</v>
      </c>
      <c r="E2375" t="s">
        <v>21</v>
      </c>
      <c r="F2375" t="s">
        <v>313</v>
      </c>
      <c r="G2375" t="s">
        <v>314</v>
      </c>
      <c r="H2375" t="s">
        <v>315</v>
      </c>
      <c r="I2375" t="s">
        <v>250</v>
      </c>
      <c r="J2375" s="7">
        <v>49505</v>
      </c>
      <c r="K2375" t="s">
        <v>26</v>
      </c>
      <c r="L2375" t="s">
        <v>27</v>
      </c>
      <c r="M2375" t="s">
        <v>105</v>
      </c>
      <c r="N2375" t="s">
        <v>29</v>
      </c>
      <c r="O2375" t="s">
        <v>75</v>
      </c>
      <c r="P2375" t="s">
        <v>106</v>
      </c>
      <c r="Q2375" s="8">
        <v>16.989999999999998</v>
      </c>
      <c r="R2375">
        <v>7</v>
      </c>
      <c r="S2375" s="8">
        <f t="shared" si="157"/>
        <v>118.92999999999999</v>
      </c>
      <c r="T2375" s="8">
        <f>SUM(S2375*0.5)</f>
        <v>59.464999999999996</v>
      </c>
      <c r="U2375" s="9">
        <f>SUM((Q2375*0.07)*R2375+2)</f>
        <v>10.325100000000001</v>
      </c>
    </row>
    <row r="2376" spans="1:21" ht="15" customHeight="1" x14ac:dyDescent="0.25">
      <c r="A2376">
        <v>22329</v>
      </c>
      <c r="B2376" t="s">
        <v>1149</v>
      </c>
      <c r="C2376" s="5">
        <v>43699</v>
      </c>
      <c r="D2376" s="6">
        <v>43701</v>
      </c>
      <c r="E2376" t="s">
        <v>21</v>
      </c>
      <c r="F2376" t="s">
        <v>497</v>
      </c>
      <c r="G2376" t="s">
        <v>498</v>
      </c>
      <c r="H2376" t="s">
        <v>268</v>
      </c>
      <c r="I2376" t="s">
        <v>120</v>
      </c>
      <c r="J2376" s="7">
        <v>10024</v>
      </c>
      <c r="K2376" t="s">
        <v>26</v>
      </c>
      <c r="L2376" t="s">
        <v>65</v>
      </c>
      <c r="M2376" t="s">
        <v>129</v>
      </c>
      <c r="N2376" t="s">
        <v>29</v>
      </c>
      <c r="O2376" t="s">
        <v>40</v>
      </c>
      <c r="P2376" t="s">
        <v>130</v>
      </c>
      <c r="Q2376" s="8">
        <v>19.989999999999998</v>
      </c>
      <c r="R2376">
        <v>7</v>
      </c>
      <c r="S2376" s="8">
        <f t="shared" si="157"/>
        <v>139.92999999999998</v>
      </c>
      <c r="T2376" s="8">
        <f>SUM(S2376*0.3)</f>
        <v>41.978999999999992</v>
      </c>
      <c r="U2376" s="9">
        <f>SUM((Q2376*0.07)*R2376+2)</f>
        <v>11.7951</v>
      </c>
    </row>
    <row r="2377" spans="1:21" ht="15" customHeight="1" x14ac:dyDescent="0.25">
      <c r="A2377">
        <v>22330</v>
      </c>
      <c r="B2377" t="s">
        <v>1150</v>
      </c>
      <c r="C2377" s="5">
        <v>43700</v>
      </c>
      <c r="D2377" s="6">
        <v>43705</v>
      </c>
      <c r="E2377" t="s">
        <v>69</v>
      </c>
      <c r="F2377" t="s">
        <v>45</v>
      </c>
      <c r="G2377" t="s">
        <v>46</v>
      </c>
      <c r="H2377" t="s">
        <v>47</v>
      </c>
      <c r="I2377" t="s">
        <v>48</v>
      </c>
      <c r="J2377" s="7">
        <v>40214</v>
      </c>
      <c r="K2377" t="s">
        <v>26</v>
      </c>
      <c r="L2377" t="s">
        <v>49</v>
      </c>
      <c r="M2377" t="s">
        <v>111</v>
      </c>
      <c r="N2377" t="s">
        <v>29</v>
      </c>
      <c r="O2377" t="s">
        <v>37</v>
      </c>
      <c r="P2377" t="s">
        <v>112</v>
      </c>
      <c r="Q2377" s="8">
        <v>24.99</v>
      </c>
      <c r="R2377">
        <v>12</v>
      </c>
      <c r="S2377" s="8">
        <f t="shared" si="157"/>
        <v>299.88</v>
      </c>
      <c r="T2377" s="8">
        <f>SUM(S2377*0.4)</f>
        <v>119.952</v>
      </c>
      <c r="U2377" s="9">
        <f>SUM((Q2377*0.04)*R2377+2)</f>
        <v>13.995199999999999</v>
      </c>
    </row>
    <row r="2378" spans="1:21" ht="15" customHeight="1" x14ac:dyDescent="0.25">
      <c r="A2378">
        <v>22331</v>
      </c>
      <c r="B2378" t="s">
        <v>1150</v>
      </c>
      <c r="C2378" s="5">
        <v>43700</v>
      </c>
      <c r="D2378" s="6">
        <v>43705</v>
      </c>
      <c r="E2378" t="s">
        <v>69</v>
      </c>
      <c r="F2378" t="s">
        <v>45</v>
      </c>
      <c r="G2378" t="s">
        <v>46</v>
      </c>
      <c r="H2378" t="s">
        <v>47</v>
      </c>
      <c r="I2378" t="s">
        <v>48</v>
      </c>
      <c r="J2378" s="7">
        <v>40214</v>
      </c>
      <c r="K2378" t="s">
        <v>26</v>
      </c>
      <c r="L2378" t="s">
        <v>49</v>
      </c>
      <c r="M2378" t="s">
        <v>68</v>
      </c>
      <c r="N2378" t="s">
        <v>29</v>
      </c>
      <c r="O2378" t="s">
        <v>37</v>
      </c>
      <c r="P2378" t="s">
        <v>37</v>
      </c>
      <c r="Q2378" s="8">
        <v>15.99</v>
      </c>
      <c r="R2378">
        <v>8</v>
      </c>
      <c r="S2378" s="8">
        <f t="shared" si="157"/>
        <v>127.92</v>
      </c>
      <c r="T2378" s="8">
        <f>SUM(S2378*0.4)</f>
        <v>51.168000000000006</v>
      </c>
      <c r="U2378" s="9">
        <f>SUM((Q2378*0.04)*R2378+2)</f>
        <v>7.1168000000000005</v>
      </c>
    </row>
    <row r="2379" spans="1:21" ht="15" customHeight="1" x14ac:dyDescent="0.25">
      <c r="A2379">
        <v>22332</v>
      </c>
      <c r="B2379" t="s">
        <v>1150</v>
      </c>
      <c r="C2379" s="5">
        <v>43700</v>
      </c>
      <c r="D2379" s="6">
        <v>43705</v>
      </c>
      <c r="E2379" t="s">
        <v>69</v>
      </c>
      <c r="F2379" t="s">
        <v>45</v>
      </c>
      <c r="G2379" t="s">
        <v>46</v>
      </c>
      <c r="H2379" t="s">
        <v>47</v>
      </c>
      <c r="I2379" t="s">
        <v>48</v>
      </c>
      <c r="J2379" s="7">
        <v>40214</v>
      </c>
      <c r="K2379" t="s">
        <v>26</v>
      </c>
      <c r="L2379" t="s">
        <v>49</v>
      </c>
      <c r="M2379" t="s">
        <v>127</v>
      </c>
      <c r="N2379" t="s">
        <v>29</v>
      </c>
      <c r="O2379" t="s">
        <v>37</v>
      </c>
      <c r="P2379" t="s">
        <v>128</v>
      </c>
      <c r="Q2379" s="8">
        <v>24.99</v>
      </c>
      <c r="R2379">
        <v>7</v>
      </c>
      <c r="S2379" s="8">
        <f t="shared" si="157"/>
        <v>174.92999999999998</v>
      </c>
      <c r="T2379" s="8">
        <f>SUM(S2379*0.4)</f>
        <v>69.971999999999994</v>
      </c>
      <c r="U2379" s="9">
        <f>SUM((Q2379*0.04)*R2379+2)</f>
        <v>8.9971999999999994</v>
      </c>
    </row>
    <row r="2380" spans="1:21" ht="15" customHeight="1" x14ac:dyDescent="0.25">
      <c r="A2380">
        <v>22333</v>
      </c>
      <c r="B2380" t="s">
        <v>1150</v>
      </c>
      <c r="C2380" s="5">
        <v>43700</v>
      </c>
      <c r="D2380" s="6">
        <v>43705</v>
      </c>
      <c r="E2380" t="s">
        <v>69</v>
      </c>
      <c r="F2380" t="s">
        <v>499</v>
      </c>
      <c r="G2380" t="s">
        <v>291</v>
      </c>
      <c r="H2380" t="s">
        <v>292</v>
      </c>
      <c r="I2380" t="s">
        <v>227</v>
      </c>
      <c r="J2380" s="7">
        <v>98103</v>
      </c>
      <c r="K2380" t="s">
        <v>26</v>
      </c>
      <c r="L2380" t="s">
        <v>57</v>
      </c>
      <c r="M2380" t="s">
        <v>427</v>
      </c>
      <c r="N2380" t="s">
        <v>33</v>
      </c>
      <c r="O2380" t="s">
        <v>116</v>
      </c>
      <c r="P2380" t="s">
        <v>428</v>
      </c>
      <c r="Q2380" s="8">
        <v>14.99</v>
      </c>
      <c r="R2380">
        <v>11</v>
      </c>
      <c r="S2380" s="8">
        <f t="shared" si="157"/>
        <v>164.89000000000001</v>
      </c>
      <c r="T2380" s="8">
        <f>SUM(S2380*0.3)</f>
        <v>49.467000000000006</v>
      </c>
      <c r="U2380" s="9">
        <f>SUM((Q2380*0.04)*R2380+2)</f>
        <v>8.595600000000001</v>
      </c>
    </row>
    <row r="2381" spans="1:21" ht="15" customHeight="1" x14ac:dyDescent="0.25">
      <c r="A2381">
        <v>22334</v>
      </c>
      <c r="B2381" t="s">
        <v>1151</v>
      </c>
      <c r="C2381" s="5">
        <v>43702</v>
      </c>
      <c r="D2381" s="6">
        <v>43704</v>
      </c>
      <c r="E2381" t="s">
        <v>44</v>
      </c>
      <c r="F2381" t="s">
        <v>500</v>
      </c>
      <c r="G2381" t="s">
        <v>501</v>
      </c>
      <c r="H2381" t="s">
        <v>502</v>
      </c>
      <c r="I2381" t="s">
        <v>412</v>
      </c>
      <c r="J2381" s="7">
        <v>80219</v>
      </c>
      <c r="K2381" t="s">
        <v>26</v>
      </c>
      <c r="L2381" t="s">
        <v>57</v>
      </c>
      <c r="M2381" t="s">
        <v>503</v>
      </c>
      <c r="N2381" t="s">
        <v>988</v>
      </c>
      <c r="O2381" t="s">
        <v>185</v>
      </c>
      <c r="P2381" t="s">
        <v>504</v>
      </c>
      <c r="Q2381" s="8">
        <v>74.989999999999995</v>
      </c>
      <c r="R2381">
        <v>7</v>
      </c>
      <c r="S2381" s="8">
        <f t="shared" si="157"/>
        <v>524.92999999999995</v>
      </c>
      <c r="T2381" s="8">
        <f>SUM(S2381*0.4)</f>
        <v>209.97199999999998</v>
      </c>
      <c r="U2381" s="9">
        <f>SUM((Q2381*0.05)*R2381+2)</f>
        <v>28.246499999999997</v>
      </c>
    </row>
    <row r="2382" spans="1:21" ht="15" customHeight="1" x14ac:dyDescent="0.25">
      <c r="A2382">
        <v>22335</v>
      </c>
      <c r="B2382" t="s">
        <v>1151</v>
      </c>
      <c r="C2382" s="5">
        <v>43702</v>
      </c>
      <c r="D2382" s="6">
        <v>43704</v>
      </c>
      <c r="E2382" t="s">
        <v>44</v>
      </c>
      <c r="F2382" t="s">
        <v>500</v>
      </c>
      <c r="G2382" t="s">
        <v>501</v>
      </c>
      <c r="H2382" t="s">
        <v>502</v>
      </c>
      <c r="I2382" t="s">
        <v>412</v>
      </c>
      <c r="J2382" s="7">
        <v>80219</v>
      </c>
      <c r="K2382" t="s">
        <v>26</v>
      </c>
      <c r="L2382" t="s">
        <v>57</v>
      </c>
      <c r="M2382" t="s">
        <v>505</v>
      </c>
      <c r="N2382" t="s">
        <v>33</v>
      </c>
      <c r="O2382" t="s">
        <v>116</v>
      </c>
      <c r="P2382" t="s">
        <v>506</v>
      </c>
      <c r="Q2382" s="8">
        <v>34.99</v>
      </c>
      <c r="R2382">
        <v>9</v>
      </c>
      <c r="S2382" s="8">
        <f t="shared" si="157"/>
        <v>314.91000000000003</v>
      </c>
      <c r="T2382" s="8">
        <f>SUM(S2382*0.3)</f>
        <v>94.472999999999999</v>
      </c>
      <c r="U2382" s="9">
        <f>SUM((Q2382*0.05)*R2382+2)</f>
        <v>17.745500000000003</v>
      </c>
    </row>
    <row r="2383" spans="1:21" ht="15" customHeight="1" x14ac:dyDescent="0.25">
      <c r="A2383">
        <v>22336</v>
      </c>
      <c r="B2383" t="s">
        <v>1151</v>
      </c>
      <c r="C2383" s="5">
        <v>43702</v>
      </c>
      <c r="D2383" s="6">
        <v>43704</v>
      </c>
      <c r="E2383" t="s">
        <v>44</v>
      </c>
      <c r="F2383" t="s">
        <v>500</v>
      </c>
      <c r="G2383" t="s">
        <v>501</v>
      </c>
      <c r="H2383" t="s">
        <v>502</v>
      </c>
      <c r="I2383" t="s">
        <v>412</v>
      </c>
      <c r="J2383" s="7">
        <v>80219</v>
      </c>
      <c r="K2383" t="s">
        <v>26</v>
      </c>
      <c r="L2383" t="s">
        <v>57</v>
      </c>
      <c r="M2383" t="s">
        <v>327</v>
      </c>
      <c r="N2383" t="s">
        <v>988</v>
      </c>
      <c r="O2383" t="s">
        <v>86</v>
      </c>
      <c r="P2383" t="s">
        <v>328</v>
      </c>
      <c r="Q2383" s="8">
        <v>8.99</v>
      </c>
      <c r="R2383">
        <v>8</v>
      </c>
      <c r="S2383" s="8">
        <f t="shared" si="157"/>
        <v>71.92</v>
      </c>
      <c r="T2383" s="8">
        <f>SUM(S2383*0.6)</f>
        <v>43.152000000000001</v>
      </c>
      <c r="U2383" s="9">
        <f>SUM((Q2383*0.05)*R2383+2)</f>
        <v>5.5960000000000001</v>
      </c>
    </row>
    <row r="2384" spans="1:21" ht="15" customHeight="1" x14ac:dyDescent="0.25">
      <c r="A2384">
        <v>22337</v>
      </c>
      <c r="B2384" t="s">
        <v>1152</v>
      </c>
      <c r="C2384" s="5">
        <v>43705</v>
      </c>
      <c r="D2384" s="6">
        <v>43710</v>
      </c>
      <c r="E2384" t="s">
        <v>69</v>
      </c>
      <c r="F2384" t="s">
        <v>507</v>
      </c>
      <c r="G2384" t="s">
        <v>508</v>
      </c>
      <c r="H2384" t="s">
        <v>419</v>
      </c>
      <c r="I2384" t="s">
        <v>73</v>
      </c>
      <c r="J2384" s="7">
        <v>77041</v>
      </c>
      <c r="K2384" t="s">
        <v>26</v>
      </c>
      <c r="L2384" t="s">
        <v>27</v>
      </c>
      <c r="M2384" t="s">
        <v>509</v>
      </c>
      <c r="N2384" t="s">
        <v>29</v>
      </c>
      <c r="O2384" t="s">
        <v>30</v>
      </c>
      <c r="P2384" t="s">
        <v>510</v>
      </c>
      <c r="Q2384" s="8">
        <v>23.99</v>
      </c>
      <c r="R2384">
        <v>7</v>
      </c>
      <c r="S2384" s="8">
        <f t="shared" si="157"/>
        <v>167.92999999999998</v>
      </c>
      <c r="T2384" s="8">
        <f>SUM(S2384*0.2)</f>
        <v>33.585999999999999</v>
      </c>
      <c r="U2384" s="9">
        <f t="shared" ref="U2384:U2394" si="159">SUM((Q2384*0.04)*R2384+2)</f>
        <v>8.7172000000000001</v>
      </c>
    </row>
    <row r="2385" spans="1:21" ht="15" customHeight="1" x14ac:dyDescent="0.25">
      <c r="A2385">
        <v>22338</v>
      </c>
      <c r="B2385" t="s">
        <v>1152</v>
      </c>
      <c r="C2385" s="5">
        <v>43705</v>
      </c>
      <c r="D2385" s="6">
        <v>43710</v>
      </c>
      <c r="E2385" t="s">
        <v>69</v>
      </c>
      <c r="F2385" t="s">
        <v>507</v>
      </c>
      <c r="G2385" t="s">
        <v>508</v>
      </c>
      <c r="H2385" t="s">
        <v>419</v>
      </c>
      <c r="I2385" t="s">
        <v>73</v>
      </c>
      <c r="J2385" s="7">
        <v>77041</v>
      </c>
      <c r="K2385" t="s">
        <v>26</v>
      </c>
      <c r="L2385" t="s">
        <v>27</v>
      </c>
      <c r="M2385" t="s">
        <v>68</v>
      </c>
      <c r="N2385" t="s">
        <v>29</v>
      </c>
      <c r="O2385" t="s">
        <v>37</v>
      </c>
      <c r="P2385" t="s">
        <v>37</v>
      </c>
      <c r="Q2385" s="8">
        <v>15.99</v>
      </c>
      <c r="R2385">
        <v>9</v>
      </c>
      <c r="S2385" s="8">
        <f t="shared" si="157"/>
        <v>143.91</v>
      </c>
      <c r="T2385" s="8">
        <f>SUM(S2385*0.4)</f>
        <v>57.564</v>
      </c>
      <c r="U2385" s="9">
        <f t="shared" si="159"/>
        <v>7.7564000000000002</v>
      </c>
    </row>
    <row r="2386" spans="1:21" ht="15" customHeight="1" x14ac:dyDescent="0.25">
      <c r="A2386">
        <v>22339</v>
      </c>
      <c r="B2386" t="s">
        <v>1153</v>
      </c>
      <c r="C2386" s="5">
        <v>43710</v>
      </c>
      <c r="D2386" s="6">
        <v>43715</v>
      </c>
      <c r="E2386" t="s">
        <v>69</v>
      </c>
      <c r="F2386" t="s">
        <v>451</v>
      </c>
      <c r="G2386" t="s">
        <v>452</v>
      </c>
      <c r="H2386" t="s">
        <v>388</v>
      </c>
      <c r="I2386" t="s">
        <v>73</v>
      </c>
      <c r="J2386" s="7">
        <v>75081</v>
      </c>
      <c r="K2386" t="s">
        <v>26</v>
      </c>
      <c r="L2386" t="s">
        <v>27</v>
      </c>
      <c r="M2386" t="s">
        <v>375</v>
      </c>
      <c r="N2386" t="s">
        <v>988</v>
      </c>
      <c r="O2386" t="s">
        <v>89</v>
      </c>
      <c r="P2386" t="s">
        <v>376</v>
      </c>
      <c r="Q2386" s="8">
        <v>17.989999999999998</v>
      </c>
      <c r="R2386">
        <v>5</v>
      </c>
      <c r="S2386" s="8">
        <f t="shared" si="157"/>
        <v>89.949999999999989</v>
      </c>
      <c r="T2386" s="8">
        <f>SUM(S2386*0.5)</f>
        <v>44.974999999999994</v>
      </c>
      <c r="U2386" s="9">
        <f t="shared" si="159"/>
        <v>5.597999999999999</v>
      </c>
    </row>
    <row r="2387" spans="1:21" ht="15" customHeight="1" x14ac:dyDescent="0.25">
      <c r="A2387">
        <v>22340</v>
      </c>
      <c r="B2387" t="s">
        <v>1153</v>
      </c>
      <c r="C2387" s="5">
        <v>43710</v>
      </c>
      <c r="D2387" s="6">
        <v>43715</v>
      </c>
      <c r="E2387" t="s">
        <v>69</v>
      </c>
      <c r="F2387" t="s">
        <v>451</v>
      </c>
      <c r="G2387" t="s">
        <v>452</v>
      </c>
      <c r="H2387" t="s">
        <v>388</v>
      </c>
      <c r="I2387" t="s">
        <v>73</v>
      </c>
      <c r="J2387" s="7">
        <v>75081</v>
      </c>
      <c r="K2387" t="s">
        <v>26</v>
      </c>
      <c r="L2387" t="s">
        <v>27</v>
      </c>
      <c r="M2387" t="s">
        <v>296</v>
      </c>
      <c r="N2387" t="s">
        <v>29</v>
      </c>
      <c r="O2387" t="s">
        <v>37</v>
      </c>
      <c r="P2387" t="s">
        <v>297</v>
      </c>
      <c r="Q2387" s="8">
        <v>23.99</v>
      </c>
      <c r="R2387">
        <v>5</v>
      </c>
      <c r="S2387" s="8">
        <f t="shared" si="157"/>
        <v>119.94999999999999</v>
      </c>
      <c r="T2387" s="8">
        <f>SUM(S2387*0.4)</f>
        <v>47.98</v>
      </c>
      <c r="U2387" s="9">
        <f t="shared" si="159"/>
        <v>6.798</v>
      </c>
    </row>
    <row r="2388" spans="1:21" ht="15" customHeight="1" x14ac:dyDescent="0.25">
      <c r="A2388">
        <v>22341</v>
      </c>
      <c r="B2388" t="s">
        <v>1153</v>
      </c>
      <c r="C2388" s="5">
        <v>43710</v>
      </c>
      <c r="D2388" s="6">
        <v>43716</v>
      </c>
      <c r="E2388" t="s">
        <v>69</v>
      </c>
      <c r="F2388" t="s">
        <v>780</v>
      </c>
      <c r="G2388" t="s">
        <v>781</v>
      </c>
      <c r="H2388" t="s">
        <v>535</v>
      </c>
      <c r="I2388" t="s">
        <v>120</v>
      </c>
      <c r="J2388" s="7">
        <v>14609</v>
      </c>
      <c r="K2388" t="s">
        <v>26</v>
      </c>
      <c r="L2388" t="s">
        <v>65</v>
      </c>
      <c r="M2388" t="s">
        <v>835</v>
      </c>
      <c r="N2388" t="s">
        <v>33</v>
      </c>
      <c r="O2388" t="s">
        <v>34</v>
      </c>
      <c r="P2388" t="s">
        <v>836</v>
      </c>
      <c r="Q2388" s="8">
        <v>35.99</v>
      </c>
      <c r="R2388">
        <v>8</v>
      </c>
      <c r="S2388" s="8">
        <f t="shared" si="157"/>
        <v>287.92</v>
      </c>
      <c r="T2388" s="8">
        <f>SUM(S2388*0.4)</f>
        <v>115.16800000000001</v>
      </c>
      <c r="U2388" s="9">
        <f t="shared" si="159"/>
        <v>13.516800000000002</v>
      </c>
    </row>
    <row r="2389" spans="1:21" ht="15" customHeight="1" x14ac:dyDescent="0.25">
      <c r="A2389">
        <v>22342</v>
      </c>
      <c r="B2389" t="s">
        <v>1153</v>
      </c>
      <c r="C2389" s="5">
        <v>43710</v>
      </c>
      <c r="D2389" s="6">
        <v>43716</v>
      </c>
      <c r="E2389" t="s">
        <v>69</v>
      </c>
      <c r="F2389" t="s">
        <v>780</v>
      </c>
      <c r="G2389" t="s">
        <v>781</v>
      </c>
      <c r="H2389" t="s">
        <v>535</v>
      </c>
      <c r="I2389" t="s">
        <v>120</v>
      </c>
      <c r="J2389" s="7">
        <v>14609</v>
      </c>
      <c r="K2389" t="s">
        <v>26</v>
      </c>
      <c r="L2389" t="s">
        <v>65</v>
      </c>
      <c r="M2389" t="s">
        <v>486</v>
      </c>
      <c r="N2389" t="s">
        <v>29</v>
      </c>
      <c r="O2389" t="s">
        <v>30</v>
      </c>
      <c r="P2389" t="s">
        <v>487</v>
      </c>
      <c r="Q2389" s="8">
        <v>49.99</v>
      </c>
      <c r="R2389">
        <v>6</v>
      </c>
      <c r="S2389" s="8">
        <f t="shared" si="157"/>
        <v>299.94</v>
      </c>
      <c r="T2389" s="8">
        <f>SUM(S2389*0.2)</f>
        <v>59.988</v>
      </c>
      <c r="U2389" s="9">
        <f t="shared" si="159"/>
        <v>13.9976</v>
      </c>
    </row>
    <row r="2390" spans="1:21" ht="15" customHeight="1" x14ac:dyDescent="0.25">
      <c r="A2390">
        <v>22343</v>
      </c>
      <c r="B2390" t="s">
        <v>1153</v>
      </c>
      <c r="C2390" s="5">
        <v>43710</v>
      </c>
      <c r="D2390" s="6">
        <v>43716</v>
      </c>
      <c r="E2390" t="s">
        <v>69</v>
      </c>
      <c r="F2390" t="s">
        <v>780</v>
      </c>
      <c r="G2390" t="s">
        <v>781</v>
      </c>
      <c r="H2390" t="s">
        <v>535</v>
      </c>
      <c r="I2390" t="s">
        <v>120</v>
      </c>
      <c r="J2390" s="7">
        <v>14609</v>
      </c>
      <c r="K2390" t="s">
        <v>26</v>
      </c>
      <c r="L2390" t="s">
        <v>65</v>
      </c>
      <c r="M2390" t="s">
        <v>575</v>
      </c>
      <c r="N2390" t="s">
        <v>33</v>
      </c>
      <c r="O2390" t="s">
        <v>34</v>
      </c>
      <c r="P2390" t="s">
        <v>576</v>
      </c>
      <c r="Q2390" s="8">
        <v>25.99</v>
      </c>
      <c r="R2390">
        <v>5</v>
      </c>
      <c r="S2390" s="8">
        <f t="shared" si="157"/>
        <v>129.94999999999999</v>
      </c>
      <c r="T2390" s="8">
        <f>SUM(S2390*0.4)</f>
        <v>51.98</v>
      </c>
      <c r="U2390" s="9">
        <f t="shared" si="159"/>
        <v>7.1979999999999995</v>
      </c>
    </row>
    <row r="2391" spans="1:21" ht="15" customHeight="1" x14ac:dyDescent="0.25">
      <c r="A2391">
        <v>22344</v>
      </c>
      <c r="B2391" t="s">
        <v>1154</v>
      </c>
      <c r="C2391" s="5">
        <v>43711</v>
      </c>
      <c r="D2391" s="6">
        <v>43715</v>
      </c>
      <c r="E2391" t="s">
        <v>69</v>
      </c>
      <c r="F2391" t="s">
        <v>480</v>
      </c>
      <c r="G2391" t="s">
        <v>481</v>
      </c>
      <c r="H2391" t="s">
        <v>482</v>
      </c>
      <c r="I2391" t="s">
        <v>483</v>
      </c>
      <c r="J2391" s="7">
        <v>70506</v>
      </c>
      <c r="K2391" t="s">
        <v>26</v>
      </c>
      <c r="L2391" t="s">
        <v>49</v>
      </c>
      <c r="M2391" t="s">
        <v>837</v>
      </c>
      <c r="N2391" t="s">
        <v>33</v>
      </c>
      <c r="O2391" t="s">
        <v>34</v>
      </c>
      <c r="P2391" t="s">
        <v>838</v>
      </c>
      <c r="Q2391" s="8">
        <v>11.99</v>
      </c>
      <c r="R2391">
        <v>8</v>
      </c>
      <c r="S2391" s="8">
        <f t="shared" si="157"/>
        <v>95.92</v>
      </c>
      <c r="T2391" s="8">
        <f>SUM(S2391*0.4)</f>
        <v>38.368000000000002</v>
      </c>
      <c r="U2391" s="9">
        <f t="shared" si="159"/>
        <v>5.8368000000000002</v>
      </c>
    </row>
    <row r="2392" spans="1:21" ht="15" customHeight="1" x14ac:dyDescent="0.25">
      <c r="A2392">
        <v>22345</v>
      </c>
      <c r="B2392" t="s">
        <v>1154</v>
      </c>
      <c r="C2392" s="5">
        <v>43711</v>
      </c>
      <c r="D2392" s="6">
        <v>43715</v>
      </c>
      <c r="E2392" t="s">
        <v>69</v>
      </c>
      <c r="F2392" t="s">
        <v>480</v>
      </c>
      <c r="G2392" t="s">
        <v>481</v>
      </c>
      <c r="H2392" t="s">
        <v>482</v>
      </c>
      <c r="I2392" t="s">
        <v>483</v>
      </c>
      <c r="J2392" s="7">
        <v>70506</v>
      </c>
      <c r="K2392" t="s">
        <v>26</v>
      </c>
      <c r="L2392" t="s">
        <v>49</v>
      </c>
      <c r="M2392" t="s">
        <v>413</v>
      </c>
      <c r="N2392" t="s">
        <v>29</v>
      </c>
      <c r="O2392" t="s">
        <v>75</v>
      </c>
      <c r="P2392" t="s">
        <v>414</v>
      </c>
      <c r="Q2392" s="8">
        <v>23.99</v>
      </c>
      <c r="R2392">
        <v>8</v>
      </c>
      <c r="S2392" s="8">
        <f t="shared" si="157"/>
        <v>191.92</v>
      </c>
      <c r="T2392" s="8">
        <f>SUM(S2392*0.5)</f>
        <v>95.96</v>
      </c>
      <c r="U2392" s="9">
        <f t="shared" si="159"/>
        <v>9.6768000000000001</v>
      </c>
    </row>
    <row r="2393" spans="1:21" ht="15" customHeight="1" x14ac:dyDescent="0.25">
      <c r="A2393">
        <v>22346</v>
      </c>
      <c r="B2393" t="s">
        <v>1154</v>
      </c>
      <c r="C2393" s="5">
        <v>43711</v>
      </c>
      <c r="D2393" s="6">
        <v>43715</v>
      </c>
      <c r="E2393" t="s">
        <v>69</v>
      </c>
      <c r="F2393" t="s">
        <v>480</v>
      </c>
      <c r="G2393" t="s">
        <v>481</v>
      </c>
      <c r="H2393" t="s">
        <v>482</v>
      </c>
      <c r="I2393" t="s">
        <v>483</v>
      </c>
      <c r="J2393" s="7">
        <v>70506</v>
      </c>
      <c r="K2393" t="s">
        <v>26</v>
      </c>
      <c r="L2393" t="s">
        <v>49</v>
      </c>
      <c r="M2393" t="s">
        <v>129</v>
      </c>
      <c r="N2393" t="s">
        <v>29</v>
      </c>
      <c r="O2393" t="s">
        <v>40</v>
      </c>
      <c r="P2393" t="s">
        <v>130</v>
      </c>
      <c r="Q2393" s="8">
        <v>19.989999999999998</v>
      </c>
      <c r="R2393">
        <v>5</v>
      </c>
      <c r="S2393" s="8">
        <f t="shared" si="157"/>
        <v>99.949999999999989</v>
      </c>
      <c r="T2393" s="8">
        <f>SUM(S2393*0.3)</f>
        <v>29.984999999999996</v>
      </c>
      <c r="U2393" s="9">
        <f t="shared" si="159"/>
        <v>5.9979999999999993</v>
      </c>
    </row>
    <row r="2394" spans="1:21" ht="15" customHeight="1" x14ac:dyDescent="0.25">
      <c r="A2394">
        <v>22347</v>
      </c>
      <c r="B2394" t="s">
        <v>1154</v>
      </c>
      <c r="C2394" s="5">
        <v>43711</v>
      </c>
      <c r="D2394" s="6">
        <v>43715</v>
      </c>
      <c r="E2394" t="s">
        <v>69</v>
      </c>
      <c r="F2394" t="s">
        <v>480</v>
      </c>
      <c r="G2394" t="s">
        <v>481</v>
      </c>
      <c r="H2394" t="s">
        <v>482</v>
      </c>
      <c r="I2394" t="s">
        <v>483</v>
      </c>
      <c r="J2394" s="7">
        <v>70506</v>
      </c>
      <c r="K2394" t="s">
        <v>26</v>
      </c>
      <c r="L2394" t="s">
        <v>49</v>
      </c>
      <c r="M2394" t="s">
        <v>478</v>
      </c>
      <c r="N2394" t="s">
        <v>29</v>
      </c>
      <c r="O2394" t="s">
        <v>37</v>
      </c>
      <c r="P2394" t="s">
        <v>479</v>
      </c>
      <c r="Q2394" s="8">
        <v>23.99</v>
      </c>
      <c r="R2394">
        <v>5</v>
      </c>
      <c r="S2394" s="8">
        <f t="shared" si="157"/>
        <v>119.94999999999999</v>
      </c>
      <c r="T2394" s="8">
        <f>SUM(S2394*0.4)</f>
        <v>47.98</v>
      </c>
      <c r="U2394" s="9">
        <f t="shared" si="159"/>
        <v>6.798</v>
      </c>
    </row>
    <row r="2395" spans="1:21" ht="15" customHeight="1" x14ac:dyDescent="0.25">
      <c r="A2395">
        <v>22348</v>
      </c>
      <c r="B2395" t="s">
        <v>1154</v>
      </c>
      <c r="C2395" s="5">
        <v>43711</v>
      </c>
      <c r="D2395" s="6">
        <v>43714</v>
      </c>
      <c r="E2395" t="s">
        <v>21</v>
      </c>
      <c r="F2395" t="s">
        <v>231</v>
      </c>
      <c r="G2395" t="s">
        <v>232</v>
      </c>
      <c r="H2395" t="s">
        <v>233</v>
      </c>
      <c r="I2395" t="s">
        <v>73</v>
      </c>
      <c r="J2395" s="7">
        <v>78207</v>
      </c>
      <c r="K2395" t="s">
        <v>26</v>
      </c>
      <c r="L2395" t="s">
        <v>27</v>
      </c>
      <c r="M2395" t="s">
        <v>839</v>
      </c>
      <c r="N2395" t="s">
        <v>33</v>
      </c>
      <c r="O2395" t="s">
        <v>34</v>
      </c>
      <c r="P2395" t="s">
        <v>840</v>
      </c>
      <c r="Q2395" s="8">
        <v>35.99</v>
      </c>
      <c r="R2395">
        <v>6</v>
      </c>
      <c r="S2395" s="8">
        <f t="shared" si="157"/>
        <v>215.94</v>
      </c>
      <c r="T2395" s="8">
        <f>SUM(S2395*0.4)</f>
        <v>86.376000000000005</v>
      </c>
      <c r="U2395" s="9">
        <f>SUM((Q2395*0.07)*R2395+2)</f>
        <v>17.1158</v>
      </c>
    </row>
    <row r="2396" spans="1:21" ht="15" customHeight="1" x14ac:dyDescent="0.25">
      <c r="A2396">
        <v>22349</v>
      </c>
      <c r="B2396" t="s">
        <v>1155</v>
      </c>
      <c r="C2396" s="5">
        <v>43712</v>
      </c>
      <c r="D2396" s="6">
        <v>43718</v>
      </c>
      <c r="E2396" t="s">
        <v>69</v>
      </c>
      <c r="F2396" t="s">
        <v>841</v>
      </c>
      <c r="G2396" t="s">
        <v>842</v>
      </c>
      <c r="H2396" t="s">
        <v>419</v>
      </c>
      <c r="I2396" t="s">
        <v>73</v>
      </c>
      <c r="J2396" s="7">
        <v>77036</v>
      </c>
      <c r="K2396" t="s">
        <v>26</v>
      </c>
      <c r="L2396" t="s">
        <v>27</v>
      </c>
      <c r="M2396" t="s">
        <v>493</v>
      </c>
      <c r="N2396" t="s">
        <v>29</v>
      </c>
      <c r="O2396" t="s">
        <v>75</v>
      </c>
      <c r="P2396" t="s">
        <v>494</v>
      </c>
      <c r="Q2396" s="8">
        <v>25.99</v>
      </c>
      <c r="R2396">
        <v>12</v>
      </c>
      <c r="S2396" s="8">
        <f t="shared" si="157"/>
        <v>311.88</v>
      </c>
      <c r="T2396" s="8">
        <f>SUM(S2396*0.5)</f>
        <v>155.94</v>
      </c>
      <c r="U2396" s="9">
        <f>SUM((Q2396*0.04)*R2396+2)</f>
        <v>14.475199999999997</v>
      </c>
    </row>
    <row r="2397" spans="1:21" ht="15" customHeight="1" x14ac:dyDescent="0.25">
      <c r="A2397">
        <v>22350</v>
      </c>
      <c r="B2397" t="s">
        <v>1155</v>
      </c>
      <c r="C2397" s="5">
        <v>43712</v>
      </c>
      <c r="D2397" s="6">
        <v>43718</v>
      </c>
      <c r="E2397" t="s">
        <v>69</v>
      </c>
      <c r="F2397" t="s">
        <v>841</v>
      </c>
      <c r="G2397" t="s">
        <v>842</v>
      </c>
      <c r="H2397" t="s">
        <v>419</v>
      </c>
      <c r="I2397" t="s">
        <v>73</v>
      </c>
      <c r="J2397" s="7">
        <v>77036</v>
      </c>
      <c r="K2397" t="s">
        <v>26</v>
      </c>
      <c r="L2397" t="s">
        <v>27</v>
      </c>
      <c r="M2397" t="s">
        <v>113</v>
      </c>
      <c r="N2397" t="s">
        <v>29</v>
      </c>
      <c r="O2397" t="s">
        <v>37</v>
      </c>
      <c r="P2397" t="s">
        <v>114</v>
      </c>
      <c r="Q2397" s="8">
        <v>24.99</v>
      </c>
      <c r="R2397">
        <v>8</v>
      </c>
      <c r="S2397" s="8">
        <f t="shared" si="157"/>
        <v>199.92</v>
      </c>
      <c r="T2397" s="8">
        <f>SUM(S2397*0.4)</f>
        <v>79.968000000000004</v>
      </c>
      <c r="U2397" s="9">
        <f>SUM((Q2397*0.04)*R2397+2)</f>
        <v>9.9968000000000004</v>
      </c>
    </row>
    <row r="2398" spans="1:21" ht="15" customHeight="1" x14ac:dyDescent="0.25">
      <c r="A2398">
        <v>22351</v>
      </c>
      <c r="B2398" t="s">
        <v>1155</v>
      </c>
      <c r="C2398" s="5">
        <v>43712</v>
      </c>
      <c r="D2398" s="6">
        <v>43718</v>
      </c>
      <c r="E2398" t="s">
        <v>69</v>
      </c>
      <c r="F2398" t="s">
        <v>841</v>
      </c>
      <c r="G2398" t="s">
        <v>842</v>
      </c>
      <c r="H2398" t="s">
        <v>419</v>
      </c>
      <c r="I2398" t="s">
        <v>73</v>
      </c>
      <c r="J2398" s="7">
        <v>77036</v>
      </c>
      <c r="K2398" t="s">
        <v>26</v>
      </c>
      <c r="L2398" t="s">
        <v>27</v>
      </c>
      <c r="M2398" t="s">
        <v>369</v>
      </c>
      <c r="N2398" t="s">
        <v>29</v>
      </c>
      <c r="O2398" t="s">
        <v>37</v>
      </c>
      <c r="P2398" t="s">
        <v>370</v>
      </c>
      <c r="Q2398" s="8">
        <v>24.99</v>
      </c>
      <c r="R2398">
        <v>6</v>
      </c>
      <c r="S2398" s="8">
        <f t="shared" si="157"/>
        <v>149.94</v>
      </c>
      <c r="T2398" s="8">
        <f>SUM(S2398*0.4)</f>
        <v>59.975999999999999</v>
      </c>
      <c r="U2398" s="9">
        <f>SUM((Q2398*0.04)*R2398+2)</f>
        <v>7.9975999999999994</v>
      </c>
    </row>
    <row r="2399" spans="1:21" ht="15" customHeight="1" x14ac:dyDescent="0.25">
      <c r="A2399">
        <v>22352</v>
      </c>
      <c r="B2399" t="s">
        <v>1156</v>
      </c>
      <c r="C2399" s="5">
        <v>43713</v>
      </c>
      <c r="D2399" s="6">
        <v>43715</v>
      </c>
      <c r="E2399" t="s">
        <v>21</v>
      </c>
      <c r="F2399" t="s">
        <v>667</v>
      </c>
      <c r="G2399" t="s">
        <v>668</v>
      </c>
      <c r="H2399" t="s">
        <v>669</v>
      </c>
      <c r="I2399" t="s">
        <v>64</v>
      </c>
      <c r="J2399" s="7">
        <v>44312</v>
      </c>
      <c r="K2399" t="s">
        <v>26</v>
      </c>
      <c r="L2399" t="s">
        <v>65</v>
      </c>
      <c r="M2399" t="s">
        <v>127</v>
      </c>
      <c r="N2399" t="s">
        <v>29</v>
      </c>
      <c r="O2399" t="s">
        <v>37</v>
      </c>
      <c r="P2399" t="s">
        <v>128</v>
      </c>
      <c r="Q2399" s="8">
        <v>24.99</v>
      </c>
      <c r="R2399">
        <v>4</v>
      </c>
      <c r="S2399" s="8">
        <f t="shared" si="157"/>
        <v>99.96</v>
      </c>
      <c r="T2399" s="8">
        <f>SUM(S2399*0.4)</f>
        <v>39.984000000000002</v>
      </c>
      <c r="U2399" s="9">
        <f>SUM((Q2399*0.07)*R2399+2)</f>
        <v>8.9971999999999994</v>
      </c>
    </row>
    <row r="2400" spans="1:21" ht="15" customHeight="1" x14ac:dyDescent="0.25">
      <c r="A2400">
        <v>22353</v>
      </c>
      <c r="B2400" t="s">
        <v>1156</v>
      </c>
      <c r="C2400" s="5">
        <v>43713</v>
      </c>
      <c r="D2400" s="6">
        <v>43719</v>
      </c>
      <c r="E2400" t="s">
        <v>69</v>
      </c>
      <c r="F2400" t="s">
        <v>218</v>
      </c>
      <c r="G2400" t="s">
        <v>219</v>
      </c>
      <c r="H2400" t="s">
        <v>220</v>
      </c>
      <c r="I2400" t="s">
        <v>25</v>
      </c>
      <c r="J2400" s="7">
        <v>54880</v>
      </c>
      <c r="K2400" t="s">
        <v>26</v>
      </c>
      <c r="L2400" t="s">
        <v>27</v>
      </c>
      <c r="M2400" t="s">
        <v>214</v>
      </c>
      <c r="N2400" t="s">
        <v>988</v>
      </c>
      <c r="O2400" t="s">
        <v>86</v>
      </c>
      <c r="P2400" t="s">
        <v>215</v>
      </c>
      <c r="Q2400" s="8">
        <v>32.99</v>
      </c>
      <c r="R2400">
        <v>6</v>
      </c>
      <c r="S2400" s="8">
        <f t="shared" si="157"/>
        <v>197.94</v>
      </c>
      <c r="T2400" s="8">
        <f>SUM(S2400*0.6)</f>
        <v>118.764</v>
      </c>
      <c r="U2400" s="9">
        <f>SUM((Q2400*0.04)*R2400+2)</f>
        <v>9.9176000000000002</v>
      </c>
    </row>
    <row r="2401" spans="1:21" ht="15" customHeight="1" x14ac:dyDescent="0.25">
      <c r="A2401">
        <v>22354</v>
      </c>
      <c r="B2401" t="s">
        <v>1156</v>
      </c>
      <c r="C2401" s="5">
        <v>43713</v>
      </c>
      <c r="D2401" s="6">
        <v>43719</v>
      </c>
      <c r="E2401" t="s">
        <v>69</v>
      </c>
      <c r="F2401" t="s">
        <v>218</v>
      </c>
      <c r="G2401" t="s">
        <v>219</v>
      </c>
      <c r="H2401" t="s">
        <v>220</v>
      </c>
      <c r="I2401" t="s">
        <v>25</v>
      </c>
      <c r="J2401" s="7">
        <v>54880</v>
      </c>
      <c r="K2401" t="s">
        <v>26</v>
      </c>
      <c r="L2401" t="s">
        <v>27</v>
      </c>
      <c r="M2401" t="s">
        <v>127</v>
      </c>
      <c r="N2401" t="s">
        <v>29</v>
      </c>
      <c r="O2401" t="s">
        <v>37</v>
      </c>
      <c r="P2401" t="s">
        <v>128</v>
      </c>
      <c r="Q2401" s="8">
        <v>24.99</v>
      </c>
      <c r="R2401">
        <v>5</v>
      </c>
      <c r="S2401" s="8">
        <f t="shared" si="157"/>
        <v>124.94999999999999</v>
      </c>
      <c r="T2401" s="8">
        <f>SUM(S2401*0.4)</f>
        <v>49.98</v>
      </c>
      <c r="U2401" s="9">
        <f>SUM((Q2401*0.04)*R2401+2)</f>
        <v>6.9979999999999993</v>
      </c>
    </row>
    <row r="2402" spans="1:21" ht="15" customHeight="1" x14ac:dyDescent="0.25">
      <c r="A2402">
        <v>22355</v>
      </c>
      <c r="B2402" t="s">
        <v>1156</v>
      </c>
      <c r="C2402" s="5">
        <v>43713</v>
      </c>
      <c r="D2402" s="6">
        <v>43719</v>
      </c>
      <c r="E2402" t="s">
        <v>69</v>
      </c>
      <c r="F2402" t="s">
        <v>45</v>
      </c>
      <c r="G2402" t="s">
        <v>46</v>
      </c>
      <c r="H2402" t="s">
        <v>47</v>
      </c>
      <c r="I2402" t="s">
        <v>48</v>
      </c>
      <c r="J2402" s="7">
        <v>40214</v>
      </c>
      <c r="K2402" t="s">
        <v>26</v>
      </c>
      <c r="L2402" t="s">
        <v>49</v>
      </c>
      <c r="M2402" t="s">
        <v>423</v>
      </c>
      <c r="N2402" t="s">
        <v>33</v>
      </c>
      <c r="O2402" t="s">
        <v>116</v>
      </c>
      <c r="P2402" t="s">
        <v>424</v>
      </c>
      <c r="Q2402" s="8">
        <v>34.99</v>
      </c>
      <c r="R2402">
        <v>5</v>
      </c>
      <c r="S2402" s="8">
        <f t="shared" si="157"/>
        <v>174.95000000000002</v>
      </c>
      <c r="T2402" s="8">
        <f>SUM(S2402*0.3)</f>
        <v>52.485000000000007</v>
      </c>
      <c r="U2402" s="9">
        <f>SUM((Q2402*0.04)*R2402+2)</f>
        <v>8.9980000000000011</v>
      </c>
    </row>
    <row r="2403" spans="1:21" ht="15" customHeight="1" x14ac:dyDescent="0.25">
      <c r="A2403">
        <v>22356</v>
      </c>
      <c r="B2403" t="s">
        <v>1156</v>
      </c>
      <c r="C2403" s="5">
        <v>43713</v>
      </c>
      <c r="D2403" s="6">
        <v>43719</v>
      </c>
      <c r="E2403" t="s">
        <v>69</v>
      </c>
      <c r="F2403" t="s">
        <v>45</v>
      </c>
      <c r="G2403" t="s">
        <v>46</v>
      </c>
      <c r="H2403" t="s">
        <v>47</v>
      </c>
      <c r="I2403" t="s">
        <v>48</v>
      </c>
      <c r="J2403" s="7">
        <v>40214</v>
      </c>
      <c r="K2403" t="s">
        <v>26</v>
      </c>
      <c r="L2403" t="s">
        <v>49</v>
      </c>
      <c r="M2403" t="s">
        <v>679</v>
      </c>
      <c r="N2403" t="s">
        <v>29</v>
      </c>
      <c r="O2403" t="s">
        <v>59</v>
      </c>
      <c r="P2403" t="s">
        <v>680</v>
      </c>
      <c r="Q2403" s="8">
        <v>27.99</v>
      </c>
      <c r="R2403">
        <v>4</v>
      </c>
      <c r="S2403" s="8">
        <f t="shared" si="157"/>
        <v>111.96</v>
      </c>
      <c r="T2403" s="8">
        <f>SUM(S2403*0.25)</f>
        <v>27.99</v>
      </c>
      <c r="U2403" s="9">
        <f>SUM((Q2403*0.04)*R2403+2)</f>
        <v>6.4783999999999997</v>
      </c>
    </row>
    <row r="2404" spans="1:21" ht="15" customHeight="1" x14ac:dyDescent="0.25">
      <c r="A2404">
        <v>22357</v>
      </c>
      <c r="B2404" t="s">
        <v>1156</v>
      </c>
      <c r="C2404" s="5">
        <v>43713</v>
      </c>
      <c r="D2404" s="6">
        <v>43720</v>
      </c>
      <c r="E2404" t="s">
        <v>69</v>
      </c>
      <c r="F2404" t="s">
        <v>843</v>
      </c>
      <c r="G2404" t="s">
        <v>844</v>
      </c>
      <c r="H2404" t="s">
        <v>197</v>
      </c>
      <c r="I2404" t="s">
        <v>198</v>
      </c>
      <c r="J2404" s="7">
        <v>55407</v>
      </c>
      <c r="K2404" t="s">
        <v>26</v>
      </c>
      <c r="L2404" t="s">
        <v>27</v>
      </c>
      <c r="M2404" t="s">
        <v>845</v>
      </c>
      <c r="N2404" t="s">
        <v>988</v>
      </c>
      <c r="O2404" t="s">
        <v>89</v>
      </c>
      <c r="P2404" t="s">
        <v>846</v>
      </c>
      <c r="Q2404" s="8">
        <v>42.99</v>
      </c>
      <c r="R2404">
        <v>5</v>
      </c>
      <c r="S2404" s="8">
        <f t="shared" si="157"/>
        <v>214.95000000000002</v>
      </c>
      <c r="T2404" s="8">
        <f>SUM(S2404*0.5)</f>
        <v>107.47500000000001</v>
      </c>
      <c r="U2404" s="9">
        <f>SUM((Q2404*0.04)*R2404+2)</f>
        <v>10.598000000000001</v>
      </c>
    </row>
    <row r="2405" spans="1:21" ht="15" customHeight="1" x14ac:dyDescent="0.25">
      <c r="A2405">
        <v>22358</v>
      </c>
      <c r="B2405" t="s">
        <v>1156</v>
      </c>
      <c r="C2405" s="5">
        <v>43713</v>
      </c>
      <c r="D2405" s="6">
        <v>43716</v>
      </c>
      <c r="E2405" t="s">
        <v>21</v>
      </c>
      <c r="F2405" t="s">
        <v>800</v>
      </c>
      <c r="G2405" t="s">
        <v>801</v>
      </c>
      <c r="H2405" t="s">
        <v>628</v>
      </c>
      <c r="I2405" t="s">
        <v>274</v>
      </c>
      <c r="J2405" s="7">
        <v>33614</v>
      </c>
      <c r="K2405" t="s">
        <v>26</v>
      </c>
      <c r="L2405" t="s">
        <v>49</v>
      </c>
      <c r="M2405" t="s">
        <v>829</v>
      </c>
      <c r="N2405" t="s">
        <v>988</v>
      </c>
      <c r="O2405" t="s">
        <v>185</v>
      </c>
      <c r="P2405" t="s">
        <v>830</v>
      </c>
      <c r="Q2405" s="8">
        <v>74.989999999999995</v>
      </c>
      <c r="R2405">
        <v>4</v>
      </c>
      <c r="S2405" s="8">
        <f t="shared" si="157"/>
        <v>299.95999999999998</v>
      </c>
      <c r="T2405" s="8">
        <f>SUM(S2405*0.4)</f>
        <v>119.98399999999999</v>
      </c>
      <c r="U2405" s="9">
        <f>SUM((Q2405*0.07)*R2405+2)</f>
        <v>22.997199999999999</v>
      </c>
    </row>
    <row r="2406" spans="1:21" ht="15" customHeight="1" x14ac:dyDescent="0.25">
      <c r="A2406">
        <v>22359</v>
      </c>
      <c r="B2406" t="s">
        <v>1157</v>
      </c>
      <c r="C2406" s="5">
        <v>43714</v>
      </c>
      <c r="D2406" s="6">
        <v>43718</v>
      </c>
      <c r="E2406" t="s">
        <v>69</v>
      </c>
      <c r="F2406" t="s">
        <v>429</v>
      </c>
      <c r="G2406" t="s">
        <v>430</v>
      </c>
      <c r="H2406" t="s">
        <v>97</v>
      </c>
      <c r="I2406" t="s">
        <v>98</v>
      </c>
      <c r="J2406" s="7">
        <v>73120</v>
      </c>
      <c r="K2406" t="s">
        <v>26</v>
      </c>
      <c r="L2406" t="s">
        <v>27</v>
      </c>
      <c r="M2406" t="s">
        <v>847</v>
      </c>
      <c r="N2406" t="s">
        <v>988</v>
      </c>
      <c r="O2406" t="s">
        <v>89</v>
      </c>
      <c r="P2406" t="s">
        <v>848</v>
      </c>
      <c r="Q2406" s="8">
        <v>17.989999999999998</v>
      </c>
      <c r="R2406">
        <v>5</v>
      </c>
      <c r="S2406" s="8">
        <f t="shared" si="157"/>
        <v>89.949999999999989</v>
      </c>
      <c r="T2406" s="8">
        <f>SUM(S2406*0.5)</f>
        <v>44.974999999999994</v>
      </c>
      <c r="U2406" s="9">
        <f>SUM((Q2406*0.04)*R2406+2)</f>
        <v>5.597999999999999</v>
      </c>
    </row>
    <row r="2407" spans="1:21" ht="15" customHeight="1" x14ac:dyDescent="0.25">
      <c r="A2407">
        <v>22360</v>
      </c>
      <c r="B2407" t="s">
        <v>1157</v>
      </c>
      <c r="C2407" s="5">
        <v>43714</v>
      </c>
      <c r="D2407" s="6">
        <v>43716</v>
      </c>
      <c r="E2407" t="s">
        <v>21</v>
      </c>
      <c r="F2407" t="s">
        <v>500</v>
      </c>
      <c r="G2407" t="s">
        <v>501</v>
      </c>
      <c r="H2407" t="s">
        <v>502</v>
      </c>
      <c r="I2407" t="s">
        <v>412</v>
      </c>
      <c r="J2407" s="7">
        <v>80219</v>
      </c>
      <c r="K2407" t="s">
        <v>26</v>
      </c>
      <c r="L2407" t="s">
        <v>57</v>
      </c>
      <c r="M2407" t="s">
        <v>457</v>
      </c>
      <c r="N2407" t="s">
        <v>29</v>
      </c>
      <c r="O2407" t="s">
        <v>59</v>
      </c>
      <c r="P2407" t="s">
        <v>458</v>
      </c>
      <c r="Q2407" s="8">
        <v>27.99</v>
      </c>
      <c r="R2407">
        <v>7</v>
      </c>
      <c r="S2407" s="8">
        <f t="shared" si="157"/>
        <v>195.92999999999998</v>
      </c>
      <c r="T2407" s="8">
        <f>SUM(S2407*0.25)</f>
        <v>48.982499999999995</v>
      </c>
      <c r="U2407" s="9">
        <f>SUM((Q2407*0.07)*R2407+2)</f>
        <v>15.7151</v>
      </c>
    </row>
    <row r="2408" spans="1:21" ht="15" customHeight="1" x14ac:dyDescent="0.25">
      <c r="A2408">
        <v>22361</v>
      </c>
      <c r="B2408" t="s">
        <v>1157</v>
      </c>
      <c r="C2408" s="5">
        <v>43714</v>
      </c>
      <c r="D2408" s="6">
        <v>43721</v>
      </c>
      <c r="E2408" t="s">
        <v>69</v>
      </c>
      <c r="F2408" t="s">
        <v>514</v>
      </c>
      <c r="G2408" t="s">
        <v>515</v>
      </c>
      <c r="H2408" t="s">
        <v>419</v>
      </c>
      <c r="I2408" t="s">
        <v>73</v>
      </c>
      <c r="J2408" s="7">
        <v>77041</v>
      </c>
      <c r="K2408" t="s">
        <v>26</v>
      </c>
      <c r="L2408" t="s">
        <v>27</v>
      </c>
      <c r="M2408" t="s">
        <v>505</v>
      </c>
      <c r="N2408" t="s">
        <v>33</v>
      </c>
      <c r="O2408" t="s">
        <v>116</v>
      </c>
      <c r="P2408" t="s">
        <v>506</v>
      </c>
      <c r="Q2408" s="8">
        <v>34.99</v>
      </c>
      <c r="R2408">
        <v>9</v>
      </c>
      <c r="S2408" s="8">
        <f t="shared" si="157"/>
        <v>314.91000000000003</v>
      </c>
      <c r="T2408" s="8">
        <f>SUM(S2408*0.3)</f>
        <v>94.472999999999999</v>
      </c>
      <c r="U2408" s="9">
        <f t="shared" ref="U2408:U2415" si="160">SUM((Q2408*0.04)*R2408+2)</f>
        <v>14.596400000000001</v>
      </c>
    </row>
    <row r="2409" spans="1:21" ht="15" customHeight="1" x14ac:dyDescent="0.25">
      <c r="A2409">
        <v>22362</v>
      </c>
      <c r="B2409" t="s">
        <v>1157</v>
      </c>
      <c r="C2409" s="5">
        <v>43714</v>
      </c>
      <c r="D2409" s="6">
        <v>43721</v>
      </c>
      <c r="E2409" t="s">
        <v>69</v>
      </c>
      <c r="F2409" t="s">
        <v>514</v>
      </c>
      <c r="G2409" t="s">
        <v>515</v>
      </c>
      <c r="H2409" t="s">
        <v>419</v>
      </c>
      <c r="I2409" t="s">
        <v>73</v>
      </c>
      <c r="J2409" s="7">
        <v>77041</v>
      </c>
      <c r="K2409" t="s">
        <v>26</v>
      </c>
      <c r="L2409" t="s">
        <v>27</v>
      </c>
      <c r="M2409" t="s">
        <v>384</v>
      </c>
      <c r="N2409" t="s">
        <v>29</v>
      </c>
      <c r="O2409" t="s">
        <v>37</v>
      </c>
      <c r="P2409" t="s">
        <v>385</v>
      </c>
      <c r="Q2409" s="8">
        <v>23.99</v>
      </c>
      <c r="R2409">
        <v>4</v>
      </c>
      <c r="S2409" s="8">
        <f t="shared" si="157"/>
        <v>95.96</v>
      </c>
      <c r="T2409" s="8">
        <f>SUM(S2409*0.4)</f>
        <v>38.384</v>
      </c>
      <c r="U2409" s="9">
        <f t="shared" si="160"/>
        <v>5.8384</v>
      </c>
    </row>
    <row r="2410" spans="1:21" ht="15" customHeight="1" x14ac:dyDescent="0.25">
      <c r="A2410">
        <v>22363</v>
      </c>
      <c r="B2410" t="s">
        <v>1157</v>
      </c>
      <c r="C2410" s="5">
        <v>43714</v>
      </c>
      <c r="D2410" s="6">
        <v>43721</v>
      </c>
      <c r="E2410" t="s">
        <v>69</v>
      </c>
      <c r="F2410" t="s">
        <v>514</v>
      </c>
      <c r="G2410" t="s">
        <v>515</v>
      </c>
      <c r="H2410" t="s">
        <v>419</v>
      </c>
      <c r="I2410" t="s">
        <v>73</v>
      </c>
      <c r="J2410" s="7">
        <v>77041</v>
      </c>
      <c r="K2410" t="s">
        <v>26</v>
      </c>
      <c r="L2410" t="s">
        <v>27</v>
      </c>
      <c r="M2410" t="s">
        <v>311</v>
      </c>
      <c r="N2410" t="s">
        <v>29</v>
      </c>
      <c r="O2410" t="s">
        <v>37</v>
      </c>
      <c r="P2410" t="s">
        <v>312</v>
      </c>
      <c r="Q2410" s="8">
        <v>24.99</v>
      </c>
      <c r="R2410">
        <v>6</v>
      </c>
      <c r="S2410" s="8">
        <f t="shared" si="157"/>
        <v>149.94</v>
      </c>
      <c r="T2410" s="8">
        <f>SUM(S2410*0.4)</f>
        <v>59.975999999999999</v>
      </c>
      <c r="U2410" s="9">
        <f t="shared" si="160"/>
        <v>7.9975999999999994</v>
      </c>
    </row>
    <row r="2411" spans="1:21" ht="15" customHeight="1" x14ac:dyDescent="0.25">
      <c r="A2411">
        <v>22364</v>
      </c>
      <c r="B2411" t="s">
        <v>1158</v>
      </c>
      <c r="C2411" s="5">
        <v>43717</v>
      </c>
      <c r="D2411" s="6">
        <v>43722</v>
      </c>
      <c r="E2411" t="s">
        <v>69</v>
      </c>
      <c r="F2411" t="s">
        <v>118</v>
      </c>
      <c r="G2411" t="s">
        <v>989</v>
      </c>
      <c r="H2411" t="s">
        <v>119</v>
      </c>
      <c r="I2411" t="s">
        <v>120</v>
      </c>
      <c r="J2411" s="7">
        <v>11561</v>
      </c>
      <c r="K2411" t="s">
        <v>26</v>
      </c>
      <c r="L2411" t="s">
        <v>65</v>
      </c>
      <c r="M2411" t="s">
        <v>493</v>
      </c>
      <c r="N2411" t="s">
        <v>29</v>
      </c>
      <c r="O2411" t="s">
        <v>75</v>
      </c>
      <c r="P2411" t="s">
        <v>494</v>
      </c>
      <c r="Q2411" s="8">
        <v>25.99</v>
      </c>
      <c r="R2411">
        <v>6</v>
      </c>
      <c r="S2411" s="8">
        <f t="shared" si="157"/>
        <v>155.94</v>
      </c>
      <c r="T2411" s="8">
        <f>SUM(S2411*0.5)</f>
        <v>77.97</v>
      </c>
      <c r="U2411" s="9">
        <f t="shared" si="160"/>
        <v>8.2375999999999987</v>
      </c>
    </row>
    <row r="2412" spans="1:21" ht="15" customHeight="1" x14ac:dyDescent="0.25">
      <c r="A2412">
        <v>22365</v>
      </c>
      <c r="B2412" t="s">
        <v>1158</v>
      </c>
      <c r="C2412" s="5">
        <v>43717</v>
      </c>
      <c r="D2412" s="6">
        <v>43721</v>
      </c>
      <c r="E2412" t="s">
        <v>69</v>
      </c>
      <c r="F2412" t="s">
        <v>719</v>
      </c>
      <c r="G2412" t="s">
        <v>590</v>
      </c>
      <c r="H2412" t="s">
        <v>72</v>
      </c>
      <c r="I2412" t="s">
        <v>73</v>
      </c>
      <c r="J2412" s="7">
        <v>78745</v>
      </c>
      <c r="K2412" t="s">
        <v>26</v>
      </c>
      <c r="L2412" t="s">
        <v>27</v>
      </c>
      <c r="M2412" t="s">
        <v>849</v>
      </c>
      <c r="N2412" t="s">
        <v>988</v>
      </c>
      <c r="O2412" t="s">
        <v>89</v>
      </c>
      <c r="P2412" t="s">
        <v>850</v>
      </c>
      <c r="Q2412" s="8">
        <v>42.99</v>
      </c>
      <c r="R2412">
        <v>4</v>
      </c>
      <c r="S2412" s="8">
        <f t="shared" si="157"/>
        <v>171.96</v>
      </c>
      <c r="T2412" s="8">
        <f>SUM(S2412*0.5)</f>
        <v>85.98</v>
      </c>
      <c r="U2412" s="9">
        <f t="shared" si="160"/>
        <v>8.8783999999999992</v>
      </c>
    </row>
    <row r="2413" spans="1:21" ht="15" customHeight="1" x14ac:dyDescent="0.25">
      <c r="A2413">
        <v>22366</v>
      </c>
      <c r="B2413" t="s">
        <v>1158</v>
      </c>
      <c r="C2413" s="5">
        <v>43717</v>
      </c>
      <c r="D2413" s="6">
        <v>43724</v>
      </c>
      <c r="E2413" t="s">
        <v>69</v>
      </c>
      <c r="F2413" t="s">
        <v>851</v>
      </c>
      <c r="G2413" t="s">
        <v>354</v>
      </c>
      <c r="H2413" t="s">
        <v>335</v>
      </c>
      <c r="I2413" t="s">
        <v>336</v>
      </c>
      <c r="J2413" s="7">
        <v>19134</v>
      </c>
      <c r="K2413" t="s">
        <v>26</v>
      </c>
      <c r="L2413" t="s">
        <v>65</v>
      </c>
      <c r="M2413" t="s">
        <v>223</v>
      </c>
      <c r="N2413" t="s">
        <v>29</v>
      </c>
      <c r="O2413" t="s">
        <v>59</v>
      </c>
      <c r="P2413" t="s">
        <v>224</v>
      </c>
      <c r="Q2413" s="8">
        <v>17.989999999999998</v>
      </c>
      <c r="R2413">
        <v>5</v>
      </c>
      <c r="S2413" s="8">
        <f t="shared" si="157"/>
        <v>89.949999999999989</v>
      </c>
      <c r="T2413" s="8">
        <f>SUM(S2413*0.25)</f>
        <v>22.487499999999997</v>
      </c>
      <c r="U2413" s="9">
        <f t="shared" si="160"/>
        <v>5.597999999999999</v>
      </c>
    </row>
    <row r="2414" spans="1:21" ht="15" customHeight="1" x14ac:dyDescent="0.25">
      <c r="A2414">
        <v>22367</v>
      </c>
      <c r="B2414" t="s">
        <v>1158</v>
      </c>
      <c r="C2414" s="5">
        <v>43717</v>
      </c>
      <c r="D2414" s="6">
        <v>43721</v>
      </c>
      <c r="E2414" t="s">
        <v>69</v>
      </c>
      <c r="F2414" t="s">
        <v>429</v>
      </c>
      <c r="G2414" t="s">
        <v>430</v>
      </c>
      <c r="H2414" t="s">
        <v>97</v>
      </c>
      <c r="I2414" t="s">
        <v>98</v>
      </c>
      <c r="J2414" s="7">
        <v>73120</v>
      </c>
      <c r="K2414" t="s">
        <v>26</v>
      </c>
      <c r="L2414" t="s">
        <v>27</v>
      </c>
      <c r="M2414" t="s">
        <v>208</v>
      </c>
      <c r="N2414" t="s">
        <v>29</v>
      </c>
      <c r="O2414" t="s">
        <v>75</v>
      </c>
      <c r="P2414" t="s">
        <v>209</v>
      </c>
      <c r="Q2414" s="8">
        <v>25.99</v>
      </c>
      <c r="R2414">
        <v>7</v>
      </c>
      <c r="S2414" s="8">
        <f t="shared" si="157"/>
        <v>181.92999999999998</v>
      </c>
      <c r="T2414" s="8">
        <f>SUM(S2414*0.5)</f>
        <v>90.964999999999989</v>
      </c>
      <c r="U2414" s="9">
        <f t="shared" si="160"/>
        <v>9.2771999999999988</v>
      </c>
    </row>
    <row r="2415" spans="1:21" ht="15" customHeight="1" x14ac:dyDescent="0.25">
      <c r="A2415">
        <v>22368</v>
      </c>
      <c r="B2415" t="s">
        <v>1158</v>
      </c>
      <c r="C2415" s="5">
        <v>43717</v>
      </c>
      <c r="D2415" s="6">
        <v>43723</v>
      </c>
      <c r="E2415" t="s">
        <v>69</v>
      </c>
      <c r="F2415" t="s">
        <v>547</v>
      </c>
      <c r="G2415" t="s">
        <v>548</v>
      </c>
      <c r="H2415" t="s">
        <v>502</v>
      </c>
      <c r="I2415" t="s">
        <v>412</v>
      </c>
      <c r="J2415" s="7">
        <v>80219</v>
      </c>
      <c r="K2415" t="s">
        <v>26</v>
      </c>
      <c r="L2415" t="s">
        <v>57</v>
      </c>
      <c r="M2415" t="s">
        <v>327</v>
      </c>
      <c r="N2415" t="s">
        <v>988</v>
      </c>
      <c r="O2415" t="s">
        <v>86</v>
      </c>
      <c r="P2415" t="s">
        <v>328</v>
      </c>
      <c r="Q2415" s="8">
        <v>8.99</v>
      </c>
      <c r="R2415">
        <v>9</v>
      </c>
      <c r="S2415" s="8">
        <f t="shared" si="157"/>
        <v>80.91</v>
      </c>
      <c r="T2415" s="8">
        <f>SUM(S2415*0.6)</f>
        <v>48.545999999999999</v>
      </c>
      <c r="U2415" s="9">
        <f t="shared" si="160"/>
        <v>5.2363999999999997</v>
      </c>
    </row>
    <row r="2416" spans="1:21" ht="15" customHeight="1" x14ac:dyDescent="0.25">
      <c r="A2416">
        <v>22369</v>
      </c>
      <c r="B2416" t="s">
        <v>1159</v>
      </c>
      <c r="C2416" s="5">
        <v>43719</v>
      </c>
      <c r="D2416" s="6">
        <v>43724</v>
      </c>
      <c r="E2416" t="s">
        <v>21</v>
      </c>
      <c r="F2416" t="s">
        <v>708</v>
      </c>
      <c r="G2416" t="s">
        <v>709</v>
      </c>
      <c r="H2416" t="s">
        <v>606</v>
      </c>
      <c r="I2416" t="s">
        <v>607</v>
      </c>
      <c r="J2416" s="7">
        <v>60610</v>
      </c>
      <c r="K2416" t="s">
        <v>26</v>
      </c>
      <c r="L2416" t="s">
        <v>27</v>
      </c>
      <c r="M2416" t="s">
        <v>245</v>
      </c>
      <c r="N2416" t="s">
        <v>33</v>
      </c>
      <c r="O2416" t="s">
        <v>34</v>
      </c>
      <c r="P2416" t="s">
        <v>246</v>
      </c>
      <c r="Q2416" s="8">
        <v>25.99</v>
      </c>
      <c r="R2416">
        <v>5</v>
      </c>
      <c r="S2416" s="8">
        <f t="shared" si="157"/>
        <v>129.94999999999999</v>
      </c>
      <c r="T2416" s="8">
        <f>SUM(S2416*0.4)</f>
        <v>51.98</v>
      </c>
      <c r="U2416" s="9">
        <f>SUM((Q2416*0.07)*R2416+2)</f>
        <v>11.096500000000001</v>
      </c>
    </row>
    <row r="2417" spans="1:21" ht="15" customHeight="1" x14ac:dyDescent="0.25">
      <c r="A2417">
        <v>22370</v>
      </c>
      <c r="B2417" t="s">
        <v>1160</v>
      </c>
      <c r="C2417" s="5">
        <v>43720</v>
      </c>
      <c r="D2417" s="6">
        <v>43724</v>
      </c>
      <c r="E2417" t="s">
        <v>69</v>
      </c>
      <c r="F2417" t="s">
        <v>631</v>
      </c>
      <c r="G2417" t="s">
        <v>603</v>
      </c>
      <c r="H2417" t="s">
        <v>363</v>
      </c>
      <c r="I2417" t="s">
        <v>364</v>
      </c>
      <c r="J2417" s="7">
        <v>89115</v>
      </c>
      <c r="K2417" t="s">
        <v>26</v>
      </c>
      <c r="L2417" t="s">
        <v>57</v>
      </c>
      <c r="M2417" t="s">
        <v>478</v>
      </c>
      <c r="N2417" t="s">
        <v>29</v>
      </c>
      <c r="O2417" t="s">
        <v>37</v>
      </c>
      <c r="P2417" t="s">
        <v>479</v>
      </c>
      <c r="Q2417" s="8">
        <v>23.99</v>
      </c>
      <c r="R2417">
        <v>7</v>
      </c>
      <c r="S2417" s="8">
        <f t="shared" si="157"/>
        <v>167.92999999999998</v>
      </c>
      <c r="T2417" s="8">
        <f>SUM(S2417*0.4)</f>
        <v>67.171999999999997</v>
      </c>
      <c r="U2417" s="9">
        <f t="shared" ref="U2417:U2423" si="161">SUM((Q2417*0.04)*R2417+2)</f>
        <v>8.7172000000000001</v>
      </c>
    </row>
    <row r="2418" spans="1:21" ht="15" customHeight="1" x14ac:dyDescent="0.25">
      <c r="A2418">
        <v>22371</v>
      </c>
      <c r="B2418" t="s">
        <v>1161</v>
      </c>
      <c r="C2418" s="5">
        <v>43721</v>
      </c>
      <c r="D2418" s="6">
        <v>43726</v>
      </c>
      <c r="E2418" t="s">
        <v>69</v>
      </c>
      <c r="F2418" t="s">
        <v>164</v>
      </c>
      <c r="G2418" t="s">
        <v>165</v>
      </c>
      <c r="H2418" t="s">
        <v>166</v>
      </c>
      <c r="I2418" t="s">
        <v>167</v>
      </c>
      <c r="J2418" s="7">
        <v>84604</v>
      </c>
      <c r="K2418" t="s">
        <v>26</v>
      </c>
      <c r="L2418" t="s">
        <v>57</v>
      </c>
      <c r="M2418" t="s">
        <v>812</v>
      </c>
      <c r="N2418" t="s">
        <v>988</v>
      </c>
      <c r="O2418" t="s">
        <v>185</v>
      </c>
      <c r="P2418" t="s">
        <v>813</v>
      </c>
      <c r="Q2418" s="8">
        <v>76.989999999999995</v>
      </c>
      <c r="R2418">
        <v>8</v>
      </c>
      <c r="S2418" s="8">
        <f t="shared" si="157"/>
        <v>615.91999999999996</v>
      </c>
      <c r="T2418" s="8">
        <f>SUM(S2418*0.4)</f>
        <v>246.36799999999999</v>
      </c>
      <c r="U2418" s="9">
        <f t="shared" si="161"/>
        <v>26.636799999999997</v>
      </c>
    </row>
    <row r="2419" spans="1:21" ht="15" customHeight="1" x14ac:dyDescent="0.25">
      <c r="A2419">
        <v>22372</v>
      </c>
      <c r="B2419" t="s">
        <v>1161</v>
      </c>
      <c r="C2419" s="5">
        <v>43721</v>
      </c>
      <c r="D2419" s="6">
        <v>43725</v>
      </c>
      <c r="E2419" t="s">
        <v>69</v>
      </c>
      <c r="F2419" t="s">
        <v>161</v>
      </c>
      <c r="G2419" t="s">
        <v>162</v>
      </c>
      <c r="H2419" t="s">
        <v>163</v>
      </c>
      <c r="I2419" t="s">
        <v>48</v>
      </c>
      <c r="J2419" s="7">
        <v>42420</v>
      </c>
      <c r="K2419" t="s">
        <v>26</v>
      </c>
      <c r="L2419" t="s">
        <v>49</v>
      </c>
      <c r="M2419" t="s">
        <v>28</v>
      </c>
      <c r="N2419" t="s">
        <v>29</v>
      </c>
      <c r="O2419" t="s">
        <v>30</v>
      </c>
      <c r="P2419" t="s">
        <v>31</v>
      </c>
      <c r="Q2419" s="8">
        <v>23.99</v>
      </c>
      <c r="R2419">
        <v>9</v>
      </c>
      <c r="S2419" s="8">
        <f t="shared" si="157"/>
        <v>215.91</v>
      </c>
      <c r="T2419" s="8">
        <f>SUM(S2419*0.2)</f>
        <v>43.182000000000002</v>
      </c>
      <c r="U2419" s="9">
        <f t="shared" si="161"/>
        <v>10.6364</v>
      </c>
    </row>
    <row r="2420" spans="1:21" ht="15" customHeight="1" x14ac:dyDescent="0.25">
      <c r="A2420">
        <v>22373</v>
      </c>
      <c r="B2420" t="s">
        <v>1161</v>
      </c>
      <c r="C2420" s="5">
        <v>43721</v>
      </c>
      <c r="D2420" s="6">
        <v>43725</v>
      </c>
      <c r="E2420" t="s">
        <v>69</v>
      </c>
      <c r="F2420" t="s">
        <v>161</v>
      </c>
      <c r="G2420" t="s">
        <v>162</v>
      </c>
      <c r="H2420" t="s">
        <v>163</v>
      </c>
      <c r="I2420" t="s">
        <v>48</v>
      </c>
      <c r="J2420" s="7">
        <v>42420</v>
      </c>
      <c r="K2420" t="s">
        <v>26</v>
      </c>
      <c r="L2420" t="s">
        <v>49</v>
      </c>
      <c r="M2420" t="s">
        <v>269</v>
      </c>
      <c r="N2420" t="s">
        <v>33</v>
      </c>
      <c r="O2420" t="s">
        <v>34</v>
      </c>
      <c r="P2420" t="s">
        <v>270</v>
      </c>
      <c r="Q2420" s="8">
        <v>35.99</v>
      </c>
      <c r="R2420">
        <v>5</v>
      </c>
      <c r="S2420" s="8">
        <f t="shared" si="157"/>
        <v>179.95000000000002</v>
      </c>
      <c r="T2420" s="8">
        <f>SUM(S2420*0.4)</f>
        <v>71.98</v>
      </c>
      <c r="U2420" s="9">
        <f t="shared" si="161"/>
        <v>9.1980000000000004</v>
      </c>
    </row>
    <row r="2421" spans="1:21" ht="15" customHeight="1" x14ac:dyDescent="0.25">
      <c r="A2421">
        <v>22374</v>
      </c>
      <c r="B2421" t="s">
        <v>1161</v>
      </c>
      <c r="C2421" s="5">
        <v>43721</v>
      </c>
      <c r="D2421" s="6">
        <v>43725</v>
      </c>
      <c r="E2421" t="s">
        <v>69</v>
      </c>
      <c r="F2421" t="s">
        <v>161</v>
      </c>
      <c r="G2421" t="s">
        <v>162</v>
      </c>
      <c r="H2421" t="s">
        <v>163</v>
      </c>
      <c r="I2421" t="s">
        <v>48</v>
      </c>
      <c r="J2421" s="7">
        <v>42420</v>
      </c>
      <c r="K2421" t="s">
        <v>26</v>
      </c>
      <c r="L2421" t="s">
        <v>49</v>
      </c>
      <c r="M2421" t="s">
        <v>68</v>
      </c>
      <c r="N2421" t="s">
        <v>29</v>
      </c>
      <c r="O2421" t="s">
        <v>37</v>
      </c>
      <c r="P2421" t="s">
        <v>37</v>
      </c>
      <c r="Q2421" s="8">
        <v>15.99</v>
      </c>
      <c r="R2421">
        <v>12</v>
      </c>
      <c r="S2421" s="8">
        <f t="shared" si="157"/>
        <v>191.88</v>
      </c>
      <c r="T2421" s="8">
        <f>SUM(S2421*0.4)</f>
        <v>76.75200000000001</v>
      </c>
      <c r="U2421" s="9">
        <f t="shared" si="161"/>
        <v>9.6752000000000002</v>
      </c>
    </row>
    <row r="2422" spans="1:21" ht="15" customHeight="1" x14ac:dyDescent="0.25">
      <c r="A2422">
        <v>22375</v>
      </c>
      <c r="B2422" t="s">
        <v>1162</v>
      </c>
      <c r="C2422" s="5">
        <v>43722</v>
      </c>
      <c r="D2422" s="6">
        <v>43727</v>
      </c>
      <c r="E2422" t="s">
        <v>69</v>
      </c>
      <c r="F2422" t="s">
        <v>852</v>
      </c>
      <c r="G2422" t="s">
        <v>853</v>
      </c>
      <c r="H2422" t="s">
        <v>854</v>
      </c>
      <c r="I2422" t="s">
        <v>73</v>
      </c>
      <c r="J2422" s="7">
        <v>77705</v>
      </c>
      <c r="K2422" t="s">
        <v>26</v>
      </c>
      <c r="L2422" t="s">
        <v>27</v>
      </c>
      <c r="M2422" t="s">
        <v>402</v>
      </c>
      <c r="N2422" t="s">
        <v>29</v>
      </c>
      <c r="O2422" t="s">
        <v>30</v>
      </c>
      <c r="P2422" t="s">
        <v>403</v>
      </c>
      <c r="Q2422" s="8">
        <v>23.99</v>
      </c>
      <c r="R2422">
        <v>5</v>
      </c>
      <c r="S2422" s="8">
        <f t="shared" si="157"/>
        <v>119.94999999999999</v>
      </c>
      <c r="T2422" s="8">
        <f>SUM(S2422*0.2)</f>
        <v>23.99</v>
      </c>
      <c r="U2422" s="9">
        <f t="shared" si="161"/>
        <v>6.798</v>
      </c>
    </row>
    <row r="2423" spans="1:21" ht="15" customHeight="1" x14ac:dyDescent="0.25">
      <c r="A2423">
        <v>22376</v>
      </c>
      <c r="B2423" t="s">
        <v>1162</v>
      </c>
      <c r="C2423" s="5">
        <v>43722</v>
      </c>
      <c r="D2423" s="6">
        <v>43727</v>
      </c>
      <c r="E2423" t="s">
        <v>69</v>
      </c>
      <c r="F2423" t="s">
        <v>852</v>
      </c>
      <c r="G2423" t="s">
        <v>853</v>
      </c>
      <c r="H2423" t="s">
        <v>854</v>
      </c>
      <c r="I2423" t="s">
        <v>73</v>
      </c>
      <c r="J2423" s="7">
        <v>77705</v>
      </c>
      <c r="K2423" t="s">
        <v>26</v>
      </c>
      <c r="L2423" t="s">
        <v>27</v>
      </c>
      <c r="M2423" t="s">
        <v>113</v>
      </c>
      <c r="N2423" t="s">
        <v>29</v>
      </c>
      <c r="O2423" t="s">
        <v>37</v>
      </c>
      <c r="P2423" t="s">
        <v>114</v>
      </c>
      <c r="Q2423" s="8">
        <v>24.99</v>
      </c>
      <c r="R2423">
        <v>7</v>
      </c>
      <c r="S2423" s="8">
        <f t="shared" si="157"/>
        <v>174.92999999999998</v>
      </c>
      <c r="T2423" s="8">
        <f>SUM(S2423*0.4)</f>
        <v>69.971999999999994</v>
      </c>
      <c r="U2423" s="9">
        <f t="shared" si="161"/>
        <v>8.9971999999999994</v>
      </c>
    </row>
    <row r="2424" spans="1:21" ht="15" customHeight="1" x14ac:dyDescent="0.25">
      <c r="A2424">
        <v>22377</v>
      </c>
      <c r="B2424" t="s">
        <v>1162</v>
      </c>
      <c r="C2424" s="5">
        <v>43722</v>
      </c>
      <c r="D2424" s="6">
        <v>43724</v>
      </c>
      <c r="E2424" t="s">
        <v>21</v>
      </c>
      <c r="F2424" t="s">
        <v>257</v>
      </c>
      <c r="G2424" t="s">
        <v>258</v>
      </c>
      <c r="H2424" t="s">
        <v>259</v>
      </c>
      <c r="I2424" t="s">
        <v>104</v>
      </c>
      <c r="J2424" s="7">
        <v>46203</v>
      </c>
      <c r="K2424" t="s">
        <v>26</v>
      </c>
      <c r="L2424" t="s">
        <v>27</v>
      </c>
      <c r="M2424" t="s">
        <v>636</v>
      </c>
      <c r="N2424" t="s">
        <v>29</v>
      </c>
      <c r="O2424" t="s">
        <v>59</v>
      </c>
      <c r="P2424" t="s">
        <v>637</v>
      </c>
      <c r="Q2424" s="8">
        <v>21.99</v>
      </c>
      <c r="R2424">
        <v>11</v>
      </c>
      <c r="S2424" s="8">
        <f t="shared" si="157"/>
        <v>241.89</v>
      </c>
      <c r="T2424" s="8">
        <f>SUM(S2424*0.25)</f>
        <v>60.472499999999997</v>
      </c>
      <c r="U2424" s="9">
        <f>SUM((Q2424*0.07)*R2424+2)</f>
        <v>18.932300000000001</v>
      </c>
    </row>
    <row r="2425" spans="1:21" ht="15" customHeight="1" x14ac:dyDescent="0.25">
      <c r="A2425">
        <v>22378</v>
      </c>
      <c r="B2425" t="s">
        <v>1162</v>
      </c>
      <c r="C2425" s="5">
        <v>43722</v>
      </c>
      <c r="D2425" s="6">
        <v>43724</v>
      </c>
      <c r="E2425" t="s">
        <v>21</v>
      </c>
      <c r="F2425" t="s">
        <v>257</v>
      </c>
      <c r="G2425" t="s">
        <v>258</v>
      </c>
      <c r="H2425" t="s">
        <v>259</v>
      </c>
      <c r="I2425" t="s">
        <v>104</v>
      </c>
      <c r="J2425" s="7">
        <v>46203</v>
      </c>
      <c r="K2425" t="s">
        <v>26</v>
      </c>
      <c r="L2425" t="s">
        <v>27</v>
      </c>
      <c r="M2425" t="s">
        <v>145</v>
      </c>
      <c r="N2425" t="s">
        <v>29</v>
      </c>
      <c r="O2425" t="s">
        <v>30</v>
      </c>
      <c r="P2425" t="s">
        <v>146</v>
      </c>
      <c r="Q2425" s="8">
        <v>24.99</v>
      </c>
      <c r="R2425">
        <v>5</v>
      </c>
      <c r="S2425" s="8">
        <f t="shared" si="157"/>
        <v>124.94999999999999</v>
      </c>
      <c r="T2425" s="8">
        <f>SUM(S2425*0.2)</f>
        <v>24.99</v>
      </c>
      <c r="U2425" s="9">
        <f>SUM((Q2425*0.07)*R2425+2)</f>
        <v>10.746500000000001</v>
      </c>
    </row>
    <row r="2426" spans="1:21" ht="15" customHeight="1" x14ac:dyDescent="0.25">
      <c r="A2426">
        <v>22379</v>
      </c>
      <c r="B2426" t="s">
        <v>1162</v>
      </c>
      <c r="C2426" s="5">
        <v>43722</v>
      </c>
      <c r="D2426" s="6">
        <v>43726</v>
      </c>
      <c r="E2426" t="s">
        <v>69</v>
      </c>
      <c r="F2426" t="s">
        <v>361</v>
      </c>
      <c r="G2426" t="s">
        <v>362</v>
      </c>
      <c r="H2426" t="s">
        <v>363</v>
      </c>
      <c r="I2426" t="s">
        <v>364</v>
      </c>
      <c r="J2426" s="7">
        <v>89115</v>
      </c>
      <c r="K2426" t="s">
        <v>26</v>
      </c>
      <c r="L2426" t="s">
        <v>57</v>
      </c>
      <c r="M2426" t="s">
        <v>773</v>
      </c>
      <c r="N2426" t="s">
        <v>988</v>
      </c>
      <c r="O2426" t="s">
        <v>89</v>
      </c>
      <c r="P2426" t="s">
        <v>774</v>
      </c>
      <c r="Q2426" s="8">
        <v>11.99</v>
      </c>
      <c r="R2426">
        <v>10</v>
      </c>
      <c r="S2426" s="8">
        <f t="shared" si="157"/>
        <v>119.9</v>
      </c>
      <c r="T2426" s="8">
        <f>SUM(S2426*0.5)</f>
        <v>59.95</v>
      </c>
      <c r="U2426" s="9">
        <f>SUM((Q2426*0.04)*R2426+2)</f>
        <v>6.7960000000000003</v>
      </c>
    </row>
    <row r="2427" spans="1:21" ht="15" customHeight="1" x14ac:dyDescent="0.25">
      <c r="A2427">
        <v>22380</v>
      </c>
      <c r="B2427" t="s">
        <v>1162</v>
      </c>
      <c r="C2427" s="5">
        <v>43722</v>
      </c>
      <c r="D2427" s="6">
        <v>43726</v>
      </c>
      <c r="E2427" t="s">
        <v>69</v>
      </c>
      <c r="F2427" t="s">
        <v>361</v>
      </c>
      <c r="G2427" t="s">
        <v>362</v>
      </c>
      <c r="H2427" t="s">
        <v>363</v>
      </c>
      <c r="I2427" t="s">
        <v>364</v>
      </c>
      <c r="J2427" s="7">
        <v>89115</v>
      </c>
      <c r="K2427" t="s">
        <v>26</v>
      </c>
      <c r="L2427" t="s">
        <v>57</v>
      </c>
      <c r="M2427" t="s">
        <v>503</v>
      </c>
      <c r="N2427" t="s">
        <v>988</v>
      </c>
      <c r="O2427" t="s">
        <v>185</v>
      </c>
      <c r="P2427" t="s">
        <v>504</v>
      </c>
      <c r="Q2427" s="8">
        <v>74.989999999999995</v>
      </c>
      <c r="R2427">
        <v>5</v>
      </c>
      <c r="S2427" s="8">
        <f t="shared" si="157"/>
        <v>374.95</v>
      </c>
      <c r="T2427" s="8">
        <f>SUM(S2427*0.4)</f>
        <v>149.97999999999999</v>
      </c>
      <c r="U2427" s="9">
        <f>SUM((Q2427*0.04)*R2427+2)</f>
        <v>16.998000000000001</v>
      </c>
    </row>
    <row r="2428" spans="1:21" ht="15" customHeight="1" x14ac:dyDescent="0.25">
      <c r="A2428">
        <v>22381</v>
      </c>
      <c r="B2428" t="s">
        <v>1162</v>
      </c>
      <c r="C2428" s="5">
        <v>43722</v>
      </c>
      <c r="D2428" s="6">
        <v>43726</v>
      </c>
      <c r="E2428" t="s">
        <v>69</v>
      </c>
      <c r="F2428" t="s">
        <v>361</v>
      </c>
      <c r="G2428" t="s">
        <v>362</v>
      </c>
      <c r="H2428" t="s">
        <v>363</v>
      </c>
      <c r="I2428" t="s">
        <v>364</v>
      </c>
      <c r="J2428" s="7">
        <v>89115</v>
      </c>
      <c r="K2428" t="s">
        <v>26</v>
      </c>
      <c r="L2428" t="s">
        <v>57</v>
      </c>
      <c r="M2428" t="s">
        <v>629</v>
      </c>
      <c r="N2428" t="s">
        <v>33</v>
      </c>
      <c r="O2428" t="s">
        <v>116</v>
      </c>
      <c r="P2428" t="s">
        <v>630</v>
      </c>
      <c r="Q2428" s="8">
        <v>10.99</v>
      </c>
      <c r="R2428">
        <v>6</v>
      </c>
      <c r="S2428" s="8">
        <f t="shared" si="157"/>
        <v>65.94</v>
      </c>
      <c r="T2428" s="8">
        <f>SUM(S2428*0.3)</f>
        <v>19.782</v>
      </c>
      <c r="U2428" s="9">
        <f>SUM((Q2428*0.04)*R2428+2)</f>
        <v>4.6375999999999999</v>
      </c>
    </row>
    <row r="2429" spans="1:21" ht="15" customHeight="1" x14ac:dyDescent="0.25">
      <c r="A2429">
        <v>22382</v>
      </c>
      <c r="B2429" t="s">
        <v>1163</v>
      </c>
      <c r="C2429" s="5">
        <v>43724</v>
      </c>
      <c r="D2429" s="6">
        <v>43727</v>
      </c>
      <c r="E2429" t="s">
        <v>44</v>
      </c>
      <c r="F2429" t="s">
        <v>688</v>
      </c>
      <c r="G2429" t="s">
        <v>689</v>
      </c>
      <c r="H2429" t="s">
        <v>268</v>
      </c>
      <c r="I2429" t="s">
        <v>120</v>
      </c>
      <c r="J2429" s="7">
        <v>10011</v>
      </c>
      <c r="K2429" t="s">
        <v>26</v>
      </c>
      <c r="L2429" t="s">
        <v>65</v>
      </c>
      <c r="M2429" t="s">
        <v>296</v>
      </c>
      <c r="N2429" t="s">
        <v>29</v>
      </c>
      <c r="O2429" t="s">
        <v>37</v>
      </c>
      <c r="P2429" t="s">
        <v>297</v>
      </c>
      <c r="Q2429" s="8">
        <v>23.99</v>
      </c>
      <c r="R2429">
        <v>6</v>
      </c>
      <c r="S2429" s="8">
        <f t="shared" si="157"/>
        <v>143.94</v>
      </c>
      <c r="T2429" s="8">
        <f>SUM(S2429*0.4)</f>
        <v>57.576000000000001</v>
      </c>
      <c r="U2429" s="9">
        <f>SUM((Q2429*0.05)*R2429+2)</f>
        <v>9.1969999999999992</v>
      </c>
    </row>
    <row r="2430" spans="1:21" ht="15" customHeight="1" x14ac:dyDescent="0.25">
      <c r="A2430">
        <v>22383</v>
      </c>
      <c r="B2430" t="s">
        <v>1164</v>
      </c>
      <c r="C2430" s="5">
        <v>43725</v>
      </c>
      <c r="D2430" s="6">
        <v>43731</v>
      </c>
      <c r="E2430" t="s">
        <v>69</v>
      </c>
      <c r="F2430" t="s">
        <v>855</v>
      </c>
      <c r="G2430" t="s">
        <v>856</v>
      </c>
      <c r="H2430" t="s">
        <v>259</v>
      </c>
      <c r="I2430" t="s">
        <v>104</v>
      </c>
      <c r="J2430" s="7">
        <v>46203</v>
      </c>
      <c r="K2430" t="s">
        <v>26</v>
      </c>
      <c r="L2430" t="s">
        <v>27</v>
      </c>
      <c r="M2430" t="s">
        <v>431</v>
      </c>
      <c r="N2430" t="s">
        <v>29</v>
      </c>
      <c r="O2430" t="s">
        <v>75</v>
      </c>
      <c r="P2430" t="s">
        <v>432</v>
      </c>
      <c r="Q2430" s="8">
        <v>25.99</v>
      </c>
      <c r="R2430">
        <v>5</v>
      </c>
      <c r="S2430" s="8">
        <f t="shared" si="157"/>
        <v>129.94999999999999</v>
      </c>
      <c r="T2430" s="8">
        <f>SUM(S2430*0.5)</f>
        <v>64.974999999999994</v>
      </c>
      <c r="U2430" s="9">
        <f>SUM((Q2430*0.04)*R2430+2)</f>
        <v>7.1979999999999995</v>
      </c>
    </row>
    <row r="2431" spans="1:21" ht="15" customHeight="1" x14ac:dyDescent="0.25">
      <c r="A2431">
        <v>22384</v>
      </c>
      <c r="B2431" t="s">
        <v>1164</v>
      </c>
      <c r="C2431" s="5">
        <v>43725</v>
      </c>
      <c r="D2431" s="6">
        <v>43730</v>
      </c>
      <c r="E2431" t="s">
        <v>21</v>
      </c>
      <c r="F2431" t="s">
        <v>857</v>
      </c>
      <c r="G2431" t="s">
        <v>858</v>
      </c>
      <c r="H2431" t="s">
        <v>859</v>
      </c>
      <c r="I2431" t="s">
        <v>84</v>
      </c>
      <c r="J2431" s="7">
        <v>97477</v>
      </c>
      <c r="K2431" t="s">
        <v>26</v>
      </c>
      <c r="L2431" t="s">
        <v>57</v>
      </c>
      <c r="M2431" t="s">
        <v>347</v>
      </c>
      <c r="N2431" t="s">
        <v>33</v>
      </c>
      <c r="O2431" t="s">
        <v>34</v>
      </c>
      <c r="P2431" t="s">
        <v>348</v>
      </c>
      <c r="Q2431" s="8">
        <v>11.99</v>
      </c>
      <c r="R2431">
        <v>12</v>
      </c>
      <c r="S2431" s="8">
        <f t="shared" si="157"/>
        <v>143.88</v>
      </c>
      <c r="T2431" s="8">
        <f>SUM(S2431*0.4)</f>
        <v>57.552</v>
      </c>
      <c r="U2431" s="9">
        <f>SUM((Q2431*0.07)*R2431+2)</f>
        <v>12.0716</v>
      </c>
    </row>
    <row r="2432" spans="1:21" ht="15" customHeight="1" x14ac:dyDescent="0.25">
      <c r="A2432">
        <v>22385</v>
      </c>
      <c r="B2432" t="s">
        <v>1165</v>
      </c>
      <c r="C2432" s="5">
        <v>43726</v>
      </c>
      <c r="D2432" s="6">
        <v>43730</v>
      </c>
      <c r="E2432" t="s">
        <v>69</v>
      </c>
      <c r="F2432" t="s">
        <v>797</v>
      </c>
      <c r="G2432" t="s">
        <v>695</v>
      </c>
      <c r="H2432" t="s">
        <v>203</v>
      </c>
      <c r="I2432" t="s">
        <v>56</v>
      </c>
      <c r="J2432" s="7">
        <v>90032</v>
      </c>
      <c r="K2432" t="s">
        <v>26</v>
      </c>
      <c r="L2432" t="s">
        <v>57</v>
      </c>
      <c r="M2432" t="s">
        <v>495</v>
      </c>
      <c r="N2432" t="s">
        <v>988</v>
      </c>
      <c r="O2432" t="s">
        <v>86</v>
      </c>
      <c r="P2432" t="s">
        <v>496</v>
      </c>
      <c r="Q2432" s="8">
        <v>8.99</v>
      </c>
      <c r="R2432">
        <v>6</v>
      </c>
      <c r="S2432" s="8">
        <f t="shared" ref="S2432:S2495" si="162">SUM(Q2432*R2432)</f>
        <v>53.94</v>
      </c>
      <c r="T2432" s="8">
        <f>SUM(S2432*0.6)</f>
        <v>32.363999999999997</v>
      </c>
      <c r="U2432" s="9">
        <f>SUM((Q2432*0.04)*R2432+2)</f>
        <v>4.1576000000000004</v>
      </c>
    </row>
    <row r="2433" spans="1:21" ht="15" customHeight="1" x14ac:dyDescent="0.25">
      <c r="A2433">
        <v>22386</v>
      </c>
      <c r="B2433" t="s">
        <v>1165</v>
      </c>
      <c r="C2433" s="5">
        <v>43726</v>
      </c>
      <c r="D2433" s="6">
        <v>43729</v>
      </c>
      <c r="E2433" t="s">
        <v>21</v>
      </c>
      <c r="F2433" t="s">
        <v>449</v>
      </c>
      <c r="G2433" t="s">
        <v>450</v>
      </c>
      <c r="H2433" t="s">
        <v>335</v>
      </c>
      <c r="I2433" t="s">
        <v>336</v>
      </c>
      <c r="J2433" s="7">
        <v>19140</v>
      </c>
      <c r="K2433" t="s">
        <v>26</v>
      </c>
      <c r="L2433" t="s">
        <v>65</v>
      </c>
      <c r="M2433" t="s">
        <v>585</v>
      </c>
      <c r="N2433" t="s">
        <v>33</v>
      </c>
      <c r="O2433" t="s">
        <v>116</v>
      </c>
      <c r="P2433" t="s">
        <v>586</v>
      </c>
      <c r="Q2433" s="8">
        <v>14.99</v>
      </c>
      <c r="R2433">
        <v>17</v>
      </c>
      <c r="S2433" s="8">
        <f t="shared" si="162"/>
        <v>254.83</v>
      </c>
      <c r="T2433" s="8">
        <f>SUM(S2433*0.3)</f>
        <v>76.448999999999998</v>
      </c>
      <c r="U2433" s="9">
        <f>SUM((Q2433*0.07)*R2433+2)</f>
        <v>19.838100000000001</v>
      </c>
    </row>
    <row r="2434" spans="1:21" ht="15" customHeight="1" x14ac:dyDescent="0.25">
      <c r="A2434">
        <v>22387</v>
      </c>
      <c r="B2434" t="s">
        <v>1165</v>
      </c>
      <c r="C2434" s="5">
        <v>43726</v>
      </c>
      <c r="D2434" s="6">
        <v>43729</v>
      </c>
      <c r="E2434" t="s">
        <v>21</v>
      </c>
      <c r="F2434" t="s">
        <v>741</v>
      </c>
      <c r="G2434" t="s">
        <v>742</v>
      </c>
      <c r="H2434" t="s">
        <v>743</v>
      </c>
      <c r="I2434" t="s">
        <v>56</v>
      </c>
      <c r="J2434" s="7">
        <v>94513</v>
      </c>
      <c r="K2434" t="s">
        <v>26</v>
      </c>
      <c r="L2434" t="s">
        <v>57</v>
      </c>
      <c r="M2434" t="s">
        <v>484</v>
      </c>
      <c r="N2434" t="s">
        <v>29</v>
      </c>
      <c r="O2434" t="s">
        <v>75</v>
      </c>
      <c r="P2434" t="s">
        <v>485</v>
      </c>
      <c r="Q2434" s="8">
        <v>23.99</v>
      </c>
      <c r="R2434">
        <v>5</v>
      </c>
      <c r="S2434" s="8">
        <f t="shared" si="162"/>
        <v>119.94999999999999</v>
      </c>
      <c r="T2434" s="8">
        <f>SUM(S2434*0.5)</f>
        <v>59.974999999999994</v>
      </c>
      <c r="U2434" s="9">
        <f>SUM((Q2434*0.07)*R2434+2)</f>
        <v>10.3965</v>
      </c>
    </row>
    <row r="2435" spans="1:21" ht="15" customHeight="1" x14ac:dyDescent="0.25">
      <c r="A2435">
        <v>22388</v>
      </c>
      <c r="B2435" t="s">
        <v>1166</v>
      </c>
      <c r="C2435" s="5">
        <v>43727</v>
      </c>
      <c r="D2435" s="6">
        <v>43733</v>
      </c>
      <c r="E2435" t="s">
        <v>69</v>
      </c>
      <c r="F2435" t="s">
        <v>631</v>
      </c>
      <c r="G2435" t="s">
        <v>603</v>
      </c>
      <c r="H2435" t="s">
        <v>363</v>
      </c>
      <c r="I2435" t="s">
        <v>364</v>
      </c>
      <c r="J2435" s="7">
        <v>89115</v>
      </c>
      <c r="K2435" t="s">
        <v>26</v>
      </c>
      <c r="L2435" t="s">
        <v>57</v>
      </c>
      <c r="M2435" t="s">
        <v>68</v>
      </c>
      <c r="N2435" t="s">
        <v>29</v>
      </c>
      <c r="O2435" t="s">
        <v>37</v>
      </c>
      <c r="P2435" t="s">
        <v>37</v>
      </c>
      <c r="Q2435" s="8">
        <v>15.99</v>
      </c>
      <c r="R2435">
        <v>14</v>
      </c>
      <c r="S2435" s="8">
        <f t="shared" si="162"/>
        <v>223.86</v>
      </c>
      <c r="T2435" s="8">
        <f>SUM(S2435*0.4)</f>
        <v>89.544000000000011</v>
      </c>
      <c r="U2435" s="9">
        <f>SUM((Q2435*0.04)*R2435+2)</f>
        <v>10.954400000000001</v>
      </c>
    </row>
    <row r="2436" spans="1:21" ht="15" customHeight="1" x14ac:dyDescent="0.25">
      <c r="A2436">
        <v>22389</v>
      </c>
      <c r="B2436" t="s">
        <v>1167</v>
      </c>
      <c r="C2436" s="5">
        <v>43728</v>
      </c>
      <c r="D2436" s="6">
        <v>43734</v>
      </c>
      <c r="E2436" t="s">
        <v>69</v>
      </c>
      <c r="F2436" t="s">
        <v>459</v>
      </c>
      <c r="G2436" t="s">
        <v>460</v>
      </c>
      <c r="H2436" t="s">
        <v>461</v>
      </c>
      <c r="I2436" t="s">
        <v>412</v>
      </c>
      <c r="J2436" s="7">
        <v>80112</v>
      </c>
      <c r="K2436" t="s">
        <v>26</v>
      </c>
      <c r="L2436" t="s">
        <v>57</v>
      </c>
      <c r="M2436" t="s">
        <v>28</v>
      </c>
      <c r="N2436" t="s">
        <v>29</v>
      </c>
      <c r="O2436" t="s">
        <v>30</v>
      </c>
      <c r="P2436" t="s">
        <v>31</v>
      </c>
      <c r="Q2436" s="8">
        <v>23.99</v>
      </c>
      <c r="R2436">
        <v>9</v>
      </c>
      <c r="S2436" s="8">
        <f t="shared" si="162"/>
        <v>215.91</v>
      </c>
      <c r="T2436" s="8">
        <f>SUM(S2436*0.2)</f>
        <v>43.182000000000002</v>
      </c>
      <c r="U2436" s="9">
        <f>SUM((Q2436*0.04)*R2436+2)</f>
        <v>10.6364</v>
      </c>
    </row>
    <row r="2437" spans="1:21" ht="15" customHeight="1" x14ac:dyDescent="0.25">
      <c r="A2437">
        <v>22390</v>
      </c>
      <c r="B2437" t="s">
        <v>1168</v>
      </c>
      <c r="C2437" s="5">
        <v>43732</v>
      </c>
      <c r="D2437" s="6">
        <v>43738</v>
      </c>
      <c r="E2437" t="s">
        <v>69</v>
      </c>
      <c r="F2437" t="s">
        <v>631</v>
      </c>
      <c r="G2437" t="s">
        <v>603</v>
      </c>
      <c r="H2437" t="s">
        <v>363</v>
      </c>
      <c r="I2437" t="s">
        <v>364</v>
      </c>
      <c r="J2437" s="7">
        <v>89115</v>
      </c>
      <c r="K2437" t="s">
        <v>26</v>
      </c>
      <c r="L2437" t="s">
        <v>57</v>
      </c>
      <c r="M2437" t="s">
        <v>151</v>
      </c>
      <c r="N2437" t="s">
        <v>29</v>
      </c>
      <c r="O2437" t="s">
        <v>37</v>
      </c>
      <c r="P2437" t="s">
        <v>152</v>
      </c>
      <c r="Q2437" s="8">
        <v>23.99</v>
      </c>
      <c r="R2437">
        <v>5</v>
      </c>
      <c r="S2437" s="8">
        <f t="shared" si="162"/>
        <v>119.94999999999999</v>
      </c>
      <c r="T2437" s="8">
        <f>SUM(S2437*0.4)</f>
        <v>47.98</v>
      </c>
      <c r="U2437" s="9">
        <f>SUM((Q2437*0.04)*R2437+2)</f>
        <v>6.798</v>
      </c>
    </row>
    <row r="2438" spans="1:21" ht="15" customHeight="1" x14ac:dyDescent="0.25">
      <c r="A2438">
        <v>22391</v>
      </c>
      <c r="B2438" t="s">
        <v>1168</v>
      </c>
      <c r="C2438" s="5">
        <v>43732</v>
      </c>
      <c r="D2438" s="6">
        <v>43732</v>
      </c>
      <c r="E2438" t="s">
        <v>985</v>
      </c>
      <c r="F2438" t="s">
        <v>339</v>
      </c>
      <c r="G2438" t="s">
        <v>340</v>
      </c>
      <c r="H2438" t="s">
        <v>292</v>
      </c>
      <c r="I2438" t="s">
        <v>227</v>
      </c>
      <c r="J2438" s="7">
        <v>98115</v>
      </c>
      <c r="K2438" t="s">
        <v>26</v>
      </c>
      <c r="L2438" t="s">
        <v>57</v>
      </c>
      <c r="M2438" t="s">
        <v>600</v>
      </c>
      <c r="N2438" t="s">
        <v>988</v>
      </c>
      <c r="O2438" t="s">
        <v>89</v>
      </c>
      <c r="P2438" t="s">
        <v>601</v>
      </c>
      <c r="Q2438" s="8">
        <v>17.989999999999998</v>
      </c>
      <c r="R2438">
        <v>4</v>
      </c>
      <c r="S2438" s="8">
        <f t="shared" si="162"/>
        <v>71.959999999999994</v>
      </c>
      <c r="T2438" s="8">
        <f>SUM(S2438*0.5)</f>
        <v>35.979999999999997</v>
      </c>
      <c r="U2438" s="9">
        <f>SUM((Q2438*0.09)*R2438+2)</f>
        <v>8.4763999999999982</v>
      </c>
    </row>
    <row r="2439" spans="1:21" ht="15" customHeight="1" x14ac:dyDescent="0.25">
      <c r="A2439">
        <v>22392</v>
      </c>
      <c r="B2439" t="s">
        <v>1168</v>
      </c>
      <c r="C2439" s="5">
        <v>43732</v>
      </c>
      <c r="D2439" s="6">
        <v>43732</v>
      </c>
      <c r="E2439" t="s">
        <v>985</v>
      </c>
      <c r="F2439" t="s">
        <v>339</v>
      </c>
      <c r="G2439" t="s">
        <v>340</v>
      </c>
      <c r="H2439" t="s">
        <v>292</v>
      </c>
      <c r="I2439" t="s">
        <v>227</v>
      </c>
      <c r="J2439" s="7">
        <v>98115</v>
      </c>
      <c r="K2439" t="s">
        <v>26</v>
      </c>
      <c r="L2439" t="s">
        <v>57</v>
      </c>
      <c r="M2439" t="s">
        <v>413</v>
      </c>
      <c r="N2439" t="s">
        <v>29</v>
      </c>
      <c r="O2439" t="s">
        <v>75</v>
      </c>
      <c r="P2439" t="s">
        <v>414</v>
      </c>
      <c r="Q2439" s="8">
        <v>23.99</v>
      </c>
      <c r="R2439">
        <v>6</v>
      </c>
      <c r="S2439" s="8">
        <f t="shared" si="162"/>
        <v>143.94</v>
      </c>
      <c r="T2439" s="8">
        <f>SUM(S2439*0.5)</f>
        <v>71.97</v>
      </c>
      <c r="U2439" s="9">
        <f>SUM((Q2439*0.09)*R2439+2)</f>
        <v>14.954599999999997</v>
      </c>
    </row>
    <row r="2440" spans="1:21" ht="15" customHeight="1" x14ac:dyDescent="0.25">
      <c r="A2440">
        <v>22393</v>
      </c>
      <c r="B2440" t="s">
        <v>1168</v>
      </c>
      <c r="C2440" s="5">
        <v>43732</v>
      </c>
      <c r="D2440" s="6">
        <v>43734</v>
      </c>
      <c r="E2440" t="s">
        <v>44</v>
      </c>
      <c r="F2440" t="s">
        <v>860</v>
      </c>
      <c r="G2440" t="s">
        <v>861</v>
      </c>
      <c r="H2440" t="s">
        <v>862</v>
      </c>
      <c r="I2440" t="s">
        <v>274</v>
      </c>
      <c r="J2440" s="7">
        <v>33180</v>
      </c>
      <c r="K2440" t="s">
        <v>26</v>
      </c>
      <c r="L2440" t="s">
        <v>49</v>
      </c>
      <c r="M2440" t="s">
        <v>32</v>
      </c>
      <c r="N2440" t="s">
        <v>33</v>
      </c>
      <c r="O2440" t="s">
        <v>34</v>
      </c>
      <c r="P2440" t="s">
        <v>35</v>
      </c>
      <c r="Q2440" s="8">
        <v>11.99</v>
      </c>
      <c r="R2440">
        <v>12</v>
      </c>
      <c r="S2440" s="8">
        <f t="shared" si="162"/>
        <v>143.88</v>
      </c>
      <c r="T2440" s="8">
        <f>SUM(S2440*0.4)</f>
        <v>57.552</v>
      </c>
      <c r="U2440" s="9">
        <f>SUM((Q2440*0.05)*R2440+2)</f>
        <v>9.1940000000000008</v>
      </c>
    </row>
    <row r="2441" spans="1:21" ht="15" customHeight="1" x14ac:dyDescent="0.25">
      <c r="A2441">
        <v>22394</v>
      </c>
      <c r="B2441" t="s">
        <v>1169</v>
      </c>
      <c r="C2441" s="5">
        <v>43733</v>
      </c>
      <c r="D2441" s="6">
        <v>43738</v>
      </c>
      <c r="E2441" t="s">
        <v>69</v>
      </c>
      <c r="F2441" t="s">
        <v>863</v>
      </c>
      <c r="G2441" t="s">
        <v>689</v>
      </c>
      <c r="H2441" t="s">
        <v>268</v>
      </c>
      <c r="I2441" t="s">
        <v>120</v>
      </c>
      <c r="J2441" s="7">
        <v>10011</v>
      </c>
      <c r="K2441" t="s">
        <v>26</v>
      </c>
      <c r="L2441" t="s">
        <v>65</v>
      </c>
      <c r="M2441" t="s">
        <v>710</v>
      </c>
      <c r="N2441" t="s">
        <v>29</v>
      </c>
      <c r="O2441" t="s">
        <v>30</v>
      </c>
      <c r="P2441" t="s">
        <v>711</v>
      </c>
      <c r="Q2441" s="8">
        <v>19.989999999999998</v>
      </c>
      <c r="R2441">
        <v>6</v>
      </c>
      <c r="S2441" s="8">
        <f t="shared" si="162"/>
        <v>119.94</v>
      </c>
      <c r="T2441" s="8">
        <f>SUM(S2441*0.2)</f>
        <v>23.988</v>
      </c>
      <c r="U2441" s="9">
        <f t="shared" ref="U2441:U2449" si="163">SUM((Q2441*0.04)*R2441+2)</f>
        <v>6.7976000000000001</v>
      </c>
    </row>
    <row r="2442" spans="1:21" ht="15" customHeight="1" x14ac:dyDescent="0.25">
      <c r="A2442">
        <v>22395</v>
      </c>
      <c r="B2442" t="s">
        <v>1169</v>
      </c>
      <c r="C2442" s="5">
        <v>43733</v>
      </c>
      <c r="D2442" s="6">
        <v>43738</v>
      </c>
      <c r="E2442" t="s">
        <v>69</v>
      </c>
      <c r="F2442" t="s">
        <v>863</v>
      </c>
      <c r="G2442" t="s">
        <v>689</v>
      </c>
      <c r="H2442" t="s">
        <v>268</v>
      </c>
      <c r="I2442" t="s">
        <v>120</v>
      </c>
      <c r="J2442" s="7">
        <v>10011</v>
      </c>
      <c r="K2442" t="s">
        <v>26</v>
      </c>
      <c r="L2442" t="s">
        <v>65</v>
      </c>
      <c r="M2442" t="s">
        <v>369</v>
      </c>
      <c r="N2442" t="s">
        <v>29</v>
      </c>
      <c r="O2442" t="s">
        <v>37</v>
      </c>
      <c r="P2442" t="s">
        <v>370</v>
      </c>
      <c r="Q2442" s="8">
        <v>24.99</v>
      </c>
      <c r="R2442">
        <v>5</v>
      </c>
      <c r="S2442" s="8">
        <f t="shared" si="162"/>
        <v>124.94999999999999</v>
      </c>
      <c r="T2442" s="8">
        <f>SUM(S2442*0.4)</f>
        <v>49.98</v>
      </c>
      <c r="U2442" s="9">
        <f t="shared" si="163"/>
        <v>6.9979999999999993</v>
      </c>
    </row>
    <row r="2443" spans="1:21" ht="15" customHeight="1" x14ac:dyDescent="0.25">
      <c r="A2443">
        <v>22396</v>
      </c>
      <c r="B2443" t="s">
        <v>1169</v>
      </c>
      <c r="C2443" s="5">
        <v>43733</v>
      </c>
      <c r="D2443" s="6">
        <v>43737</v>
      </c>
      <c r="E2443" t="s">
        <v>69</v>
      </c>
      <c r="F2443" t="s">
        <v>741</v>
      </c>
      <c r="G2443" t="s">
        <v>742</v>
      </c>
      <c r="H2443" t="s">
        <v>743</v>
      </c>
      <c r="I2443" t="s">
        <v>56</v>
      </c>
      <c r="J2443" s="7">
        <v>94513</v>
      </c>
      <c r="K2443" t="s">
        <v>26</v>
      </c>
      <c r="L2443" t="s">
        <v>57</v>
      </c>
      <c r="M2443" t="s">
        <v>321</v>
      </c>
      <c r="N2443" t="s">
        <v>29</v>
      </c>
      <c r="O2443" t="s">
        <v>30</v>
      </c>
      <c r="P2443" t="s">
        <v>322</v>
      </c>
      <c r="Q2443" s="8">
        <v>35.99</v>
      </c>
      <c r="R2443">
        <v>7</v>
      </c>
      <c r="S2443" s="8">
        <f t="shared" si="162"/>
        <v>251.93</v>
      </c>
      <c r="T2443" s="8">
        <f>SUM(S2443*0.2)</f>
        <v>50.386000000000003</v>
      </c>
      <c r="U2443" s="9">
        <f t="shared" si="163"/>
        <v>12.077200000000001</v>
      </c>
    </row>
    <row r="2444" spans="1:21" ht="15" customHeight="1" x14ac:dyDescent="0.25">
      <c r="A2444">
        <v>22397</v>
      </c>
      <c r="B2444" t="s">
        <v>1169</v>
      </c>
      <c r="C2444" s="5">
        <v>43733</v>
      </c>
      <c r="D2444" s="6">
        <v>43737</v>
      </c>
      <c r="E2444" t="s">
        <v>69</v>
      </c>
      <c r="F2444" t="s">
        <v>741</v>
      </c>
      <c r="G2444" t="s">
        <v>742</v>
      </c>
      <c r="H2444" t="s">
        <v>743</v>
      </c>
      <c r="I2444" t="s">
        <v>56</v>
      </c>
      <c r="J2444" s="7">
        <v>94513</v>
      </c>
      <c r="K2444" t="s">
        <v>26</v>
      </c>
      <c r="L2444" t="s">
        <v>57</v>
      </c>
      <c r="M2444" t="s">
        <v>616</v>
      </c>
      <c r="N2444" t="s">
        <v>33</v>
      </c>
      <c r="O2444" t="s">
        <v>116</v>
      </c>
      <c r="P2444" t="s">
        <v>617</v>
      </c>
      <c r="Q2444" s="8">
        <v>34.99</v>
      </c>
      <c r="R2444">
        <v>8</v>
      </c>
      <c r="S2444" s="8">
        <f t="shared" si="162"/>
        <v>279.92</v>
      </c>
      <c r="T2444" s="8">
        <f>SUM(S2444*0.3)</f>
        <v>83.975999999999999</v>
      </c>
      <c r="U2444" s="9">
        <f t="shared" si="163"/>
        <v>13.196800000000001</v>
      </c>
    </row>
    <row r="2445" spans="1:21" ht="15" customHeight="1" x14ac:dyDescent="0.25">
      <c r="A2445">
        <v>22398</v>
      </c>
      <c r="B2445" t="s">
        <v>1169</v>
      </c>
      <c r="C2445" s="5">
        <v>43733</v>
      </c>
      <c r="D2445" s="6">
        <v>43737</v>
      </c>
      <c r="E2445" t="s">
        <v>69</v>
      </c>
      <c r="F2445" t="s">
        <v>741</v>
      </c>
      <c r="G2445" t="s">
        <v>742</v>
      </c>
      <c r="H2445" t="s">
        <v>743</v>
      </c>
      <c r="I2445" t="s">
        <v>56</v>
      </c>
      <c r="J2445" s="7">
        <v>94513</v>
      </c>
      <c r="K2445" t="s">
        <v>26</v>
      </c>
      <c r="L2445" t="s">
        <v>57</v>
      </c>
      <c r="M2445" t="s">
        <v>618</v>
      </c>
      <c r="N2445" t="s">
        <v>29</v>
      </c>
      <c r="O2445" t="s">
        <v>30</v>
      </c>
      <c r="P2445" t="s">
        <v>619</v>
      </c>
      <c r="Q2445" s="8">
        <v>23.99</v>
      </c>
      <c r="R2445">
        <v>9</v>
      </c>
      <c r="S2445" s="8">
        <f t="shared" si="162"/>
        <v>215.91</v>
      </c>
      <c r="T2445" s="8">
        <f>SUM(S2445*0.2)</f>
        <v>43.182000000000002</v>
      </c>
      <c r="U2445" s="9">
        <f t="shared" si="163"/>
        <v>10.6364</v>
      </c>
    </row>
    <row r="2446" spans="1:21" ht="15" customHeight="1" x14ac:dyDescent="0.25">
      <c r="A2446">
        <v>22399</v>
      </c>
      <c r="B2446" t="s">
        <v>1169</v>
      </c>
      <c r="C2446" s="5">
        <v>43733</v>
      </c>
      <c r="D2446" s="6">
        <v>43737</v>
      </c>
      <c r="E2446" t="s">
        <v>69</v>
      </c>
      <c r="F2446" t="s">
        <v>741</v>
      </c>
      <c r="G2446" t="s">
        <v>742</v>
      </c>
      <c r="H2446" t="s">
        <v>743</v>
      </c>
      <c r="I2446" t="s">
        <v>56</v>
      </c>
      <c r="J2446" s="7">
        <v>94513</v>
      </c>
      <c r="K2446" t="s">
        <v>26</v>
      </c>
      <c r="L2446" t="s">
        <v>57</v>
      </c>
      <c r="M2446" t="s">
        <v>415</v>
      </c>
      <c r="N2446" t="s">
        <v>29</v>
      </c>
      <c r="O2446" t="s">
        <v>37</v>
      </c>
      <c r="P2446" t="s">
        <v>416</v>
      </c>
      <c r="Q2446" s="8">
        <v>24.99</v>
      </c>
      <c r="R2446">
        <v>12</v>
      </c>
      <c r="S2446" s="8">
        <f t="shared" si="162"/>
        <v>299.88</v>
      </c>
      <c r="T2446" s="8">
        <f>SUM(S2446*0.4)</f>
        <v>119.952</v>
      </c>
      <c r="U2446" s="9">
        <f t="shared" si="163"/>
        <v>13.995199999999999</v>
      </c>
    </row>
    <row r="2447" spans="1:21" ht="15" customHeight="1" x14ac:dyDescent="0.25">
      <c r="A2447">
        <v>22400</v>
      </c>
      <c r="B2447" t="s">
        <v>1169</v>
      </c>
      <c r="C2447" s="5">
        <v>43733</v>
      </c>
      <c r="D2447" s="6">
        <v>43737</v>
      </c>
      <c r="E2447" t="s">
        <v>69</v>
      </c>
      <c r="F2447" t="s">
        <v>741</v>
      </c>
      <c r="G2447" t="s">
        <v>742</v>
      </c>
      <c r="H2447" t="s">
        <v>743</v>
      </c>
      <c r="I2447" t="s">
        <v>56</v>
      </c>
      <c r="J2447" s="7">
        <v>94513</v>
      </c>
      <c r="K2447" t="s">
        <v>26</v>
      </c>
      <c r="L2447" t="s">
        <v>57</v>
      </c>
      <c r="M2447" t="s">
        <v>478</v>
      </c>
      <c r="N2447" t="s">
        <v>29</v>
      </c>
      <c r="O2447" t="s">
        <v>37</v>
      </c>
      <c r="P2447" t="s">
        <v>479</v>
      </c>
      <c r="Q2447" s="8">
        <v>23.99</v>
      </c>
      <c r="R2447">
        <v>5</v>
      </c>
      <c r="S2447" s="8">
        <f t="shared" si="162"/>
        <v>119.94999999999999</v>
      </c>
      <c r="T2447" s="8">
        <f>SUM(S2447*0.4)</f>
        <v>47.98</v>
      </c>
      <c r="U2447" s="9">
        <f t="shared" si="163"/>
        <v>6.798</v>
      </c>
    </row>
    <row r="2448" spans="1:21" ht="15" customHeight="1" x14ac:dyDescent="0.25">
      <c r="A2448">
        <v>22401</v>
      </c>
      <c r="B2448" t="s">
        <v>1169</v>
      </c>
      <c r="C2448" s="5">
        <v>43733</v>
      </c>
      <c r="D2448" s="6">
        <v>43737</v>
      </c>
      <c r="E2448" t="s">
        <v>69</v>
      </c>
      <c r="F2448" t="s">
        <v>741</v>
      </c>
      <c r="G2448" t="s">
        <v>742</v>
      </c>
      <c r="H2448" t="s">
        <v>743</v>
      </c>
      <c r="I2448" t="s">
        <v>56</v>
      </c>
      <c r="J2448" s="7">
        <v>94513</v>
      </c>
      <c r="K2448" t="s">
        <v>26</v>
      </c>
      <c r="L2448" t="s">
        <v>57</v>
      </c>
      <c r="M2448" t="s">
        <v>309</v>
      </c>
      <c r="N2448" t="s">
        <v>29</v>
      </c>
      <c r="O2448" t="s">
        <v>75</v>
      </c>
      <c r="P2448" t="s">
        <v>310</v>
      </c>
      <c r="Q2448" s="8">
        <v>23.99</v>
      </c>
      <c r="R2448">
        <v>7</v>
      </c>
      <c r="S2448" s="8">
        <f t="shared" si="162"/>
        <v>167.92999999999998</v>
      </c>
      <c r="T2448" s="8">
        <f>SUM(S2448*0.5)</f>
        <v>83.964999999999989</v>
      </c>
      <c r="U2448" s="9">
        <f t="shared" si="163"/>
        <v>8.7172000000000001</v>
      </c>
    </row>
    <row r="2449" spans="1:21" ht="15" customHeight="1" x14ac:dyDescent="0.25">
      <c r="A2449">
        <v>22402</v>
      </c>
      <c r="B2449" t="s">
        <v>1169</v>
      </c>
      <c r="C2449" s="5">
        <v>43733</v>
      </c>
      <c r="D2449" s="6">
        <v>43737</v>
      </c>
      <c r="E2449" t="s">
        <v>69</v>
      </c>
      <c r="F2449" t="s">
        <v>741</v>
      </c>
      <c r="G2449" t="s">
        <v>742</v>
      </c>
      <c r="H2449" t="s">
        <v>743</v>
      </c>
      <c r="I2449" t="s">
        <v>56</v>
      </c>
      <c r="J2449" s="7">
        <v>94513</v>
      </c>
      <c r="K2449" t="s">
        <v>26</v>
      </c>
      <c r="L2449" t="s">
        <v>57</v>
      </c>
      <c r="M2449" t="s">
        <v>767</v>
      </c>
      <c r="N2449" t="s">
        <v>29</v>
      </c>
      <c r="O2449" t="s">
        <v>59</v>
      </c>
      <c r="P2449" t="s">
        <v>768</v>
      </c>
      <c r="Q2449" s="8">
        <v>25.99</v>
      </c>
      <c r="R2449">
        <v>5</v>
      </c>
      <c r="S2449" s="8">
        <f t="shared" si="162"/>
        <v>129.94999999999999</v>
      </c>
      <c r="T2449" s="8">
        <f>SUM(S2449*0.25)</f>
        <v>32.487499999999997</v>
      </c>
      <c r="U2449" s="9">
        <f t="shared" si="163"/>
        <v>7.1979999999999995</v>
      </c>
    </row>
    <row r="2450" spans="1:21" ht="15" customHeight="1" x14ac:dyDescent="0.25">
      <c r="A2450">
        <v>22403</v>
      </c>
      <c r="B2450" t="s">
        <v>1170</v>
      </c>
      <c r="C2450" s="5">
        <v>43734</v>
      </c>
      <c r="D2450" s="6">
        <v>43737</v>
      </c>
      <c r="E2450" t="s">
        <v>21</v>
      </c>
      <c r="F2450" t="s">
        <v>864</v>
      </c>
      <c r="G2450" t="s">
        <v>865</v>
      </c>
      <c r="H2450" t="s">
        <v>259</v>
      </c>
      <c r="I2450" t="s">
        <v>104</v>
      </c>
      <c r="J2450" s="7">
        <v>46203</v>
      </c>
      <c r="K2450" t="s">
        <v>26</v>
      </c>
      <c r="L2450" t="s">
        <v>27</v>
      </c>
      <c r="M2450" t="s">
        <v>105</v>
      </c>
      <c r="N2450" t="s">
        <v>29</v>
      </c>
      <c r="O2450" t="s">
        <v>75</v>
      </c>
      <c r="P2450" t="s">
        <v>106</v>
      </c>
      <c r="Q2450" s="8">
        <v>16.989999999999998</v>
      </c>
      <c r="R2450">
        <v>7</v>
      </c>
      <c r="S2450" s="8">
        <f t="shared" si="162"/>
        <v>118.92999999999999</v>
      </c>
      <c r="T2450" s="8">
        <f>SUM(S2450*0.5)</f>
        <v>59.464999999999996</v>
      </c>
      <c r="U2450" s="9">
        <f>SUM((Q2450*0.07)*R2450+2)</f>
        <v>10.325100000000001</v>
      </c>
    </row>
    <row r="2451" spans="1:21" ht="15" customHeight="1" x14ac:dyDescent="0.25">
      <c r="A2451">
        <v>22404</v>
      </c>
      <c r="B2451" t="s">
        <v>1170</v>
      </c>
      <c r="C2451" s="5">
        <v>43734</v>
      </c>
      <c r="D2451" s="6">
        <v>43737</v>
      </c>
      <c r="E2451" t="s">
        <v>21</v>
      </c>
      <c r="F2451" t="s">
        <v>864</v>
      </c>
      <c r="G2451" t="s">
        <v>865</v>
      </c>
      <c r="H2451" t="s">
        <v>259</v>
      </c>
      <c r="I2451" t="s">
        <v>104</v>
      </c>
      <c r="J2451" s="7">
        <v>46203</v>
      </c>
      <c r="K2451" t="s">
        <v>26</v>
      </c>
      <c r="L2451" t="s">
        <v>27</v>
      </c>
      <c r="M2451" t="s">
        <v>172</v>
      </c>
      <c r="N2451" t="s">
        <v>29</v>
      </c>
      <c r="O2451" t="s">
        <v>59</v>
      </c>
      <c r="P2451" t="s">
        <v>173</v>
      </c>
      <c r="Q2451" s="8">
        <v>62.99</v>
      </c>
      <c r="R2451">
        <v>8</v>
      </c>
      <c r="S2451" s="8">
        <f t="shared" si="162"/>
        <v>503.92</v>
      </c>
      <c r="T2451" s="8">
        <f>SUM(S2451*0.25)</f>
        <v>125.98</v>
      </c>
      <c r="U2451" s="9">
        <f>SUM((Q2451*0.07)*R2451+2)</f>
        <v>37.274400000000007</v>
      </c>
    </row>
    <row r="2452" spans="1:21" ht="15" customHeight="1" x14ac:dyDescent="0.25">
      <c r="A2452">
        <v>22405</v>
      </c>
      <c r="B2452" t="s">
        <v>1171</v>
      </c>
      <c r="C2452" s="5">
        <v>43738</v>
      </c>
      <c r="D2452" s="6">
        <v>43741</v>
      </c>
      <c r="E2452" t="s">
        <v>44</v>
      </c>
      <c r="F2452" t="s">
        <v>551</v>
      </c>
      <c r="G2452" t="s">
        <v>552</v>
      </c>
      <c r="H2452" t="s">
        <v>203</v>
      </c>
      <c r="I2452" t="s">
        <v>56</v>
      </c>
      <c r="J2452" s="7">
        <v>90049</v>
      </c>
      <c r="K2452" t="s">
        <v>26</v>
      </c>
      <c r="L2452" t="s">
        <v>57</v>
      </c>
      <c r="M2452" t="s">
        <v>423</v>
      </c>
      <c r="N2452" t="s">
        <v>33</v>
      </c>
      <c r="O2452" t="s">
        <v>116</v>
      </c>
      <c r="P2452" t="s">
        <v>424</v>
      </c>
      <c r="Q2452" s="8">
        <v>34.99</v>
      </c>
      <c r="R2452">
        <v>6</v>
      </c>
      <c r="S2452" s="8">
        <f t="shared" si="162"/>
        <v>209.94</v>
      </c>
      <c r="T2452" s="8">
        <f>SUM(S2452*0.3)</f>
        <v>62.981999999999999</v>
      </c>
      <c r="U2452" s="9">
        <f t="shared" ref="U2452:U2458" si="164">SUM((Q2452*0.05)*R2452+2)</f>
        <v>12.497000000000002</v>
      </c>
    </row>
    <row r="2453" spans="1:21" ht="15" customHeight="1" x14ac:dyDescent="0.25">
      <c r="A2453">
        <v>22406</v>
      </c>
      <c r="B2453" t="s">
        <v>1171</v>
      </c>
      <c r="C2453" s="5">
        <v>43738</v>
      </c>
      <c r="D2453" s="6">
        <v>43741</v>
      </c>
      <c r="E2453" t="s">
        <v>44</v>
      </c>
      <c r="F2453" t="s">
        <v>551</v>
      </c>
      <c r="G2453" t="s">
        <v>552</v>
      </c>
      <c r="H2453" t="s">
        <v>203</v>
      </c>
      <c r="I2453" t="s">
        <v>56</v>
      </c>
      <c r="J2453" s="7">
        <v>90049</v>
      </c>
      <c r="K2453" t="s">
        <v>26</v>
      </c>
      <c r="L2453" t="s">
        <v>57</v>
      </c>
      <c r="M2453" t="s">
        <v>585</v>
      </c>
      <c r="N2453" t="s">
        <v>33</v>
      </c>
      <c r="O2453" t="s">
        <v>116</v>
      </c>
      <c r="P2453" t="s">
        <v>586</v>
      </c>
      <c r="Q2453" s="8">
        <v>14.99</v>
      </c>
      <c r="R2453">
        <v>7</v>
      </c>
      <c r="S2453" s="8">
        <f t="shared" si="162"/>
        <v>104.93</v>
      </c>
      <c r="T2453" s="8">
        <f>SUM(S2453*0.3)</f>
        <v>31.478999999999999</v>
      </c>
      <c r="U2453" s="9">
        <f t="shared" si="164"/>
        <v>7.2465000000000002</v>
      </c>
    </row>
    <row r="2454" spans="1:21" ht="15" customHeight="1" x14ac:dyDescent="0.25">
      <c r="A2454">
        <v>22407</v>
      </c>
      <c r="B2454" t="s">
        <v>1171</v>
      </c>
      <c r="C2454" s="5">
        <v>43738</v>
      </c>
      <c r="D2454" s="6">
        <v>43741</v>
      </c>
      <c r="E2454" t="s">
        <v>44</v>
      </c>
      <c r="F2454" t="s">
        <v>551</v>
      </c>
      <c r="G2454" t="s">
        <v>552</v>
      </c>
      <c r="H2454" t="s">
        <v>203</v>
      </c>
      <c r="I2454" t="s">
        <v>56</v>
      </c>
      <c r="J2454" s="7">
        <v>90049</v>
      </c>
      <c r="K2454" t="s">
        <v>26</v>
      </c>
      <c r="L2454" t="s">
        <v>57</v>
      </c>
      <c r="M2454" t="s">
        <v>36</v>
      </c>
      <c r="N2454" t="s">
        <v>29</v>
      </c>
      <c r="O2454" t="s">
        <v>37</v>
      </c>
      <c r="P2454" t="s">
        <v>38</v>
      </c>
      <c r="Q2454" s="8">
        <v>24.99</v>
      </c>
      <c r="R2454">
        <v>10</v>
      </c>
      <c r="S2454" s="8">
        <f t="shared" si="162"/>
        <v>249.89999999999998</v>
      </c>
      <c r="T2454" s="8">
        <f>SUM(S2454*0.4)</f>
        <v>99.96</v>
      </c>
      <c r="U2454" s="9">
        <f t="shared" si="164"/>
        <v>14.495000000000001</v>
      </c>
    </row>
    <row r="2455" spans="1:21" ht="15" customHeight="1" x14ac:dyDescent="0.25">
      <c r="A2455">
        <v>22408</v>
      </c>
      <c r="B2455" t="s">
        <v>1171</v>
      </c>
      <c r="C2455" s="5">
        <v>43738</v>
      </c>
      <c r="D2455" s="6">
        <v>43741</v>
      </c>
      <c r="E2455" t="s">
        <v>44</v>
      </c>
      <c r="F2455" t="s">
        <v>551</v>
      </c>
      <c r="G2455" t="s">
        <v>552</v>
      </c>
      <c r="H2455" t="s">
        <v>203</v>
      </c>
      <c r="I2455" t="s">
        <v>56</v>
      </c>
      <c r="J2455" s="7">
        <v>90049</v>
      </c>
      <c r="K2455" t="s">
        <v>26</v>
      </c>
      <c r="L2455" t="s">
        <v>57</v>
      </c>
      <c r="M2455" t="s">
        <v>575</v>
      </c>
      <c r="N2455" t="s">
        <v>33</v>
      </c>
      <c r="O2455" t="s">
        <v>34</v>
      </c>
      <c r="P2455" t="s">
        <v>576</v>
      </c>
      <c r="Q2455" s="8">
        <v>25.99</v>
      </c>
      <c r="R2455">
        <v>5</v>
      </c>
      <c r="S2455" s="8">
        <f t="shared" si="162"/>
        <v>129.94999999999999</v>
      </c>
      <c r="T2455" s="8">
        <f>SUM(S2455*0.4)</f>
        <v>51.98</v>
      </c>
      <c r="U2455" s="9">
        <f t="shared" si="164"/>
        <v>8.4975000000000005</v>
      </c>
    </row>
    <row r="2456" spans="1:21" ht="15" customHeight="1" x14ac:dyDescent="0.25">
      <c r="A2456">
        <v>22409</v>
      </c>
      <c r="B2456" t="s">
        <v>1171</v>
      </c>
      <c r="C2456" s="5">
        <v>43738</v>
      </c>
      <c r="D2456" s="6">
        <v>43741</v>
      </c>
      <c r="E2456" t="s">
        <v>44</v>
      </c>
      <c r="F2456" t="s">
        <v>551</v>
      </c>
      <c r="G2456" t="s">
        <v>552</v>
      </c>
      <c r="H2456" t="s">
        <v>203</v>
      </c>
      <c r="I2456" t="s">
        <v>56</v>
      </c>
      <c r="J2456" s="7">
        <v>90049</v>
      </c>
      <c r="K2456" t="s">
        <v>26</v>
      </c>
      <c r="L2456" t="s">
        <v>57</v>
      </c>
      <c r="M2456" t="s">
        <v>464</v>
      </c>
      <c r="N2456" t="s">
        <v>29</v>
      </c>
      <c r="O2456" t="s">
        <v>75</v>
      </c>
      <c r="P2456" t="s">
        <v>465</v>
      </c>
      <c r="Q2456" s="8">
        <v>25.99</v>
      </c>
      <c r="R2456">
        <v>6</v>
      </c>
      <c r="S2456" s="8">
        <f t="shared" si="162"/>
        <v>155.94</v>
      </c>
      <c r="T2456" s="8">
        <f>SUM(S2456*0.5)</f>
        <v>77.97</v>
      </c>
      <c r="U2456" s="9">
        <f t="shared" si="164"/>
        <v>9.7970000000000006</v>
      </c>
    </row>
    <row r="2457" spans="1:21" ht="15" customHeight="1" x14ac:dyDescent="0.25">
      <c r="A2457">
        <v>22410</v>
      </c>
      <c r="B2457" t="s">
        <v>1171</v>
      </c>
      <c r="C2457" s="5">
        <v>43738</v>
      </c>
      <c r="D2457" s="6">
        <v>43741</v>
      </c>
      <c r="E2457" t="s">
        <v>44</v>
      </c>
      <c r="F2457" t="s">
        <v>551</v>
      </c>
      <c r="G2457" t="s">
        <v>552</v>
      </c>
      <c r="H2457" t="s">
        <v>203</v>
      </c>
      <c r="I2457" t="s">
        <v>56</v>
      </c>
      <c r="J2457" s="7">
        <v>90049</v>
      </c>
      <c r="K2457" t="s">
        <v>26</v>
      </c>
      <c r="L2457" t="s">
        <v>57</v>
      </c>
      <c r="M2457" t="s">
        <v>587</v>
      </c>
      <c r="N2457" t="s">
        <v>29</v>
      </c>
      <c r="O2457" t="s">
        <v>40</v>
      </c>
      <c r="P2457" t="s">
        <v>588</v>
      </c>
      <c r="Q2457" s="8">
        <v>30.99</v>
      </c>
      <c r="R2457">
        <v>6</v>
      </c>
      <c r="S2457" s="8">
        <f t="shared" si="162"/>
        <v>185.94</v>
      </c>
      <c r="T2457" s="8">
        <f>SUM(S2457*0.3)</f>
        <v>55.781999999999996</v>
      </c>
      <c r="U2457" s="9">
        <f t="shared" si="164"/>
        <v>11.297000000000001</v>
      </c>
    </row>
    <row r="2458" spans="1:21" ht="15" customHeight="1" x14ac:dyDescent="0.25">
      <c r="A2458">
        <v>22411</v>
      </c>
      <c r="B2458" t="s">
        <v>1171</v>
      </c>
      <c r="C2458" s="5">
        <v>43738</v>
      </c>
      <c r="D2458" s="6">
        <v>43741</v>
      </c>
      <c r="E2458" t="s">
        <v>44</v>
      </c>
      <c r="F2458" t="s">
        <v>551</v>
      </c>
      <c r="G2458" t="s">
        <v>552</v>
      </c>
      <c r="H2458" t="s">
        <v>203</v>
      </c>
      <c r="I2458" t="s">
        <v>56</v>
      </c>
      <c r="J2458" s="7">
        <v>90049</v>
      </c>
      <c r="K2458" t="s">
        <v>26</v>
      </c>
      <c r="L2458" t="s">
        <v>57</v>
      </c>
      <c r="M2458" t="s">
        <v>129</v>
      </c>
      <c r="N2458" t="s">
        <v>29</v>
      </c>
      <c r="O2458" t="s">
        <v>40</v>
      </c>
      <c r="P2458" t="s">
        <v>130</v>
      </c>
      <c r="Q2458" s="8">
        <v>19.989999999999998</v>
      </c>
      <c r="R2458">
        <v>6</v>
      </c>
      <c r="S2458" s="8">
        <f t="shared" si="162"/>
        <v>119.94</v>
      </c>
      <c r="T2458" s="8">
        <f>SUM(S2458*0.3)</f>
        <v>35.981999999999999</v>
      </c>
      <c r="U2458" s="9">
        <f t="shared" si="164"/>
        <v>7.9969999999999999</v>
      </c>
    </row>
    <row r="2459" spans="1:21" ht="15" customHeight="1" x14ac:dyDescent="0.25">
      <c r="A2459">
        <v>22412</v>
      </c>
      <c r="B2459" t="s">
        <v>1172</v>
      </c>
      <c r="C2459" s="5">
        <v>43739</v>
      </c>
      <c r="D2459" s="6">
        <v>43744</v>
      </c>
      <c r="E2459" t="s">
        <v>21</v>
      </c>
      <c r="F2459" t="s">
        <v>589</v>
      </c>
      <c r="G2459" t="s">
        <v>590</v>
      </c>
      <c r="H2459" t="s">
        <v>72</v>
      </c>
      <c r="I2459" t="s">
        <v>73</v>
      </c>
      <c r="J2459" s="7">
        <v>78745</v>
      </c>
      <c r="K2459" t="s">
        <v>26</v>
      </c>
      <c r="L2459" t="s">
        <v>27</v>
      </c>
      <c r="M2459" t="s">
        <v>591</v>
      </c>
      <c r="N2459" t="s">
        <v>988</v>
      </c>
      <c r="O2459" t="s">
        <v>185</v>
      </c>
      <c r="P2459" t="s">
        <v>592</v>
      </c>
      <c r="Q2459" s="8">
        <v>74.989999999999995</v>
      </c>
      <c r="R2459">
        <v>5</v>
      </c>
      <c r="S2459" s="8">
        <f t="shared" si="162"/>
        <v>374.95</v>
      </c>
      <c r="T2459" s="8">
        <f>SUM(S2459*0.4)</f>
        <v>149.97999999999999</v>
      </c>
      <c r="U2459" s="9">
        <f>SUM((Q2459*0.07)*R2459+2)</f>
        <v>28.246499999999997</v>
      </c>
    </row>
    <row r="2460" spans="1:21" ht="15" customHeight="1" x14ac:dyDescent="0.25">
      <c r="A2460">
        <v>22413</v>
      </c>
      <c r="B2460" t="s">
        <v>1172</v>
      </c>
      <c r="C2460" s="5">
        <v>43739</v>
      </c>
      <c r="D2460" s="6">
        <v>43744</v>
      </c>
      <c r="E2460" t="s">
        <v>21</v>
      </c>
      <c r="F2460" t="s">
        <v>589</v>
      </c>
      <c r="G2460" t="s">
        <v>590</v>
      </c>
      <c r="H2460" t="s">
        <v>72</v>
      </c>
      <c r="I2460" t="s">
        <v>73</v>
      </c>
      <c r="J2460" s="7">
        <v>78745</v>
      </c>
      <c r="K2460" t="s">
        <v>26</v>
      </c>
      <c r="L2460" t="s">
        <v>27</v>
      </c>
      <c r="M2460" t="s">
        <v>593</v>
      </c>
      <c r="N2460" t="s">
        <v>988</v>
      </c>
      <c r="O2460" t="s">
        <v>89</v>
      </c>
      <c r="P2460" t="s">
        <v>594</v>
      </c>
      <c r="Q2460" s="8">
        <v>42.99</v>
      </c>
      <c r="R2460">
        <v>7</v>
      </c>
      <c r="S2460" s="8">
        <f t="shared" si="162"/>
        <v>300.93</v>
      </c>
      <c r="T2460" s="8">
        <f>SUM(S2460*0.5)</f>
        <v>150.465</v>
      </c>
      <c r="U2460" s="9">
        <f>SUM((Q2460*0.07)*R2460+2)</f>
        <v>23.065100000000005</v>
      </c>
    </row>
    <row r="2461" spans="1:21" ht="15" customHeight="1" x14ac:dyDescent="0.25">
      <c r="A2461">
        <v>22414</v>
      </c>
      <c r="B2461" t="s">
        <v>1172</v>
      </c>
      <c r="C2461" s="5">
        <v>43739</v>
      </c>
      <c r="D2461" s="6">
        <v>43744</v>
      </c>
      <c r="E2461" t="s">
        <v>21</v>
      </c>
      <c r="F2461" t="s">
        <v>595</v>
      </c>
      <c r="G2461" t="s">
        <v>211</v>
      </c>
      <c r="H2461" t="s">
        <v>212</v>
      </c>
      <c r="I2461" t="s">
        <v>213</v>
      </c>
      <c r="J2461" s="7">
        <v>28027</v>
      </c>
      <c r="K2461" t="s">
        <v>26</v>
      </c>
      <c r="L2461" t="s">
        <v>49</v>
      </c>
      <c r="M2461" t="s">
        <v>462</v>
      </c>
      <c r="N2461" t="s">
        <v>988</v>
      </c>
      <c r="O2461" t="s">
        <v>89</v>
      </c>
      <c r="P2461" t="s">
        <v>463</v>
      </c>
      <c r="Q2461" s="8">
        <v>13.99</v>
      </c>
      <c r="R2461">
        <v>7</v>
      </c>
      <c r="S2461" s="8">
        <f t="shared" si="162"/>
        <v>97.93</v>
      </c>
      <c r="T2461" s="8">
        <f>SUM(S2461*0.5)</f>
        <v>48.965000000000003</v>
      </c>
      <c r="U2461" s="9">
        <f>SUM((Q2461*0.07)*R2461+2)</f>
        <v>8.8551000000000002</v>
      </c>
    </row>
    <row r="2462" spans="1:21" ht="15" customHeight="1" x14ac:dyDescent="0.25">
      <c r="A2462">
        <v>22415</v>
      </c>
      <c r="B2462" t="s">
        <v>1172</v>
      </c>
      <c r="C2462" s="5">
        <v>43739</v>
      </c>
      <c r="D2462" s="6">
        <v>43739</v>
      </c>
      <c r="E2462" t="s">
        <v>985</v>
      </c>
      <c r="F2462" t="s">
        <v>596</v>
      </c>
      <c r="G2462" t="s">
        <v>597</v>
      </c>
      <c r="H2462" t="s">
        <v>292</v>
      </c>
      <c r="I2462" t="s">
        <v>227</v>
      </c>
      <c r="J2462" s="7">
        <v>98105</v>
      </c>
      <c r="K2462" t="s">
        <v>26</v>
      </c>
      <c r="L2462" t="s">
        <v>57</v>
      </c>
      <c r="M2462" t="s">
        <v>598</v>
      </c>
      <c r="N2462" t="s">
        <v>33</v>
      </c>
      <c r="O2462" t="s">
        <v>34</v>
      </c>
      <c r="P2462" t="s">
        <v>599</v>
      </c>
      <c r="Q2462" s="8">
        <v>11.99</v>
      </c>
      <c r="R2462">
        <v>7</v>
      </c>
      <c r="S2462" s="8">
        <f t="shared" si="162"/>
        <v>83.93</v>
      </c>
      <c r="T2462" s="8">
        <f>SUM(S2462*0.4)</f>
        <v>33.572000000000003</v>
      </c>
      <c r="U2462" s="9">
        <f>SUM((Q2462*0.09)*R2462+2)</f>
        <v>9.5536999999999992</v>
      </c>
    </row>
    <row r="2463" spans="1:21" ht="15" customHeight="1" x14ac:dyDescent="0.25">
      <c r="A2463">
        <v>22416</v>
      </c>
      <c r="B2463" t="s">
        <v>1172</v>
      </c>
      <c r="C2463" s="5">
        <v>43739</v>
      </c>
      <c r="D2463" s="6">
        <v>43739</v>
      </c>
      <c r="E2463" t="s">
        <v>985</v>
      </c>
      <c r="F2463" t="s">
        <v>596</v>
      </c>
      <c r="G2463" t="s">
        <v>597</v>
      </c>
      <c r="H2463" t="s">
        <v>292</v>
      </c>
      <c r="I2463" t="s">
        <v>227</v>
      </c>
      <c r="J2463" s="7">
        <v>98105</v>
      </c>
      <c r="K2463" t="s">
        <v>26</v>
      </c>
      <c r="L2463" t="s">
        <v>57</v>
      </c>
      <c r="M2463" t="s">
        <v>223</v>
      </c>
      <c r="N2463" t="s">
        <v>29</v>
      </c>
      <c r="O2463" t="s">
        <v>59</v>
      </c>
      <c r="P2463" t="s">
        <v>224</v>
      </c>
      <c r="Q2463" s="8">
        <v>17.989999999999998</v>
      </c>
      <c r="R2463">
        <v>6</v>
      </c>
      <c r="S2463" s="8">
        <f t="shared" si="162"/>
        <v>107.94</v>
      </c>
      <c r="T2463" s="8">
        <f>SUM(S2463*0.25)</f>
        <v>26.984999999999999</v>
      </c>
      <c r="U2463" s="9">
        <f>SUM((Q2463*0.09)*R2463+2)</f>
        <v>11.714599999999999</v>
      </c>
    </row>
    <row r="2464" spans="1:21" ht="15" customHeight="1" x14ac:dyDescent="0.25">
      <c r="A2464">
        <v>22417</v>
      </c>
      <c r="B2464" t="s">
        <v>1172</v>
      </c>
      <c r="C2464" s="5">
        <v>43739</v>
      </c>
      <c r="D2464" s="6">
        <v>43739</v>
      </c>
      <c r="E2464" t="s">
        <v>985</v>
      </c>
      <c r="F2464" t="s">
        <v>596</v>
      </c>
      <c r="G2464" t="s">
        <v>597</v>
      </c>
      <c r="H2464" t="s">
        <v>292</v>
      </c>
      <c r="I2464" t="s">
        <v>227</v>
      </c>
      <c r="J2464" s="7">
        <v>98105</v>
      </c>
      <c r="K2464" t="s">
        <v>26</v>
      </c>
      <c r="L2464" t="s">
        <v>57</v>
      </c>
      <c r="M2464" t="s">
        <v>296</v>
      </c>
      <c r="N2464" t="s">
        <v>29</v>
      </c>
      <c r="O2464" t="s">
        <v>37</v>
      </c>
      <c r="P2464" t="s">
        <v>297</v>
      </c>
      <c r="Q2464" s="8">
        <v>23.99</v>
      </c>
      <c r="R2464">
        <v>9</v>
      </c>
      <c r="S2464" s="8">
        <f t="shared" si="162"/>
        <v>215.91</v>
      </c>
      <c r="T2464" s="8">
        <f>SUM(S2464*0.4)</f>
        <v>86.364000000000004</v>
      </c>
      <c r="U2464" s="9">
        <f>SUM((Q2464*0.09)*R2464+2)</f>
        <v>21.431899999999995</v>
      </c>
    </row>
    <row r="2465" spans="1:21" ht="15" customHeight="1" x14ac:dyDescent="0.25">
      <c r="A2465">
        <v>22418</v>
      </c>
      <c r="B2465" t="s">
        <v>1173</v>
      </c>
      <c r="C2465" s="5">
        <v>43740</v>
      </c>
      <c r="D2465" s="6">
        <v>43742</v>
      </c>
      <c r="E2465" t="s">
        <v>44</v>
      </c>
      <c r="F2465" t="s">
        <v>516</v>
      </c>
      <c r="G2465" t="s">
        <v>517</v>
      </c>
      <c r="H2465" t="s">
        <v>518</v>
      </c>
      <c r="I2465" t="s">
        <v>519</v>
      </c>
      <c r="J2465" s="7">
        <v>6824</v>
      </c>
      <c r="K2465" t="s">
        <v>26</v>
      </c>
      <c r="L2465" t="s">
        <v>65</v>
      </c>
      <c r="M2465" t="s">
        <v>600</v>
      </c>
      <c r="N2465" t="s">
        <v>988</v>
      </c>
      <c r="O2465" t="s">
        <v>89</v>
      </c>
      <c r="P2465" t="s">
        <v>601</v>
      </c>
      <c r="Q2465" s="8">
        <v>17.989999999999998</v>
      </c>
      <c r="R2465">
        <v>9</v>
      </c>
      <c r="S2465" s="8">
        <f t="shared" si="162"/>
        <v>161.91</v>
      </c>
      <c r="T2465" s="8">
        <f>SUM(S2465*0.5)</f>
        <v>80.954999999999998</v>
      </c>
      <c r="U2465" s="9">
        <f>SUM((Q2465*0.05)*R2465+2)</f>
        <v>10.095499999999999</v>
      </c>
    </row>
    <row r="2466" spans="1:21" ht="15" customHeight="1" x14ac:dyDescent="0.25">
      <c r="A2466">
        <v>22419</v>
      </c>
      <c r="B2466" t="s">
        <v>1174</v>
      </c>
      <c r="C2466" s="5">
        <v>43742</v>
      </c>
      <c r="D2466" s="6">
        <v>43744</v>
      </c>
      <c r="E2466" t="s">
        <v>21</v>
      </c>
      <c r="F2466" t="s">
        <v>602</v>
      </c>
      <c r="G2466" t="s">
        <v>603</v>
      </c>
      <c r="H2466" t="s">
        <v>363</v>
      </c>
      <c r="I2466" t="s">
        <v>364</v>
      </c>
      <c r="J2466" s="7">
        <v>89115</v>
      </c>
      <c r="K2466" t="s">
        <v>26</v>
      </c>
      <c r="L2466" t="s">
        <v>57</v>
      </c>
      <c r="M2466" t="s">
        <v>311</v>
      </c>
      <c r="N2466" t="s">
        <v>29</v>
      </c>
      <c r="O2466" t="s">
        <v>37</v>
      </c>
      <c r="P2466" t="s">
        <v>312</v>
      </c>
      <c r="Q2466" s="8">
        <v>24.99</v>
      </c>
      <c r="R2466">
        <v>6</v>
      </c>
      <c r="S2466" s="8">
        <f t="shared" si="162"/>
        <v>149.94</v>
      </c>
      <c r="T2466" s="8">
        <f>SUM(S2466*0.4)</f>
        <v>59.975999999999999</v>
      </c>
      <c r="U2466" s="9">
        <f>SUM((Q2466*0.07)*R2466+2)</f>
        <v>12.495800000000001</v>
      </c>
    </row>
    <row r="2467" spans="1:21" ht="15" customHeight="1" x14ac:dyDescent="0.25">
      <c r="A2467">
        <v>22420</v>
      </c>
      <c r="B2467" t="s">
        <v>1175</v>
      </c>
      <c r="C2467" s="5">
        <v>43743</v>
      </c>
      <c r="D2467" s="6">
        <v>43749</v>
      </c>
      <c r="E2467" t="s">
        <v>69</v>
      </c>
      <c r="F2467" t="s">
        <v>511</v>
      </c>
      <c r="G2467" t="s">
        <v>334</v>
      </c>
      <c r="H2467" t="s">
        <v>335</v>
      </c>
      <c r="I2467" t="s">
        <v>336</v>
      </c>
      <c r="J2467" s="7">
        <v>19140</v>
      </c>
      <c r="K2467" t="s">
        <v>26</v>
      </c>
      <c r="L2467" t="s">
        <v>65</v>
      </c>
      <c r="M2467" t="s">
        <v>495</v>
      </c>
      <c r="N2467" t="s">
        <v>988</v>
      </c>
      <c r="O2467" t="s">
        <v>86</v>
      </c>
      <c r="P2467" t="s">
        <v>496</v>
      </c>
      <c r="Q2467" s="8">
        <v>8.99</v>
      </c>
      <c r="R2467">
        <v>9</v>
      </c>
      <c r="S2467" s="8">
        <f t="shared" si="162"/>
        <v>80.91</v>
      </c>
      <c r="T2467" s="8">
        <f>SUM(S2467*0.6)</f>
        <v>48.545999999999999</v>
      </c>
      <c r="U2467" s="9">
        <f>SUM((Q2467*0.04)*R2467+2)</f>
        <v>5.2363999999999997</v>
      </c>
    </row>
    <row r="2468" spans="1:21" ht="15" customHeight="1" x14ac:dyDescent="0.25">
      <c r="A2468">
        <v>22421</v>
      </c>
      <c r="B2468" t="s">
        <v>1176</v>
      </c>
      <c r="C2468" s="5">
        <v>43745</v>
      </c>
      <c r="D2468" s="6">
        <v>43751</v>
      </c>
      <c r="E2468" t="s">
        <v>69</v>
      </c>
      <c r="F2468" t="s">
        <v>329</v>
      </c>
      <c r="G2468" t="s">
        <v>330</v>
      </c>
      <c r="H2468" t="s">
        <v>331</v>
      </c>
      <c r="I2468" t="s">
        <v>332</v>
      </c>
      <c r="J2468" s="7">
        <v>7060</v>
      </c>
      <c r="K2468" t="s">
        <v>26</v>
      </c>
      <c r="L2468" t="s">
        <v>65</v>
      </c>
      <c r="M2468" t="s">
        <v>143</v>
      </c>
      <c r="N2468" t="s">
        <v>29</v>
      </c>
      <c r="O2468" t="s">
        <v>75</v>
      </c>
      <c r="P2468" t="s">
        <v>144</v>
      </c>
      <c r="Q2468" s="8">
        <v>23.99</v>
      </c>
      <c r="R2468">
        <v>6</v>
      </c>
      <c r="S2468" s="8">
        <f t="shared" si="162"/>
        <v>143.94</v>
      </c>
      <c r="T2468" s="8">
        <f>SUM(S2468*0.5)</f>
        <v>71.97</v>
      </c>
      <c r="U2468" s="9">
        <f>SUM((Q2468*0.04)*R2468+2)</f>
        <v>7.7576000000000001</v>
      </c>
    </row>
    <row r="2469" spans="1:21" ht="15" customHeight="1" x14ac:dyDescent="0.25">
      <c r="A2469">
        <v>22422</v>
      </c>
      <c r="B2469" t="s">
        <v>1177</v>
      </c>
      <c r="C2469" s="5">
        <v>43746</v>
      </c>
      <c r="D2469" s="6">
        <v>43746</v>
      </c>
      <c r="E2469" t="s">
        <v>985</v>
      </c>
      <c r="F2469" t="s">
        <v>604</v>
      </c>
      <c r="G2469" t="s">
        <v>605</v>
      </c>
      <c r="H2469" t="s">
        <v>606</v>
      </c>
      <c r="I2469" t="s">
        <v>607</v>
      </c>
      <c r="J2469" s="7">
        <v>60610</v>
      </c>
      <c r="K2469" t="s">
        <v>26</v>
      </c>
      <c r="L2469" t="s">
        <v>27</v>
      </c>
      <c r="M2469" t="s">
        <v>608</v>
      </c>
      <c r="N2469" t="s">
        <v>29</v>
      </c>
      <c r="O2469" t="s">
        <v>59</v>
      </c>
      <c r="P2469" t="s">
        <v>609</v>
      </c>
      <c r="Q2469" s="8">
        <v>20.99</v>
      </c>
      <c r="R2469">
        <v>11</v>
      </c>
      <c r="S2469" s="8">
        <f t="shared" si="162"/>
        <v>230.89</v>
      </c>
      <c r="T2469" s="8">
        <f>SUM(S2469*0.25)</f>
        <v>57.722499999999997</v>
      </c>
      <c r="U2469" s="9">
        <f>SUM((Q2469*0.09)*R2469+2)</f>
        <v>22.780099999999997</v>
      </c>
    </row>
    <row r="2470" spans="1:21" ht="15" customHeight="1" x14ac:dyDescent="0.25">
      <c r="A2470">
        <v>22423</v>
      </c>
      <c r="B2470" t="s">
        <v>1178</v>
      </c>
      <c r="C2470" s="5">
        <v>43747</v>
      </c>
      <c r="D2470" s="6">
        <v>43751</v>
      </c>
      <c r="E2470" t="s">
        <v>69</v>
      </c>
      <c r="F2470" t="s">
        <v>140</v>
      </c>
      <c r="G2470" t="s">
        <v>141</v>
      </c>
      <c r="H2470" t="s">
        <v>142</v>
      </c>
      <c r="I2470" t="s">
        <v>64</v>
      </c>
      <c r="J2470" s="7">
        <v>44105</v>
      </c>
      <c r="K2470" t="s">
        <v>26</v>
      </c>
      <c r="L2470" t="s">
        <v>65</v>
      </c>
      <c r="M2470" t="s">
        <v>77</v>
      </c>
      <c r="N2470" t="s">
        <v>29</v>
      </c>
      <c r="O2470" t="s">
        <v>37</v>
      </c>
      <c r="P2470" t="s">
        <v>78</v>
      </c>
      <c r="Q2470" s="8">
        <v>23.99</v>
      </c>
      <c r="R2470">
        <v>5</v>
      </c>
      <c r="S2470" s="8">
        <f t="shared" si="162"/>
        <v>119.94999999999999</v>
      </c>
      <c r="T2470" s="8">
        <f>SUM(S2470*0.4)</f>
        <v>47.98</v>
      </c>
      <c r="U2470" s="9">
        <f>SUM((Q2470*0.04)*R2470+2)</f>
        <v>6.798</v>
      </c>
    </row>
    <row r="2471" spans="1:21" ht="15" customHeight="1" x14ac:dyDescent="0.25">
      <c r="A2471">
        <v>22424</v>
      </c>
      <c r="B2471" t="s">
        <v>1179</v>
      </c>
      <c r="C2471" s="5">
        <v>43748</v>
      </c>
      <c r="D2471" s="6">
        <v>43753</v>
      </c>
      <c r="E2471" t="s">
        <v>69</v>
      </c>
      <c r="F2471" t="s">
        <v>610</v>
      </c>
      <c r="G2471" t="s">
        <v>330</v>
      </c>
      <c r="H2471" t="s">
        <v>331</v>
      </c>
      <c r="I2471" t="s">
        <v>332</v>
      </c>
      <c r="J2471" s="7">
        <v>7060</v>
      </c>
      <c r="K2471" t="s">
        <v>26</v>
      </c>
      <c r="L2471" t="s">
        <v>65</v>
      </c>
      <c r="M2471" t="s">
        <v>129</v>
      </c>
      <c r="N2471" t="s">
        <v>29</v>
      </c>
      <c r="O2471" t="s">
        <v>40</v>
      </c>
      <c r="P2471" t="s">
        <v>130</v>
      </c>
      <c r="Q2471" s="8">
        <v>19.989999999999998</v>
      </c>
      <c r="R2471">
        <v>6</v>
      </c>
      <c r="S2471" s="8">
        <f t="shared" si="162"/>
        <v>119.94</v>
      </c>
      <c r="T2471" s="8">
        <f>SUM(S2471*0.3)</f>
        <v>35.981999999999999</v>
      </c>
      <c r="U2471" s="9">
        <f>SUM((Q2471*0.04)*R2471+2)</f>
        <v>6.7976000000000001</v>
      </c>
    </row>
    <row r="2472" spans="1:21" ht="15" customHeight="1" x14ac:dyDescent="0.25">
      <c r="A2472">
        <v>22425</v>
      </c>
      <c r="B2472" t="s">
        <v>1180</v>
      </c>
      <c r="C2472" s="5">
        <v>43751</v>
      </c>
      <c r="D2472" s="6">
        <v>43753</v>
      </c>
      <c r="E2472" t="s">
        <v>44</v>
      </c>
      <c r="F2472" t="s">
        <v>611</v>
      </c>
      <c r="G2472" t="s">
        <v>612</v>
      </c>
      <c r="H2472" t="s">
        <v>178</v>
      </c>
      <c r="I2472" t="s">
        <v>56</v>
      </c>
      <c r="J2472" s="7">
        <v>94109</v>
      </c>
      <c r="K2472" t="s">
        <v>26</v>
      </c>
      <c r="L2472" t="s">
        <v>57</v>
      </c>
      <c r="M2472" t="s">
        <v>524</v>
      </c>
      <c r="N2472" t="s">
        <v>988</v>
      </c>
      <c r="O2472" t="s">
        <v>89</v>
      </c>
      <c r="P2472" t="s">
        <v>525</v>
      </c>
      <c r="Q2472" s="8">
        <v>13.99</v>
      </c>
      <c r="R2472">
        <v>6</v>
      </c>
      <c r="S2472" s="8">
        <f t="shared" si="162"/>
        <v>83.94</v>
      </c>
      <c r="T2472" s="8">
        <f>SUM(S2472*0.5)</f>
        <v>41.97</v>
      </c>
      <c r="U2472" s="9">
        <f>SUM((Q2472*0.05)*R2472+2)</f>
        <v>6.1970000000000001</v>
      </c>
    </row>
    <row r="2473" spans="1:21" ht="15" customHeight="1" x14ac:dyDescent="0.25">
      <c r="A2473">
        <v>22426</v>
      </c>
      <c r="B2473" t="s">
        <v>1180</v>
      </c>
      <c r="C2473" s="5">
        <v>43751</v>
      </c>
      <c r="D2473" s="6">
        <v>43753</v>
      </c>
      <c r="E2473" t="s">
        <v>44</v>
      </c>
      <c r="F2473" t="s">
        <v>611</v>
      </c>
      <c r="G2473" t="s">
        <v>612</v>
      </c>
      <c r="H2473" t="s">
        <v>178</v>
      </c>
      <c r="I2473" t="s">
        <v>56</v>
      </c>
      <c r="J2473" s="7">
        <v>94109</v>
      </c>
      <c r="K2473" t="s">
        <v>26</v>
      </c>
      <c r="L2473" t="s">
        <v>57</v>
      </c>
      <c r="M2473" t="s">
        <v>553</v>
      </c>
      <c r="N2473" t="s">
        <v>29</v>
      </c>
      <c r="O2473" t="s">
        <v>75</v>
      </c>
      <c r="P2473" t="s">
        <v>554</v>
      </c>
      <c r="Q2473" s="8">
        <v>23.99</v>
      </c>
      <c r="R2473">
        <v>6</v>
      </c>
      <c r="S2473" s="8">
        <f t="shared" si="162"/>
        <v>143.94</v>
      </c>
      <c r="T2473" s="8">
        <f>SUM(S2473*0.5)</f>
        <v>71.97</v>
      </c>
      <c r="U2473" s="9">
        <f>SUM((Q2473*0.05)*R2473+2)</f>
        <v>9.1969999999999992</v>
      </c>
    </row>
    <row r="2474" spans="1:21" ht="15" customHeight="1" x14ac:dyDescent="0.25">
      <c r="A2474">
        <v>22427</v>
      </c>
      <c r="B2474" t="s">
        <v>1181</v>
      </c>
      <c r="C2474" s="5">
        <v>43754</v>
      </c>
      <c r="D2474" s="6">
        <v>43756</v>
      </c>
      <c r="E2474" t="s">
        <v>21</v>
      </c>
      <c r="F2474" t="s">
        <v>613</v>
      </c>
      <c r="G2474" t="s">
        <v>614</v>
      </c>
      <c r="H2474" t="s">
        <v>615</v>
      </c>
      <c r="I2474" t="s">
        <v>110</v>
      </c>
      <c r="J2474" s="7">
        <v>36116</v>
      </c>
      <c r="K2474" t="s">
        <v>26</v>
      </c>
      <c r="L2474" t="s">
        <v>49</v>
      </c>
      <c r="M2474" t="s">
        <v>616</v>
      </c>
      <c r="N2474" t="s">
        <v>33</v>
      </c>
      <c r="O2474" t="s">
        <v>116</v>
      </c>
      <c r="P2474" t="s">
        <v>617</v>
      </c>
      <c r="Q2474" s="8">
        <v>34.99</v>
      </c>
      <c r="R2474">
        <v>9</v>
      </c>
      <c r="S2474" s="8">
        <f t="shared" si="162"/>
        <v>314.91000000000003</v>
      </c>
      <c r="T2474" s="8">
        <f>SUM(S2474*0.3)</f>
        <v>94.472999999999999</v>
      </c>
      <c r="U2474" s="9">
        <f>SUM((Q2474*0.07)*R2474+2)</f>
        <v>24.043700000000005</v>
      </c>
    </row>
    <row r="2475" spans="1:21" ht="15" customHeight="1" x14ac:dyDescent="0.25">
      <c r="A2475">
        <v>22428</v>
      </c>
      <c r="B2475" t="s">
        <v>1181</v>
      </c>
      <c r="C2475" s="5">
        <v>43754</v>
      </c>
      <c r="D2475" s="6">
        <v>43756</v>
      </c>
      <c r="E2475" t="s">
        <v>21</v>
      </c>
      <c r="F2475" t="s">
        <v>613</v>
      </c>
      <c r="G2475" t="s">
        <v>614</v>
      </c>
      <c r="H2475" t="s">
        <v>615</v>
      </c>
      <c r="I2475" t="s">
        <v>110</v>
      </c>
      <c r="J2475" s="7">
        <v>36116</v>
      </c>
      <c r="K2475" t="s">
        <v>26</v>
      </c>
      <c r="L2475" t="s">
        <v>49</v>
      </c>
      <c r="M2475" t="s">
        <v>618</v>
      </c>
      <c r="N2475" t="s">
        <v>29</v>
      </c>
      <c r="O2475" t="s">
        <v>30</v>
      </c>
      <c r="P2475" t="s">
        <v>619</v>
      </c>
      <c r="Q2475" s="8">
        <v>23.99</v>
      </c>
      <c r="R2475">
        <v>7</v>
      </c>
      <c r="S2475" s="8">
        <f t="shared" si="162"/>
        <v>167.92999999999998</v>
      </c>
      <c r="T2475" s="8">
        <f>SUM(S2475*0.2)</f>
        <v>33.585999999999999</v>
      </c>
      <c r="U2475" s="9">
        <f>SUM((Q2475*0.07)*R2475+2)</f>
        <v>13.755100000000001</v>
      </c>
    </row>
    <row r="2476" spans="1:21" ht="15" customHeight="1" x14ac:dyDescent="0.25">
      <c r="A2476">
        <v>22429</v>
      </c>
      <c r="B2476" t="s">
        <v>1181</v>
      </c>
      <c r="C2476" s="5">
        <v>43754</v>
      </c>
      <c r="D2476" s="6">
        <v>43756</v>
      </c>
      <c r="E2476" t="s">
        <v>21</v>
      </c>
      <c r="F2476" t="s">
        <v>613</v>
      </c>
      <c r="G2476" t="s">
        <v>614</v>
      </c>
      <c r="H2476" t="s">
        <v>615</v>
      </c>
      <c r="I2476" t="s">
        <v>110</v>
      </c>
      <c r="J2476" s="7">
        <v>36116</v>
      </c>
      <c r="K2476" t="s">
        <v>26</v>
      </c>
      <c r="L2476" t="s">
        <v>49</v>
      </c>
      <c r="M2476" t="s">
        <v>221</v>
      </c>
      <c r="N2476" t="s">
        <v>988</v>
      </c>
      <c r="O2476" t="s">
        <v>89</v>
      </c>
      <c r="P2476" t="s">
        <v>222</v>
      </c>
      <c r="Q2476" s="8">
        <v>11.99</v>
      </c>
      <c r="R2476">
        <v>10</v>
      </c>
      <c r="S2476" s="8">
        <f t="shared" si="162"/>
        <v>119.9</v>
      </c>
      <c r="T2476" s="8">
        <f>SUM(S2476*0.5)</f>
        <v>59.95</v>
      </c>
      <c r="U2476" s="9">
        <f>SUM((Q2476*0.07)*R2476+2)</f>
        <v>10.393000000000001</v>
      </c>
    </row>
    <row r="2477" spans="1:21" ht="15" customHeight="1" x14ac:dyDescent="0.25">
      <c r="A2477">
        <v>22430</v>
      </c>
      <c r="B2477" t="s">
        <v>1182</v>
      </c>
      <c r="C2477" s="5">
        <v>43760</v>
      </c>
      <c r="D2477" s="6">
        <v>43765</v>
      </c>
      <c r="E2477" t="s">
        <v>69</v>
      </c>
      <c r="F2477" t="s">
        <v>216</v>
      </c>
      <c r="G2477" t="s">
        <v>217</v>
      </c>
      <c r="H2477" t="s">
        <v>203</v>
      </c>
      <c r="I2477" t="s">
        <v>56</v>
      </c>
      <c r="J2477" s="7">
        <v>90008</v>
      </c>
      <c r="K2477" t="s">
        <v>26</v>
      </c>
      <c r="L2477" t="s">
        <v>57</v>
      </c>
      <c r="M2477" t="s">
        <v>296</v>
      </c>
      <c r="N2477" t="s">
        <v>29</v>
      </c>
      <c r="O2477" t="s">
        <v>37</v>
      </c>
      <c r="P2477" t="s">
        <v>297</v>
      </c>
      <c r="Q2477" s="8">
        <v>23.99</v>
      </c>
      <c r="R2477">
        <v>7</v>
      </c>
      <c r="S2477" s="8">
        <f t="shared" si="162"/>
        <v>167.92999999999998</v>
      </c>
      <c r="T2477" s="8">
        <f>SUM(S2477*0.4)</f>
        <v>67.171999999999997</v>
      </c>
      <c r="U2477" s="9">
        <f>SUM((Q2477*0.04)*R2477+2)</f>
        <v>8.7172000000000001</v>
      </c>
    </row>
    <row r="2478" spans="1:21" ht="15" customHeight="1" x14ac:dyDescent="0.25">
      <c r="A2478">
        <v>22431</v>
      </c>
      <c r="B2478" t="s">
        <v>1182</v>
      </c>
      <c r="C2478" s="5">
        <v>43760</v>
      </c>
      <c r="D2478" s="6">
        <v>43760</v>
      </c>
      <c r="E2478" t="s">
        <v>985</v>
      </c>
      <c r="F2478" t="s">
        <v>491</v>
      </c>
      <c r="G2478" t="s">
        <v>492</v>
      </c>
      <c r="H2478" t="s">
        <v>203</v>
      </c>
      <c r="I2478" t="s">
        <v>56</v>
      </c>
      <c r="J2478" s="7">
        <v>90045</v>
      </c>
      <c r="K2478" t="s">
        <v>26</v>
      </c>
      <c r="L2478" t="s">
        <v>57</v>
      </c>
      <c r="M2478" t="s">
        <v>620</v>
      </c>
      <c r="N2478" t="s">
        <v>29</v>
      </c>
      <c r="O2478" t="s">
        <v>40</v>
      </c>
      <c r="P2478" t="s">
        <v>621</v>
      </c>
      <c r="Q2478" s="8">
        <v>27.99</v>
      </c>
      <c r="R2478">
        <v>7</v>
      </c>
      <c r="S2478" s="8">
        <f t="shared" si="162"/>
        <v>195.92999999999998</v>
      </c>
      <c r="T2478" s="8">
        <f>SUM(S2478*0.3)</f>
        <v>58.778999999999989</v>
      </c>
      <c r="U2478" s="9">
        <f>SUM((Q2478*0.09)*R2478+2)</f>
        <v>19.633699999999997</v>
      </c>
    </row>
    <row r="2479" spans="1:21" ht="15" customHeight="1" x14ac:dyDescent="0.25">
      <c r="A2479">
        <v>22432</v>
      </c>
      <c r="B2479" t="s">
        <v>1182</v>
      </c>
      <c r="C2479" s="5">
        <v>43760</v>
      </c>
      <c r="D2479" s="6">
        <v>43765</v>
      </c>
      <c r="E2479" t="s">
        <v>69</v>
      </c>
      <c r="F2479" t="s">
        <v>622</v>
      </c>
      <c r="G2479" t="s">
        <v>623</v>
      </c>
      <c r="H2479" t="s">
        <v>624</v>
      </c>
      <c r="I2479" t="s">
        <v>274</v>
      </c>
      <c r="J2479" s="7">
        <v>33311</v>
      </c>
      <c r="K2479" t="s">
        <v>26</v>
      </c>
      <c r="L2479" t="s">
        <v>49</v>
      </c>
      <c r="M2479" t="s">
        <v>105</v>
      </c>
      <c r="N2479" t="s">
        <v>29</v>
      </c>
      <c r="O2479" t="s">
        <v>75</v>
      </c>
      <c r="P2479" t="s">
        <v>106</v>
      </c>
      <c r="Q2479" s="8">
        <v>16.989999999999998</v>
      </c>
      <c r="R2479">
        <v>6</v>
      </c>
      <c r="S2479" s="8">
        <f t="shared" si="162"/>
        <v>101.94</v>
      </c>
      <c r="T2479" s="8">
        <f>SUM(S2479*0.5)</f>
        <v>50.97</v>
      </c>
      <c r="U2479" s="9">
        <f>SUM((Q2479*0.04)*R2479+2)</f>
        <v>6.0776000000000003</v>
      </c>
    </row>
    <row r="2480" spans="1:21" ht="15" customHeight="1" x14ac:dyDescent="0.25">
      <c r="A2480">
        <v>22433</v>
      </c>
      <c r="B2480" t="s">
        <v>1183</v>
      </c>
      <c r="C2480" s="5">
        <v>43764</v>
      </c>
      <c r="D2480" s="6">
        <v>43768</v>
      </c>
      <c r="E2480" t="s">
        <v>69</v>
      </c>
      <c r="F2480" t="s">
        <v>625</v>
      </c>
      <c r="G2480" t="s">
        <v>324</v>
      </c>
      <c r="H2480" t="s">
        <v>268</v>
      </c>
      <c r="I2480" t="s">
        <v>120</v>
      </c>
      <c r="J2480" s="7">
        <v>10035</v>
      </c>
      <c r="K2480" t="s">
        <v>26</v>
      </c>
      <c r="L2480" t="s">
        <v>65</v>
      </c>
      <c r="M2480" t="s">
        <v>397</v>
      </c>
      <c r="N2480" t="s">
        <v>33</v>
      </c>
      <c r="O2480" t="s">
        <v>116</v>
      </c>
      <c r="P2480" t="s">
        <v>398</v>
      </c>
      <c r="Q2480" s="8">
        <v>24.99</v>
      </c>
      <c r="R2480">
        <v>6</v>
      </c>
      <c r="S2480" s="8">
        <f t="shared" si="162"/>
        <v>149.94</v>
      </c>
      <c r="T2480" s="8">
        <f>SUM(S2480*0.3)</f>
        <v>44.981999999999999</v>
      </c>
      <c r="U2480" s="9">
        <f>SUM((Q2480*0.04)*R2480+2)</f>
        <v>7.9975999999999994</v>
      </c>
    </row>
    <row r="2481" spans="1:21" ht="15" customHeight="1" x14ac:dyDescent="0.25">
      <c r="A2481">
        <v>22434</v>
      </c>
      <c r="B2481" t="s">
        <v>1184</v>
      </c>
      <c r="C2481" s="5">
        <v>43769</v>
      </c>
      <c r="D2481" s="6">
        <v>43772</v>
      </c>
      <c r="E2481" t="s">
        <v>44</v>
      </c>
      <c r="F2481" t="s">
        <v>81</v>
      </c>
      <c r="G2481" t="s">
        <v>82</v>
      </c>
      <c r="H2481" t="s">
        <v>83</v>
      </c>
      <c r="I2481" t="s">
        <v>84</v>
      </c>
      <c r="J2481" s="7">
        <v>97301</v>
      </c>
      <c r="K2481" t="s">
        <v>26</v>
      </c>
      <c r="L2481" t="s">
        <v>57</v>
      </c>
      <c r="M2481" t="s">
        <v>223</v>
      </c>
      <c r="N2481" t="s">
        <v>29</v>
      </c>
      <c r="O2481" t="s">
        <v>59</v>
      </c>
      <c r="P2481" t="s">
        <v>224</v>
      </c>
      <c r="Q2481" s="8">
        <v>17.989999999999998</v>
      </c>
      <c r="R2481">
        <v>4</v>
      </c>
      <c r="S2481" s="8">
        <f t="shared" si="162"/>
        <v>71.959999999999994</v>
      </c>
      <c r="T2481" s="8">
        <f>SUM(S2481*0.25)</f>
        <v>17.989999999999998</v>
      </c>
      <c r="U2481" s="9">
        <f>SUM((Q2481*0.05)*R2481+2)</f>
        <v>5.5979999999999999</v>
      </c>
    </row>
    <row r="2482" spans="1:21" ht="15" customHeight="1" x14ac:dyDescent="0.25">
      <c r="A2482">
        <v>22435</v>
      </c>
      <c r="B2482" t="s">
        <v>1185</v>
      </c>
      <c r="C2482" s="5">
        <v>43770</v>
      </c>
      <c r="D2482" s="6">
        <v>43775</v>
      </c>
      <c r="E2482" t="s">
        <v>69</v>
      </c>
      <c r="F2482" t="s">
        <v>446</v>
      </c>
      <c r="G2482" t="s">
        <v>447</v>
      </c>
      <c r="H2482" t="s">
        <v>448</v>
      </c>
      <c r="I2482" t="s">
        <v>64</v>
      </c>
      <c r="J2482" s="7">
        <v>43615</v>
      </c>
      <c r="K2482" t="s">
        <v>26</v>
      </c>
      <c r="L2482" t="s">
        <v>65</v>
      </c>
      <c r="M2482" t="s">
        <v>377</v>
      </c>
      <c r="N2482" t="s">
        <v>33</v>
      </c>
      <c r="O2482" t="s">
        <v>116</v>
      </c>
      <c r="P2482" t="s">
        <v>378</v>
      </c>
      <c r="Q2482" s="8">
        <v>10.99</v>
      </c>
      <c r="R2482">
        <v>5</v>
      </c>
      <c r="S2482" s="8">
        <f t="shared" si="162"/>
        <v>54.95</v>
      </c>
      <c r="T2482" s="8">
        <f>SUM(S2482*0.3)</f>
        <v>16.484999999999999</v>
      </c>
      <c r="U2482" s="9">
        <f>SUM((Q2482*0.04)*R2482+2)</f>
        <v>4.1980000000000004</v>
      </c>
    </row>
    <row r="2483" spans="1:21" ht="15" customHeight="1" x14ac:dyDescent="0.25">
      <c r="A2483">
        <v>22436</v>
      </c>
      <c r="B2483" t="s">
        <v>1185</v>
      </c>
      <c r="C2483" s="5">
        <v>43770</v>
      </c>
      <c r="D2483" s="6">
        <v>43775</v>
      </c>
      <c r="E2483" t="s">
        <v>69</v>
      </c>
      <c r="F2483" t="s">
        <v>446</v>
      </c>
      <c r="G2483" t="s">
        <v>447</v>
      </c>
      <c r="H2483" t="s">
        <v>448</v>
      </c>
      <c r="I2483" t="s">
        <v>64</v>
      </c>
      <c r="J2483" s="7">
        <v>43615</v>
      </c>
      <c r="K2483" t="s">
        <v>26</v>
      </c>
      <c r="L2483" t="s">
        <v>65</v>
      </c>
      <c r="M2483" t="s">
        <v>384</v>
      </c>
      <c r="N2483" t="s">
        <v>29</v>
      </c>
      <c r="O2483" t="s">
        <v>37</v>
      </c>
      <c r="P2483" t="s">
        <v>385</v>
      </c>
      <c r="Q2483" s="8">
        <v>23.99</v>
      </c>
      <c r="R2483">
        <v>10</v>
      </c>
      <c r="S2483" s="8">
        <f t="shared" si="162"/>
        <v>239.89999999999998</v>
      </c>
      <c r="T2483" s="8">
        <f>SUM(S2483*0.4)</f>
        <v>95.96</v>
      </c>
      <c r="U2483" s="9">
        <f>SUM((Q2483*0.04)*R2483+2)</f>
        <v>11.596</v>
      </c>
    </row>
    <row r="2484" spans="1:21" ht="15" customHeight="1" x14ac:dyDescent="0.25">
      <c r="A2484">
        <v>22437</v>
      </c>
      <c r="B2484" t="s">
        <v>1185</v>
      </c>
      <c r="C2484" s="5">
        <v>43770</v>
      </c>
      <c r="D2484" s="6">
        <v>43775</v>
      </c>
      <c r="E2484" t="s">
        <v>69</v>
      </c>
      <c r="F2484" t="s">
        <v>437</v>
      </c>
      <c r="G2484" t="s">
        <v>136</v>
      </c>
      <c r="H2484" t="s">
        <v>137</v>
      </c>
      <c r="I2484" t="s">
        <v>120</v>
      </c>
      <c r="J2484" s="7">
        <v>12180</v>
      </c>
      <c r="K2484" t="s">
        <v>26</v>
      </c>
      <c r="L2484" t="s">
        <v>65</v>
      </c>
      <c r="M2484" t="s">
        <v>593</v>
      </c>
      <c r="N2484" t="s">
        <v>988</v>
      </c>
      <c r="O2484" t="s">
        <v>89</v>
      </c>
      <c r="P2484" t="s">
        <v>594</v>
      </c>
      <c r="Q2484" s="8">
        <v>42.99</v>
      </c>
      <c r="R2484">
        <v>5</v>
      </c>
      <c r="S2484" s="8">
        <f t="shared" si="162"/>
        <v>214.95000000000002</v>
      </c>
      <c r="T2484" s="8">
        <f>SUM(S2484*0.5)</f>
        <v>107.47500000000001</v>
      </c>
      <c r="U2484" s="9">
        <f>SUM((Q2484*0.04)*R2484+2)</f>
        <v>10.598000000000001</v>
      </c>
    </row>
    <row r="2485" spans="1:21" ht="15" customHeight="1" x14ac:dyDescent="0.25">
      <c r="A2485">
        <v>22438</v>
      </c>
      <c r="B2485" t="s">
        <v>1186</v>
      </c>
      <c r="C2485" s="5">
        <v>43771</v>
      </c>
      <c r="D2485" s="6">
        <v>43778</v>
      </c>
      <c r="E2485" t="s">
        <v>69</v>
      </c>
      <c r="F2485" t="s">
        <v>22</v>
      </c>
      <c r="G2485" t="s">
        <v>23</v>
      </c>
      <c r="H2485" t="s">
        <v>24</v>
      </c>
      <c r="I2485" t="s">
        <v>25</v>
      </c>
      <c r="J2485" s="7">
        <v>54302</v>
      </c>
      <c r="K2485" t="s">
        <v>26</v>
      </c>
      <c r="L2485" t="s">
        <v>27</v>
      </c>
      <c r="M2485" t="s">
        <v>384</v>
      </c>
      <c r="N2485" t="s">
        <v>29</v>
      </c>
      <c r="O2485" t="s">
        <v>37</v>
      </c>
      <c r="P2485" t="s">
        <v>385</v>
      </c>
      <c r="Q2485" s="8">
        <v>23.99</v>
      </c>
      <c r="R2485">
        <v>5</v>
      </c>
      <c r="S2485" s="8">
        <f t="shared" si="162"/>
        <v>119.94999999999999</v>
      </c>
      <c r="T2485" s="8">
        <f>SUM(S2485*0.4)</f>
        <v>47.98</v>
      </c>
      <c r="U2485" s="9">
        <f>SUM((Q2485*0.04)*R2485+2)</f>
        <v>6.798</v>
      </c>
    </row>
    <row r="2486" spans="1:21" ht="15" customHeight="1" x14ac:dyDescent="0.25">
      <c r="A2486">
        <v>22439</v>
      </c>
      <c r="B2486" t="s">
        <v>1187</v>
      </c>
      <c r="C2486" s="5">
        <v>43773</v>
      </c>
      <c r="D2486" s="6">
        <v>43776</v>
      </c>
      <c r="E2486" t="s">
        <v>44</v>
      </c>
      <c r="F2486" t="s">
        <v>872</v>
      </c>
      <c r="G2486" t="s">
        <v>873</v>
      </c>
      <c r="H2486" t="s">
        <v>606</v>
      </c>
      <c r="I2486" t="s">
        <v>607</v>
      </c>
      <c r="J2486" s="7">
        <v>60653</v>
      </c>
      <c r="K2486" t="s">
        <v>26</v>
      </c>
      <c r="L2486" t="s">
        <v>27</v>
      </c>
      <c r="M2486" t="s">
        <v>129</v>
      </c>
      <c r="N2486" t="s">
        <v>29</v>
      </c>
      <c r="O2486" t="s">
        <v>40</v>
      </c>
      <c r="P2486" t="s">
        <v>130</v>
      </c>
      <c r="Q2486" s="8">
        <v>19.989999999999998</v>
      </c>
      <c r="R2486">
        <v>7</v>
      </c>
      <c r="S2486" s="8">
        <f t="shared" si="162"/>
        <v>139.92999999999998</v>
      </c>
      <c r="T2486" s="8">
        <f>SUM(S2486*0.3)</f>
        <v>41.978999999999992</v>
      </c>
      <c r="U2486" s="9">
        <f>SUM((Q2486*0.05)*R2486+2)</f>
        <v>8.9964999999999993</v>
      </c>
    </row>
    <row r="2487" spans="1:21" ht="15" customHeight="1" x14ac:dyDescent="0.25">
      <c r="A2487">
        <v>22440</v>
      </c>
      <c r="B2487" t="s">
        <v>1187</v>
      </c>
      <c r="C2487" s="5">
        <v>43773</v>
      </c>
      <c r="D2487" s="6">
        <v>43776</v>
      </c>
      <c r="E2487" t="s">
        <v>44</v>
      </c>
      <c r="F2487" t="s">
        <v>872</v>
      </c>
      <c r="G2487" t="s">
        <v>873</v>
      </c>
      <c r="H2487" t="s">
        <v>606</v>
      </c>
      <c r="I2487" t="s">
        <v>607</v>
      </c>
      <c r="J2487" s="7">
        <v>60653</v>
      </c>
      <c r="K2487" t="s">
        <v>26</v>
      </c>
      <c r="L2487" t="s">
        <v>27</v>
      </c>
      <c r="M2487" t="s">
        <v>77</v>
      </c>
      <c r="N2487" t="s">
        <v>29</v>
      </c>
      <c r="O2487" t="s">
        <v>37</v>
      </c>
      <c r="P2487" t="s">
        <v>78</v>
      </c>
      <c r="Q2487" s="8">
        <v>23.99</v>
      </c>
      <c r="R2487">
        <v>6</v>
      </c>
      <c r="S2487" s="8">
        <f t="shared" si="162"/>
        <v>143.94</v>
      </c>
      <c r="T2487" s="8">
        <f>SUM(S2487*0.4)</f>
        <v>57.576000000000001</v>
      </c>
      <c r="U2487" s="9">
        <f>SUM((Q2487*0.05)*R2487+2)</f>
        <v>9.1969999999999992</v>
      </c>
    </row>
    <row r="2488" spans="1:21" ht="15" customHeight="1" x14ac:dyDescent="0.25">
      <c r="A2488">
        <v>22441</v>
      </c>
      <c r="B2488" t="s">
        <v>1188</v>
      </c>
      <c r="C2488" s="5">
        <v>43775</v>
      </c>
      <c r="D2488" s="6">
        <v>43780</v>
      </c>
      <c r="E2488" t="s">
        <v>69</v>
      </c>
      <c r="F2488" t="s">
        <v>698</v>
      </c>
      <c r="G2488" t="s">
        <v>699</v>
      </c>
      <c r="H2488" t="s">
        <v>419</v>
      </c>
      <c r="I2488" t="s">
        <v>73</v>
      </c>
      <c r="J2488" s="7">
        <v>77041</v>
      </c>
      <c r="K2488" t="s">
        <v>26</v>
      </c>
      <c r="L2488" t="s">
        <v>27</v>
      </c>
      <c r="M2488" t="s">
        <v>874</v>
      </c>
      <c r="N2488" t="s">
        <v>33</v>
      </c>
      <c r="O2488" t="s">
        <v>86</v>
      </c>
      <c r="P2488" t="s">
        <v>875</v>
      </c>
      <c r="Q2488" s="8">
        <v>8.99</v>
      </c>
      <c r="R2488">
        <v>6</v>
      </c>
      <c r="S2488" s="8">
        <f t="shared" si="162"/>
        <v>53.94</v>
      </c>
      <c r="T2488" s="8">
        <f>SUM(S2488*0.5)</f>
        <v>26.97</v>
      </c>
      <c r="U2488" s="9">
        <f t="shared" ref="U2488:U2513" si="165">SUM((Q2488*0.04)*R2488+2)</f>
        <v>4.1576000000000004</v>
      </c>
    </row>
    <row r="2489" spans="1:21" ht="15" customHeight="1" x14ac:dyDescent="0.25">
      <c r="A2489">
        <v>22442</v>
      </c>
      <c r="B2489" t="s">
        <v>1188</v>
      </c>
      <c r="C2489" s="5">
        <v>43775</v>
      </c>
      <c r="D2489" s="6">
        <v>43780</v>
      </c>
      <c r="E2489" t="s">
        <v>69</v>
      </c>
      <c r="F2489" t="s">
        <v>698</v>
      </c>
      <c r="G2489" t="s">
        <v>699</v>
      </c>
      <c r="H2489" t="s">
        <v>419</v>
      </c>
      <c r="I2489" t="s">
        <v>73</v>
      </c>
      <c r="J2489" s="7">
        <v>77041</v>
      </c>
      <c r="K2489" t="s">
        <v>26</v>
      </c>
      <c r="L2489" t="s">
        <v>27</v>
      </c>
      <c r="M2489" t="s">
        <v>79</v>
      </c>
      <c r="N2489" t="s">
        <v>29</v>
      </c>
      <c r="O2489" t="s">
        <v>30</v>
      </c>
      <c r="P2489" t="s">
        <v>80</v>
      </c>
      <c r="Q2489" s="8">
        <v>23.99</v>
      </c>
      <c r="R2489">
        <v>5</v>
      </c>
      <c r="S2489" s="8">
        <f t="shared" si="162"/>
        <v>119.94999999999999</v>
      </c>
      <c r="T2489" s="8">
        <f>SUM(S2489*0.2)</f>
        <v>23.99</v>
      </c>
      <c r="U2489" s="9">
        <f t="shared" si="165"/>
        <v>6.798</v>
      </c>
    </row>
    <row r="2490" spans="1:21" ht="15" customHeight="1" x14ac:dyDescent="0.25">
      <c r="A2490">
        <v>22443</v>
      </c>
      <c r="B2490" t="s">
        <v>1188</v>
      </c>
      <c r="C2490" s="5">
        <v>43775</v>
      </c>
      <c r="D2490" s="6">
        <v>43780</v>
      </c>
      <c r="E2490" t="s">
        <v>69</v>
      </c>
      <c r="F2490" t="s">
        <v>698</v>
      </c>
      <c r="G2490" t="s">
        <v>699</v>
      </c>
      <c r="H2490" t="s">
        <v>419</v>
      </c>
      <c r="I2490" t="s">
        <v>73</v>
      </c>
      <c r="J2490" s="7">
        <v>77041</v>
      </c>
      <c r="K2490" t="s">
        <v>26</v>
      </c>
      <c r="L2490" t="s">
        <v>27</v>
      </c>
      <c r="M2490" t="s">
        <v>79</v>
      </c>
      <c r="N2490" t="s">
        <v>29</v>
      </c>
      <c r="O2490" t="s">
        <v>30</v>
      </c>
      <c r="P2490" t="s">
        <v>80</v>
      </c>
      <c r="Q2490" s="8">
        <v>23.99</v>
      </c>
      <c r="R2490">
        <v>5</v>
      </c>
      <c r="S2490" s="8">
        <f t="shared" si="162"/>
        <v>119.94999999999999</v>
      </c>
      <c r="T2490" s="8">
        <f>SUM(S2490*0.2)</f>
        <v>23.99</v>
      </c>
      <c r="U2490" s="9">
        <f t="shared" si="165"/>
        <v>6.798</v>
      </c>
    </row>
    <row r="2491" spans="1:21" ht="15" customHeight="1" x14ac:dyDescent="0.25">
      <c r="A2491">
        <v>22444</v>
      </c>
      <c r="B2491" t="s">
        <v>1188</v>
      </c>
      <c r="C2491" s="5">
        <v>43775</v>
      </c>
      <c r="D2491" s="6">
        <v>43780</v>
      </c>
      <c r="E2491" t="s">
        <v>69</v>
      </c>
      <c r="F2491" t="s">
        <v>698</v>
      </c>
      <c r="G2491" t="s">
        <v>699</v>
      </c>
      <c r="H2491" t="s">
        <v>419</v>
      </c>
      <c r="I2491" t="s">
        <v>73</v>
      </c>
      <c r="J2491" s="7">
        <v>77041</v>
      </c>
      <c r="K2491" t="s">
        <v>26</v>
      </c>
      <c r="L2491" t="s">
        <v>27</v>
      </c>
      <c r="M2491" t="s">
        <v>472</v>
      </c>
      <c r="N2491" t="s">
        <v>988</v>
      </c>
      <c r="O2491" t="s">
        <v>86</v>
      </c>
      <c r="P2491" t="s">
        <v>473</v>
      </c>
      <c r="Q2491" s="8">
        <v>8.99</v>
      </c>
      <c r="R2491">
        <v>8</v>
      </c>
      <c r="S2491" s="8">
        <f t="shared" si="162"/>
        <v>71.92</v>
      </c>
      <c r="T2491" s="8">
        <f>SUM(S2491*0.6)</f>
        <v>43.152000000000001</v>
      </c>
      <c r="U2491" s="9">
        <f t="shared" si="165"/>
        <v>4.8768000000000002</v>
      </c>
    </row>
    <row r="2492" spans="1:21" ht="15" customHeight="1" x14ac:dyDescent="0.25">
      <c r="A2492">
        <v>22445</v>
      </c>
      <c r="B2492" t="s">
        <v>1188</v>
      </c>
      <c r="C2492" s="5">
        <v>43775</v>
      </c>
      <c r="D2492" s="6">
        <v>43780</v>
      </c>
      <c r="E2492" t="s">
        <v>69</v>
      </c>
      <c r="F2492" t="s">
        <v>698</v>
      </c>
      <c r="G2492" t="s">
        <v>699</v>
      </c>
      <c r="H2492" t="s">
        <v>419</v>
      </c>
      <c r="I2492" t="s">
        <v>73</v>
      </c>
      <c r="J2492" s="7">
        <v>77041</v>
      </c>
      <c r="K2492" t="s">
        <v>26</v>
      </c>
      <c r="L2492" t="s">
        <v>27</v>
      </c>
      <c r="M2492" t="s">
        <v>636</v>
      </c>
      <c r="N2492" t="s">
        <v>29</v>
      </c>
      <c r="O2492" t="s">
        <v>59</v>
      </c>
      <c r="P2492" t="s">
        <v>637</v>
      </c>
      <c r="Q2492" s="8">
        <v>21.99</v>
      </c>
      <c r="R2492">
        <v>6</v>
      </c>
      <c r="S2492" s="8">
        <f t="shared" si="162"/>
        <v>131.94</v>
      </c>
      <c r="T2492" s="8">
        <f>SUM(S2492*0.25)</f>
        <v>32.984999999999999</v>
      </c>
      <c r="U2492" s="9">
        <f t="shared" si="165"/>
        <v>7.2775999999999996</v>
      </c>
    </row>
    <row r="2493" spans="1:21" ht="15" customHeight="1" x14ac:dyDescent="0.25">
      <c r="A2493">
        <v>22446</v>
      </c>
      <c r="B2493" t="s">
        <v>1188</v>
      </c>
      <c r="C2493" s="5">
        <v>43775</v>
      </c>
      <c r="D2493" s="6">
        <v>43780</v>
      </c>
      <c r="E2493" t="s">
        <v>69</v>
      </c>
      <c r="F2493" t="s">
        <v>698</v>
      </c>
      <c r="G2493" t="s">
        <v>699</v>
      </c>
      <c r="H2493" t="s">
        <v>419</v>
      </c>
      <c r="I2493" t="s">
        <v>73</v>
      </c>
      <c r="J2493" s="7">
        <v>77041</v>
      </c>
      <c r="K2493" t="s">
        <v>26</v>
      </c>
      <c r="L2493" t="s">
        <v>27</v>
      </c>
      <c r="M2493" t="s">
        <v>113</v>
      </c>
      <c r="N2493" t="s">
        <v>29</v>
      </c>
      <c r="O2493" t="s">
        <v>37</v>
      </c>
      <c r="P2493" t="s">
        <v>114</v>
      </c>
      <c r="Q2493" s="8">
        <v>24.99</v>
      </c>
      <c r="R2493">
        <v>13</v>
      </c>
      <c r="S2493" s="8">
        <f t="shared" si="162"/>
        <v>324.87</v>
      </c>
      <c r="T2493" s="8">
        <f>SUM(S2493*0.4)</f>
        <v>129.94800000000001</v>
      </c>
      <c r="U2493" s="9">
        <f t="shared" si="165"/>
        <v>14.9948</v>
      </c>
    </row>
    <row r="2494" spans="1:21" ht="15" customHeight="1" x14ac:dyDescent="0.25">
      <c r="A2494">
        <v>22447</v>
      </c>
      <c r="B2494" t="s">
        <v>1189</v>
      </c>
      <c r="C2494" s="5">
        <v>43776</v>
      </c>
      <c r="D2494" s="6">
        <v>43781</v>
      </c>
      <c r="E2494" t="s">
        <v>69</v>
      </c>
      <c r="F2494" t="s">
        <v>626</v>
      </c>
      <c r="G2494" t="s">
        <v>627</v>
      </c>
      <c r="H2494" t="s">
        <v>628</v>
      </c>
      <c r="I2494" t="s">
        <v>274</v>
      </c>
      <c r="J2494" s="7">
        <v>33614</v>
      </c>
      <c r="K2494" t="s">
        <v>26</v>
      </c>
      <c r="L2494" t="s">
        <v>49</v>
      </c>
      <c r="M2494" t="s">
        <v>68</v>
      </c>
      <c r="N2494" t="s">
        <v>29</v>
      </c>
      <c r="O2494" t="s">
        <v>37</v>
      </c>
      <c r="P2494" t="s">
        <v>37</v>
      </c>
      <c r="Q2494" s="8">
        <v>15.99</v>
      </c>
      <c r="R2494">
        <v>14</v>
      </c>
      <c r="S2494" s="8">
        <f t="shared" si="162"/>
        <v>223.86</v>
      </c>
      <c r="T2494" s="8">
        <f>SUM(S2494*0.4)</f>
        <v>89.544000000000011</v>
      </c>
      <c r="U2494" s="9">
        <f t="shared" si="165"/>
        <v>10.954400000000001</v>
      </c>
    </row>
    <row r="2495" spans="1:21" ht="15" customHeight="1" x14ac:dyDescent="0.25">
      <c r="A2495">
        <v>22448</v>
      </c>
      <c r="B2495" t="s">
        <v>1189</v>
      </c>
      <c r="C2495" s="5">
        <v>43776</v>
      </c>
      <c r="D2495" s="6">
        <v>43781</v>
      </c>
      <c r="E2495" t="s">
        <v>69</v>
      </c>
      <c r="F2495" t="s">
        <v>626</v>
      </c>
      <c r="G2495" t="s">
        <v>627</v>
      </c>
      <c r="H2495" t="s">
        <v>628</v>
      </c>
      <c r="I2495" t="s">
        <v>274</v>
      </c>
      <c r="J2495" s="7">
        <v>33614</v>
      </c>
      <c r="K2495" t="s">
        <v>26</v>
      </c>
      <c r="L2495" t="s">
        <v>49</v>
      </c>
      <c r="M2495" t="s">
        <v>208</v>
      </c>
      <c r="N2495" t="s">
        <v>29</v>
      </c>
      <c r="O2495" t="s">
        <v>75</v>
      </c>
      <c r="P2495" t="s">
        <v>209</v>
      </c>
      <c r="Q2495" s="8">
        <v>25.99</v>
      </c>
      <c r="R2495">
        <v>6</v>
      </c>
      <c r="S2495" s="8">
        <f t="shared" si="162"/>
        <v>155.94</v>
      </c>
      <c r="T2495" s="8">
        <f>SUM(S2495*0.5)</f>
        <v>77.97</v>
      </c>
      <c r="U2495" s="9">
        <f t="shared" si="165"/>
        <v>8.2375999999999987</v>
      </c>
    </row>
    <row r="2496" spans="1:21" ht="15" customHeight="1" x14ac:dyDescent="0.25">
      <c r="A2496">
        <v>22449</v>
      </c>
      <c r="B2496" t="s">
        <v>1189</v>
      </c>
      <c r="C2496" s="5">
        <v>43776</v>
      </c>
      <c r="D2496" s="6">
        <v>43780</v>
      </c>
      <c r="E2496" t="s">
        <v>69</v>
      </c>
      <c r="F2496" t="s">
        <v>800</v>
      </c>
      <c r="G2496" t="s">
        <v>801</v>
      </c>
      <c r="H2496" t="s">
        <v>628</v>
      </c>
      <c r="I2496" t="s">
        <v>274</v>
      </c>
      <c r="J2496" s="7">
        <v>33614</v>
      </c>
      <c r="K2496" t="s">
        <v>26</v>
      </c>
      <c r="L2496" t="s">
        <v>49</v>
      </c>
      <c r="M2496" t="s">
        <v>762</v>
      </c>
      <c r="N2496" t="s">
        <v>33</v>
      </c>
      <c r="O2496" t="s">
        <v>34</v>
      </c>
      <c r="P2496" t="s">
        <v>763</v>
      </c>
      <c r="Q2496" s="8">
        <v>25.99</v>
      </c>
      <c r="R2496">
        <v>5</v>
      </c>
      <c r="S2496" s="8">
        <f t="shared" ref="S2496:S2559" si="166">SUM(Q2496*R2496)</f>
        <v>129.94999999999999</v>
      </c>
      <c r="T2496" s="8">
        <f>SUM(S2496*0.4)</f>
        <v>51.98</v>
      </c>
      <c r="U2496" s="9">
        <f t="shared" si="165"/>
        <v>7.1979999999999995</v>
      </c>
    </row>
    <row r="2497" spans="1:21" ht="15" customHeight="1" x14ac:dyDescent="0.25">
      <c r="A2497">
        <v>22450</v>
      </c>
      <c r="B2497" t="s">
        <v>1190</v>
      </c>
      <c r="C2497" s="5">
        <v>43777</v>
      </c>
      <c r="D2497" s="6">
        <v>43781</v>
      </c>
      <c r="E2497" t="s">
        <v>69</v>
      </c>
      <c r="F2497" t="s">
        <v>563</v>
      </c>
      <c r="G2497" t="s">
        <v>564</v>
      </c>
      <c r="H2497" t="s">
        <v>268</v>
      </c>
      <c r="I2497" t="s">
        <v>120</v>
      </c>
      <c r="J2497" s="7">
        <v>10035</v>
      </c>
      <c r="K2497" t="s">
        <v>26</v>
      </c>
      <c r="L2497" t="s">
        <v>65</v>
      </c>
      <c r="M2497" t="s">
        <v>829</v>
      </c>
      <c r="N2497" t="s">
        <v>988</v>
      </c>
      <c r="O2497" t="s">
        <v>185</v>
      </c>
      <c r="P2497" t="s">
        <v>830</v>
      </c>
      <c r="Q2497" s="8">
        <v>74.989999999999995</v>
      </c>
      <c r="R2497">
        <v>10</v>
      </c>
      <c r="S2497" s="8">
        <f t="shared" si="166"/>
        <v>749.9</v>
      </c>
      <c r="T2497" s="8">
        <f>SUM(S2497*0.4)</f>
        <v>299.95999999999998</v>
      </c>
      <c r="U2497" s="9">
        <f t="shared" si="165"/>
        <v>31.996000000000002</v>
      </c>
    </row>
    <row r="2498" spans="1:21" ht="15" customHeight="1" x14ac:dyDescent="0.25">
      <c r="A2498">
        <v>22451</v>
      </c>
      <c r="B2498" t="s">
        <v>1190</v>
      </c>
      <c r="C2498" s="5">
        <v>43777</v>
      </c>
      <c r="D2498" s="6">
        <v>43781</v>
      </c>
      <c r="E2498" t="s">
        <v>69</v>
      </c>
      <c r="F2498" t="s">
        <v>563</v>
      </c>
      <c r="G2498" t="s">
        <v>564</v>
      </c>
      <c r="H2498" t="s">
        <v>268</v>
      </c>
      <c r="I2498" t="s">
        <v>120</v>
      </c>
      <c r="J2498" s="7">
        <v>10035</v>
      </c>
      <c r="K2498" t="s">
        <v>26</v>
      </c>
      <c r="L2498" t="s">
        <v>65</v>
      </c>
      <c r="M2498" t="s">
        <v>151</v>
      </c>
      <c r="N2498" t="s">
        <v>29</v>
      </c>
      <c r="O2498" t="s">
        <v>37</v>
      </c>
      <c r="P2498" t="s">
        <v>152</v>
      </c>
      <c r="Q2498" s="8">
        <v>23.99</v>
      </c>
      <c r="R2498">
        <v>6</v>
      </c>
      <c r="S2498" s="8">
        <f t="shared" si="166"/>
        <v>143.94</v>
      </c>
      <c r="T2498" s="8">
        <f>SUM(S2498*0.4)</f>
        <v>57.576000000000001</v>
      </c>
      <c r="U2498" s="9">
        <f t="shared" si="165"/>
        <v>7.7576000000000001</v>
      </c>
    </row>
    <row r="2499" spans="1:21" ht="15" customHeight="1" x14ac:dyDescent="0.25">
      <c r="A2499">
        <v>22452</v>
      </c>
      <c r="B2499" t="s">
        <v>1190</v>
      </c>
      <c r="C2499" s="5">
        <v>43777</v>
      </c>
      <c r="D2499" s="6">
        <v>43781</v>
      </c>
      <c r="E2499" t="s">
        <v>69</v>
      </c>
      <c r="F2499" t="s">
        <v>563</v>
      </c>
      <c r="G2499" t="s">
        <v>564</v>
      </c>
      <c r="H2499" t="s">
        <v>268</v>
      </c>
      <c r="I2499" t="s">
        <v>120</v>
      </c>
      <c r="J2499" s="7">
        <v>10035</v>
      </c>
      <c r="K2499" t="s">
        <v>26</v>
      </c>
      <c r="L2499" t="s">
        <v>65</v>
      </c>
      <c r="M2499" t="s">
        <v>264</v>
      </c>
      <c r="N2499" t="s">
        <v>29</v>
      </c>
      <c r="O2499" t="s">
        <v>37</v>
      </c>
      <c r="P2499" t="s">
        <v>265</v>
      </c>
      <c r="Q2499" s="8">
        <v>23.99</v>
      </c>
      <c r="R2499">
        <v>6</v>
      </c>
      <c r="S2499" s="8">
        <f t="shared" si="166"/>
        <v>143.94</v>
      </c>
      <c r="T2499" s="8">
        <f>SUM(S2499*0.4)</f>
        <v>57.576000000000001</v>
      </c>
      <c r="U2499" s="9">
        <f t="shared" si="165"/>
        <v>7.7576000000000001</v>
      </c>
    </row>
    <row r="2500" spans="1:21" ht="15" customHeight="1" x14ac:dyDescent="0.25">
      <c r="A2500">
        <v>22453</v>
      </c>
      <c r="B2500" t="s">
        <v>1190</v>
      </c>
      <c r="C2500" s="5">
        <v>43777</v>
      </c>
      <c r="D2500" s="6">
        <v>43781</v>
      </c>
      <c r="E2500" t="s">
        <v>69</v>
      </c>
      <c r="F2500" t="s">
        <v>563</v>
      </c>
      <c r="G2500" t="s">
        <v>564</v>
      </c>
      <c r="H2500" t="s">
        <v>268</v>
      </c>
      <c r="I2500" t="s">
        <v>120</v>
      </c>
      <c r="J2500" s="7">
        <v>10035</v>
      </c>
      <c r="K2500" t="s">
        <v>26</v>
      </c>
      <c r="L2500" t="s">
        <v>65</v>
      </c>
      <c r="M2500" t="s">
        <v>105</v>
      </c>
      <c r="N2500" t="s">
        <v>29</v>
      </c>
      <c r="O2500" t="s">
        <v>75</v>
      </c>
      <c r="P2500" t="s">
        <v>106</v>
      </c>
      <c r="Q2500" s="8">
        <v>16.989999999999998</v>
      </c>
      <c r="R2500">
        <v>6</v>
      </c>
      <c r="S2500" s="8">
        <f t="shared" si="166"/>
        <v>101.94</v>
      </c>
      <c r="T2500" s="8">
        <f>SUM(S2500*0.5)</f>
        <v>50.97</v>
      </c>
      <c r="U2500" s="9">
        <f t="shared" si="165"/>
        <v>6.0776000000000003</v>
      </c>
    </row>
    <row r="2501" spans="1:21" ht="15" customHeight="1" x14ac:dyDescent="0.25">
      <c r="A2501">
        <v>22454</v>
      </c>
      <c r="B2501" t="s">
        <v>1191</v>
      </c>
      <c r="C2501" s="5">
        <v>43781</v>
      </c>
      <c r="D2501" s="6">
        <v>43785</v>
      </c>
      <c r="E2501" t="s">
        <v>69</v>
      </c>
      <c r="F2501" t="s">
        <v>216</v>
      </c>
      <c r="G2501" t="s">
        <v>217</v>
      </c>
      <c r="H2501" t="s">
        <v>203</v>
      </c>
      <c r="I2501" t="s">
        <v>56</v>
      </c>
      <c r="J2501" s="7">
        <v>90008</v>
      </c>
      <c r="K2501" t="s">
        <v>26</v>
      </c>
      <c r="L2501" t="s">
        <v>57</v>
      </c>
      <c r="M2501" t="s">
        <v>321</v>
      </c>
      <c r="N2501" t="s">
        <v>29</v>
      </c>
      <c r="O2501" t="s">
        <v>30</v>
      </c>
      <c r="P2501" t="s">
        <v>322</v>
      </c>
      <c r="Q2501" s="8">
        <v>35.99</v>
      </c>
      <c r="R2501">
        <v>9</v>
      </c>
      <c r="S2501" s="8">
        <f t="shared" si="166"/>
        <v>323.91000000000003</v>
      </c>
      <c r="T2501" s="8">
        <f>SUM(S2501*0.2)</f>
        <v>64.782000000000011</v>
      </c>
      <c r="U2501" s="9">
        <f t="shared" si="165"/>
        <v>14.956400000000002</v>
      </c>
    </row>
    <row r="2502" spans="1:21" ht="15" customHeight="1" x14ac:dyDescent="0.25">
      <c r="A2502">
        <v>22455</v>
      </c>
      <c r="B2502" t="s">
        <v>1191</v>
      </c>
      <c r="C2502" s="5">
        <v>43781</v>
      </c>
      <c r="D2502" s="6">
        <v>43785</v>
      </c>
      <c r="E2502" t="s">
        <v>69</v>
      </c>
      <c r="F2502" t="s">
        <v>420</v>
      </c>
      <c r="G2502" t="s">
        <v>421</v>
      </c>
      <c r="H2502" t="s">
        <v>422</v>
      </c>
      <c r="I2502" t="s">
        <v>56</v>
      </c>
      <c r="J2502" s="7">
        <v>93309</v>
      </c>
      <c r="K2502" t="s">
        <v>26</v>
      </c>
      <c r="L2502" t="s">
        <v>57</v>
      </c>
      <c r="M2502" t="s">
        <v>876</v>
      </c>
      <c r="N2502" t="s">
        <v>33</v>
      </c>
      <c r="O2502" t="s">
        <v>116</v>
      </c>
      <c r="P2502" t="s">
        <v>877</v>
      </c>
      <c r="Q2502" s="8">
        <v>24.99</v>
      </c>
      <c r="R2502">
        <v>8</v>
      </c>
      <c r="S2502" s="8">
        <f t="shared" si="166"/>
        <v>199.92</v>
      </c>
      <c r="T2502" s="8">
        <f>SUM(S2502*0.3)</f>
        <v>59.975999999999992</v>
      </c>
      <c r="U2502" s="9">
        <f t="shared" si="165"/>
        <v>9.9968000000000004</v>
      </c>
    </row>
    <row r="2503" spans="1:21" ht="15" customHeight="1" x14ac:dyDescent="0.25">
      <c r="A2503">
        <v>22456</v>
      </c>
      <c r="B2503" t="s">
        <v>1191</v>
      </c>
      <c r="C2503" s="5">
        <v>43781</v>
      </c>
      <c r="D2503" s="6">
        <v>43785</v>
      </c>
      <c r="E2503" t="s">
        <v>69</v>
      </c>
      <c r="F2503" t="s">
        <v>420</v>
      </c>
      <c r="G2503" t="s">
        <v>421</v>
      </c>
      <c r="H2503" t="s">
        <v>422</v>
      </c>
      <c r="I2503" t="s">
        <v>56</v>
      </c>
      <c r="J2503" s="7">
        <v>93309</v>
      </c>
      <c r="K2503" t="s">
        <v>26</v>
      </c>
      <c r="L2503" t="s">
        <v>57</v>
      </c>
      <c r="M2503" t="s">
        <v>149</v>
      </c>
      <c r="N2503" t="s">
        <v>988</v>
      </c>
      <c r="O2503" t="s">
        <v>86</v>
      </c>
      <c r="P2503" t="s">
        <v>150</v>
      </c>
      <c r="Q2503" s="8">
        <v>44.99</v>
      </c>
      <c r="R2503">
        <v>10</v>
      </c>
      <c r="S2503" s="8">
        <f t="shared" si="166"/>
        <v>449.90000000000003</v>
      </c>
      <c r="T2503" s="8">
        <f>SUM(S2503*0.6)</f>
        <v>269.94</v>
      </c>
      <c r="U2503" s="9">
        <f t="shared" si="165"/>
        <v>19.996000000000002</v>
      </c>
    </row>
    <row r="2504" spans="1:21" ht="15" customHeight="1" x14ac:dyDescent="0.25">
      <c r="A2504">
        <v>22457</v>
      </c>
      <c r="B2504" t="s">
        <v>1192</v>
      </c>
      <c r="C2504" s="5">
        <v>43785</v>
      </c>
      <c r="D2504" s="6">
        <v>43792</v>
      </c>
      <c r="E2504" t="s">
        <v>69</v>
      </c>
      <c r="F2504" t="s">
        <v>371</v>
      </c>
      <c r="G2504" t="s">
        <v>372</v>
      </c>
      <c r="H2504" t="s">
        <v>373</v>
      </c>
      <c r="I2504" t="s">
        <v>374</v>
      </c>
      <c r="J2504" s="7">
        <v>1852</v>
      </c>
      <c r="K2504" t="s">
        <v>26</v>
      </c>
      <c r="L2504" t="s">
        <v>65</v>
      </c>
      <c r="M2504" t="s">
        <v>878</v>
      </c>
      <c r="N2504" t="s">
        <v>988</v>
      </c>
      <c r="O2504" t="s">
        <v>89</v>
      </c>
      <c r="P2504" t="s">
        <v>879</v>
      </c>
      <c r="Q2504" s="8">
        <v>15.99</v>
      </c>
      <c r="R2504">
        <v>8</v>
      </c>
      <c r="S2504" s="8">
        <f t="shared" si="166"/>
        <v>127.92</v>
      </c>
      <c r="T2504" s="8">
        <f>SUM(S2504*0.5)</f>
        <v>63.96</v>
      </c>
      <c r="U2504" s="9">
        <f t="shared" si="165"/>
        <v>7.1168000000000005</v>
      </c>
    </row>
    <row r="2505" spans="1:21" ht="15" customHeight="1" x14ac:dyDescent="0.25">
      <c r="A2505">
        <v>22458</v>
      </c>
      <c r="B2505" t="s">
        <v>1192</v>
      </c>
      <c r="C2505" s="5">
        <v>43785</v>
      </c>
      <c r="D2505" s="6">
        <v>43792</v>
      </c>
      <c r="E2505" t="s">
        <v>69</v>
      </c>
      <c r="F2505" t="s">
        <v>371</v>
      </c>
      <c r="G2505" t="s">
        <v>372</v>
      </c>
      <c r="H2505" t="s">
        <v>373</v>
      </c>
      <c r="I2505" t="s">
        <v>374</v>
      </c>
      <c r="J2505" s="7">
        <v>1852</v>
      </c>
      <c r="K2505" t="s">
        <v>26</v>
      </c>
      <c r="L2505" t="s">
        <v>65</v>
      </c>
      <c r="M2505" t="s">
        <v>526</v>
      </c>
      <c r="N2505" t="s">
        <v>29</v>
      </c>
      <c r="O2505" t="s">
        <v>30</v>
      </c>
      <c r="P2505" t="s">
        <v>527</v>
      </c>
      <c r="Q2505" s="8">
        <v>6.99</v>
      </c>
      <c r="R2505">
        <v>7</v>
      </c>
      <c r="S2505" s="8">
        <f t="shared" si="166"/>
        <v>48.93</v>
      </c>
      <c r="T2505" s="8">
        <f>SUM(S2505*0.2)</f>
        <v>9.7860000000000014</v>
      </c>
      <c r="U2505" s="9">
        <f t="shared" si="165"/>
        <v>3.9572000000000003</v>
      </c>
    </row>
    <row r="2506" spans="1:21" ht="15" customHeight="1" x14ac:dyDescent="0.25">
      <c r="A2506">
        <v>22459</v>
      </c>
      <c r="B2506" t="s">
        <v>1192</v>
      </c>
      <c r="C2506" s="5">
        <v>43785</v>
      </c>
      <c r="D2506" s="6">
        <v>43792</v>
      </c>
      <c r="E2506" t="s">
        <v>69</v>
      </c>
      <c r="F2506" t="s">
        <v>371</v>
      </c>
      <c r="G2506" t="s">
        <v>372</v>
      </c>
      <c r="H2506" t="s">
        <v>373</v>
      </c>
      <c r="I2506" t="s">
        <v>374</v>
      </c>
      <c r="J2506" s="7">
        <v>1852</v>
      </c>
      <c r="K2506" t="s">
        <v>26</v>
      </c>
      <c r="L2506" t="s">
        <v>65</v>
      </c>
      <c r="M2506" t="s">
        <v>555</v>
      </c>
      <c r="N2506" t="s">
        <v>29</v>
      </c>
      <c r="O2506" t="s">
        <v>40</v>
      </c>
      <c r="P2506" t="s">
        <v>556</v>
      </c>
      <c r="Q2506" s="8">
        <v>27.99</v>
      </c>
      <c r="R2506">
        <v>6</v>
      </c>
      <c r="S2506" s="8">
        <f t="shared" si="166"/>
        <v>167.94</v>
      </c>
      <c r="T2506" s="8">
        <f>SUM(S2506*0.3)</f>
        <v>50.381999999999998</v>
      </c>
      <c r="U2506" s="9">
        <f t="shared" si="165"/>
        <v>8.7175999999999991</v>
      </c>
    </row>
    <row r="2507" spans="1:21" ht="15" customHeight="1" x14ac:dyDescent="0.25">
      <c r="A2507">
        <v>22460</v>
      </c>
      <c r="B2507" t="s">
        <v>1192</v>
      </c>
      <c r="C2507" s="5">
        <v>43785</v>
      </c>
      <c r="D2507" s="6">
        <v>43789</v>
      </c>
      <c r="E2507" t="s">
        <v>69</v>
      </c>
      <c r="F2507" t="s">
        <v>379</v>
      </c>
      <c r="G2507" t="s">
        <v>278</v>
      </c>
      <c r="H2507" t="s">
        <v>279</v>
      </c>
      <c r="I2507" t="s">
        <v>56</v>
      </c>
      <c r="J2507" s="7">
        <v>92105</v>
      </c>
      <c r="K2507" t="s">
        <v>26</v>
      </c>
      <c r="L2507" t="s">
        <v>57</v>
      </c>
      <c r="M2507" t="s">
        <v>880</v>
      </c>
      <c r="N2507" t="s">
        <v>33</v>
      </c>
      <c r="O2507" t="s">
        <v>116</v>
      </c>
      <c r="P2507" t="s">
        <v>881</v>
      </c>
      <c r="Q2507" s="8">
        <v>14.99</v>
      </c>
      <c r="R2507">
        <v>7</v>
      </c>
      <c r="S2507" s="8">
        <f t="shared" si="166"/>
        <v>104.93</v>
      </c>
      <c r="T2507" s="8">
        <f>SUM(S2507*0.3)</f>
        <v>31.478999999999999</v>
      </c>
      <c r="U2507" s="9">
        <f t="shared" si="165"/>
        <v>6.1972000000000005</v>
      </c>
    </row>
    <row r="2508" spans="1:21" ht="15" customHeight="1" x14ac:dyDescent="0.25">
      <c r="A2508">
        <v>22461</v>
      </c>
      <c r="B2508" t="s">
        <v>1192</v>
      </c>
      <c r="C2508" s="5">
        <v>43785</v>
      </c>
      <c r="D2508" s="6">
        <v>43789</v>
      </c>
      <c r="E2508" t="s">
        <v>69</v>
      </c>
      <c r="F2508" t="s">
        <v>379</v>
      </c>
      <c r="G2508" t="s">
        <v>278</v>
      </c>
      <c r="H2508" t="s">
        <v>279</v>
      </c>
      <c r="I2508" t="s">
        <v>56</v>
      </c>
      <c r="J2508" s="7">
        <v>92105</v>
      </c>
      <c r="K2508" t="s">
        <v>26</v>
      </c>
      <c r="L2508" t="s">
        <v>57</v>
      </c>
      <c r="M2508" t="s">
        <v>536</v>
      </c>
      <c r="N2508" t="s">
        <v>988</v>
      </c>
      <c r="O2508" t="s">
        <v>89</v>
      </c>
      <c r="P2508" t="s">
        <v>537</v>
      </c>
      <c r="Q2508" s="8">
        <v>17.989999999999998</v>
      </c>
      <c r="R2508">
        <v>5</v>
      </c>
      <c r="S2508" s="8">
        <f t="shared" si="166"/>
        <v>89.949999999999989</v>
      </c>
      <c r="T2508" s="8">
        <f>SUM(S2508*0.5)</f>
        <v>44.974999999999994</v>
      </c>
      <c r="U2508" s="9">
        <f t="shared" si="165"/>
        <v>5.597999999999999</v>
      </c>
    </row>
    <row r="2509" spans="1:21" ht="15" customHeight="1" x14ac:dyDescent="0.25">
      <c r="A2509">
        <v>22462</v>
      </c>
      <c r="B2509" t="s">
        <v>1192</v>
      </c>
      <c r="C2509" s="5">
        <v>43785</v>
      </c>
      <c r="D2509" s="6">
        <v>43789</v>
      </c>
      <c r="E2509" t="s">
        <v>69</v>
      </c>
      <c r="F2509" t="s">
        <v>379</v>
      </c>
      <c r="G2509" t="s">
        <v>278</v>
      </c>
      <c r="H2509" t="s">
        <v>279</v>
      </c>
      <c r="I2509" t="s">
        <v>56</v>
      </c>
      <c r="J2509" s="7">
        <v>92105</v>
      </c>
      <c r="K2509" t="s">
        <v>26</v>
      </c>
      <c r="L2509" t="s">
        <v>57</v>
      </c>
      <c r="M2509" t="s">
        <v>706</v>
      </c>
      <c r="N2509" t="s">
        <v>29</v>
      </c>
      <c r="O2509" t="s">
        <v>30</v>
      </c>
      <c r="P2509" t="s">
        <v>707</v>
      </c>
      <c r="Q2509" s="8">
        <v>23.99</v>
      </c>
      <c r="R2509">
        <v>10</v>
      </c>
      <c r="S2509" s="8">
        <f t="shared" si="166"/>
        <v>239.89999999999998</v>
      </c>
      <c r="T2509" s="8">
        <f>SUM(S2509*0.2)</f>
        <v>47.98</v>
      </c>
      <c r="U2509" s="9">
        <f t="shared" si="165"/>
        <v>11.596</v>
      </c>
    </row>
    <row r="2510" spans="1:21" ht="15" customHeight="1" x14ac:dyDescent="0.25">
      <c r="A2510">
        <v>22463</v>
      </c>
      <c r="B2510" t="s">
        <v>1192</v>
      </c>
      <c r="C2510" s="5">
        <v>43785</v>
      </c>
      <c r="D2510" s="6">
        <v>43789</v>
      </c>
      <c r="E2510" t="s">
        <v>69</v>
      </c>
      <c r="F2510" t="s">
        <v>379</v>
      </c>
      <c r="G2510" t="s">
        <v>278</v>
      </c>
      <c r="H2510" t="s">
        <v>279</v>
      </c>
      <c r="I2510" t="s">
        <v>56</v>
      </c>
      <c r="J2510" s="7">
        <v>92105</v>
      </c>
      <c r="K2510" t="s">
        <v>26</v>
      </c>
      <c r="L2510" t="s">
        <v>57</v>
      </c>
      <c r="M2510" t="s">
        <v>618</v>
      </c>
      <c r="N2510" t="s">
        <v>29</v>
      </c>
      <c r="O2510" t="s">
        <v>30</v>
      </c>
      <c r="P2510" t="s">
        <v>619</v>
      </c>
      <c r="Q2510" s="8">
        <v>23.99</v>
      </c>
      <c r="R2510">
        <v>8</v>
      </c>
      <c r="S2510" s="8">
        <f t="shared" si="166"/>
        <v>191.92</v>
      </c>
      <c r="T2510" s="8">
        <f>SUM(S2510*0.2)</f>
        <v>38.384</v>
      </c>
      <c r="U2510" s="9">
        <f t="shared" si="165"/>
        <v>9.6768000000000001</v>
      </c>
    </row>
    <row r="2511" spans="1:21" ht="15" customHeight="1" x14ac:dyDescent="0.25">
      <c r="A2511">
        <v>22464</v>
      </c>
      <c r="B2511" t="s">
        <v>1192</v>
      </c>
      <c r="C2511" s="5">
        <v>43785</v>
      </c>
      <c r="D2511" s="6">
        <v>43789</v>
      </c>
      <c r="E2511" t="s">
        <v>69</v>
      </c>
      <c r="F2511" t="s">
        <v>379</v>
      </c>
      <c r="G2511" t="s">
        <v>278</v>
      </c>
      <c r="H2511" t="s">
        <v>279</v>
      </c>
      <c r="I2511" t="s">
        <v>56</v>
      </c>
      <c r="J2511" s="7">
        <v>92105</v>
      </c>
      <c r="K2511" t="s">
        <v>26</v>
      </c>
      <c r="L2511" t="s">
        <v>57</v>
      </c>
      <c r="M2511" t="s">
        <v>531</v>
      </c>
      <c r="N2511" t="s">
        <v>988</v>
      </c>
      <c r="O2511" t="s">
        <v>86</v>
      </c>
      <c r="P2511" t="s">
        <v>532</v>
      </c>
      <c r="Q2511" s="8">
        <v>44.99</v>
      </c>
      <c r="R2511">
        <v>7</v>
      </c>
      <c r="S2511" s="8">
        <f t="shared" si="166"/>
        <v>314.93</v>
      </c>
      <c r="T2511" s="8">
        <f>SUM(S2511*0.6)</f>
        <v>188.958</v>
      </c>
      <c r="U2511" s="9">
        <f t="shared" si="165"/>
        <v>14.597200000000001</v>
      </c>
    </row>
    <row r="2512" spans="1:21" ht="15" customHeight="1" x14ac:dyDescent="0.25">
      <c r="A2512">
        <v>22465</v>
      </c>
      <c r="B2512" t="s">
        <v>1192</v>
      </c>
      <c r="C2512" s="5">
        <v>43785</v>
      </c>
      <c r="D2512" s="6">
        <v>43789</v>
      </c>
      <c r="E2512" t="s">
        <v>69</v>
      </c>
      <c r="F2512" t="s">
        <v>379</v>
      </c>
      <c r="G2512" t="s">
        <v>278</v>
      </c>
      <c r="H2512" t="s">
        <v>279</v>
      </c>
      <c r="I2512" t="s">
        <v>56</v>
      </c>
      <c r="J2512" s="7">
        <v>92105</v>
      </c>
      <c r="K2512" t="s">
        <v>26</v>
      </c>
      <c r="L2512" t="s">
        <v>57</v>
      </c>
      <c r="M2512" t="s">
        <v>567</v>
      </c>
      <c r="N2512" t="s">
        <v>988</v>
      </c>
      <c r="O2512" t="s">
        <v>86</v>
      </c>
      <c r="P2512" t="s">
        <v>568</v>
      </c>
      <c r="Q2512" s="8">
        <v>35.99</v>
      </c>
      <c r="R2512">
        <v>6</v>
      </c>
      <c r="S2512" s="8">
        <f t="shared" si="166"/>
        <v>215.94</v>
      </c>
      <c r="T2512" s="8">
        <f>SUM(S2512*0.6)</f>
        <v>129.56399999999999</v>
      </c>
      <c r="U2512" s="9">
        <f t="shared" si="165"/>
        <v>10.637600000000001</v>
      </c>
    </row>
    <row r="2513" spans="1:21" ht="15" customHeight="1" x14ac:dyDescent="0.25">
      <c r="A2513">
        <v>22466</v>
      </c>
      <c r="B2513" t="s">
        <v>1192</v>
      </c>
      <c r="C2513" s="5">
        <v>43785</v>
      </c>
      <c r="D2513" s="6">
        <v>43789</v>
      </c>
      <c r="E2513" t="s">
        <v>69</v>
      </c>
      <c r="F2513" t="s">
        <v>379</v>
      </c>
      <c r="G2513" t="s">
        <v>278</v>
      </c>
      <c r="H2513" t="s">
        <v>279</v>
      </c>
      <c r="I2513" t="s">
        <v>56</v>
      </c>
      <c r="J2513" s="7">
        <v>92105</v>
      </c>
      <c r="K2513" t="s">
        <v>26</v>
      </c>
      <c r="L2513" t="s">
        <v>57</v>
      </c>
      <c r="M2513" t="s">
        <v>105</v>
      </c>
      <c r="N2513" t="s">
        <v>29</v>
      </c>
      <c r="O2513" t="s">
        <v>75</v>
      </c>
      <c r="P2513" t="s">
        <v>106</v>
      </c>
      <c r="Q2513" s="8">
        <v>16.989999999999998</v>
      </c>
      <c r="R2513">
        <v>8</v>
      </c>
      <c r="S2513" s="8">
        <f t="shared" si="166"/>
        <v>135.91999999999999</v>
      </c>
      <c r="T2513" s="8">
        <f>SUM(S2513*0.5)</f>
        <v>67.959999999999994</v>
      </c>
      <c r="U2513" s="9">
        <f t="shared" si="165"/>
        <v>7.4367999999999999</v>
      </c>
    </row>
    <row r="2514" spans="1:21" ht="15" customHeight="1" x14ac:dyDescent="0.25">
      <c r="A2514">
        <v>22467</v>
      </c>
      <c r="B2514" t="s">
        <v>1193</v>
      </c>
      <c r="C2514" s="5">
        <v>43788</v>
      </c>
      <c r="D2514" s="6">
        <v>43789</v>
      </c>
      <c r="E2514" t="s">
        <v>44</v>
      </c>
      <c r="F2514" t="s">
        <v>22</v>
      </c>
      <c r="G2514" t="s">
        <v>23</v>
      </c>
      <c r="H2514" t="s">
        <v>24</v>
      </c>
      <c r="I2514" t="s">
        <v>25</v>
      </c>
      <c r="J2514" s="7">
        <v>54302</v>
      </c>
      <c r="K2514" t="s">
        <v>26</v>
      </c>
      <c r="L2514" t="s">
        <v>27</v>
      </c>
      <c r="M2514" t="s">
        <v>264</v>
      </c>
      <c r="N2514" t="s">
        <v>29</v>
      </c>
      <c r="O2514" t="s">
        <v>37</v>
      </c>
      <c r="P2514" t="s">
        <v>265</v>
      </c>
      <c r="Q2514" s="8">
        <v>23.99</v>
      </c>
      <c r="R2514">
        <v>7</v>
      </c>
      <c r="S2514" s="8">
        <f t="shared" si="166"/>
        <v>167.92999999999998</v>
      </c>
      <c r="T2514" s="8">
        <f>SUM(S2514*0.4)</f>
        <v>67.171999999999997</v>
      </c>
      <c r="U2514" s="9">
        <f>SUM((Q2514*0.05)*R2514+2)</f>
        <v>10.3965</v>
      </c>
    </row>
    <row r="2515" spans="1:21" ht="15" customHeight="1" x14ac:dyDescent="0.25">
      <c r="A2515">
        <v>22468</v>
      </c>
      <c r="B2515" t="s">
        <v>1193</v>
      </c>
      <c r="C2515" s="5">
        <v>43788</v>
      </c>
      <c r="D2515" s="6">
        <v>43789</v>
      </c>
      <c r="E2515" t="s">
        <v>44</v>
      </c>
      <c r="F2515" t="s">
        <v>22</v>
      </c>
      <c r="G2515" t="s">
        <v>23</v>
      </c>
      <c r="H2515" t="s">
        <v>24</v>
      </c>
      <c r="I2515" t="s">
        <v>25</v>
      </c>
      <c r="J2515" s="7">
        <v>54302</v>
      </c>
      <c r="K2515" t="s">
        <v>26</v>
      </c>
      <c r="L2515" t="s">
        <v>27</v>
      </c>
      <c r="M2515" t="s">
        <v>549</v>
      </c>
      <c r="N2515" t="s">
        <v>29</v>
      </c>
      <c r="O2515" t="s">
        <v>40</v>
      </c>
      <c r="P2515" t="s">
        <v>550</v>
      </c>
      <c r="Q2515" s="8">
        <v>30.99</v>
      </c>
      <c r="R2515">
        <v>7</v>
      </c>
      <c r="S2515" s="8">
        <f t="shared" si="166"/>
        <v>216.92999999999998</v>
      </c>
      <c r="T2515" s="8">
        <f>SUM(S2515*0.3)</f>
        <v>65.078999999999994</v>
      </c>
      <c r="U2515" s="9">
        <f>SUM((Q2515*0.05)*R2515+2)</f>
        <v>12.846500000000001</v>
      </c>
    </row>
    <row r="2516" spans="1:21" ht="15" customHeight="1" x14ac:dyDescent="0.25">
      <c r="A2516">
        <v>22469</v>
      </c>
      <c r="B2516" t="s">
        <v>1193</v>
      </c>
      <c r="C2516" s="5">
        <v>43788</v>
      </c>
      <c r="D2516" s="6">
        <v>43792</v>
      </c>
      <c r="E2516" t="s">
        <v>69</v>
      </c>
      <c r="F2516" t="s">
        <v>583</v>
      </c>
      <c r="G2516" t="s">
        <v>584</v>
      </c>
      <c r="H2516" t="s">
        <v>72</v>
      </c>
      <c r="I2516" t="s">
        <v>73</v>
      </c>
      <c r="J2516" s="7">
        <v>78745</v>
      </c>
      <c r="K2516" t="s">
        <v>26</v>
      </c>
      <c r="L2516" t="s">
        <v>27</v>
      </c>
      <c r="M2516" t="s">
        <v>704</v>
      </c>
      <c r="N2516" t="s">
        <v>988</v>
      </c>
      <c r="O2516" t="s">
        <v>86</v>
      </c>
      <c r="P2516" t="s">
        <v>705</v>
      </c>
      <c r="Q2516" s="8">
        <v>35.99</v>
      </c>
      <c r="R2516">
        <v>6</v>
      </c>
      <c r="S2516" s="8">
        <f t="shared" si="166"/>
        <v>215.94</v>
      </c>
      <c r="T2516" s="8">
        <f>SUM(S2516*0.6)</f>
        <v>129.56399999999999</v>
      </c>
      <c r="U2516" s="9">
        <f>SUM((Q2516*0.04)*R2516+2)</f>
        <v>10.637600000000001</v>
      </c>
    </row>
    <row r="2517" spans="1:21" ht="15" customHeight="1" x14ac:dyDescent="0.25">
      <c r="A2517">
        <v>22470</v>
      </c>
      <c r="B2517" t="s">
        <v>1194</v>
      </c>
      <c r="C2517" s="5">
        <v>43789</v>
      </c>
      <c r="D2517" s="6">
        <v>43795</v>
      </c>
      <c r="E2517" t="s">
        <v>69</v>
      </c>
      <c r="F2517" t="s">
        <v>793</v>
      </c>
      <c r="G2517" t="s">
        <v>794</v>
      </c>
      <c r="H2517" t="s">
        <v>795</v>
      </c>
      <c r="I2517" t="s">
        <v>796</v>
      </c>
      <c r="J2517" s="7">
        <v>63301</v>
      </c>
      <c r="K2517" t="s">
        <v>26</v>
      </c>
      <c r="L2517" t="s">
        <v>27</v>
      </c>
      <c r="M2517" t="s">
        <v>636</v>
      </c>
      <c r="N2517" t="s">
        <v>29</v>
      </c>
      <c r="O2517" t="s">
        <v>59</v>
      </c>
      <c r="P2517" t="s">
        <v>637</v>
      </c>
      <c r="Q2517" s="8">
        <v>21.99</v>
      </c>
      <c r="R2517">
        <v>6</v>
      </c>
      <c r="S2517" s="8">
        <f t="shared" si="166"/>
        <v>131.94</v>
      </c>
      <c r="T2517" s="8">
        <f>SUM(S2517*0.25)</f>
        <v>32.984999999999999</v>
      </c>
      <c r="U2517" s="9">
        <f>SUM((Q2517*0.04)*R2517+2)</f>
        <v>7.2775999999999996</v>
      </c>
    </row>
    <row r="2518" spans="1:21" ht="15" customHeight="1" x14ac:dyDescent="0.25">
      <c r="A2518">
        <v>22471</v>
      </c>
      <c r="B2518" t="s">
        <v>1194</v>
      </c>
      <c r="C2518" s="5">
        <v>43789</v>
      </c>
      <c r="D2518" s="6">
        <v>43795</v>
      </c>
      <c r="E2518" t="s">
        <v>69</v>
      </c>
      <c r="F2518" t="s">
        <v>793</v>
      </c>
      <c r="G2518" t="s">
        <v>794</v>
      </c>
      <c r="H2518" t="s">
        <v>795</v>
      </c>
      <c r="I2518" t="s">
        <v>796</v>
      </c>
      <c r="J2518" s="7">
        <v>63301</v>
      </c>
      <c r="K2518" t="s">
        <v>26</v>
      </c>
      <c r="L2518" t="s">
        <v>27</v>
      </c>
      <c r="M2518" t="s">
        <v>296</v>
      </c>
      <c r="N2518" t="s">
        <v>29</v>
      </c>
      <c r="O2518" t="s">
        <v>37</v>
      </c>
      <c r="P2518" t="s">
        <v>297</v>
      </c>
      <c r="Q2518" s="8">
        <v>23.99</v>
      </c>
      <c r="R2518">
        <v>8</v>
      </c>
      <c r="S2518" s="8">
        <f t="shared" si="166"/>
        <v>191.92</v>
      </c>
      <c r="T2518" s="8">
        <f>SUM(S2518*0.4)</f>
        <v>76.768000000000001</v>
      </c>
      <c r="U2518" s="9">
        <f>SUM((Q2518*0.04)*R2518+2)</f>
        <v>9.6768000000000001</v>
      </c>
    </row>
    <row r="2519" spans="1:21" ht="15" customHeight="1" x14ac:dyDescent="0.25">
      <c r="A2519">
        <v>22472</v>
      </c>
      <c r="B2519" t="s">
        <v>1194</v>
      </c>
      <c r="C2519" s="5">
        <v>43789</v>
      </c>
      <c r="D2519" s="6">
        <v>43795</v>
      </c>
      <c r="E2519" t="s">
        <v>69</v>
      </c>
      <c r="F2519" t="s">
        <v>793</v>
      </c>
      <c r="G2519" t="s">
        <v>794</v>
      </c>
      <c r="H2519" t="s">
        <v>795</v>
      </c>
      <c r="I2519" t="s">
        <v>796</v>
      </c>
      <c r="J2519" s="7">
        <v>63301</v>
      </c>
      <c r="K2519" t="s">
        <v>26</v>
      </c>
      <c r="L2519" t="s">
        <v>27</v>
      </c>
      <c r="M2519" t="s">
        <v>561</v>
      </c>
      <c r="N2519" t="s">
        <v>29</v>
      </c>
      <c r="O2519" t="s">
        <v>59</v>
      </c>
      <c r="P2519" t="s">
        <v>562</v>
      </c>
      <c r="Q2519" s="8">
        <v>20.99</v>
      </c>
      <c r="R2519">
        <v>5</v>
      </c>
      <c r="S2519" s="8">
        <f t="shared" si="166"/>
        <v>104.94999999999999</v>
      </c>
      <c r="T2519" s="8">
        <f>SUM(S2519*0.25)</f>
        <v>26.237499999999997</v>
      </c>
      <c r="U2519" s="9">
        <f>SUM((Q2519*0.04)*R2519+2)</f>
        <v>6.1979999999999995</v>
      </c>
    </row>
    <row r="2520" spans="1:21" ht="15" customHeight="1" x14ac:dyDescent="0.25">
      <c r="A2520">
        <v>22473</v>
      </c>
      <c r="B2520" t="s">
        <v>1194</v>
      </c>
      <c r="C2520" s="5">
        <v>43789</v>
      </c>
      <c r="D2520" s="6">
        <v>43795</v>
      </c>
      <c r="E2520" t="s">
        <v>69</v>
      </c>
      <c r="F2520" t="s">
        <v>793</v>
      </c>
      <c r="G2520" t="s">
        <v>794</v>
      </c>
      <c r="H2520" t="s">
        <v>795</v>
      </c>
      <c r="I2520" t="s">
        <v>796</v>
      </c>
      <c r="J2520" s="7">
        <v>63301</v>
      </c>
      <c r="K2520" t="s">
        <v>26</v>
      </c>
      <c r="L2520" t="s">
        <v>27</v>
      </c>
      <c r="M2520" t="s">
        <v>68</v>
      </c>
      <c r="N2520" t="s">
        <v>29</v>
      </c>
      <c r="O2520" t="s">
        <v>37</v>
      </c>
      <c r="P2520" t="s">
        <v>37</v>
      </c>
      <c r="Q2520" s="8">
        <v>15.99</v>
      </c>
      <c r="R2520">
        <v>5</v>
      </c>
      <c r="S2520" s="8">
        <f t="shared" si="166"/>
        <v>79.95</v>
      </c>
      <c r="T2520" s="8">
        <f>SUM(S2520*0.4)</f>
        <v>31.980000000000004</v>
      </c>
      <c r="U2520" s="9">
        <f>SUM((Q2520*0.04)*R2520+2)</f>
        <v>5.1980000000000004</v>
      </c>
    </row>
    <row r="2521" spans="1:21" ht="15" customHeight="1" x14ac:dyDescent="0.25">
      <c r="A2521">
        <v>22474</v>
      </c>
      <c r="B2521" t="s">
        <v>1194</v>
      </c>
      <c r="C2521" s="5">
        <v>43789</v>
      </c>
      <c r="D2521" s="6">
        <v>43794</v>
      </c>
      <c r="E2521" t="s">
        <v>21</v>
      </c>
      <c r="F2521" t="s">
        <v>61</v>
      </c>
      <c r="G2521" t="s">
        <v>62</v>
      </c>
      <c r="H2521" t="s">
        <v>63</v>
      </c>
      <c r="I2521" t="s">
        <v>64</v>
      </c>
      <c r="J2521" s="7">
        <v>44107</v>
      </c>
      <c r="K2521" t="s">
        <v>26</v>
      </c>
      <c r="L2521" t="s">
        <v>65</v>
      </c>
      <c r="M2521" t="s">
        <v>717</v>
      </c>
      <c r="N2521" t="s">
        <v>33</v>
      </c>
      <c r="O2521" t="s">
        <v>34</v>
      </c>
      <c r="P2521" t="s">
        <v>718</v>
      </c>
      <c r="Q2521" s="8">
        <v>15.99</v>
      </c>
      <c r="R2521">
        <v>4</v>
      </c>
      <c r="S2521" s="8">
        <f t="shared" si="166"/>
        <v>63.96</v>
      </c>
      <c r="T2521" s="8">
        <f>SUM(S2521*0.4)</f>
        <v>25.584000000000003</v>
      </c>
      <c r="U2521" s="9">
        <f>SUM((Q2521*0.07)*R2521+2)</f>
        <v>6.4772000000000007</v>
      </c>
    </row>
    <row r="2522" spans="1:21" ht="15" customHeight="1" x14ac:dyDescent="0.25">
      <c r="A2522">
        <v>22475</v>
      </c>
      <c r="B2522" t="s">
        <v>1194</v>
      </c>
      <c r="C2522" s="5">
        <v>43789</v>
      </c>
      <c r="D2522" s="6">
        <v>43794</v>
      </c>
      <c r="E2522" t="s">
        <v>21</v>
      </c>
      <c r="F2522" t="s">
        <v>61</v>
      </c>
      <c r="G2522" t="s">
        <v>62</v>
      </c>
      <c r="H2522" t="s">
        <v>63</v>
      </c>
      <c r="I2522" t="s">
        <v>64</v>
      </c>
      <c r="J2522" s="7">
        <v>44107</v>
      </c>
      <c r="K2522" t="s">
        <v>26</v>
      </c>
      <c r="L2522" t="s">
        <v>65</v>
      </c>
      <c r="M2522" t="s">
        <v>50</v>
      </c>
      <c r="N2522" t="s">
        <v>988</v>
      </c>
      <c r="O2522" t="s">
        <v>51</v>
      </c>
      <c r="P2522" t="s">
        <v>52</v>
      </c>
      <c r="Q2522" s="8">
        <v>45.99</v>
      </c>
      <c r="R2522">
        <v>5</v>
      </c>
      <c r="S2522" s="8">
        <f t="shared" si="166"/>
        <v>229.95000000000002</v>
      </c>
      <c r="T2522" s="8">
        <f>SUM(S2522*0.3)</f>
        <v>68.984999999999999</v>
      </c>
      <c r="U2522" s="9">
        <f>SUM((Q2522*0.07)*R2522+2)</f>
        <v>18.096500000000002</v>
      </c>
    </row>
    <row r="2523" spans="1:21" ht="15" customHeight="1" x14ac:dyDescent="0.25">
      <c r="A2523">
        <v>22476</v>
      </c>
      <c r="B2523" t="s">
        <v>1194</v>
      </c>
      <c r="C2523" s="5">
        <v>43789</v>
      </c>
      <c r="D2523" s="6">
        <v>43794</v>
      </c>
      <c r="E2523" t="s">
        <v>21</v>
      </c>
      <c r="F2523" t="s">
        <v>61</v>
      </c>
      <c r="G2523" t="s">
        <v>62</v>
      </c>
      <c r="H2523" t="s">
        <v>63</v>
      </c>
      <c r="I2523" t="s">
        <v>64</v>
      </c>
      <c r="J2523" s="7">
        <v>44107</v>
      </c>
      <c r="K2523" t="s">
        <v>26</v>
      </c>
      <c r="L2523" t="s">
        <v>65</v>
      </c>
      <c r="M2523" t="s">
        <v>620</v>
      </c>
      <c r="N2523" t="s">
        <v>29</v>
      </c>
      <c r="O2523" t="s">
        <v>40</v>
      </c>
      <c r="P2523" t="s">
        <v>621</v>
      </c>
      <c r="Q2523" s="8">
        <v>27.99</v>
      </c>
      <c r="R2523">
        <v>5</v>
      </c>
      <c r="S2523" s="8">
        <f t="shared" si="166"/>
        <v>139.94999999999999</v>
      </c>
      <c r="T2523" s="8">
        <f>SUM(S2523*0.3)</f>
        <v>41.984999999999992</v>
      </c>
      <c r="U2523" s="9">
        <f>SUM((Q2523*0.07)*R2523+2)</f>
        <v>11.7965</v>
      </c>
    </row>
    <row r="2524" spans="1:21" ht="15" customHeight="1" x14ac:dyDescent="0.25">
      <c r="A2524">
        <v>22477</v>
      </c>
      <c r="B2524" t="s">
        <v>1194</v>
      </c>
      <c r="C2524" s="5">
        <v>43789</v>
      </c>
      <c r="D2524" s="6">
        <v>43793</v>
      </c>
      <c r="E2524" t="s">
        <v>69</v>
      </c>
      <c r="F2524" t="s">
        <v>361</v>
      </c>
      <c r="G2524" t="s">
        <v>362</v>
      </c>
      <c r="H2524" t="s">
        <v>363</v>
      </c>
      <c r="I2524" t="s">
        <v>364</v>
      </c>
      <c r="J2524" s="7">
        <v>89115</v>
      </c>
      <c r="K2524" t="s">
        <v>26</v>
      </c>
      <c r="L2524" t="s">
        <v>57</v>
      </c>
      <c r="M2524" t="s">
        <v>66</v>
      </c>
      <c r="N2524" t="s">
        <v>988</v>
      </c>
      <c r="O2524" t="s">
        <v>51</v>
      </c>
      <c r="P2524" t="s">
        <v>67</v>
      </c>
      <c r="Q2524" s="8">
        <v>42.99</v>
      </c>
      <c r="R2524">
        <v>5</v>
      </c>
      <c r="S2524" s="8">
        <f t="shared" si="166"/>
        <v>214.95000000000002</v>
      </c>
      <c r="T2524" s="8">
        <f>SUM(S2524*0.3)</f>
        <v>64.484999999999999</v>
      </c>
      <c r="U2524" s="9">
        <f>SUM((Q2524*0.04)*R2524+2)</f>
        <v>10.598000000000001</v>
      </c>
    </row>
    <row r="2525" spans="1:21" ht="15" customHeight="1" x14ac:dyDescent="0.25">
      <c r="A2525">
        <v>22478</v>
      </c>
      <c r="B2525" t="s">
        <v>1194</v>
      </c>
      <c r="C2525" s="5">
        <v>43789</v>
      </c>
      <c r="D2525" s="6">
        <v>43793</v>
      </c>
      <c r="E2525" t="s">
        <v>69</v>
      </c>
      <c r="F2525" t="s">
        <v>361</v>
      </c>
      <c r="G2525" t="s">
        <v>362</v>
      </c>
      <c r="H2525" t="s">
        <v>363</v>
      </c>
      <c r="I2525" t="s">
        <v>364</v>
      </c>
      <c r="J2525" s="7">
        <v>89115</v>
      </c>
      <c r="K2525" t="s">
        <v>26</v>
      </c>
      <c r="L2525" t="s">
        <v>57</v>
      </c>
      <c r="M2525" t="s">
        <v>127</v>
      </c>
      <c r="N2525" t="s">
        <v>29</v>
      </c>
      <c r="O2525" t="s">
        <v>37</v>
      </c>
      <c r="P2525" t="s">
        <v>128</v>
      </c>
      <c r="Q2525" s="8">
        <v>24.99</v>
      </c>
      <c r="R2525">
        <v>7</v>
      </c>
      <c r="S2525" s="8">
        <f t="shared" si="166"/>
        <v>174.92999999999998</v>
      </c>
      <c r="T2525" s="8">
        <f>SUM(S2525*0.4)</f>
        <v>69.971999999999994</v>
      </c>
      <c r="U2525" s="9">
        <f>SUM((Q2525*0.04)*R2525+2)</f>
        <v>8.9971999999999994</v>
      </c>
    </row>
    <row r="2526" spans="1:21" ht="15" customHeight="1" x14ac:dyDescent="0.25">
      <c r="A2526">
        <v>22479</v>
      </c>
      <c r="B2526" t="s">
        <v>1195</v>
      </c>
      <c r="C2526" s="5">
        <v>43790</v>
      </c>
      <c r="D2526" s="6">
        <v>43794</v>
      </c>
      <c r="E2526" t="s">
        <v>69</v>
      </c>
      <c r="F2526" t="s">
        <v>672</v>
      </c>
      <c r="G2526" t="s">
        <v>237</v>
      </c>
      <c r="H2526" t="s">
        <v>238</v>
      </c>
      <c r="I2526" t="s">
        <v>239</v>
      </c>
      <c r="J2526" s="7">
        <v>2895</v>
      </c>
      <c r="K2526" t="s">
        <v>26</v>
      </c>
      <c r="L2526" t="s">
        <v>65</v>
      </c>
      <c r="M2526" t="s">
        <v>431</v>
      </c>
      <c r="N2526" t="s">
        <v>29</v>
      </c>
      <c r="O2526" t="s">
        <v>75</v>
      </c>
      <c r="P2526" t="s">
        <v>432</v>
      </c>
      <c r="Q2526" s="8">
        <v>25.99</v>
      </c>
      <c r="R2526">
        <v>6</v>
      </c>
      <c r="S2526" s="8">
        <f t="shared" si="166"/>
        <v>155.94</v>
      </c>
      <c r="T2526" s="8">
        <f>SUM(S2526*0.5)</f>
        <v>77.97</v>
      </c>
      <c r="U2526" s="9">
        <f>SUM((Q2526*0.04)*R2526+2)</f>
        <v>8.2375999999999987</v>
      </c>
    </row>
    <row r="2527" spans="1:21" ht="15" customHeight="1" x14ac:dyDescent="0.25">
      <c r="A2527">
        <v>22480</v>
      </c>
      <c r="B2527" t="s">
        <v>1195</v>
      </c>
      <c r="C2527" s="5">
        <v>43790</v>
      </c>
      <c r="D2527" s="6">
        <v>43794</v>
      </c>
      <c r="E2527" t="s">
        <v>69</v>
      </c>
      <c r="F2527" t="s">
        <v>107</v>
      </c>
      <c r="G2527" t="s">
        <v>108</v>
      </c>
      <c r="H2527" t="s">
        <v>109</v>
      </c>
      <c r="I2527" t="s">
        <v>110</v>
      </c>
      <c r="J2527" s="7">
        <v>35630</v>
      </c>
      <c r="K2527" t="s">
        <v>26</v>
      </c>
      <c r="L2527" t="s">
        <v>49</v>
      </c>
      <c r="M2527" t="s">
        <v>882</v>
      </c>
      <c r="N2527" t="s">
        <v>33</v>
      </c>
      <c r="O2527" t="s">
        <v>34</v>
      </c>
      <c r="P2527" t="s">
        <v>883</v>
      </c>
      <c r="Q2527" s="8">
        <v>15.99</v>
      </c>
      <c r="R2527">
        <v>7</v>
      </c>
      <c r="S2527" s="8">
        <f t="shared" si="166"/>
        <v>111.93</v>
      </c>
      <c r="T2527" s="8">
        <f>SUM(S2527*0.4)</f>
        <v>44.772000000000006</v>
      </c>
      <c r="U2527" s="9">
        <f>SUM((Q2527*0.04)*R2527+2)</f>
        <v>6.4772000000000007</v>
      </c>
    </row>
    <row r="2528" spans="1:21" ht="15" customHeight="1" x14ac:dyDescent="0.25">
      <c r="A2528">
        <v>22481</v>
      </c>
      <c r="B2528" t="s">
        <v>1196</v>
      </c>
      <c r="C2528" s="5">
        <v>43791</v>
      </c>
      <c r="D2528" s="6">
        <v>43795</v>
      </c>
      <c r="E2528" t="s">
        <v>21</v>
      </c>
      <c r="F2528" t="s">
        <v>507</v>
      </c>
      <c r="G2528" t="s">
        <v>508</v>
      </c>
      <c r="H2528" t="s">
        <v>419</v>
      </c>
      <c r="I2528" t="s">
        <v>73</v>
      </c>
      <c r="J2528" s="7">
        <v>77041</v>
      </c>
      <c r="K2528" t="s">
        <v>26</v>
      </c>
      <c r="L2528" t="s">
        <v>27</v>
      </c>
      <c r="M2528" t="s">
        <v>355</v>
      </c>
      <c r="N2528" t="s">
        <v>29</v>
      </c>
      <c r="O2528" t="s">
        <v>59</v>
      </c>
      <c r="P2528" t="s">
        <v>356</v>
      </c>
      <c r="Q2528" s="8">
        <v>32.99</v>
      </c>
      <c r="R2528">
        <v>11</v>
      </c>
      <c r="S2528" s="8">
        <f t="shared" si="166"/>
        <v>362.89000000000004</v>
      </c>
      <c r="T2528" s="8">
        <f>SUM(S2528*0.25)</f>
        <v>90.722500000000011</v>
      </c>
      <c r="U2528" s="9">
        <f t="shared" ref="U2528:U2534" si="167">SUM((Q2528*0.07)*R2528+2)</f>
        <v>27.402300000000004</v>
      </c>
    </row>
    <row r="2529" spans="1:21" ht="15" customHeight="1" x14ac:dyDescent="0.25">
      <c r="A2529">
        <v>22482</v>
      </c>
      <c r="B2529" t="s">
        <v>1196</v>
      </c>
      <c r="C2529" s="5">
        <v>43791</v>
      </c>
      <c r="D2529" s="6">
        <v>43795</v>
      </c>
      <c r="E2529" t="s">
        <v>21</v>
      </c>
      <c r="F2529" t="s">
        <v>507</v>
      </c>
      <c r="G2529" t="s">
        <v>508</v>
      </c>
      <c r="H2529" t="s">
        <v>419</v>
      </c>
      <c r="I2529" t="s">
        <v>73</v>
      </c>
      <c r="J2529" s="7">
        <v>77041</v>
      </c>
      <c r="K2529" t="s">
        <v>26</v>
      </c>
      <c r="L2529" t="s">
        <v>27</v>
      </c>
      <c r="M2529" t="s">
        <v>223</v>
      </c>
      <c r="N2529" t="s">
        <v>29</v>
      </c>
      <c r="O2529" t="s">
        <v>59</v>
      </c>
      <c r="P2529" t="s">
        <v>224</v>
      </c>
      <c r="Q2529" s="8">
        <v>17.989999999999998</v>
      </c>
      <c r="R2529">
        <v>6</v>
      </c>
      <c r="S2529" s="8">
        <f t="shared" si="166"/>
        <v>107.94</v>
      </c>
      <c r="T2529" s="8">
        <f>SUM(S2529*0.25)</f>
        <v>26.984999999999999</v>
      </c>
      <c r="U2529" s="9">
        <f t="shared" si="167"/>
        <v>9.5558000000000014</v>
      </c>
    </row>
    <row r="2530" spans="1:21" ht="15" customHeight="1" x14ac:dyDescent="0.25">
      <c r="A2530">
        <v>22483</v>
      </c>
      <c r="B2530" t="s">
        <v>1196</v>
      </c>
      <c r="C2530" s="5">
        <v>43791</v>
      </c>
      <c r="D2530" s="6">
        <v>43793</v>
      </c>
      <c r="E2530" t="s">
        <v>21</v>
      </c>
      <c r="F2530" t="s">
        <v>652</v>
      </c>
      <c r="G2530" t="s">
        <v>653</v>
      </c>
      <c r="H2530" t="s">
        <v>654</v>
      </c>
      <c r="I2530" t="s">
        <v>655</v>
      </c>
      <c r="J2530" s="7">
        <v>19805</v>
      </c>
      <c r="K2530" t="s">
        <v>26</v>
      </c>
      <c r="L2530" t="s">
        <v>65</v>
      </c>
      <c r="M2530" t="s">
        <v>775</v>
      </c>
      <c r="N2530" t="s">
        <v>33</v>
      </c>
      <c r="O2530" t="s">
        <v>116</v>
      </c>
      <c r="P2530" t="s">
        <v>776</v>
      </c>
      <c r="Q2530" s="8">
        <v>24.99</v>
      </c>
      <c r="R2530">
        <v>5</v>
      </c>
      <c r="S2530" s="8">
        <f t="shared" si="166"/>
        <v>124.94999999999999</v>
      </c>
      <c r="T2530" s="8">
        <f>SUM(S2530*0.3)</f>
        <v>37.484999999999992</v>
      </c>
      <c r="U2530" s="9">
        <f t="shared" si="167"/>
        <v>10.746500000000001</v>
      </c>
    </row>
    <row r="2531" spans="1:21" ht="15" customHeight="1" x14ac:dyDescent="0.25">
      <c r="A2531">
        <v>22484</v>
      </c>
      <c r="B2531" t="s">
        <v>1196</v>
      </c>
      <c r="C2531" s="5">
        <v>43791</v>
      </c>
      <c r="D2531" s="6">
        <v>43793</v>
      </c>
      <c r="E2531" t="s">
        <v>21</v>
      </c>
      <c r="F2531" t="s">
        <v>652</v>
      </c>
      <c r="G2531" t="s">
        <v>653</v>
      </c>
      <c r="H2531" t="s">
        <v>654</v>
      </c>
      <c r="I2531" t="s">
        <v>655</v>
      </c>
      <c r="J2531" s="7">
        <v>19805</v>
      </c>
      <c r="K2531" t="s">
        <v>26</v>
      </c>
      <c r="L2531" t="s">
        <v>65</v>
      </c>
      <c r="M2531" t="s">
        <v>105</v>
      </c>
      <c r="N2531" t="s">
        <v>29</v>
      </c>
      <c r="O2531" t="s">
        <v>75</v>
      </c>
      <c r="P2531" t="s">
        <v>106</v>
      </c>
      <c r="Q2531" s="8">
        <v>16.989999999999998</v>
      </c>
      <c r="R2531">
        <v>9</v>
      </c>
      <c r="S2531" s="8">
        <f t="shared" si="166"/>
        <v>152.91</v>
      </c>
      <c r="T2531" s="8">
        <f>SUM(S2531*0.5)</f>
        <v>76.454999999999998</v>
      </c>
      <c r="U2531" s="9">
        <f t="shared" si="167"/>
        <v>12.7037</v>
      </c>
    </row>
    <row r="2532" spans="1:21" ht="15" customHeight="1" x14ac:dyDescent="0.25">
      <c r="A2532">
        <v>22485</v>
      </c>
      <c r="B2532" t="s">
        <v>1196</v>
      </c>
      <c r="C2532" s="5">
        <v>43791</v>
      </c>
      <c r="D2532" s="6">
        <v>43793</v>
      </c>
      <c r="E2532" t="s">
        <v>21</v>
      </c>
      <c r="F2532" t="s">
        <v>652</v>
      </c>
      <c r="G2532" t="s">
        <v>653</v>
      </c>
      <c r="H2532" t="s">
        <v>654</v>
      </c>
      <c r="I2532" t="s">
        <v>655</v>
      </c>
      <c r="J2532" s="7">
        <v>19805</v>
      </c>
      <c r="K2532" t="s">
        <v>26</v>
      </c>
      <c r="L2532" t="s">
        <v>65</v>
      </c>
      <c r="M2532" t="s">
        <v>129</v>
      </c>
      <c r="N2532" t="s">
        <v>29</v>
      </c>
      <c r="O2532" t="s">
        <v>40</v>
      </c>
      <c r="P2532" t="s">
        <v>130</v>
      </c>
      <c r="Q2532" s="8">
        <v>19.989999999999998</v>
      </c>
      <c r="R2532">
        <v>9</v>
      </c>
      <c r="S2532" s="8">
        <f t="shared" si="166"/>
        <v>179.91</v>
      </c>
      <c r="T2532" s="8">
        <f>SUM(S2532*0.3)</f>
        <v>53.972999999999999</v>
      </c>
      <c r="U2532" s="9">
        <f t="shared" si="167"/>
        <v>14.5937</v>
      </c>
    </row>
    <row r="2533" spans="1:21" ht="15" customHeight="1" x14ac:dyDescent="0.25">
      <c r="A2533">
        <v>22486</v>
      </c>
      <c r="B2533" t="s">
        <v>1196</v>
      </c>
      <c r="C2533" s="5">
        <v>43791</v>
      </c>
      <c r="D2533" s="6">
        <v>43793</v>
      </c>
      <c r="E2533" t="s">
        <v>21</v>
      </c>
      <c r="F2533" t="s">
        <v>652</v>
      </c>
      <c r="G2533" t="s">
        <v>653</v>
      </c>
      <c r="H2533" t="s">
        <v>654</v>
      </c>
      <c r="I2533" t="s">
        <v>655</v>
      </c>
      <c r="J2533" s="7">
        <v>19805</v>
      </c>
      <c r="K2533" t="s">
        <v>26</v>
      </c>
      <c r="L2533" t="s">
        <v>65</v>
      </c>
      <c r="M2533" t="s">
        <v>179</v>
      </c>
      <c r="N2533" t="s">
        <v>29</v>
      </c>
      <c r="O2533" t="s">
        <v>40</v>
      </c>
      <c r="P2533" t="s">
        <v>180</v>
      </c>
      <c r="Q2533" s="8">
        <v>27.99</v>
      </c>
      <c r="R2533">
        <v>5</v>
      </c>
      <c r="S2533" s="8">
        <f t="shared" si="166"/>
        <v>139.94999999999999</v>
      </c>
      <c r="T2533" s="8">
        <f>SUM(S2533*0.3)</f>
        <v>41.984999999999992</v>
      </c>
      <c r="U2533" s="9">
        <f t="shared" si="167"/>
        <v>11.7965</v>
      </c>
    </row>
    <row r="2534" spans="1:21" ht="15" customHeight="1" x14ac:dyDescent="0.25">
      <c r="A2534">
        <v>22487</v>
      </c>
      <c r="B2534" t="s">
        <v>1196</v>
      </c>
      <c r="C2534" s="5">
        <v>43791</v>
      </c>
      <c r="D2534" s="6">
        <v>43793</v>
      </c>
      <c r="E2534" t="s">
        <v>21</v>
      </c>
      <c r="F2534" t="s">
        <v>652</v>
      </c>
      <c r="G2534" t="s">
        <v>653</v>
      </c>
      <c r="H2534" t="s">
        <v>654</v>
      </c>
      <c r="I2534" t="s">
        <v>655</v>
      </c>
      <c r="J2534" s="7">
        <v>19805</v>
      </c>
      <c r="K2534" t="s">
        <v>26</v>
      </c>
      <c r="L2534" t="s">
        <v>65</v>
      </c>
      <c r="M2534" t="s">
        <v>539</v>
      </c>
      <c r="N2534" t="s">
        <v>29</v>
      </c>
      <c r="O2534" t="s">
        <v>59</v>
      </c>
      <c r="P2534" t="s">
        <v>540</v>
      </c>
      <c r="Q2534" s="8">
        <v>8.99</v>
      </c>
      <c r="R2534">
        <v>7</v>
      </c>
      <c r="S2534" s="8">
        <f t="shared" si="166"/>
        <v>62.93</v>
      </c>
      <c r="T2534" s="8">
        <f>SUM(S2534*0.25)</f>
        <v>15.7325</v>
      </c>
      <c r="U2534" s="9">
        <f t="shared" si="167"/>
        <v>6.4051000000000009</v>
      </c>
    </row>
    <row r="2535" spans="1:21" ht="15" customHeight="1" x14ac:dyDescent="0.25">
      <c r="A2535">
        <v>22488</v>
      </c>
      <c r="B2535" t="s">
        <v>1197</v>
      </c>
      <c r="C2535" s="5">
        <v>43794</v>
      </c>
      <c r="D2535" s="6">
        <v>43799</v>
      </c>
      <c r="E2535" t="s">
        <v>69</v>
      </c>
      <c r="F2535" t="s">
        <v>541</v>
      </c>
      <c r="G2535" t="s">
        <v>542</v>
      </c>
      <c r="H2535" t="s">
        <v>393</v>
      </c>
      <c r="I2535" t="s">
        <v>64</v>
      </c>
      <c r="J2535" s="7">
        <v>43229</v>
      </c>
      <c r="K2535" t="s">
        <v>26</v>
      </c>
      <c r="L2535" t="s">
        <v>65</v>
      </c>
      <c r="M2535" t="s">
        <v>833</v>
      </c>
      <c r="N2535" t="s">
        <v>33</v>
      </c>
      <c r="O2535" t="s">
        <v>34</v>
      </c>
      <c r="P2535" t="s">
        <v>834</v>
      </c>
      <c r="Q2535" s="8">
        <v>25.99</v>
      </c>
      <c r="R2535">
        <v>4</v>
      </c>
      <c r="S2535" s="8">
        <f t="shared" si="166"/>
        <v>103.96</v>
      </c>
      <c r="T2535" s="8">
        <f>SUM(S2535*0.4)</f>
        <v>41.584000000000003</v>
      </c>
      <c r="U2535" s="9">
        <f t="shared" ref="U2535:U2541" si="168">SUM((Q2535*0.04)*R2535+2)</f>
        <v>6.1583999999999994</v>
      </c>
    </row>
    <row r="2536" spans="1:21" ht="15" customHeight="1" x14ac:dyDescent="0.25">
      <c r="A2536">
        <v>22489</v>
      </c>
      <c r="B2536" t="s">
        <v>1198</v>
      </c>
      <c r="C2536" s="5">
        <v>43795</v>
      </c>
      <c r="D2536" s="6">
        <v>43800</v>
      </c>
      <c r="E2536" t="s">
        <v>69</v>
      </c>
      <c r="F2536" t="s">
        <v>596</v>
      </c>
      <c r="G2536" t="s">
        <v>597</v>
      </c>
      <c r="H2536" t="s">
        <v>292</v>
      </c>
      <c r="I2536" t="s">
        <v>227</v>
      </c>
      <c r="J2536" s="7">
        <v>98105</v>
      </c>
      <c r="K2536" t="s">
        <v>26</v>
      </c>
      <c r="L2536" t="s">
        <v>57</v>
      </c>
      <c r="M2536" t="s">
        <v>812</v>
      </c>
      <c r="N2536" t="s">
        <v>988</v>
      </c>
      <c r="O2536" t="s">
        <v>185</v>
      </c>
      <c r="P2536" t="s">
        <v>813</v>
      </c>
      <c r="Q2536" s="8">
        <v>76.989999999999995</v>
      </c>
      <c r="R2536">
        <v>6</v>
      </c>
      <c r="S2536" s="8">
        <f t="shared" si="166"/>
        <v>461.93999999999994</v>
      </c>
      <c r="T2536" s="8">
        <f>SUM(S2536*0.4)</f>
        <v>184.77599999999998</v>
      </c>
      <c r="U2536" s="9">
        <f t="shared" si="168"/>
        <v>20.477599999999999</v>
      </c>
    </row>
    <row r="2537" spans="1:21" ht="15" customHeight="1" x14ac:dyDescent="0.25">
      <c r="A2537">
        <v>22490</v>
      </c>
      <c r="B2537" t="s">
        <v>1198</v>
      </c>
      <c r="C2537" s="5">
        <v>43795</v>
      </c>
      <c r="D2537" s="6">
        <v>43800</v>
      </c>
      <c r="E2537" t="s">
        <v>69</v>
      </c>
      <c r="F2537" t="s">
        <v>596</v>
      </c>
      <c r="G2537" t="s">
        <v>597</v>
      </c>
      <c r="H2537" t="s">
        <v>292</v>
      </c>
      <c r="I2537" t="s">
        <v>227</v>
      </c>
      <c r="J2537" s="7">
        <v>98105</v>
      </c>
      <c r="K2537" t="s">
        <v>26</v>
      </c>
      <c r="L2537" t="s">
        <v>57</v>
      </c>
      <c r="M2537" t="s">
        <v>884</v>
      </c>
      <c r="N2537" t="s">
        <v>33</v>
      </c>
      <c r="O2537" t="s">
        <v>34</v>
      </c>
      <c r="P2537" t="s">
        <v>885</v>
      </c>
      <c r="Q2537" s="8">
        <v>11.99</v>
      </c>
      <c r="R2537">
        <v>6</v>
      </c>
      <c r="S2537" s="8">
        <f t="shared" si="166"/>
        <v>71.94</v>
      </c>
      <c r="T2537" s="8">
        <f>SUM(S2537*0.4)</f>
        <v>28.776</v>
      </c>
      <c r="U2537" s="9">
        <f t="shared" si="168"/>
        <v>4.8776000000000002</v>
      </c>
    </row>
    <row r="2538" spans="1:21" ht="15" customHeight="1" x14ac:dyDescent="0.25">
      <c r="A2538">
        <v>22491</v>
      </c>
      <c r="B2538" t="s">
        <v>1199</v>
      </c>
      <c r="C2538" s="5">
        <v>43796</v>
      </c>
      <c r="D2538" s="6">
        <v>43802</v>
      </c>
      <c r="E2538" t="s">
        <v>69</v>
      </c>
      <c r="F2538" t="s">
        <v>860</v>
      </c>
      <c r="G2538" t="s">
        <v>861</v>
      </c>
      <c r="H2538" t="s">
        <v>862</v>
      </c>
      <c r="I2538" t="s">
        <v>274</v>
      </c>
      <c r="J2538" s="7">
        <v>33180</v>
      </c>
      <c r="K2538" t="s">
        <v>26</v>
      </c>
      <c r="L2538" t="s">
        <v>49</v>
      </c>
      <c r="M2538" t="s">
        <v>880</v>
      </c>
      <c r="N2538" t="s">
        <v>33</v>
      </c>
      <c r="O2538" t="s">
        <v>116</v>
      </c>
      <c r="P2538" t="s">
        <v>881</v>
      </c>
      <c r="Q2538" s="8">
        <v>14.99</v>
      </c>
      <c r="R2538">
        <v>9</v>
      </c>
      <c r="S2538" s="8">
        <f t="shared" si="166"/>
        <v>134.91</v>
      </c>
      <c r="T2538" s="8">
        <f>SUM(S2538*0.3)</f>
        <v>40.472999999999999</v>
      </c>
      <c r="U2538" s="9">
        <f t="shared" si="168"/>
        <v>7.3963999999999999</v>
      </c>
    </row>
    <row r="2539" spans="1:21" ht="15" customHeight="1" x14ac:dyDescent="0.25">
      <c r="A2539">
        <v>22492</v>
      </c>
      <c r="B2539" t="s">
        <v>1199</v>
      </c>
      <c r="C2539" s="5">
        <v>43796</v>
      </c>
      <c r="D2539" s="6">
        <v>43802</v>
      </c>
      <c r="E2539" t="s">
        <v>69</v>
      </c>
      <c r="F2539" t="s">
        <v>860</v>
      </c>
      <c r="G2539" t="s">
        <v>861</v>
      </c>
      <c r="H2539" t="s">
        <v>862</v>
      </c>
      <c r="I2539" t="s">
        <v>274</v>
      </c>
      <c r="J2539" s="7">
        <v>33180</v>
      </c>
      <c r="K2539" t="s">
        <v>26</v>
      </c>
      <c r="L2539" t="s">
        <v>49</v>
      </c>
      <c r="M2539" t="s">
        <v>91</v>
      </c>
      <c r="N2539" t="s">
        <v>29</v>
      </c>
      <c r="O2539" t="s">
        <v>30</v>
      </c>
      <c r="P2539" t="s">
        <v>92</v>
      </c>
      <c r="Q2539" s="8">
        <v>24.99</v>
      </c>
      <c r="R2539">
        <v>5</v>
      </c>
      <c r="S2539" s="8">
        <f t="shared" si="166"/>
        <v>124.94999999999999</v>
      </c>
      <c r="T2539" s="8">
        <f>SUM(S2539*0.2)</f>
        <v>24.99</v>
      </c>
      <c r="U2539" s="9">
        <f t="shared" si="168"/>
        <v>6.9979999999999993</v>
      </c>
    </row>
    <row r="2540" spans="1:21" ht="15" customHeight="1" x14ac:dyDescent="0.25">
      <c r="A2540">
        <v>22493</v>
      </c>
      <c r="B2540" t="s">
        <v>1199</v>
      </c>
      <c r="C2540" s="5">
        <v>43796</v>
      </c>
      <c r="D2540" s="6">
        <v>43802</v>
      </c>
      <c r="E2540" t="s">
        <v>69</v>
      </c>
      <c r="F2540" t="s">
        <v>860</v>
      </c>
      <c r="G2540" t="s">
        <v>861</v>
      </c>
      <c r="H2540" t="s">
        <v>862</v>
      </c>
      <c r="I2540" t="s">
        <v>274</v>
      </c>
      <c r="J2540" s="7">
        <v>33180</v>
      </c>
      <c r="K2540" t="s">
        <v>26</v>
      </c>
      <c r="L2540" t="s">
        <v>49</v>
      </c>
      <c r="M2540" t="s">
        <v>710</v>
      </c>
      <c r="N2540" t="s">
        <v>29</v>
      </c>
      <c r="O2540" t="s">
        <v>30</v>
      </c>
      <c r="P2540" t="s">
        <v>711</v>
      </c>
      <c r="Q2540" s="8">
        <v>19.989999999999998</v>
      </c>
      <c r="R2540">
        <v>8</v>
      </c>
      <c r="S2540" s="8">
        <f t="shared" si="166"/>
        <v>159.91999999999999</v>
      </c>
      <c r="T2540" s="8">
        <f>SUM(S2540*0.2)</f>
        <v>31.983999999999998</v>
      </c>
      <c r="U2540" s="9">
        <f t="shared" si="168"/>
        <v>8.3967999999999989</v>
      </c>
    </row>
    <row r="2541" spans="1:21" ht="15" customHeight="1" x14ac:dyDescent="0.25">
      <c r="A2541">
        <v>22494</v>
      </c>
      <c r="B2541" t="s">
        <v>1199</v>
      </c>
      <c r="C2541" s="5">
        <v>43796</v>
      </c>
      <c r="D2541" s="6">
        <v>43802</v>
      </c>
      <c r="E2541" t="s">
        <v>69</v>
      </c>
      <c r="F2541" t="s">
        <v>860</v>
      </c>
      <c r="G2541" t="s">
        <v>861</v>
      </c>
      <c r="H2541" t="s">
        <v>862</v>
      </c>
      <c r="I2541" t="s">
        <v>274</v>
      </c>
      <c r="J2541" s="7">
        <v>33180</v>
      </c>
      <c r="K2541" t="s">
        <v>26</v>
      </c>
      <c r="L2541" t="s">
        <v>49</v>
      </c>
      <c r="M2541" t="s">
        <v>677</v>
      </c>
      <c r="N2541" t="s">
        <v>988</v>
      </c>
      <c r="O2541" t="s">
        <v>86</v>
      </c>
      <c r="P2541" t="s">
        <v>678</v>
      </c>
      <c r="Q2541" s="8">
        <v>44.99</v>
      </c>
      <c r="R2541">
        <v>12</v>
      </c>
      <c r="S2541" s="8">
        <f t="shared" si="166"/>
        <v>539.88</v>
      </c>
      <c r="T2541" s="8">
        <f>SUM(S2541*0.6)</f>
        <v>323.928</v>
      </c>
      <c r="U2541" s="9">
        <f t="shared" si="168"/>
        <v>23.595200000000002</v>
      </c>
    </row>
    <row r="2542" spans="1:21" ht="15" customHeight="1" x14ac:dyDescent="0.25">
      <c r="A2542">
        <v>22495</v>
      </c>
      <c r="B2542" t="s">
        <v>1200</v>
      </c>
      <c r="C2542" s="5">
        <v>43797</v>
      </c>
      <c r="D2542" s="6">
        <v>43798</v>
      </c>
      <c r="E2542" t="s">
        <v>44</v>
      </c>
      <c r="F2542" t="s">
        <v>766</v>
      </c>
      <c r="G2542" t="s">
        <v>421</v>
      </c>
      <c r="H2542" t="s">
        <v>422</v>
      </c>
      <c r="I2542" t="s">
        <v>56</v>
      </c>
      <c r="J2542" s="7">
        <v>93309</v>
      </c>
      <c r="K2542" t="s">
        <v>26</v>
      </c>
      <c r="L2542" t="s">
        <v>57</v>
      </c>
      <c r="M2542" t="s">
        <v>575</v>
      </c>
      <c r="N2542" t="s">
        <v>33</v>
      </c>
      <c r="O2542" t="s">
        <v>34</v>
      </c>
      <c r="P2542" t="s">
        <v>576</v>
      </c>
      <c r="Q2542" s="8">
        <v>25.99</v>
      </c>
      <c r="R2542">
        <v>6</v>
      </c>
      <c r="S2542" s="8">
        <f t="shared" si="166"/>
        <v>155.94</v>
      </c>
      <c r="T2542" s="8">
        <f>SUM(S2542*0.4)</f>
        <v>62.376000000000005</v>
      </c>
      <c r="U2542" s="9">
        <f>SUM((Q2542*0.05)*R2542+2)</f>
        <v>9.7970000000000006</v>
      </c>
    </row>
    <row r="2543" spans="1:21" ht="15" customHeight="1" x14ac:dyDescent="0.25">
      <c r="A2543">
        <v>22496</v>
      </c>
      <c r="B2543" t="s">
        <v>1200</v>
      </c>
      <c r="C2543" s="5">
        <v>43797</v>
      </c>
      <c r="D2543" s="6">
        <v>43798</v>
      </c>
      <c r="E2543" t="s">
        <v>44</v>
      </c>
      <c r="F2543" t="s">
        <v>766</v>
      </c>
      <c r="G2543" t="s">
        <v>421</v>
      </c>
      <c r="H2543" t="s">
        <v>422</v>
      </c>
      <c r="I2543" t="s">
        <v>56</v>
      </c>
      <c r="J2543" s="7">
        <v>93309</v>
      </c>
      <c r="K2543" t="s">
        <v>26</v>
      </c>
      <c r="L2543" t="s">
        <v>57</v>
      </c>
      <c r="M2543" t="s">
        <v>111</v>
      </c>
      <c r="N2543" t="s">
        <v>29</v>
      </c>
      <c r="O2543" t="s">
        <v>37</v>
      </c>
      <c r="P2543" t="s">
        <v>112</v>
      </c>
      <c r="Q2543" s="8">
        <v>24.99</v>
      </c>
      <c r="R2543">
        <v>7</v>
      </c>
      <c r="S2543" s="8">
        <f t="shared" si="166"/>
        <v>174.92999999999998</v>
      </c>
      <c r="T2543" s="8">
        <f>SUM(S2543*0.4)</f>
        <v>69.971999999999994</v>
      </c>
      <c r="U2543" s="9">
        <f>SUM((Q2543*0.05)*R2543+2)</f>
        <v>10.746500000000001</v>
      </c>
    </row>
    <row r="2544" spans="1:21" ht="15" customHeight="1" x14ac:dyDescent="0.25">
      <c r="A2544">
        <v>22497</v>
      </c>
      <c r="B2544" t="s">
        <v>1200</v>
      </c>
      <c r="C2544" s="5">
        <v>43797</v>
      </c>
      <c r="D2544" s="6">
        <v>43802</v>
      </c>
      <c r="E2544" t="s">
        <v>69</v>
      </c>
      <c r="F2544" t="s">
        <v>625</v>
      </c>
      <c r="G2544" t="s">
        <v>324</v>
      </c>
      <c r="H2544" t="s">
        <v>268</v>
      </c>
      <c r="I2544" t="s">
        <v>120</v>
      </c>
      <c r="J2544" s="7">
        <v>10035</v>
      </c>
      <c r="K2544" t="s">
        <v>26</v>
      </c>
      <c r="L2544" t="s">
        <v>65</v>
      </c>
      <c r="M2544" t="s">
        <v>462</v>
      </c>
      <c r="N2544" t="s">
        <v>988</v>
      </c>
      <c r="O2544" t="s">
        <v>89</v>
      </c>
      <c r="P2544" t="s">
        <v>463</v>
      </c>
      <c r="Q2544" s="8">
        <v>13.99</v>
      </c>
      <c r="R2544">
        <v>12</v>
      </c>
      <c r="S2544" s="8">
        <f t="shared" si="166"/>
        <v>167.88</v>
      </c>
      <c r="T2544" s="8">
        <f>SUM(S2544*0.5)</f>
        <v>83.94</v>
      </c>
      <c r="U2544" s="9">
        <f>SUM((Q2544*0.04)*R2544+2)</f>
        <v>8.7151999999999994</v>
      </c>
    </row>
    <row r="2545" spans="1:21" ht="15" customHeight="1" x14ac:dyDescent="0.25">
      <c r="A2545">
        <v>22498</v>
      </c>
      <c r="B2545" t="s">
        <v>1200</v>
      </c>
      <c r="C2545" s="5">
        <v>43797</v>
      </c>
      <c r="D2545" s="6">
        <v>43802</v>
      </c>
      <c r="E2545" t="s">
        <v>69</v>
      </c>
      <c r="F2545" t="s">
        <v>625</v>
      </c>
      <c r="G2545" t="s">
        <v>324</v>
      </c>
      <c r="H2545" t="s">
        <v>268</v>
      </c>
      <c r="I2545" t="s">
        <v>120</v>
      </c>
      <c r="J2545" s="7">
        <v>10035</v>
      </c>
      <c r="K2545" t="s">
        <v>26</v>
      </c>
      <c r="L2545" t="s">
        <v>65</v>
      </c>
      <c r="M2545" t="s">
        <v>886</v>
      </c>
      <c r="N2545" t="s">
        <v>29</v>
      </c>
      <c r="O2545" t="s">
        <v>40</v>
      </c>
      <c r="P2545" t="s">
        <v>887</v>
      </c>
      <c r="Q2545" s="8">
        <v>28.99</v>
      </c>
      <c r="R2545">
        <v>7</v>
      </c>
      <c r="S2545" s="8">
        <f t="shared" si="166"/>
        <v>202.92999999999998</v>
      </c>
      <c r="T2545" s="8">
        <f>SUM(S2545*0.3)</f>
        <v>60.878999999999991</v>
      </c>
      <c r="U2545" s="9">
        <f>SUM((Q2545*0.04)*R2545+2)</f>
        <v>10.1172</v>
      </c>
    </row>
    <row r="2546" spans="1:21" ht="15" customHeight="1" x14ac:dyDescent="0.25">
      <c r="A2546">
        <v>22499</v>
      </c>
      <c r="B2546" t="s">
        <v>1201</v>
      </c>
      <c r="C2546" s="5">
        <v>43798</v>
      </c>
      <c r="D2546" s="6">
        <v>43801</v>
      </c>
      <c r="E2546" t="s">
        <v>44</v>
      </c>
      <c r="F2546" t="s">
        <v>649</v>
      </c>
      <c r="G2546" t="s">
        <v>746</v>
      </c>
      <c r="H2546" t="s">
        <v>651</v>
      </c>
      <c r="I2546" t="s">
        <v>304</v>
      </c>
      <c r="J2546" s="7">
        <v>85705</v>
      </c>
      <c r="K2546" t="s">
        <v>26</v>
      </c>
      <c r="L2546" t="s">
        <v>57</v>
      </c>
      <c r="M2546" t="s">
        <v>469</v>
      </c>
      <c r="N2546" t="s">
        <v>988</v>
      </c>
      <c r="O2546" t="s">
        <v>86</v>
      </c>
      <c r="P2546" t="s">
        <v>470</v>
      </c>
      <c r="Q2546" s="8">
        <v>35.99</v>
      </c>
      <c r="R2546">
        <v>5</v>
      </c>
      <c r="S2546" s="8">
        <f t="shared" si="166"/>
        <v>179.95000000000002</v>
      </c>
      <c r="T2546" s="8">
        <f>SUM(S2546*0.6)</f>
        <v>107.97000000000001</v>
      </c>
      <c r="U2546" s="9">
        <f>SUM((Q2546*0.05)*R2546+2)</f>
        <v>10.9975</v>
      </c>
    </row>
    <row r="2547" spans="1:21" ht="15" customHeight="1" x14ac:dyDescent="0.25">
      <c r="A2547">
        <v>22500</v>
      </c>
      <c r="B2547" t="s">
        <v>1201</v>
      </c>
      <c r="C2547" s="5">
        <v>43798</v>
      </c>
      <c r="D2547" s="6">
        <v>43801</v>
      </c>
      <c r="E2547" t="s">
        <v>21</v>
      </c>
      <c r="F2547" t="s">
        <v>70</v>
      </c>
      <c r="G2547" t="s">
        <v>71</v>
      </c>
      <c r="H2547" t="s">
        <v>72</v>
      </c>
      <c r="I2547" t="s">
        <v>73</v>
      </c>
      <c r="J2547" s="7">
        <v>78745</v>
      </c>
      <c r="K2547" t="s">
        <v>26</v>
      </c>
      <c r="L2547" t="s">
        <v>27</v>
      </c>
      <c r="M2547" t="s">
        <v>147</v>
      </c>
      <c r="N2547" t="s">
        <v>29</v>
      </c>
      <c r="O2547" t="s">
        <v>37</v>
      </c>
      <c r="P2547" t="s">
        <v>148</v>
      </c>
      <c r="Q2547" s="8">
        <v>23.99</v>
      </c>
      <c r="R2547">
        <v>6</v>
      </c>
      <c r="S2547" s="8">
        <f t="shared" si="166"/>
        <v>143.94</v>
      </c>
      <c r="T2547" s="8">
        <f>SUM(S2547*0.4)</f>
        <v>57.576000000000001</v>
      </c>
      <c r="U2547" s="9">
        <f>SUM((Q2547*0.07)*R2547+2)</f>
        <v>12.075800000000001</v>
      </c>
    </row>
    <row r="2548" spans="1:21" ht="15" customHeight="1" x14ac:dyDescent="0.25">
      <c r="A2548">
        <v>22501</v>
      </c>
      <c r="B2548" t="s">
        <v>1201</v>
      </c>
      <c r="C2548" s="5">
        <v>43798</v>
      </c>
      <c r="D2548" s="6">
        <v>43801</v>
      </c>
      <c r="E2548" t="s">
        <v>44</v>
      </c>
      <c r="F2548" t="s">
        <v>466</v>
      </c>
      <c r="G2548" t="s">
        <v>467</v>
      </c>
      <c r="H2548" t="s">
        <v>279</v>
      </c>
      <c r="I2548" t="s">
        <v>56</v>
      </c>
      <c r="J2548" s="7">
        <v>92024</v>
      </c>
      <c r="K2548" t="s">
        <v>26</v>
      </c>
      <c r="L2548" t="s">
        <v>57</v>
      </c>
      <c r="M2548" t="s">
        <v>214</v>
      </c>
      <c r="N2548" t="s">
        <v>988</v>
      </c>
      <c r="O2548" t="s">
        <v>86</v>
      </c>
      <c r="P2548" t="s">
        <v>215</v>
      </c>
      <c r="Q2548" s="8">
        <v>32.99</v>
      </c>
      <c r="R2548">
        <v>5</v>
      </c>
      <c r="S2548" s="8">
        <f t="shared" si="166"/>
        <v>164.95000000000002</v>
      </c>
      <c r="T2548" s="8">
        <f>SUM(S2548*0.6)</f>
        <v>98.970000000000013</v>
      </c>
      <c r="U2548" s="9">
        <f>SUM((Q2548*0.05)*R2548+2)</f>
        <v>10.2475</v>
      </c>
    </row>
    <row r="2549" spans="1:21" ht="15" customHeight="1" x14ac:dyDescent="0.25">
      <c r="A2549">
        <v>22502</v>
      </c>
      <c r="B2549" t="s">
        <v>1201</v>
      </c>
      <c r="C2549" s="5">
        <v>43798</v>
      </c>
      <c r="D2549" s="6">
        <v>43801</v>
      </c>
      <c r="E2549" t="s">
        <v>44</v>
      </c>
      <c r="F2549" t="s">
        <v>466</v>
      </c>
      <c r="G2549" t="s">
        <v>467</v>
      </c>
      <c r="H2549" t="s">
        <v>279</v>
      </c>
      <c r="I2549" t="s">
        <v>56</v>
      </c>
      <c r="J2549" s="7">
        <v>92024</v>
      </c>
      <c r="K2549" t="s">
        <v>26</v>
      </c>
      <c r="L2549" t="s">
        <v>57</v>
      </c>
      <c r="M2549" t="s">
        <v>240</v>
      </c>
      <c r="N2549" t="s">
        <v>29</v>
      </c>
      <c r="O2549" t="s">
        <v>59</v>
      </c>
      <c r="P2549" t="s">
        <v>241</v>
      </c>
      <c r="Q2549" s="8">
        <v>25.99</v>
      </c>
      <c r="R2549">
        <v>6</v>
      </c>
      <c r="S2549" s="8">
        <f t="shared" si="166"/>
        <v>155.94</v>
      </c>
      <c r="T2549" s="8">
        <f>SUM(S2549*0.25)</f>
        <v>38.984999999999999</v>
      </c>
      <c r="U2549" s="9">
        <f>SUM((Q2549*0.05)*R2549+2)</f>
        <v>9.7970000000000006</v>
      </c>
    </row>
    <row r="2550" spans="1:21" ht="15" customHeight="1" x14ac:dyDescent="0.25">
      <c r="A2550">
        <v>22503</v>
      </c>
      <c r="B2550" t="s">
        <v>1201</v>
      </c>
      <c r="C2550" s="5">
        <v>43798</v>
      </c>
      <c r="D2550" s="6">
        <v>43801</v>
      </c>
      <c r="E2550" t="s">
        <v>44</v>
      </c>
      <c r="F2550" t="s">
        <v>466</v>
      </c>
      <c r="G2550" t="s">
        <v>467</v>
      </c>
      <c r="H2550" t="s">
        <v>279</v>
      </c>
      <c r="I2550" t="s">
        <v>56</v>
      </c>
      <c r="J2550" s="7">
        <v>92024</v>
      </c>
      <c r="K2550" t="s">
        <v>26</v>
      </c>
      <c r="L2550" t="s">
        <v>57</v>
      </c>
      <c r="M2550" t="s">
        <v>384</v>
      </c>
      <c r="N2550" t="s">
        <v>29</v>
      </c>
      <c r="O2550" t="s">
        <v>37</v>
      </c>
      <c r="P2550" t="s">
        <v>385</v>
      </c>
      <c r="Q2550" s="8">
        <v>23.99</v>
      </c>
      <c r="R2550">
        <v>10</v>
      </c>
      <c r="S2550" s="8">
        <f t="shared" si="166"/>
        <v>239.89999999999998</v>
      </c>
      <c r="T2550" s="8">
        <f>SUM(S2550*0.4)</f>
        <v>95.96</v>
      </c>
      <c r="U2550" s="9">
        <f>SUM((Q2550*0.05)*R2550+2)</f>
        <v>13.995000000000001</v>
      </c>
    </row>
    <row r="2551" spans="1:21" ht="15" customHeight="1" x14ac:dyDescent="0.25">
      <c r="A2551">
        <v>22504</v>
      </c>
      <c r="B2551" t="s">
        <v>1202</v>
      </c>
      <c r="C2551" s="5">
        <v>43799</v>
      </c>
      <c r="D2551" s="6">
        <v>43804</v>
      </c>
      <c r="E2551" t="s">
        <v>69</v>
      </c>
      <c r="F2551" t="s">
        <v>218</v>
      </c>
      <c r="G2551" t="s">
        <v>219</v>
      </c>
      <c r="H2551" t="s">
        <v>220</v>
      </c>
      <c r="I2551" t="s">
        <v>25</v>
      </c>
      <c r="J2551" s="7">
        <v>54880</v>
      </c>
      <c r="K2551" t="s">
        <v>26</v>
      </c>
      <c r="L2551" t="s">
        <v>27</v>
      </c>
      <c r="M2551" t="s">
        <v>125</v>
      </c>
      <c r="N2551" t="s">
        <v>29</v>
      </c>
      <c r="O2551" t="s">
        <v>59</v>
      </c>
      <c r="P2551" t="s">
        <v>126</v>
      </c>
      <c r="Q2551" s="8">
        <v>16.989999999999998</v>
      </c>
      <c r="R2551">
        <v>8</v>
      </c>
      <c r="S2551" s="8">
        <f t="shared" si="166"/>
        <v>135.91999999999999</v>
      </c>
      <c r="T2551" s="8">
        <f>SUM(S2551*0.25)</f>
        <v>33.979999999999997</v>
      </c>
      <c r="U2551" s="9">
        <f>SUM((Q2551*0.04)*R2551+2)</f>
        <v>7.4367999999999999</v>
      </c>
    </row>
    <row r="2552" spans="1:21" ht="15" customHeight="1" x14ac:dyDescent="0.25">
      <c r="A2552">
        <v>22505</v>
      </c>
      <c r="B2552" t="s">
        <v>1203</v>
      </c>
      <c r="C2552" s="5">
        <v>43800</v>
      </c>
      <c r="D2552" s="6">
        <v>43806</v>
      </c>
      <c r="E2552" t="s">
        <v>69</v>
      </c>
      <c r="F2552" t="s">
        <v>277</v>
      </c>
      <c r="G2552" t="s">
        <v>278</v>
      </c>
      <c r="H2552" t="s">
        <v>279</v>
      </c>
      <c r="I2552" t="s">
        <v>56</v>
      </c>
      <c r="J2552" s="7">
        <v>92105</v>
      </c>
      <c r="K2552" t="s">
        <v>26</v>
      </c>
      <c r="L2552" t="s">
        <v>57</v>
      </c>
      <c r="M2552" t="s">
        <v>321</v>
      </c>
      <c r="N2552" t="s">
        <v>29</v>
      </c>
      <c r="O2552" t="s">
        <v>30</v>
      </c>
      <c r="P2552" t="s">
        <v>322</v>
      </c>
      <c r="Q2552" s="8">
        <v>35.99</v>
      </c>
      <c r="R2552">
        <v>9</v>
      </c>
      <c r="S2552" s="8">
        <f t="shared" si="166"/>
        <v>323.91000000000003</v>
      </c>
      <c r="T2552" s="8">
        <f>SUM(S2552*0.2)</f>
        <v>64.782000000000011</v>
      </c>
      <c r="U2552" s="9">
        <f>SUM((Q2552*0.04)*R2552+2)</f>
        <v>14.956400000000002</v>
      </c>
    </row>
    <row r="2553" spans="1:21" ht="15" customHeight="1" x14ac:dyDescent="0.25">
      <c r="A2553">
        <v>22506</v>
      </c>
      <c r="B2553" t="s">
        <v>1203</v>
      </c>
      <c r="C2553" s="5">
        <v>43800</v>
      </c>
      <c r="D2553" s="6">
        <v>43806</v>
      </c>
      <c r="E2553" t="s">
        <v>69</v>
      </c>
      <c r="F2553" t="s">
        <v>277</v>
      </c>
      <c r="G2553" t="s">
        <v>278</v>
      </c>
      <c r="H2553" t="s">
        <v>279</v>
      </c>
      <c r="I2553" t="s">
        <v>56</v>
      </c>
      <c r="J2553" s="7">
        <v>92105</v>
      </c>
      <c r="K2553" t="s">
        <v>26</v>
      </c>
      <c r="L2553" t="s">
        <v>57</v>
      </c>
      <c r="M2553" t="s">
        <v>771</v>
      </c>
      <c r="N2553" t="s">
        <v>988</v>
      </c>
      <c r="O2553" t="s">
        <v>89</v>
      </c>
      <c r="P2553" t="s">
        <v>772</v>
      </c>
      <c r="Q2553" s="8">
        <v>11.99</v>
      </c>
      <c r="R2553">
        <v>5</v>
      </c>
      <c r="S2553" s="8">
        <f t="shared" si="166"/>
        <v>59.95</v>
      </c>
      <c r="T2553" s="8">
        <f>SUM(S2553*0.5)</f>
        <v>29.975000000000001</v>
      </c>
      <c r="U2553" s="9">
        <f>SUM((Q2553*0.04)*R2553+2)</f>
        <v>4.3979999999999997</v>
      </c>
    </row>
    <row r="2554" spans="1:21" ht="15" customHeight="1" x14ac:dyDescent="0.25">
      <c r="A2554">
        <v>22507</v>
      </c>
      <c r="B2554" t="s">
        <v>1203</v>
      </c>
      <c r="C2554" s="5">
        <v>43800</v>
      </c>
      <c r="D2554" s="6">
        <v>43806</v>
      </c>
      <c r="E2554" t="s">
        <v>69</v>
      </c>
      <c r="F2554" t="s">
        <v>277</v>
      </c>
      <c r="G2554" t="s">
        <v>278</v>
      </c>
      <c r="H2554" t="s">
        <v>279</v>
      </c>
      <c r="I2554" t="s">
        <v>56</v>
      </c>
      <c r="J2554" s="7">
        <v>92105</v>
      </c>
      <c r="K2554" t="s">
        <v>26</v>
      </c>
      <c r="L2554" t="s">
        <v>57</v>
      </c>
      <c r="M2554" t="s">
        <v>493</v>
      </c>
      <c r="N2554" t="s">
        <v>29</v>
      </c>
      <c r="O2554" t="s">
        <v>75</v>
      </c>
      <c r="P2554" t="s">
        <v>494</v>
      </c>
      <c r="Q2554" s="8">
        <v>25.99</v>
      </c>
      <c r="R2554">
        <v>6</v>
      </c>
      <c r="S2554" s="8">
        <f t="shared" si="166"/>
        <v>155.94</v>
      </c>
      <c r="T2554" s="8">
        <f>SUM(S2554*0.5)</f>
        <v>77.97</v>
      </c>
      <c r="U2554" s="9">
        <f>SUM((Q2554*0.04)*R2554+2)</f>
        <v>8.2375999999999987</v>
      </c>
    </row>
    <row r="2555" spans="1:21" ht="15" customHeight="1" x14ac:dyDescent="0.25">
      <c r="A2555">
        <v>22508</v>
      </c>
      <c r="B2555" t="s">
        <v>1203</v>
      </c>
      <c r="C2555" s="5">
        <v>43800</v>
      </c>
      <c r="D2555" s="6">
        <v>43806</v>
      </c>
      <c r="E2555" t="s">
        <v>69</v>
      </c>
      <c r="F2555" t="s">
        <v>277</v>
      </c>
      <c r="G2555" t="s">
        <v>278</v>
      </c>
      <c r="H2555" t="s">
        <v>279</v>
      </c>
      <c r="I2555" t="s">
        <v>56</v>
      </c>
      <c r="J2555" s="7">
        <v>92105</v>
      </c>
      <c r="K2555" t="s">
        <v>26</v>
      </c>
      <c r="L2555" t="s">
        <v>57</v>
      </c>
      <c r="M2555" t="s">
        <v>129</v>
      </c>
      <c r="N2555" t="s">
        <v>29</v>
      </c>
      <c r="O2555" t="s">
        <v>40</v>
      </c>
      <c r="P2555" t="s">
        <v>130</v>
      </c>
      <c r="Q2555" s="8">
        <v>19.989999999999998</v>
      </c>
      <c r="R2555">
        <v>4</v>
      </c>
      <c r="S2555" s="8">
        <f t="shared" si="166"/>
        <v>79.959999999999994</v>
      </c>
      <c r="T2555" s="8">
        <f>SUM(S2555*0.3)</f>
        <v>23.987999999999996</v>
      </c>
      <c r="U2555" s="9">
        <f>SUM((Q2555*0.04)*R2555+2)</f>
        <v>5.1983999999999995</v>
      </c>
    </row>
    <row r="2556" spans="1:21" ht="15" customHeight="1" x14ac:dyDescent="0.25">
      <c r="A2556">
        <v>22509</v>
      </c>
      <c r="B2556" t="s">
        <v>1203</v>
      </c>
      <c r="C2556" s="5">
        <v>43800</v>
      </c>
      <c r="D2556" s="6">
        <v>43800</v>
      </c>
      <c r="E2556" t="s">
        <v>985</v>
      </c>
      <c r="F2556" t="s">
        <v>754</v>
      </c>
      <c r="G2556" t="s">
        <v>755</v>
      </c>
      <c r="H2556" t="s">
        <v>335</v>
      </c>
      <c r="I2556" t="s">
        <v>336</v>
      </c>
      <c r="J2556" s="7">
        <v>19134</v>
      </c>
      <c r="K2556" t="s">
        <v>26</v>
      </c>
      <c r="L2556" t="s">
        <v>65</v>
      </c>
      <c r="M2556" t="s">
        <v>585</v>
      </c>
      <c r="N2556" t="s">
        <v>33</v>
      </c>
      <c r="O2556" t="s">
        <v>116</v>
      </c>
      <c r="P2556" t="s">
        <v>586</v>
      </c>
      <c r="Q2556" s="8">
        <v>14.99</v>
      </c>
      <c r="R2556">
        <v>3</v>
      </c>
      <c r="S2556" s="8">
        <f t="shared" si="166"/>
        <v>44.97</v>
      </c>
      <c r="T2556" s="8">
        <f>SUM(S2556*0.3)</f>
        <v>13.491</v>
      </c>
      <c r="U2556" s="9">
        <f>SUM((Q2556*0.09)*R2556+2)</f>
        <v>6.0472999999999999</v>
      </c>
    </row>
    <row r="2557" spans="1:21" ht="15" customHeight="1" x14ac:dyDescent="0.25">
      <c r="A2557">
        <v>22510</v>
      </c>
      <c r="B2557" t="s">
        <v>1204</v>
      </c>
      <c r="C2557" s="5">
        <v>43802</v>
      </c>
      <c r="D2557" s="6">
        <v>43808</v>
      </c>
      <c r="E2557" t="s">
        <v>69</v>
      </c>
      <c r="F2557" t="s">
        <v>613</v>
      </c>
      <c r="G2557" t="s">
        <v>614</v>
      </c>
      <c r="H2557" t="s">
        <v>615</v>
      </c>
      <c r="I2557" t="s">
        <v>110</v>
      </c>
      <c r="J2557" s="7">
        <v>36116</v>
      </c>
      <c r="K2557" t="s">
        <v>26</v>
      </c>
      <c r="L2557" t="s">
        <v>49</v>
      </c>
      <c r="M2557" t="s">
        <v>955</v>
      </c>
      <c r="N2557" t="s">
        <v>33</v>
      </c>
      <c r="O2557" t="s">
        <v>34</v>
      </c>
      <c r="P2557" t="s">
        <v>956</v>
      </c>
      <c r="Q2557" s="8">
        <v>25.99</v>
      </c>
      <c r="R2557">
        <v>5</v>
      </c>
      <c r="S2557" s="8">
        <f t="shared" si="166"/>
        <v>129.94999999999999</v>
      </c>
      <c r="T2557" s="8">
        <f>SUM(S2557*0.4)</f>
        <v>51.98</v>
      </c>
      <c r="U2557" s="9">
        <f t="shared" ref="U2557:U2568" si="169">SUM((Q2557*0.04)*R2557+2)</f>
        <v>7.1979999999999995</v>
      </c>
    </row>
    <row r="2558" spans="1:21" ht="15" customHeight="1" x14ac:dyDescent="0.25">
      <c r="A2558">
        <v>22511</v>
      </c>
      <c r="B2558" t="s">
        <v>1204</v>
      </c>
      <c r="C2558" s="5">
        <v>43802</v>
      </c>
      <c r="D2558" s="6">
        <v>43808</v>
      </c>
      <c r="E2558" t="s">
        <v>69</v>
      </c>
      <c r="F2558" t="s">
        <v>70</v>
      </c>
      <c r="G2558" t="s">
        <v>71</v>
      </c>
      <c r="H2558" t="s">
        <v>72</v>
      </c>
      <c r="I2558" t="s">
        <v>73</v>
      </c>
      <c r="J2558" s="7">
        <v>78745</v>
      </c>
      <c r="K2558" t="s">
        <v>26</v>
      </c>
      <c r="L2558" t="s">
        <v>27</v>
      </c>
      <c r="M2558" t="s">
        <v>129</v>
      </c>
      <c r="N2558" t="s">
        <v>29</v>
      </c>
      <c r="O2558" t="s">
        <v>40</v>
      </c>
      <c r="P2558" t="s">
        <v>130</v>
      </c>
      <c r="Q2558" s="8">
        <v>19.989999999999998</v>
      </c>
      <c r="R2558">
        <v>7</v>
      </c>
      <c r="S2558" s="8">
        <f t="shared" si="166"/>
        <v>139.92999999999998</v>
      </c>
      <c r="T2558" s="8">
        <f>SUM(S2558*0.3)</f>
        <v>41.978999999999992</v>
      </c>
      <c r="U2558" s="9">
        <f t="shared" si="169"/>
        <v>7.5972</v>
      </c>
    </row>
    <row r="2559" spans="1:21" ht="15" customHeight="1" x14ac:dyDescent="0.25">
      <c r="A2559">
        <v>22512</v>
      </c>
      <c r="B2559" t="s">
        <v>1204</v>
      </c>
      <c r="C2559" s="5">
        <v>43802</v>
      </c>
      <c r="D2559" s="6">
        <v>43808</v>
      </c>
      <c r="E2559" t="s">
        <v>69</v>
      </c>
      <c r="F2559" t="s">
        <v>70</v>
      </c>
      <c r="G2559" t="s">
        <v>71</v>
      </c>
      <c r="H2559" t="s">
        <v>72</v>
      </c>
      <c r="I2559" t="s">
        <v>73</v>
      </c>
      <c r="J2559" s="7">
        <v>78745</v>
      </c>
      <c r="K2559" t="s">
        <v>26</v>
      </c>
      <c r="L2559" t="s">
        <v>27</v>
      </c>
      <c r="M2559" t="s">
        <v>397</v>
      </c>
      <c r="N2559" t="s">
        <v>33</v>
      </c>
      <c r="O2559" t="s">
        <v>116</v>
      </c>
      <c r="P2559" t="s">
        <v>398</v>
      </c>
      <c r="Q2559" s="8">
        <v>24.99</v>
      </c>
      <c r="R2559">
        <v>7</v>
      </c>
      <c r="S2559" s="8">
        <f t="shared" si="166"/>
        <v>174.92999999999998</v>
      </c>
      <c r="T2559" s="8">
        <f>SUM(S2559*0.3)</f>
        <v>52.478999999999992</v>
      </c>
      <c r="U2559" s="9">
        <f t="shared" si="169"/>
        <v>8.9971999999999994</v>
      </c>
    </row>
    <row r="2560" spans="1:21" ht="15" customHeight="1" x14ac:dyDescent="0.25">
      <c r="A2560">
        <v>22513</v>
      </c>
      <c r="B2560" t="s">
        <v>1204</v>
      </c>
      <c r="C2560" s="5">
        <v>43802</v>
      </c>
      <c r="D2560" s="6">
        <v>43808</v>
      </c>
      <c r="E2560" t="s">
        <v>69</v>
      </c>
      <c r="F2560" t="s">
        <v>70</v>
      </c>
      <c r="G2560" t="s">
        <v>71</v>
      </c>
      <c r="H2560" t="s">
        <v>72</v>
      </c>
      <c r="I2560" t="s">
        <v>73</v>
      </c>
      <c r="J2560" s="7">
        <v>78745</v>
      </c>
      <c r="K2560" t="s">
        <v>26</v>
      </c>
      <c r="L2560" t="s">
        <v>27</v>
      </c>
      <c r="M2560" t="s">
        <v>253</v>
      </c>
      <c r="N2560" t="s">
        <v>988</v>
      </c>
      <c r="O2560" t="s">
        <v>86</v>
      </c>
      <c r="P2560" t="s">
        <v>254</v>
      </c>
      <c r="Q2560" s="8">
        <v>44.99</v>
      </c>
      <c r="R2560">
        <v>8</v>
      </c>
      <c r="S2560" s="8">
        <f t="shared" ref="S2560:S2615" si="170">SUM(Q2560*R2560)</f>
        <v>359.92</v>
      </c>
      <c r="T2560" s="8">
        <f>SUM(S2560*0.6)</f>
        <v>215.952</v>
      </c>
      <c r="U2560" s="9">
        <f t="shared" si="169"/>
        <v>16.396799999999999</v>
      </c>
    </row>
    <row r="2561" spans="1:21" ht="15" customHeight="1" x14ac:dyDescent="0.25">
      <c r="A2561">
        <v>22514</v>
      </c>
      <c r="B2561" t="s">
        <v>1204</v>
      </c>
      <c r="C2561" s="5">
        <v>43802</v>
      </c>
      <c r="D2561" s="6">
        <v>43806</v>
      </c>
      <c r="E2561" t="s">
        <v>69</v>
      </c>
      <c r="F2561" t="s">
        <v>271</v>
      </c>
      <c r="G2561" t="s">
        <v>272</v>
      </c>
      <c r="H2561" t="s">
        <v>273</v>
      </c>
      <c r="I2561" t="s">
        <v>274</v>
      </c>
      <c r="J2561" s="7">
        <v>33068</v>
      </c>
      <c r="K2561" t="s">
        <v>26</v>
      </c>
      <c r="L2561" t="s">
        <v>49</v>
      </c>
      <c r="M2561" t="s">
        <v>369</v>
      </c>
      <c r="N2561" t="s">
        <v>29</v>
      </c>
      <c r="O2561" t="s">
        <v>37</v>
      </c>
      <c r="P2561" t="s">
        <v>370</v>
      </c>
      <c r="Q2561" s="8">
        <v>24.99</v>
      </c>
      <c r="R2561">
        <v>10</v>
      </c>
      <c r="S2561" s="8">
        <f t="shared" si="170"/>
        <v>249.89999999999998</v>
      </c>
      <c r="T2561" s="8">
        <f>SUM(S2561*0.4)</f>
        <v>99.96</v>
      </c>
      <c r="U2561" s="9">
        <f t="shared" si="169"/>
        <v>11.995999999999999</v>
      </c>
    </row>
    <row r="2562" spans="1:21" ht="15" customHeight="1" x14ac:dyDescent="0.25">
      <c r="A2562">
        <v>22515</v>
      </c>
      <c r="B2562" t="s">
        <v>1205</v>
      </c>
      <c r="C2562" s="5">
        <v>43806</v>
      </c>
      <c r="D2562" s="6">
        <v>43810</v>
      </c>
      <c r="E2562" t="s">
        <v>69</v>
      </c>
      <c r="F2562" t="s">
        <v>107</v>
      </c>
      <c r="G2562" t="s">
        <v>108</v>
      </c>
      <c r="H2562" t="s">
        <v>109</v>
      </c>
      <c r="I2562" t="s">
        <v>110</v>
      </c>
      <c r="J2562" s="7">
        <v>35630</v>
      </c>
      <c r="K2562" t="s">
        <v>26</v>
      </c>
      <c r="L2562" t="s">
        <v>49</v>
      </c>
      <c r="M2562" t="s">
        <v>113</v>
      </c>
      <c r="N2562" t="s">
        <v>29</v>
      </c>
      <c r="O2562" t="s">
        <v>37</v>
      </c>
      <c r="P2562" t="s">
        <v>114</v>
      </c>
      <c r="Q2562" s="8">
        <v>24.99</v>
      </c>
      <c r="R2562">
        <v>16</v>
      </c>
      <c r="S2562" s="8">
        <f t="shared" si="170"/>
        <v>399.84</v>
      </c>
      <c r="T2562" s="8">
        <f>SUM(S2562*0.4)</f>
        <v>159.93600000000001</v>
      </c>
      <c r="U2562" s="9">
        <f t="shared" si="169"/>
        <v>17.993600000000001</v>
      </c>
    </row>
    <row r="2563" spans="1:21" ht="15" customHeight="1" x14ac:dyDescent="0.25">
      <c r="A2563">
        <v>22516</v>
      </c>
      <c r="B2563" t="s">
        <v>1205</v>
      </c>
      <c r="C2563" s="5">
        <v>43806</v>
      </c>
      <c r="D2563" s="6">
        <v>43810</v>
      </c>
      <c r="E2563" t="s">
        <v>69</v>
      </c>
      <c r="F2563" t="s">
        <v>107</v>
      </c>
      <c r="G2563" t="s">
        <v>108</v>
      </c>
      <c r="H2563" t="s">
        <v>109</v>
      </c>
      <c r="I2563" t="s">
        <v>110</v>
      </c>
      <c r="J2563" s="7">
        <v>35630</v>
      </c>
      <c r="K2563" t="s">
        <v>26</v>
      </c>
      <c r="L2563" t="s">
        <v>49</v>
      </c>
      <c r="M2563" t="s">
        <v>729</v>
      </c>
      <c r="N2563" t="s">
        <v>33</v>
      </c>
      <c r="O2563" t="s">
        <v>116</v>
      </c>
      <c r="P2563" t="s">
        <v>306</v>
      </c>
      <c r="Q2563" s="8">
        <v>34.99</v>
      </c>
      <c r="R2563">
        <v>7</v>
      </c>
      <c r="S2563" s="8">
        <f t="shared" si="170"/>
        <v>244.93</v>
      </c>
      <c r="T2563" s="8">
        <f>SUM(S2563*0.3)</f>
        <v>73.478999999999999</v>
      </c>
      <c r="U2563" s="9">
        <f t="shared" si="169"/>
        <v>11.797200000000002</v>
      </c>
    </row>
    <row r="2564" spans="1:21" ht="15" customHeight="1" x14ac:dyDescent="0.25">
      <c r="A2564">
        <v>22517</v>
      </c>
      <c r="B2564" t="s">
        <v>1205</v>
      </c>
      <c r="C2564" s="5">
        <v>43806</v>
      </c>
      <c r="D2564" s="6">
        <v>43810</v>
      </c>
      <c r="E2564" t="s">
        <v>69</v>
      </c>
      <c r="F2564" t="s">
        <v>107</v>
      </c>
      <c r="G2564" t="s">
        <v>108</v>
      </c>
      <c r="H2564" t="s">
        <v>109</v>
      </c>
      <c r="I2564" t="s">
        <v>110</v>
      </c>
      <c r="J2564" s="7">
        <v>35630</v>
      </c>
      <c r="K2564" t="s">
        <v>26</v>
      </c>
      <c r="L2564" t="s">
        <v>49</v>
      </c>
      <c r="M2564" t="s">
        <v>397</v>
      </c>
      <c r="N2564" t="s">
        <v>33</v>
      </c>
      <c r="O2564" t="s">
        <v>116</v>
      </c>
      <c r="P2564" t="s">
        <v>398</v>
      </c>
      <c r="Q2564" s="8">
        <v>24.99</v>
      </c>
      <c r="R2564">
        <v>4</v>
      </c>
      <c r="S2564" s="8">
        <f t="shared" si="170"/>
        <v>99.96</v>
      </c>
      <c r="T2564" s="8">
        <f>SUM(S2564*0.3)</f>
        <v>29.987999999999996</v>
      </c>
      <c r="U2564" s="9">
        <f t="shared" si="169"/>
        <v>5.9984000000000002</v>
      </c>
    </row>
    <row r="2565" spans="1:21" ht="15" customHeight="1" x14ac:dyDescent="0.25">
      <c r="A2565">
        <v>22518</v>
      </c>
      <c r="B2565" t="s">
        <v>1205</v>
      </c>
      <c r="C2565" s="5">
        <v>43806</v>
      </c>
      <c r="D2565" s="6">
        <v>43810</v>
      </c>
      <c r="E2565" t="s">
        <v>69</v>
      </c>
      <c r="F2565" t="s">
        <v>107</v>
      </c>
      <c r="G2565" t="s">
        <v>108</v>
      </c>
      <c r="H2565" t="s">
        <v>109</v>
      </c>
      <c r="I2565" t="s">
        <v>110</v>
      </c>
      <c r="J2565" s="7">
        <v>35630</v>
      </c>
      <c r="K2565" t="s">
        <v>26</v>
      </c>
      <c r="L2565" t="s">
        <v>49</v>
      </c>
      <c r="M2565" t="s">
        <v>264</v>
      </c>
      <c r="N2565" t="s">
        <v>29</v>
      </c>
      <c r="O2565" t="s">
        <v>37</v>
      </c>
      <c r="P2565" t="s">
        <v>265</v>
      </c>
      <c r="Q2565" s="8">
        <v>23.99</v>
      </c>
      <c r="R2565">
        <v>6</v>
      </c>
      <c r="S2565" s="8">
        <f t="shared" si="170"/>
        <v>143.94</v>
      </c>
      <c r="T2565" s="8">
        <f>SUM(S2565*0.4)</f>
        <v>57.576000000000001</v>
      </c>
      <c r="U2565" s="9">
        <f t="shared" si="169"/>
        <v>7.7576000000000001</v>
      </c>
    </row>
    <row r="2566" spans="1:21" ht="15" customHeight="1" x14ac:dyDescent="0.25">
      <c r="A2566">
        <v>22519</v>
      </c>
      <c r="B2566" t="s">
        <v>1205</v>
      </c>
      <c r="C2566" s="5">
        <v>43806</v>
      </c>
      <c r="D2566" s="6">
        <v>43810</v>
      </c>
      <c r="E2566" t="s">
        <v>69</v>
      </c>
      <c r="F2566" t="s">
        <v>107</v>
      </c>
      <c r="G2566" t="s">
        <v>108</v>
      </c>
      <c r="H2566" t="s">
        <v>109</v>
      </c>
      <c r="I2566" t="s">
        <v>110</v>
      </c>
      <c r="J2566" s="7">
        <v>35630</v>
      </c>
      <c r="K2566" t="s">
        <v>26</v>
      </c>
      <c r="L2566" t="s">
        <v>49</v>
      </c>
      <c r="M2566" t="s">
        <v>208</v>
      </c>
      <c r="N2566" t="s">
        <v>29</v>
      </c>
      <c r="O2566" t="s">
        <v>75</v>
      </c>
      <c r="P2566" t="s">
        <v>209</v>
      </c>
      <c r="Q2566" s="8">
        <v>25.99</v>
      </c>
      <c r="R2566">
        <v>4</v>
      </c>
      <c r="S2566" s="8">
        <f t="shared" si="170"/>
        <v>103.96</v>
      </c>
      <c r="T2566" s="8">
        <f>SUM(S2566*0.5)</f>
        <v>51.98</v>
      </c>
      <c r="U2566" s="9">
        <f t="shared" si="169"/>
        <v>6.1583999999999994</v>
      </c>
    </row>
    <row r="2567" spans="1:21" ht="15" customHeight="1" x14ac:dyDescent="0.25">
      <c r="A2567">
        <v>22520</v>
      </c>
      <c r="B2567" t="s">
        <v>1205</v>
      </c>
      <c r="C2567" s="5">
        <v>43806</v>
      </c>
      <c r="D2567" s="6">
        <v>43810</v>
      </c>
      <c r="E2567" t="s">
        <v>69</v>
      </c>
      <c r="F2567" t="s">
        <v>107</v>
      </c>
      <c r="G2567" t="s">
        <v>108</v>
      </c>
      <c r="H2567" t="s">
        <v>109</v>
      </c>
      <c r="I2567" t="s">
        <v>110</v>
      </c>
      <c r="J2567" s="7">
        <v>35630</v>
      </c>
      <c r="K2567" t="s">
        <v>26</v>
      </c>
      <c r="L2567" t="s">
        <v>49</v>
      </c>
      <c r="M2567" t="s">
        <v>934</v>
      </c>
      <c r="N2567" t="s">
        <v>29</v>
      </c>
      <c r="O2567" t="s">
        <v>59</v>
      </c>
      <c r="P2567" t="s">
        <v>935</v>
      </c>
      <c r="Q2567" s="8">
        <v>27.99</v>
      </c>
      <c r="R2567">
        <v>9</v>
      </c>
      <c r="S2567" s="8">
        <f t="shared" si="170"/>
        <v>251.91</v>
      </c>
      <c r="T2567" s="8">
        <f>SUM(S2567*0.25)</f>
        <v>62.977499999999999</v>
      </c>
      <c r="U2567" s="9">
        <f t="shared" si="169"/>
        <v>12.0764</v>
      </c>
    </row>
    <row r="2568" spans="1:21" ht="15" customHeight="1" x14ac:dyDescent="0.25">
      <c r="A2568">
        <v>22521</v>
      </c>
      <c r="B2568" t="s">
        <v>1205</v>
      </c>
      <c r="C2568" s="5">
        <v>43806</v>
      </c>
      <c r="D2568" s="6">
        <v>43810</v>
      </c>
      <c r="E2568" t="s">
        <v>69</v>
      </c>
      <c r="F2568" t="s">
        <v>107</v>
      </c>
      <c r="G2568" t="s">
        <v>108</v>
      </c>
      <c r="H2568" t="s">
        <v>109</v>
      </c>
      <c r="I2568" t="s">
        <v>110</v>
      </c>
      <c r="J2568" s="7">
        <v>35630</v>
      </c>
      <c r="K2568" t="s">
        <v>26</v>
      </c>
      <c r="L2568" t="s">
        <v>49</v>
      </c>
      <c r="M2568" t="s">
        <v>806</v>
      </c>
      <c r="N2568" t="s">
        <v>29</v>
      </c>
      <c r="O2568" t="s">
        <v>40</v>
      </c>
      <c r="P2568" t="s">
        <v>807</v>
      </c>
      <c r="Q2568" s="8">
        <v>28.99</v>
      </c>
      <c r="R2568">
        <v>9</v>
      </c>
      <c r="S2568" s="8">
        <f t="shared" si="170"/>
        <v>260.90999999999997</v>
      </c>
      <c r="T2568" s="8">
        <f>SUM(S2568*0.3)</f>
        <v>78.272999999999982</v>
      </c>
      <c r="U2568" s="9">
        <f t="shared" si="169"/>
        <v>12.436399999999999</v>
      </c>
    </row>
    <row r="2569" spans="1:21" ht="15" customHeight="1" x14ac:dyDescent="0.25">
      <c r="A2569">
        <v>22522</v>
      </c>
      <c r="B2569" t="s">
        <v>1206</v>
      </c>
      <c r="C2569" s="5">
        <v>43809</v>
      </c>
      <c r="D2569" s="6">
        <v>43813</v>
      </c>
      <c r="E2569" t="s">
        <v>21</v>
      </c>
      <c r="F2569" t="s">
        <v>386</v>
      </c>
      <c r="G2569" t="s">
        <v>387</v>
      </c>
      <c r="H2569" t="s">
        <v>388</v>
      </c>
      <c r="I2569" t="s">
        <v>73</v>
      </c>
      <c r="J2569" s="7">
        <v>75220</v>
      </c>
      <c r="K2569" t="s">
        <v>26</v>
      </c>
      <c r="L2569" t="s">
        <v>27</v>
      </c>
      <c r="M2569" t="s">
        <v>129</v>
      </c>
      <c r="N2569" t="s">
        <v>29</v>
      </c>
      <c r="O2569" t="s">
        <v>40</v>
      </c>
      <c r="P2569" t="s">
        <v>130</v>
      </c>
      <c r="Q2569" s="8">
        <v>19.989999999999998</v>
      </c>
      <c r="R2569">
        <v>5</v>
      </c>
      <c r="S2569" s="8">
        <f t="shared" si="170"/>
        <v>99.949999999999989</v>
      </c>
      <c r="T2569" s="8">
        <f>SUM(S2569*0.3)</f>
        <v>29.984999999999996</v>
      </c>
      <c r="U2569" s="9">
        <f>SUM((Q2569*0.07)*R2569+2)</f>
        <v>8.9965000000000011</v>
      </c>
    </row>
    <row r="2570" spans="1:21" ht="15" customHeight="1" x14ac:dyDescent="0.25">
      <c r="A2570">
        <v>22523</v>
      </c>
      <c r="B2570" t="s">
        <v>1206</v>
      </c>
      <c r="C2570" s="5">
        <v>43809</v>
      </c>
      <c r="D2570" s="6">
        <v>43813</v>
      </c>
      <c r="E2570" t="s">
        <v>21</v>
      </c>
      <c r="F2570" t="s">
        <v>386</v>
      </c>
      <c r="G2570" t="s">
        <v>387</v>
      </c>
      <c r="H2570" t="s">
        <v>388</v>
      </c>
      <c r="I2570" t="s">
        <v>73</v>
      </c>
      <c r="J2570" s="7">
        <v>75220</v>
      </c>
      <c r="K2570" t="s">
        <v>26</v>
      </c>
      <c r="L2570" t="s">
        <v>27</v>
      </c>
      <c r="M2570" t="s">
        <v>896</v>
      </c>
      <c r="N2570" t="s">
        <v>33</v>
      </c>
      <c r="O2570" t="s">
        <v>34</v>
      </c>
      <c r="P2570" t="s">
        <v>576</v>
      </c>
      <c r="Q2570" s="8">
        <v>25.99</v>
      </c>
      <c r="R2570">
        <v>6</v>
      </c>
      <c r="S2570" s="8">
        <f t="shared" si="170"/>
        <v>155.94</v>
      </c>
      <c r="T2570" s="8">
        <f>SUM(S2570*0.4)</f>
        <v>62.376000000000005</v>
      </c>
      <c r="U2570" s="9">
        <f>SUM((Q2570*0.07)*R2570+2)</f>
        <v>12.915800000000001</v>
      </c>
    </row>
    <row r="2571" spans="1:21" ht="15" customHeight="1" x14ac:dyDescent="0.25">
      <c r="A2571">
        <v>22524</v>
      </c>
      <c r="B2571" t="s">
        <v>1206</v>
      </c>
      <c r="C2571" s="5">
        <v>43809</v>
      </c>
      <c r="D2571" s="6">
        <v>43813</v>
      </c>
      <c r="E2571" t="s">
        <v>21</v>
      </c>
      <c r="F2571" t="s">
        <v>386</v>
      </c>
      <c r="G2571" t="s">
        <v>387</v>
      </c>
      <c r="H2571" t="s">
        <v>388</v>
      </c>
      <c r="I2571" t="s">
        <v>73</v>
      </c>
      <c r="J2571" s="7">
        <v>75220</v>
      </c>
      <c r="K2571" t="s">
        <v>26</v>
      </c>
      <c r="L2571" t="s">
        <v>27</v>
      </c>
      <c r="M2571" t="s">
        <v>897</v>
      </c>
      <c r="N2571" t="s">
        <v>29</v>
      </c>
      <c r="O2571" t="s">
        <v>59</v>
      </c>
      <c r="P2571" t="s">
        <v>898</v>
      </c>
      <c r="Q2571" s="8">
        <v>25.99</v>
      </c>
      <c r="R2571">
        <v>4</v>
      </c>
      <c r="S2571" s="8">
        <f t="shared" si="170"/>
        <v>103.96</v>
      </c>
      <c r="T2571" s="8">
        <f>SUM(S2571*0.25)</f>
        <v>25.99</v>
      </c>
      <c r="U2571" s="9">
        <f>SUM((Q2571*0.07)*R2571+2)</f>
        <v>9.2772000000000006</v>
      </c>
    </row>
    <row r="2572" spans="1:21" ht="15" customHeight="1" x14ac:dyDescent="0.25">
      <c r="A2572">
        <v>22525</v>
      </c>
      <c r="B2572" t="s">
        <v>1207</v>
      </c>
      <c r="C2572" s="5">
        <v>43810</v>
      </c>
      <c r="D2572" s="6">
        <v>43817</v>
      </c>
      <c r="E2572" t="s">
        <v>69</v>
      </c>
      <c r="F2572" t="s">
        <v>491</v>
      </c>
      <c r="G2572" t="s">
        <v>492</v>
      </c>
      <c r="H2572" t="s">
        <v>203</v>
      </c>
      <c r="I2572" t="s">
        <v>56</v>
      </c>
      <c r="J2572" s="7">
        <v>90045</v>
      </c>
      <c r="K2572" t="s">
        <v>26</v>
      </c>
      <c r="L2572" t="s">
        <v>57</v>
      </c>
      <c r="M2572" t="s">
        <v>384</v>
      </c>
      <c r="N2572" t="s">
        <v>29</v>
      </c>
      <c r="O2572" t="s">
        <v>37</v>
      </c>
      <c r="P2572" t="s">
        <v>385</v>
      </c>
      <c r="Q2572" s="8">
        <v>23.99</v>
      </c>
      <c r="R2572">
        <v>5</v>
      </c>
      <c r="S2572" s="8">
        <f t="shared" si="170"/>
        <v>119.94999999999999</v>
      </c>
      <c r="T2572" s="8">
        <f>SUM(S2572*0.4)</f>
        <v>47.98</v>
      </c>
      <c r="U2572" s="9">
        <f t="shared" ref="U2572:U2577" si="171">SUM((Q2572*0.04)*R2572+2)</f>
        <v>6.798</v>
      </c>
    </row>
    <row r="2573" spans="1:21" ht="15" customHeight="1" x14ac:dyDescent="0.25">
      <c r="A2573">
        <v>22526</v>
      </c>
      <c r="B2573" t="s">
        <v>1207</v>
      </c>
      <c r="C2573" s="5">
        <v>43810</v>
      </c>
      <c r="D2573" s="6">
        <v>43817</v>
      </c>
      <c r="E2573" t="s">
        <v>69</v>
      </c>
      <c r="F2573" t="s">
        <v>491</v>
      </c>
      <c r="G2573" t="s">
        <v>492</v>
      </c>
      <c r="H2573" t="s">
        <v>203</v>
      </c>
      <c r="I2573" t="s">
        <v>56</v>
      </c>
      <c r="J2573" s="7">
        <v>90045</v>
      </c>
      <c r="K2573" t="s">
        <v>26</v>
      </c>
      <c r="L2573" t="s">
        <v>57</v>
      </c>
      <c r="M2573" t="s">
        <v>105</v>
      </c>
      <c r="N2573" t="s">
        <v>29</v>
      </c>
      <c r="O2573" t="s">
        <v>75</v>
      </c>
      <c r="P2573" t="s">
        <v>106</v>
      </c>
      <c r="Q2573" s="8">
        <v>16.989999999999998</v>
      </c>
      <c r="R2573">
        <v>6</v>
      </c>
      <c r="S2573" s="8">
        <f t="shared" si="170"/>
        <v>101.94</v>
      </c>
      <c r="T2573" s="8">
        <f>SUM(S2573*0.5)</f>
        <v>50.97</v>
      </c>
      <c r="U2573" s="9">
        <f t="shared" si="171"/>
        <v>6.0776000000000003</v>
      </c>
    </row>
    <row r="2574" spans="1:21" ht="15" customHeight="1" x14ac:dyDescent="0.25">
      <c r="A2574">
        <v>22527</v>
      </c>
      <c r="B2574" t="s">
        <v>1207</v>
      </c>
      <c r="C2574" s="5">
        <v>43810</v>
      </c>
      <c r="D2574" s="6">
        <v>43817</v>
      </c>
      <c r="E2574" t="s">
        <v>69</v>
      </c>
      <c r="F2574" t="s">
        <v>491</v>
      </c>
      <c r="G2574" t="s">
        <v>492</v>
      </c>
      <c r="H2574" t="s">
        <v>203</v>
      </c>
      <c r="I2574" t="s">
        <v>56</v>
      </c>
      <c r="J2574" s="7">
        <v>90045</v>
      </c>
      <c r="K2574" t="s">
        <v>26</v>
      </c>
      <c r="L2574" t="s">
        <v>57</v>
      </c>
      <c r="M2574" t="s">
        <v>199</v>
      </c>
      <c r="N2574" t="s">
        <v>29</v>
      </c>
      <c r="O2574" t="s">
        <v>59</v>
      </c>
      <c r="P2574" t="s">
        <v>200</v>
      </c>
      <c r="Q2574" s="8">
        <v>20.99</v>
      </c>
      <c r="R2574">
        <v>5</v>
      </c>
      <c r="S2574" s="8">
        <f t="shared" si="170"/>
        <v>104.94999999999999</v>
      </c>
      <c r="T2574" s="8">
        <f>SUM(S2574*0.25)</f>
        <v>26.237499999999997</v>
      </c>
      <c r="U2574" s="9">
        <f t="shared" si="171"/>
        <v>6.1979999999999995</v>
      </c>
    </row>
    <row r="2575" spans="1:21" ht="15" customHeight="1" x14ac:dyDescent="0.25">
      <c r="A2575">
        <v>22528</v>
      </c>
      <c r="B2575" t="s">
        <v>1207</v>
      </c>
      <c r="C2575" s="5">
        <v>43810</v>
      </c>
      <c r="D2575" s="6">
        <v>43817</v>
      </c>
      <c r="E2575" t="s">
        <v>69</v>
      </c>
      <c r="F2575" t="s">
        <v>491</v>
      </c>
      <c r="G2575" t="s">
        <v>492</v>
      </c>
      <c r="H2575" t="s">
        <v>203</v>
      </c>
      <c r="I2575" t="s">
        <v>56</v>
      </c>
      <c r="J2575" s="7">
        <v>90045</v>
      </c>
      <c r="K2575" t="s">
        <v>26</v>
      </c>
      <c r="L2575" t="s">
        <v>57</v>
      </c>
      <c r="M2575" t="s">
        <v>58</v>
      </c>
      <c r="N2575" t="s">
        <v>29</v>
      </c>
      <c r="O2575" t="s">
        <v>59</v>
      </c>
      <c r="P2575" t="s">
        <v>60</v>
      </c>
      <c r="Q2575" s="8">
        <v>20.99</v>
      </c>
      <c r="R2575">
        <v>5</v>
      </c>
      <c r="S2575" s="8">
        <f t="shared" si="170"/>
        <v>104.94999999999999</v>
      </c>
      <c r="T2575" s="8">
        <f>SUM(S2575*0.25)</f>
        <v>26.237499999999997</v>
      </c>
      <c r="U2575" s="9">
        <f t="shared" si="171"/>
        <v>6.1979999999999995</v>
      </c>
    </row>
    <row r="2576" spans="1:21" ht="15" customHeight="1" x14ac:dyDescent="0.25">
      <c r="A2576">
        <v>22529</v>
      </c>
      <c r="B2576" t="s">
        <v>1207</v>
      </c>
      <c r="C2576" s="5">
        <v>43810</v>
      </c>
      <c r="D2576" s="6">
        <v>43817</v>
      </c>
      <c r="E2576" t="s">
        <v>69</v>
      </c>
      <c r="F2576" t="s">
        <v>491</v>
      </c>
      <c r="G2576" t="s">
        <v>492</v>
      </c>
      <c r="H2576" t="s">
        <v>203</v>
      </c>
      <c r="I2576" t="s">
        <v>56</v>
      </c>
      <c r="J2576" s="7">
        <v>90045</v>
      </c>
      <c r="K2576" t="s">
        <v>26</v>
      </c>
      <c r="L2576" t="s">
        <v>57</v>
      </c>
      <c r="M2576" t="s">
        <v>575</v>
      </c>
      <c r="N2576" t="s">
        <v>33</v>
      </c>
      <c r="O2576" t="s">
        <v>34</v>
      </c>
      <c r="P2576" t="s">
        <v>576</v>
      </c>
      <c r="Q2576" s="8">
        <v>25.99</v>
      </c>
      <c r="R2576">
        <v>7</v>
      </c>
      <c r="S2576" s="8">
        <f t="shared" si="170"/>
        <v>181.92999999999998</v>
      </c>
      <c r="T2576" s="8">
        <f>SUM(S2576*0.4)</f>
        <v>72.771999999999991</v>
      </c>
      <c r="U2576" s="9">
        <f t="shared" si="171"/>
        <v>9.2771999999999988</v>
      </c>
    </row>
    <row r="2577" spans="1:21" ht="15" customHeight="1" x14ac:dyDescent="0.25">
      <c r="A2577">
        <v>22530</v>
      </c>
      <c r="B2577" t="s">
        <v>1207</v>
      </c>
      <c r="C2577" s="5">
        <v>43810</v>
      </c>
      <c r="D2577" s="6">
        <v>43816</v>
      </c>
      <c r="E2577" t="s">
        <v>69</v>
      </c>
      <c r="F2577" t="s">
        <v>751</v>
      </c>
      <c r="G2577" t="s">
        <v>299</v>
      </c>
      <c r="H2577" t="s">
        <v>300</v>
      </c>
      <c r="I2577" t="s">
        <v>213</v>
      </c>
      <c r="J2577" s="7">
        <v>27604</v>
      </c>
      <c r="K2577" t="s">
        <v>26</v>
      </c>
      <c r="L2577" t="s">
        <v>49</v>
      </c>
      <c r="M2577" t="s">
        <v>129</v>
      </c>
      <c r="N2577" t="s">
        <v>29</v>
      </c>
      <c r="O2577" t="s">
        <v>40</v>
      </c>
      <c r="P2577" t="s">
        <v>130</v>
      </c>
      <c r="Q2577" s="8">
        <v>19.989999999999998</v>
      </c>
      <c r="R2577">
        <v>11</v>
      </c>
      <c r="S2577" s="8">
        <f t="shared" si="170"/>
        <v>219.89</v>
      </c>
      <c r="T2577" s="8">
        <f>SUM(S2577*0.3)</f>
        <v>65.966999999999999</v>
      </c>
      <c r="U2577" s="9">
        <f t="shared" si="171"/>
        <v>10.7956</v>
      </c>
    </row>
    <row r="2578" spans="1:21" ht="15" customHeight="1" x14ac:dyDescent="0.25">
      <c r="A2578">
        <v>22531</v>
      </c>
      <c r="B2578" t="s">
        <v>1208</v>
      </c>
      <c r="C2578" s="5">
        <v>43811</v>
      </c>
      <c r="D2578" s="6">
        <v>43816</v>
      </c>
      <c r="E2578" t="s">
        <v>21</v>
      </c>
      <c r="F2578" t="s">
        <v>391</v>
      </c>
      <c r="G2578" t="s">
        <v>392</v>
      </c>
      <c r="H2578" t="s">
        <v>393</v>
      </c>
      <c r="I2578" t="s">
        <v>394</v>
      </c>
      <c r="J2578" s="7">
        <v>31907</v>
      </c>
      <c r="K2578" t="s">
        <v>26</v>
      </c>
      <c r="L2578" t="s">
        <v>49</v>
      </c>
      <c r="M2578" t="s">
        <v>191</v>
      </c>
      <c r="N2578" t="s">
        <v>33</v>
      </c>
      <c r="O2578" t="s">
        <v>116</v>
      </c>
      <c r="P2578" t="s">
        <v>192</v>
      </c>
      <c r="Q2578" s="8">
        <v>34.99</v>
      </c>
      <c r="R2578">
        <v>5</v>
      </c>
      <c r="S2578" s="8">
        <f t="shared" si="170"/>
        <v>174.95000000000002</v>
      </c>
      <c r="T2578" s="8">
        <f>SUM(S2578*0.3)</f>
        <v>52.485000000000007</v>
      </c>
      <c r="U2578" s="9">
        <f>SUM((Q2578*0.07)*R2578+2)</f>
        <v>14.246500000000003</v>
      </c>
    </row>
    <row r="2579" spans="1:21" ht="15" customHeight="1" x14ac:dyDescent="0.25">
      <c r="A2579">
        <v>22532</v>
      </c>
      <c r="B2579" t="s">
        <v>1208</v>
      </c>
      <c r="C2579" s="5">
        <v>43811</v>
      </c>
      <c r="D2579" s="6">
        <v>43816</v>
      </c>
      <c r="E2579" t="s">
        <v>21</v>
      </c>
      <c r="F2579" t="s">
        <v>391</v>
      </c>
      <c r="G2579" t="s">
        <v>392</v>
      </c>
      <c r="H2579" t="s">
        <v>393</v>
      </c>
      <c r="I2579" t="s">
        <v>394</v>
      </c>
      <c r="J2579" s="7">
        <v>31907</v>
      </c>
      <c r="K2579" t="s">
        <v>26</v>
      </c>
      <c r="L2579" t="s">
        <v>49</v>
      </c>
      <c r="M2579" t="s">
        <v>692</v>
      </c>
      <c r="N2579" t="s">
        <v>33</v>
      </c>
      <c r="O2579" t="s">
        <v>34</v>
      </c>
      <c r="P2579" t="s">
        <v>693</v>
      </c>
      <c r="Q2579" s="8">
        <v>15.99</v>
      </c>
      <c r="R2579">
        <v>6</v>
      </c>
      <c r="S2579" s="8">
        <f t="shared" si="170"/>
        <v>95.94</v>
      </c>
      <c r="T2579" s="8">
        <f>SUM(S2579*0.4)</f>
        <v>38.376000000000005</v>
      </c>
      <c r="U2579" s="9">
        <f>SUM((Q2579*0.07)*R2579+2)</f>
        <v>8.7158000000000015</v>
      </c>
    </row>
    <row r="2580" spans="1:21" ht="15" customHeight="1" x14ac:dyDescent="0.25">
      <c r="A2580">
        <v>22533</v>
      </c>
      <c r="B2580" t="s">
        <v>1208</v>
      </c>
      <c r="C2580" s="5">
        <v>43811</v>
      </c>
      <c r="D2580" s="6">
        <v>43816</v>
      </c>
      <c r="E2580" t="s">
        <v>21</v>
      </c>
      <c r="F2580" t="s">
        <v>391</v>
      </c>
      <c r="G2580" t="s">
        <v>392</v>
      </c>
      <c r="H2580" t="s">
        <v>393</v>
      </c>
      <c r="I2580" t="s">
        <v>394</v>
      </c>
      <c r="J2580" s="7">
        <v>31907</v>
      </c>
      <c r="K2580" t="s">
        <v>26</v>
      </c>
      <c r="L2580" t="s">
        <v>49</v>
      </c>
      <c r="M2580" t="s">
        <v>704</v>
      </c>
      <c r="N2580" t="s">
        <v>988</v>
      </c>
      <c r="O2580" t="s">
        <v>86</v>
      </c>
      <c r="P2580" t="s">
        <v>705</v>
      </c>
      <c r="Q2580" s="8">
        <v>35.99</v>
      </c>
      <c r="R2580">
        <v>6</v>
      </c>
      <c r="S2580" s="8">
        <f t="shared" si="170"/>
        <v>215.94</v>
      </c>
      <c r="T2580" s="8">
        <f>SUM(S2580*0.6)</f>
        <v>129.56399999999999</v>
      </c>
      <c r="U2580" s="9">
        <f>SUM((Q2580*0.07)*R2580+2)</f>
        <v>17.1158</v>
      </c>
    </row>
    <row r="2581" spans="1:21" ht="15" customHeight="1" x14ac:dyDescent="0.25">
      <c r="A2581">
        <v>22534</v>
      </c>
      <c r="B2581" t="s">
        <v>1208</v>
      </c>
      <c r="C2581" s="5">
        <v>43811</v>
      </c>
      <c r="D2581" s="6">
        <v>43817</v>
      </c>
      <c r="E2581" t="s">
        <v>69</v>
      </c>
      <c r="F2581" t="s">
        <v>380</v>
      </c>
      <c r="G2581" t="s">
        <v>381</v>
      </c>
      <c r="H2581" t="s">
        <v>335</v>
      </c>
      <c r="I2581" t="s">
        <v>336</v>
      </c>
      <c r="J2581" s="7">
        <v>19140</v>
      </c>
      <c r="K2581" t="s">
        <v>26</v>
      </c>
      <c r="L2581" t="s">
        <v>65</v>
      </c>
      <c r="M2581" t="s">
        <v>355</v>
      </c>
      <c r="N2581" t="s">
        <v>29</v>
      </c>
      <c r="O2581" t="s">
        <v>59</v>
      </c>
      <c r="P2581" t="s">
        <v>356</v>
      </c>
      <c r="Q2581" s="8">
        <v>32.99</v>
      </c>
      <c r="R2581">
        <v>5</v>
      </c>
      <c r="S2581" s="8">
        <f t="shared" si="170"/>
        <v>164.95000000000002</v>
      </c>
      <c r="T2581" s="8">
        <f>SUM(S2581*0.25)</f>
        <v>41.237500000000004</v>
      </c>
      <c r="U2581" s="9">
        <f>SUM((Q2581*0.04)*R2581+2)</f>
        <v>8.5980000000000008</v>
      </c>
    </row>
    <row r="2582" spans="1:21" ht="15" customHeight="1" x14ac:dyDescent="0.25">
      <c r="A2582">
        <v>22535</v>
      </c>
      <c r="B2582" t="s">
        <v>1208</v>
      </c>
      <c r="C2582" s="5">
        <v>43811</v>
      </c>
      <c r="D2582" s="6">
        <v>43813</v>
      </c>
      <c r="E2582" t="s">
        <v>44</v>
      </c>
      <c r="F2582" t="s">
        <v>70</v>
      </c>
      <c r="G2582" t="s">
        <v>71</v>
      </c>
      <c r="H2582" t="s">
        <v>72</v>
      </c>
      <c r="I2582" t="s">
        <v>73</v>
      </c>
      <c r="J2582" s="7">
        <v>78745</v>
      </c>
      <c r="K2582" t="s">
        <v>26</v>
      </c>
      <c r="L2582" t="s">
        <v>27</v>
      </c>
      <c r="M2582" t="s">
        <v>739</v>
      </c>
      <c r="N2582" t="s">
        <v>988</v>
      </c>
      <c r="O2582" t="s">
        <v>89</v>
      </c>
      <c r="P2582" t="s">
        <v>740</v>
      </c>
      <c r="Q2582" s="8">
        <v>13.99</v>
      </c>
      <c r="R2582">
        <v>7</v>
      </c>
      <c r="S2582" s="8">
        <f t="shared" si="170"/>
        <v>97.93</v>
      </c>
      <c r="T2582" s="8">
        <f>SUM(S2582*0.5)</f>
        <v>48.965000000000003</v>
      </c>
      <c r="U2582" s="9">
        <f>SUM((Q2582*0.05)*R2582+2)</f>
        <v>6.8964999999999996</v>
      </c>
    </row>
    <row r="2583" spans="1:21" ht="15" customHeight="1" x14ac:dyDescent="0.25">
      <c r="A2583">
        <v>22536</v>
      </c>
      <c r="B2583" t="s">
        <v>1208</v>
      </c>
      <c r="C2583" s="5">
        <v>43811</v>
      </c>
      <c r="D2583" s="6">
        <v>43811</v>
      </c>
      <c r="E2583" t="s">
        <v>985</v>
      </c>
      <c r="F2583" t="s">
        <v>466</v>
      </c>
      <c r="G2583" t="s">
        <v>467</v>
      </c>
      <c r="H2583" t="s">
        <v>279</v>
      </c>
      <c r="I2583" t="s">
        <v>56</v>
      </c>
      <c r="J2583" s="7">
        <v>92024</v>
      </c>
      <c r="K2583" t="s">
        <v>26</v>
      </c>
      <c r="L2583" t="s">
        <v>57</v>
      </c>
      <c r="M2583" t="s">
        <v>710</v>
      </c>
      <c r="N2583" t="s">
        <v>29</v>
      </c>
      <c r="O2583" t="s">
        <v>30</v>
      </c>
      <c r="P2583" t="s">
        <v>711</v>
      </c>
      <c r="Q2583" s="8">
        <v>19.989999999999998</v>
      </c>
      <c r="R2583">
        <v>5</v>
      </c>
      <c r="S2583" s="8">
        <f t="shared" si="170"/>
        <v>99.949999999999989</v>
      </c>
      <c r="T2583" s="8">
        <f>SUM(S2583*0.2)</f>
        <v>19.989999999999998</v>
      </c>
      <c r="U2583" s="9">
        <f>SUM((Q2583*0.09)*R2583+2)</f>
        <v>10.995499999999998</v>
      </c>
    </row>
    <row r="2584" spans="1:21" ht="15" customHeight="1" x14ac:dyDescent="0.25">
      <c r="A2584">
        <v>22537</v>
      </c>
      <c r="B2584" t="s">
        <v>1209</v>
      </c>
      <c r="C2584" s="5">
        <v>43812</v>
      </c>
      <c r="D2584" s="6">
        <v>43818</v>
      </c>
      <c r="E2584" t="s">
        <v>69</v>
      </c>
      <c r="F2584" t="s">
        <v>694</v>
      </c>
      <c r="G2584" t="s">
        <v>695</v>
      </c>
      <c r="H2584" t="s">
        <v>203</v>
      </c>
      <c r="I2584" t="s">
        <v>56</v>
      </c>
      <c r="J2584" s="7">
        <v>90032</v>
      </c>
      <c r="K2584" t="s">
        <v>26</v>
      </c>
      <c r="L2584" t="s">
        <v>57</v>
      </c>
      <c r="M2584" t="s">
        <v>32</v>
      </c>
      <c r="N2584" t="s">
        <v>33</v>
      </c>
      <c r="O2584" t="s">
        <v>34</v>
      </c>
      <c r="P2584" t="s">
        <v>35</v>
      </c>
      <c r="Q2584" s="8">
        <v>11.99</v>
      </c>
      <c r="R2584">
        <v>7</v>
      </c>
      <c r="S2584" s="8">
        <f t="shared" si="170"/>
        <v>83.93</v>
      </c>
      <c r="T2584" s="8">
        <f>SUM(S2584*0.4)</f>
        <v>33.572000000000003</v>
      </c>
      <c r="U2584" s="9">
        <f>SUM((Q2584*0.04)*R2584+2)</f>
        <v>5.3572000000000006</v>
      </c>
    </row>
    <row r="2585" spans="1:21" ht="15" customHeight="1" x14ac:dyDescent="0.25">
      <c r="A2585">
        <v>22538</v>
      </c>
      <c r="B2585" t="s">
        <v>1209</v>
      </c>
      <c r="C2585" s="5">
        <v>43812</v>
      </c>
      <c r="D2585" s="6">
        <v>43818</v>
      </c>
      <c r="E2585" t="s">
        <v>69</v>
      </c>
      <c r="F2585" t="s">
        <v>694</v>
      </c>
      <c r="G2585" t="s">
        <v>695</v>
      </c>
      <c r="H2585" t="s">
        <v>203</v>
      </c>
      <c r="I2585" t="s">
        <v>56</v>
      </c>
      <c r="J2585" s="7">
        <v>90032</v>
      </c>
      <c r="K2585" t="s">
        <v>26</v>
      </c>
      <c r="L2585" t="s">
        <v>57</v>
      </c>
      <c r="M2585" t="s">
        <v>74</v>
      </c>
      <c r="N2585" t="s">
        <v>29</v>
      </c>
      <c r="O2585" t="s">
        <v>75</v>
      </c>
      <c r="P2585" t="s">
        <v>76</v>
      </c>
      <c r="Q2585" s="8">
        <v>23.99</v>
      </c>
      <c r="R2585">
        <v>6</v>
      </c>
      <c r="S2585" s="8">
        <f t="shared" si="170"/>
        <v>143.94</v>
      </c>
      <c r="T2585" s="8">
        <f>SUM(S2585*0.5)</f>
        <v>71.97</v>
      </c>
      <c r="U2585" s="9">
        <f>SUM((Q2585*0.04)*R2585+2)</f>
        <v>7.7576000000000001</v>
      </c>
    </row>
    <row r="2586" spans="1:21" ht="15" customHeight="1" x14ac:dyDescent="0.25">
      <c r="A2586">
        <v>22539</v>
      </c>
      <c r="B2586" t="s">
        <v>1210</v>
      </c>
      <c r="C2586" s="5">
        <v>43813</v>
      </c>
      <c r="D2586" s="6">
        <v>43820</v>
      </c>
      <c r="E2586" t="s">
        <v>69</v>
      </c>
      <c r="F2586" t="s">
        <v>386</v>
      </c>
      <c r="G2586" t="s">
        <v>387</v>
      </c>
      <c r="H2586" t="s">
        <v>388</v>
      </c>
      <c r="I2586" t="s">
        <v>73</v>
      </c>
      <c r="J2586" s="7">
        <v>75220</v>
      </c>
      <c r="K2586" t="s">
        <v>26</v>
      </c>
      <c r="L2586" t="s">
        <v>27</v>
      </c>
      <c r="M2586" t="s">
        <v>949</v>
      </c>
      <c r="N2586" t="s">
        <v>988</v>
      </c>
      <c r="O2586" t="s">
        <v>185</v>
      </c>
      <c r="P2586" t="s">
        <v>950</v>
      </c>
      <c r="Q2586" s="8">
        <v>74.989999999999995</v>
      </c>
      <c r="R2586">
        <v>6</v>
      </c>
      <c r="S2586" s="8">
        <f t="shared" si="170"/>
        <v>449.93999999999994</v>
      </c>
      <c r="T2586" s="8">
        <f>SUM(S2586*0.4)</f>
        <v>179.976</v>
      </c>
      <c r="U2586" s="9">
        <f>SUM((Q2586*0.04)*R2586+2)</f>
        <v>19.997599999999998</v>
      </c>
    </row>
    <row r="2587" spans="1:21" ht="15" customHeight="1" x14ac:dyDescent="0.25">
      <c r="A2587">
        <v>22540</v>
      </c>
      <c r="B2587" t="s">
        <v>1210</v>
      </c>
      <c r="C2587" s="5">
        <v>43813</v>
      </c>
      <c r="D2587" s="6">
        <v>43820</v>
      </c>
      <c r="E2587" t="s">
        <v>69</v>
      </c>
      <c r="F2587" t="s">
        <v>386</v>
      </c>
      <c r="G2587" t="s">
        <v>387</v>
      </c>
      <c r="H2587" t="s">
        <v>388</v>
      </c>
      <c r="I2587" t="s">
        <v>73</v>
      </c>
      <c r="J2587" s="7">
        <v>75220</v>
      </c>
      <c r="K2587" t="s">
        <v>26</v>
      </c>
      <c r="L2587" t="s">
        <v>27</v>
      </c>
      <c r="M2587" t="s">
        <v>111</v>
      </c>
      <c r="N2587" t="s">
        <v>29</v>
      </c>
      <c r="O2587" t="s">
        <v>37</v>
      </c>
      <c r="P2587" t="s">
        <v>112</v>
      </c>
      <c r="Q2587" s="8">
        <v>24.99</v>
      </c>
      <c r="R2587">
        <v>4</v>
      </c>
      <c r="S2587" s="8">
        <f t="shared" si="170"/>
        <v>99.96</v>
      </c>
      <c r="T2587" s="8">
        <f>SUM(S2587*0.4)</f>
        <v>39.984000000000002</v>
      </c>
      <c r="U2587" s="9">
        <f>SUM((Q2587*0.04)*R2587+2)</f>
        <v>5.9984000000000002</v>
      </c>
    </row>
    <row r="2588" spans="1:21" ht="15" customHeight="1" x14ac:dyDescent="0.25">
      <c r="A2588">
        <v>22541</v>
      </c>
      <c r="B2588" t="s">
        <v>1211</v>
      </c>
      <c r="C2588" s="5">
        <v>43814</v>
      </c>
      <c r="D2588" s="6">
        <v>43817</v>
      </c>
      <c r="E2588" t="s">
        <v>44</v>
      </c>
      <c r="F2588" t="s">
        <v>231</v>
      </c>
      <c r="G2588" t="s">
        <v>232</v>
      </c>
      <c r="H2588" t="s">
        <v>233</v>
      </c>
      <c r="I2588" t="s">
        <v>73</v>
      </c>
      <c r="J2588" s="7">
        <v>78207</v>
      </c>
      <c r="K2588" t="s">
        <v>26</v>
      </c>
      <c r="L2588" t="s">
        <v>27</v>
      </c>
      <c r="M2588" t="s">
        <v>925</v>
      </c>
      <c r="N2588" t="s">
        <v>988</v>
      </c>
      <c r="O2588" t="s">
        <v>89</v>
      </c>
      <c r="P2588" t="s">
        <v>926</v>
      </c>
      <c r="Q2588" s="8">
        <v>13.99</v>
      </c>
      <c r="R2588">
        <v>4</v>
      </c>
      <c r="S2588" s="8">
        <f t="shared" si="170"/>
        <v>55.96</v>
      </c>
      <c r="T2588" s="8">
        <f>SUM(S2588*0.5)</f>
        <v>27.98</v>
      </c>
      <c r="U2588" s="9">
        <f>SUM((Q2588*0.05)*R2588+2)</f>
        <v>4.798</v>
      </c>
    </row>
    <row r="2589" spans="1:21" ht="15" customHeight="1" x14ac:dyDescent="0.25">
      <c r="A2589">
        <v>22542</v>
      </c>
      <c r="B2589" t="s">
        <v>1211</v>
      </c>
      <c r="C2589" s="5">
        <v>43814</v>
      </c>
      <c r="D2589" s="6">
        <v>43817</v>
      </c>
      <c r="E2589" t="s">
        <v>44</v>
      </c>
      <c r="F2589" t="s">
        <v>231</v>
      </c>
      <c r="G2589" t="s">
        <v>232</v>
      </c>
      <c r="H2589" t="s">
        <v>233</v>
      </c>
      <c r="I2589" t="s">
        <v>73</v>
      </c>
      <c r="J2589" s="7">
        <v>78207</v>
      </c>
      <c r="K2589" t="s">
        <v>26</v>
      </c>
      <c r="L2589" t="s">
        <v>27</v>
      </c>
      <c r="M2589" t="s">
        <v>486</v>
      </c>
      <c r="N2589" t="s">
        <v>29</v>
      </c>
      <c r="O2589" t="s">
        <v>30</v>
      </c>
      <c r="P2589" t="s">
        <v>487</v>
      </c>
      <c r="Q2589" s="8">
        <v>49.99</v>
      </c>
      <c r="R2589">
        <v>12</v>
      </c>
      <c r="S2589" s="8">
        <f t="shared" si="170"/>
        <v>599.88</v>
      </c>
      <c r="T2589" s="8">
        <f>SUM(S2589*0.2)</f>
        <v>119.976</v>
      </c>
      <c r="U2589" s="9">
        <f>SUM((Q2589*0.05)*R2589+2)</f>
        <v>31.994000000000003</v>
      </c>
    </row>
    <row r="2590" spans="1:21" ht="15" customHeight="1" x14ac:dyDescent="0.25">
      <c r="A2590">
        <v>22543</v>
      </c>
      <c r="B2590" t="s">
        <v>1212</v>
      </c>
      <c r="C2590" s="5">
        <v>43815</v>
      </c>
      <c r="D2590" s="6">
        <v>43822</v>
      </c>
      <c r="E2590" t="s">
        <v>69</v>
      </c>
      <c r="F2590" t="s">
        <v>210</v>
      </c>
      <c r="G2590" t="s">
        <v>211</v>
      </c>
      <c r="H2590" t="s">
        <v>212</v>
      </c>
      <c r="I2590" t="s">
        <v>213</v>
      </c>
      <c r="J2590" s="7">
        <v>28027</v>
      </c>
      <c r="K2590" t="s">
        <v>26</v>
      </c>
      <c r="L2590" t="s">
        <v>49</v>
      </c>
      <c r="M2590" t="s">
        <v>149</v>
      </c>
      <c r="N2590" t="s">
        <v>988</v>
      </c>
      <c r="O2590" t="s">
        <v>86</v>
      </c>
      <c r="P2590" t="s">
        <v>150</v>
      </c>
      <c r="Q2590" s="8">
        <v>44.99</v>
      </c>
      <c r="R2590">
        <v>4</v>
      </c>
      <c r="S2590" s="8">
        <f t="shared" si="170"/>
        <v>179.96</v>
      </c>
      <c r="T2590" s="8">
        <f>SUM(S2590*0.6)</f>
        <v>107.976</v>
      </c>
      <c r="U2590" s="9">
        <f>SUM((Q2590*0.04)*R2590+2)</f>
        <v>9.1983999999999995</v>
      </c>
    </row>
    <row r="2591" spans="1:21" ht="15" customHeight="1" x14ac:dyDescent="0.25">
      <c r="A2591">
        <v>22544</v>
      </c>
      <c r="B2591" t="s">
        <v>1213</v>
      </c>
      <c r="C2591" s="5">
        <v>43816</v>
      </c>
      <c r="D2591" s="6">
        <v>43820</v>
      </c>
      <c r="E2591" t="s">
        <v>21</v>
      </c>
      <c r="F2591" t="s">
        <v>708</v>
      </c>
      <c r="G2591" t="s">
        <v>709</v>
      </c>
      <c r="H2591" t="s">
        <v>606</v>
      </c>
      <c r="I2591" t="s">
        <v>607</v>
      </c>
      <c r="J2591" s="7">
        <v>60610</v>
      </c>
      <c r="K2591" t="s">
        <v>26</v>
      </c>
      <c r="L2591" t="s">
        <v>27</v>
      </c>
      <c r="M2591" t="s">
        <v>311</v>
      </c>
      <c r="N2591" t="s">
        <v>29</v>
      </c>
      <c r="O2591" t="s">
        <v>37</v>
      </c>
      <c r="P2591" t="s">
        <v>312</v>
      </c>
      <c r="Q2591" s="8">
        <v>24.99</v>
      </c>
      <c r="R2591">
        <v>5</v>
      </c>
      <c r="S2591" s="8">
        <f t="shared" si="170"/>
        <v>124.94999999999999</v>
      </c>
      <c r="T2591" s="8">
        <f>SUM(S2591*0.4)</f>
        <v>49.98</v>
      </c>
      <c r="U2591" s="9">
        <f>SUM((Q2591*0.07)*R2591+2)</f>
        <v>10.746500000000001</v>
      </c>
    </row>
    <row r="2592" spans="1:21" ht="15" customHeight="1" x14ac:dyDescent="0.25">
      <c r="A2592">
        <v>22545</v>
      </c>
      <c r="B2592" t="s">
        <v>1214</v>
      </c>
      <c r="C2592" s="5">
        <v>43817</v>
      </c>
      <c r="D2592" s="6">
        <v>43821</v>
      </c>
      <c r="E2592" t="s">
        <v>69</v>
      </c>
      <c r="F2592" t="s">
        <v>698</v>
      </c>
      <c r="G2592" t="s">
        <v>699</v>
      </c>
      <c r="H2592" t="s">
        <v>419</v>
      </c>
      <c r="I2592" t="s">
        <v>73</v>
      </c>
      <c r="J2592" s="7">
        <v>77041</v>
      </c>
      <c r="K2592" t="s">
        <v>26</v>
      </c>
      <c r="L2592" t="s">
        <v>27</v>
      </c>
      <c r="M2592" t="s">
        <v>369</v>
      </c>
      <c r="N2592" t="s">
        <v>29</v>
      </c>
      <c r="O2592" t="s">
        <v>37</v>
      </c>
      <c r="P2592" t="s">
        <v>370</v>
      </c>
      <c r="Q2592" s="8">
        <v>24.99</v>
      </c>
      <c r="R2592">
        <v>15</v>
      </c>
      <c r="S2592" s="8">
        <f t="shared" si="170"/>
        <v>374.84999999999997</v>
      </c>
      <c r="T2592" s="8">
        <f>SUM(S2592*0.4)</f>
        <v>149.94</v>
      </c>
      <c r="U2592" s="9">
        <f>SUM((Q2592*0.04)*R2592+2)</f>
        <v>16.994</v>
      </c>
    </row>
    <row r="2593" spans="1:21" ht="15" customHeight="1" x14ac:dyDescent="0.25">
      <c r="A2593">
        <v>22546</v>
      </c>
      <c r="B2593" t="s">
        <v>1215</v>
      </c>
      <c r="C2593" s="5">
        <v>43818</v>
      </c>
      <c r="D2593" s="6">
        <v>43820</v>
      </c>
      <c r="E2593" t="s">
        <v>44</v>
      </c>
      <c r="F2593" t="s">
        <v>201</v>
      </c>
      <c r="G2593" t="s">
        <v>202</v>
      </c>
      <c r="H2593" t="s">
        <v>203</v>
      </c>
      <c r="I2593" t="s">
        <v>56</v>
      </c>
      <c r="J2593" s="7">
        <v>90049</v>
      </c>
      <c r="K2593" t="s">
        <v>26</v>
      </c>
      <c r="L2593" t="s">
        <v>57</v>
      </c>
      <c r="M2593" t="s">
        <v>423</v>
      </c>
      <c r="N2593" t="s">
        <v>33</v>
      </c>
      <c r="O2593" t="s">
        <v>116</v>
      </c>
      <c r="P2593" t="s">
        <v>424</v>
      </c>
      <c r="Q2593" s="8">
        <v>34.99</v>
      </c>
      <c r="R2593">
        <v>9</v>
      </c>
      <c r="S2593" s="8">
        <f t="shared" si="170"/>
        <v>314.91000000000003</v>
      </c>
      <c r="T2593" s="8">
        <f>SUM(S2593*0.3)</f>
        <v>94.472999999999999</v>
      </c>
      <c r="U2593" s="9">
        <f>SUM((Q2593*0.05)*R2593+2)</f>
        <v>17.745500000000003</v>
      </c>
    </row>
    <row r="2594" spans="1:21" ht="15" customHeight="1" x14ac:dyDescent="0.25">
      <c r="A2594">
        <v>22547</v>
      </c>
      <c r="B2594" t="s">
        <v>1216</v>
      </c>
      <c r="C2594" s="5">
        <v>43819</v>
      </c>
      <c r="D2594" s="6">
        <v>43824</v>
      </c>
      <c r="E2594" t="s">
        <v>69</v>
      </c>
      <c r="F2594" t="s">
        <v>610</v>
      </c>
      <c r="G2594" t="s">
        <v>330</v>
      </c>
      <c r="H2594" t="s">
        <v>331</v>
      </c>
      <c r="I2594" t="s">
        <v>332</v>
      </c>
      <c r="J2594" s="7">
        <v>7060</v>
      </c>
      <c r="K2594" t="s">
        <v>26</v>
      </c>
      <c r="L2594" t="s">
        <v>65</v>
      </c>
      <c r="M2594" t="s">
        <v>68</v>
      </c>
      <c r="N2594" t="s">
        <v>29</v>
      </c>
      <c r="O2594" t="s">
        <v>37</v>
      </c>
      <c r="P2594" t="s">
        <v>37</v>
      </c>
      <c r="Q2594" s="8">
        <v>15.99</v>
      </c>
      <c r="R2594">
        <v>7</v>
      </c>
      <c r="S2594" s="8">
        <f t="shared" si="170"/>
        <v>111.93</v>
      </c>
      <c r="T2594" s="8">
        <f>SUM(S2594*0.4)</f>
        <v>44.772000000000006</v>
      </c>
      <c r="U2594" s="9">
        <f t="shared" ref="U2594:U2599" si="172">SUM((Q2594*0.04)*R2594+2)</f>
        <v>6.4772000000000007</v>
      </c>
    </row>
    <row r="2595" spans="1:21" ht="15" customHeight="1" x14ac:dyDescent="0.25">
      <c r="A2595">
        <v>22548</v>
      </c>
      <c r="B2595" t="s">
        <v>1216</v>
      </c>
      <c r="C2595" s="5">
        <v>43819</v>
      </c>
      <c r="D2595" s="6">
        <v>43825</v>
      </c>
      <c r="E2595" t="s">
        <v>69</v>
      </c>
      <c r="F2595" t="s">
        <v>551</v>
      </c>
      <c r="G2595" t="s">
        <v>552</v>
      </c>
      <c r="H2595" t="s">
        <v>203</v>
      </c>
      <c r="I2595" t="s">
        <v>56</v>
      </c>
      <c r="J2595" s="7">
        <v>90049</v>
      </c>
      <c r="K2595" t="s">
        <v>26</v>
      </c>
      <c r="L2595" t="s">
        <v>57</v>
      </c>
      <c r="M2595" t="s">
        <v>656</v>
      </c>
      <c r="N2595" t="s">
        <v>988</v>
      </c>
      <c r="O2595" t="s">
        <v>185</v>
      </c>
      <c r="P2595" t="s">
        <v>657</v>
      </c>
      <c r="Q2595" s="8">
        <v>76.989999999999995</v>
      </c>
      <c r="R2595">
        <v>8</v>
      </c>
      <c r="S2595" s="8">
        <f t="shared" si="170"/>
        <v>615.91999999999996</v>
      </c>
      <c r="T2595" s="8">
        <f>SUM(S2595*0.4)</f>
        <v>246.36799999999999</v>
      </c>
      <c r="U2595" s="9">
        <f t="shared" si="172"/>
        <v>26.636799999999997</v>
      </c>
    </row>
    <row r="2596" spans="1:21" ht="15" customHeight="1" x14ac:dyDescent="0.25">
      <c r="A2596">
        <v>22549</v>
      </c>
      <c r="B2596" t="s">
        <v>1216</v>
      </c>
      <c r="C2596" s="5">
        <v>43819</v>
      </c>
      <c r="D2596" s="6">
        <v>43825</v>
      </c>
      <c r="E2596" t="s">
        <v>69</v>
      </c>
      <c r="F2596" t="s">
        <v>551</v>
      </c>
      <c r="G2596" t="s">
        <v>552</v>
      </c>
      <c r="H2596" t="s">
        <v>203</v>
      </c>
      <c r="I2596" t="s">
        <v>56</v>
      </c>
      <c r="J2596" s="7">
        <v>90049</v>
      </c>
      <c r="K2596" t="s">
        <v>26</v>
      </c>
      <c r="L2596" t="s">
        <v>57</v>
      </c>
      <c r="M2596" t="s">
        <v>68</v>
      </c>
      <c r="N2596" t="s">
        <v>29</v>
      </c>
      <c r="O2596" t="s">
        <v>37</v>
      </c>
      <c r="P2596" t="s">
        <v>37</v>
      </c>
      <c r="Q2596" s="8">
        <v>15.99</v>
      </c>
      <c r="R2596">
        <v>8</v>
      </c>
      <c r="S2596" s="8">
        <f t="shared" si="170"/>
        <v>127.92</v>
      </c>
      <c r="T2596" s="8">
        <f>SUM(S2596*0.4)</f>
        <v>51.168000000000006</v>
      </c>
      <c r="U2596" s="9">
        <f t="shared" si="172"/>
        <v>7.1168000000000005</v>
      </c>
    </row>
    <row r="2597" spans="1:21" ht="15" customHeight="1" x14ac:dyDescent="0.25">
      <c r="A2597">
        <v>22550</v>
      </c>
      <c r="B2597" t="s">
        <v>1216</v>
      </c>
      <c r="C2597" s="5">
        <v>43819</v>
      </c>
      <c r="D2597" s="6">
        <v>43825</v>
      </c>
      <c r="E2597" t="s">
        <v>69</v>
      </c>
      <c r="F2597" t="s">
        <v>551</v>
      </c>
      <c r="G2597" t="s">
        <v>552</v>
      </c>
      <c r="H2597" t="s">
        <v>203</v>
      </c>
      <c r="I2597" t="s">
        <v>56</v>
      </c>
      <c r="J2597" s="7">
        <v>90049</v>
      </c>
      <c r="K2597" t="s">
        <v>26</v>
      </c>
      <c r="L2597" t="s">
        <v>57</v>
      </c>
      <c r="M2597" t="s">
        <v>77</v>
      </c>
      <c r="N2597" t="s">
        <v>29</v>
      </c>
      <c r="O2597" t="s">
        <v>37</v>
      </c>
      <c r="P2597" t="s">
        <v>78</v>
      </c>
      <c r="Q2597" s="8">
        <v>23.99</v>
      </c>
      <c r="R2597">
        <v>4</v>
      </c>
      <c r="S2597" s="8">
        <f t="shared" si="170"/>
        <v>95.96</v>
      </c>
      <c r="T2597" s="8">
        <f>SUM(S2597*0.4)</f>
        <v>38.384</v>
      </c>
      <c r="U2597" s="9">
        <f t="shared" si="172"/>
        <v>5.8384</v>
      </c>
    </row>
    <row r="2598" spans="1:21" ht="15" customHeight="1" x14ac:dyDescent="0.25">
      <c r="A2598">
        <v>22551</v>
      </c>
      <c r="B2598" t="s">
        <v>1217</v>
      </c>
      <c r="C2598" s="5">
        <v>43820</v>
      </c>
      <c r="D2598" s="6">
        <v>43824</v>
      </c>
      <c r="E2598" t="s">
        <v>69</v>
      </c>
      <c r="F2598" t="s">
        <v>438</v>
      </c>
      <c r="G2598" t="s">
        <v>439</v>
      </c>
      <c r="H2598" t="s">
        <v>440</v>
      </c>
      <c r="I2598" t="s">
        <v>441</v>
      </c>
      <c r="J2598" s="7">
        <v>39212</v>
      </c>
      <c r="K2598" t="s">
        <v>26</v>
      </c>
      <c r="L2598" t="s">
        <v>49</v>
      </c>
      <c r="M2598" t="s">
        <v>113</v>
      </c>
      <c r="N2598" t="s">
        <v>29</v>
      </c>
      <c r="O2598" t="s">
        <v>37</v>
      </c>
      <c r="P2598" t="s">
        <v>114</v>
      </c>
      <c r="Q2598" s="8">
        <v>24.99</v>
      </c>
      <c r="R2598">
        <v>4</v>
      </c>
      <c r="S2598" s="8">
        <f t="shared" si="170"/>
        <v>99.96</v>
      </c>
      <c r="T2598" s="8">
        <f>SUM(S2598*0.4)</f>
        <v>39.984000000000002</v>
      </c>
      <c r="U2598" s="9">
        <f t="shared" si="172"/>
        <v>5.9984000000000002</v>
      </c>
    </row>
    <row r="2599" spans="1:21" ht="15" customHeight="1" x14ac:dyDescent="0.25">
      <c r="A2599">
        <v>22552</v>
      </c>
      <c r="B2599" t="s">
        <v>1217</v>
      </c>
      <c r="C2599" s="5">
        <v>43820</v>
      </c>
      <c r="D2599" s="6">
        <v>43824</v>
      </c>
      <c r="E2599" t="s">
        <v>69</v>
      </c>
      <c r="F2599" t="s">
        <v>438</v>
      </c>
      <c r="G2599" t="s">
        <v>439</v>
      </c>
      <c r="H2599" t="s">
        <v>440</v>
      </c>
      <c r="I2599" t="s">
        <v>441</v>
      </c>
      <c r="J2599" s="7">
        <v>39212</v>
      </c>
      <c r="K2599" t="s">
        <v>26</v>
      </c>
      <c r="L2599" t="s">
        <v>49</v>
      </c>
      <c r="M2599" t="s">
        <v>704</v>
      </c>
      <c r="N2599" t="s">
        <v>988</v>
      </c>
      <c r="O2599" t="s">
        <v>86</v>
      </c>
      <c r="P2599" t="s">
        <v>705</v>
      </c>
      <c r="Q2599" s="8">
        <v>35.99</v>
      </c>
      <c r="R2599">
        <v>6</v>
      </c>
      <c r="S2599" s="8">
        <f t="shared" si="170"/>
        <v>215.94</v>
      </c>
      <c r="T2599" s="8">
        <f>SUM(S2599*0.6)</f>
        <v>129.56399999999999</v>
      </c>
      <c r="U2599" s="9">
        <f t="shared" si="172"/>
        <v>10.637600000000001</v>
      </c>
    </row>
    <row r="2600" spans="1:21" ht="15" customHeight="1" x14ac:dyDescent="0.25">
      <c r="A2600">
        <v>22553</v>
      </c>
      <c r="B2600" t="s">
        <v>1218</v>
      </c>
      <c r="C2600" s="5">
        <v>43823</v>
      </c>
      <c r="D2600" s="6">
        <v>43824</v>
      </c>
      <c r="E2600" t="s">
        <v>44</v>
      </c>
      <c r="F2600" t="s">
        <v>759</v>
      </c>
      <c r="G2600" t="s">
        <v>760</v>
      </c>
      <c r="H2600" t="s">
        <v>388</v>
      </c>
      <c r="I2600" t="s">
        <v>73</v>
      </c>
      <c r="J2600" s="7">
        <v>75081</v>
      </c>
      <c r="K2600" t="s">
        <v>26</v>
      </c>
      <c r="L2600" t="s">
        <v>27</v>
      </c>
      <c r="M2600" t="s">
        <v>50</v>
      </c>
      <c r="N2600" t="s">
        <v>988</v>
      </c>
      <c r="O2600" t="s">
        <v>51</v>
      </c>
      <c r="P2600" t="s">
        <v>52</v>
      </c>
      <c r="Q2600" s="8">
        <v>45.99</v>
      </c>
      <c r="R2600">
        <v>4</v>
      </c>
      <c r="S2600" s="8">
        <f t="shared" si="170"/>
        <v>183.96</v>
      </c>
      <c r="T2600" s="8">
        <f>SUM(S2600*0.3)</f>
        <v>55.188000000000002</v>
      </c>
      <c r="U2600" s="9">
        <f>SUM((Q2600*0.05)*R2600+2)</f>
        <v>11.198</v>
      </c>
    </row>
    <row r="2601" spans="1:21" ht="15" customHeight="1" x14ac:dyDescent="0.25">
      <c r="A2601">
        <v>22554</v>
      </c>
      <c r="B2601" t="s">
        <v>1218</v>
      </c>
      <c r="C2601" s="5">
        <v>43823</v>
      </c>
      <c r="D2601" s="6">
        <v>43828</v>
      </c>
      <c r="E2601" t="s">
        <v>21</v>
      </c>
      <c r="F2601" t="s">
        <v>61</v>
      </c>
      <c r="G2601" t="s">
        <v>62</v>
      </c>
      <c r="H2601" t="s">
        <v>63</v>
      </c>
      <c r="I2601" t="s">
        <v>64</v>
      </c>
      <c r="J2601" s="7">
        <v>44107</v>
      </c>
      <c r="K2601" t="s">
        <v>26</v>
      </c>
      <c r="L2601" t="s">
        <v>65</v>
      </c>
      <c r="M2601" t="s">
        <v>121</v>
      </c>
      <c r="N2601" t="s">
        <v>33</v>
      </c>
      <c r="O2601" t="s">
        <v>34</v>
      </c>
      <c r="P2601" t="s">
        <v>122</v>
      </c>
      <c r="Q2601" s="8">
        <v>15.99</v>
      </c>
      <c r="R2601">
        <v>6</v>
      </c>
      <c r="S2601" s="8">
        <f t="shared" si="170"/>
        <v>95.94</v>
      </c>
      <c r="T2601" s="8">
        <f>SUM(S2601*0.4)</f>
        <v>38.376000000000005</v>
      </c>
      <c r="U2601" s="9">
        <f>SUM((Q2601*0.07)*R2601+2)</f>
        <v>8.7158000000000015</v>
      </c>
    </row>
    <row r="2602" spans="1:21" ht="15" customHeight="1" x14ac:dyDescent="0.25">
      <c r="A2602">
        <v>22555</v>
      </c>
      <c r="B2602" t="s">
        <v>1219</v>
      </c>
      <c r="C2602" s="5">
        <v>43824</v>
      </c>
      <c r="D2602" s="6">
        <v>43825</v>
      </c>
      <c r="E2602" t="s">
        <v>44</v>
      </c>
      <c r="F2602" t="s">
        <v>761</v>
      </c>
      <c r="G2602" t="s">
        <v>182</v>
      </c>
      <c r="H2602" t="s">
        <v>183</v>
      </c>
      <c r="I2602" t="s">
        <v>56</v>
      </c>
      <c r="J2602" s="7">
        <v>93727</v>
      </c>
      <c r="K2602" t="s">
        <v>26</v>
      </c>
      <c r="L2602" t="s">
        <v>57</v>
      </c>
      <c r="M2602" t="s">
        <v>484</v>
      </c>
      <c r="N2602" t="s">
        <v>29</v>
      </c>
      <c r="O2602" t="s">
        <v>75</v>
      </c>
      <c r="P2602" t="s">
        <v>485</v>
      </c>
      <c r="Q2602" s="8">
        <v>23.99</v>
      </c>
      <c r="R2602">
        <v>7</v>
      </c>
      <c r="S2602" s="8">
        <f t="shared" si="170"/>
        <v>167.92999999999998</v>
      </c>
      <c r="T2602" s="8">
        <f>SUM(S2602*0.5)</f>
        <v>83.964999999999989</v>
      </c>
      <c r="U2602" s="9">
        <f>SUM((Q2602*0.05)*R2602+2)</f>
        <v>10.3965</v>
      </c>
    </row>
    <row r="2603" spans="1:21" ht="15" customHeight="1" x14ac:dyDescent="0.25">
      <c r="A2603">
        <v>22556</v>
      </c>
      <c r="B2603" t="s">
        <v>1219</v>
      </c>
      <c r="C2603" s="5">
        <v>43824</v>
      </c>
      <c r="D2603" s="6">
        <v>43827</v>
      </c>
      <c r="E2603" t="s">
        <v>21</v>
      </c>
      <c r="F2603" t="s">
        <v>271</v>
      </c>
      <c r="G2603" t="s">
        <v>272</v>
      </c>
      <c r="H2603" t="s">
        <v>273</v>
      </c>
      <c r="I2603" t="s">
        <v>274</v>
      </c>
      <c r="J2603" s="7">
        <v>33068</v>
      </c>
      <c r="K2603" t="s">
        <v>26</v>
      </c>
      <c r="L2603" t="s">
        <v>49</v>
      </c>
      <c r="M2603" t="s">
        <v>293</v>
      </c>
      <c r="N2603" t="s">
        <v>33</v>
      </c>
      <c r="O2603" t="s">
        <v>116</v>
      </c>
      <c r="P2603" t="s">
        <v>294</v>
      </c>
      <c r="Q2603" s="8">
        <v>34.99</v>
      </c>
      <c r="R2603">
        <v>5</v>
      </c>
      <c r="S2603" s="8">
        <f t="shared" si="170"/>
        <v>174.95000000000002</v>
      </c>
      <c r="T2603" s="8">
        <f>SUM(S2603*0.3)</f>
        <v>52.485000000000007</v>
      </c>
      <c r="U2603" s="9">
        <f>SUM((Q2603*0.07)*R2603+2)</f>
        <v>14.246500000000003</v>
      </c>
    </row>
    <row r="2604" spans="1:21" ht="15" customHeight="1" x14ac:dyDescent="0.25">
      <c r="A2604">
        <v>22557</v>
      </c>
      <c r="B2604" t="s">
        <v>1220</v>
      </c>
      <c r="C2604" s="5">
        <v>43825</v>
      </c>
      <c r="D2604" s="6">
        <v>43830</v>
      </c>
      <c r="E2604" t="s">
        <v>69</v>
      </c>
      <c r="F2604" t="s">
        <v>640</v>
      </c>
      <c r="G2604" t="s">
        <v>641</v>
      </c>
      <c r="H2604" t="s">
        <v>203</v>
      </c>
      <c r="I2604" t="s">
        <v>56</v>
      </c>
      <c r="J2604" s="7">
        <v>90045</v>
      </c>
      <c r="K2604" t="s">
        <v>26</v>
      </c>
      <c r="L2604" t="s">
        <v>57</v>
      </c>
      <c r="M2604" t="s">
        <v>847</v>
      </c>
      <c r="N2604" t="s">
        <v>988</v>
      </c>
      <c r="O2604" t="s">
        <v>89</v>
      </c>
      <c r="P2604" t="s">
        <v>848</v>
      </c>
      <c r="Q2604" s="8">
        <v>17.989999999999998</v>
      </c>
      <c r="R2604">
        <v>5</v>
      </c>
      <c r="S2604" s="8">
        <f t="shared" si="170"/>
        <v>89.949999999999989</v>
      </c>
      <c r="T2604" s="8">
        <f>SUM(S2604*0.5)</f>
        <v>44.974999999999994</v>
      </c>
      <c r="U2604" s="9">
        <f t="shared" ref="U2604:U2614" si="173">SUM((Q2604*0.04)*R2604+2)</f>
        <v>5.597999999999999</v>
      </c>
    </row>
    <row r="2605" spans="1:21" ht="15" customHeight="1" x14ac:dyDescent="0.25">
      <c r="A2605">
        <v>22558</v>
      </c>
      <c r="B2605" t="s">
        <v>1220</v>
      </c>
      <c r="C2605" s="5">
        <v>43825</v>
      </c>
      <c r="D2605" s="6">
        <v>43830</v>
      </c>
      <c r="E2605" t="s">
        <v>69</v>
      </c>
      <c r="F2605" t="s">
        <v>640</v>
      </c>
      <c r="G2605" t="s">
        <v>641</v>
      </c>
      <c r="H2605" t="s">
        <v>203</v>
      </c>
      <c r="I2605" t="s">
        <v>56</v>
      </c>
      <c r="J2605" s="7">
        <v>90045</v>
      </c>
      <c r="K2605" t="s">
        <v>26</v>
      </c>
      <c r="L2605" t="s">
        <v>57</v>
      </c>
      <c r="M2605" t="s">
        <v>888</v>
      </c>
      <c r="N2605" t="s">
        <v>988</v>
      </c>
      <c r="O2605" t="s">
        <v>185</v>
      </c>
      <c r="P2605" t="s">
        <v>889</v>
      </c>
      <c r="Q2605" s="8">
        <v>76.989999999999995</v>
      </c>
      <c r="R2605">
        <v>4</v>
      </c>
      <c r="S2605" s="8">
        <f t="shared" si="170"/>
        <v>307.95999999999998</v>
      </c>
      <c r="T2605" s="8">
        <f>SUM(S2605*0.4)</f>
        <v>123.184</v>
      </c>
      <c r="U2605" s="9">
        <f t="shared" si="173"/>
        <v>14.318399999999999</v>
      </c>
    </row>
    <row r="2606" spans="1:21" ht="15" customHeight="1" x14ac:dyDescent="0.25">
      <c r="A2606">
        <v>22559</v>
      </c>
      <c r="B2606" t="s">
        <v>1220</v>
      </c>
      <c r="C2606" s="5">
        <v>43825</v>
      </c>
      <c r="D2606" s="6">
        <v>43832</v>
      </c>
      <c r="E2606" t="s">
        <v>69</v>
      </c>
      <c r="F2606" t="s">
        <v>301</v>
      </c>
      <c r="G2606" t="s">
        <v>302</v>
      </c>
      <c r="H2606" t="s">
        <v>303</v>
      </c>
      <c r="I2606" t="s">
        <v>304</v>
      </c>
      <c r="J2606" s="7">
        <v>85023</v>
      </c>
      <c r="K2606" t="s">
        <v>26</v>
      </c>
      <c r="L2606" t="s">
        <v>57</v>
      </c>
      <c r="M2606" t="s">
        <v>957</v>
      </c>
      <c r="N2606" t="s">
        <v>33</v>
      </c>
      <c r="O2606" t="s">
        <v>86</v>
      </c>
      <c r="P2606" t="s">
        <v>958</v>
      </c>
      <c r="Q2606" s="8">
        <v>24.99</v>
      </c>
      <c r="R2606">
        <v>4</v>
      </c>
      <c r="S2606" s="8">
        <f t="shared" si="170"/>
        <v>99.96</v>
      </c>
      <c r="T2606" s="8">
        <f>SUM(S2606*0.5)</f>
        <v>49.98</v>
      </c>
      <c r="U2606" s="9">
        <f t="shared" si="173"/>
        <v>5.9984000000000002</v>
      </c>
    </row>
    <row r="2607" spans="1:21" ht="15" customHeight="1" x14ac:dyDescent="0.25">
      <c r="A2607">
        <v>22560</v>
      </c>
      <c r="B2607" t="s">
        <v>1220</v>
      </c>
      <c r="C2607" s="5">
        <v>43825</v>
      </c>
      <c r="D2607" s="6">
        <v>43832</v>
      </c>
      <c r="E2607" t="s">
        <v>69</v>
      </c>
      <c r="F2607" t="s">
        <v>301</v>
      </c>
      <c r="G2607" t="s">
        <v>302</v>
      </c>
      <c r="H2607" t="s">
        <v>303</v>
      </c>
      <c r="I2607" t="s">
        <v>304</v>
      </c>
      <c r="J2607" s="7">
        <v>85023</v>
      </c>
      <c r="K2607" t="s">
        <v>26</v>
      </c>
      <c r="L2607" t="s">
        <v>57</v>
      </c>
      <c r="M2607" t="s">
        <v>720</v>
      </c>
      <c r="N2607" t="s">
        <v>33</v>
      </c>
      <c r="O2607" t="s">
        <v>34</v>
      </c>
      <c r="P2607" t="s">
        <v>721</v>
      </c>
      <c r="Q2607" s="8">
        <v>15.99</v>
      </c>
      <c r="R2607">
        <v>4</v>
      </c>
      <c r="S2607" s="8">
        <f t="shared" si="170"/>
        <v>63.96</v>
      </c>
      <c r="T2607" s="8">
        <f>SUM(S2607*0.4)</f>
        <v>25.584000000000003</v>
      </c>
      <c r="U2607" s="9">
        <f t="shared" si="173"/>
        <v>4.5584000000000007</v>
      </c>
    </row>
    <row r="2608" spans="1:21" ht="15" customHeight="1" x14ac:dyDescent="0.25">
      <c r="A2608">
        <v>22561</v>
      </c>
      <c r="B2608" t="s">
        <v>1220</v>
      </c>
      <c r="C2608" s="5">
        <v>43825</v>
      </c>
      <c r="D2608" s="6">
        <v>43832</v>
      </c>
      <c r="E2608" t="s">
        <v>69</v>
      </c>
      <c r="F2608" t="s">
        <v>301</v>
      </c>
      <c r="G2608" t="s">
        <v>302</v>
      </c>
      <c r="H2608" t="s">
        <v>303</v>
      </c>
      <c r="I2608" t="s">
        <v>304</v>
      </c>
      <c r="J2608" s="7">
        <v>85023</v>
      </c>
      <c r="K2608" t="s">
        <v>26</v>
      </c>
      <c r="L2608" t="s">
        <v>57</v>
      </c>
      <c r="M2608" t="s">
        <v>936</v>
      </c>
      <c r="N2608" t="s">
        <v>988</v>
      </c>
      <c r="O2608" t="s">
        <v>89</v>
      </c>
      <c r="P2608" t="s">
        <v>937</v>
      </c>
      <c r="Q2608" s="8">
        <v>13.99</v>
      </c>
      <c r="R2608">
        <v>4</v>
      </c>
      <c r="S2608" s="8">
        <f t="shared" si="170"/>
        <v>55.96</v>
      </c>
      <c r="T2608" s="8">
        <f>SUM(S2608*0.5)</f>
        <v>27.98</v>
      </c>
      <c r="U2608" s="9">
        <f t="shared" si="173"/>
        <v>4.2384000000000004</v>
      </c>
    </row>
    <row r="2609" spans="1:21" ht="15" customHeight="1" x14ac:dyDescent="0.25">
      <c r="A2609">
        <v>22562</v>
      </c>
      <c r="B2609" t="s">
        <v>1220</v>
      </c>
      <c r="C2609" s="5">
        <v>43825</v>
      </c>
      <c r="D2609" s="6">
        <v>43832</v>
      </c>
      <c r="E2609" t="s">
        <v>69</v>
      </c>
      <c r="F2609" t="s">
        <v>301</v>
      </c>
      <c r="G2609" t="s">
        <v>302</v>
      </c>
      <c r="H2609" t="s">
        <v>303</v>
      </c>
      <c r="I2609" t="s">
        <v>304</v>
      </c>
      <c r="J2609" s="7">
        <v>85023</v>
      </c>
      <c r="K2609" t="s">
        <v>26</v>
      </c>
      <c r="L2609" t="s">
        <v>57</v>
      </c>
      <c r="M2609" t="s">
        <v>269</v>
      </c>
      <c r="N2609" t="s">
        <v>33</v>
      </c>
      <c r="O2609" t="s">
        <v>34</v>
      </c>
      <c r="P2609" t="s">
        <v>270</v>
      </c>
      <c r="Q2609" s="8">
        <v>35.99</v>
      </c>
      <c r="R2609">
        <v>5</v>
      </c>
      <c r="S2609" s="8">
        <f t="shared" si="170"/>
        <v>179.95000000000002</v>
      </c>
      <c r="T2609" s="8">
        <f>SUM(S2609*0.4)</f>
        <v>71.98</v>
      </c>
      <c r="U2609" s="9">
        <f t="shared" si="173"/>
        <v>9.1980000000000004</v>
      </c>
    </row>
    <row r="2610" spans="1:21" ht="15" customHeight="1" x14ac:dyDescent="0.25">
      <c r="A2610">
        <v>22563</v>
      </c>
      <c r="B2610" t="s">
        <v>1220</v>
      </c>
      <c r="C2610" s="5">
        <v>43825</v>
      </c>
      <c r="D2610" s="6">
        <v>43832</v>
      </c>
      <c r="E2610" t="s">
        <v>69</v>
      </c>
      <c r="F2610" t="s">
        <v>301</v>
      </c>
      <c r="G2610" t="s">
        <v>302</v>
      </c>
      <c r="H2610" t="s">
        <v>303</v>
      </c>
      <c r="I2610" t="s">
        <v>304</v>
      </c>
      <c r="J2610" s="7">
        <v>85023</v>
      </c>
      <c r="K2610" t="s">
        <v>26</v>
      </c>
      <c r="L2610" t="s">
        <v>57</v>
      </c>
      <c r="M2610" t="s">
        <v>337</v>
      </c>
      <c r="N2610" t="s">
        <v>988</v>
      </c>
      <c r="O2610" t="s">
        <v>185</v>
      </c>
      <c r="P2610" t="s">
        <v>338</v>
      </c>
      <c r="Q2610" s="8">
        <v>74.989999999999995</v>
      </c>
      <c r="R2610">
        <v>3</v>
      </c>
      <c r="S2610" s="8">
        <f t="shared" si="170"/>
        <v>224.96999999999997</v>
      </c>
      <c r="T2610" s="8">
        <f>SUM(S2610*0.4)</f>
        <v>89.988</v>
      </c>
      <c r="U2610" s="9">
        <f t="shared" si="173"/>
        <v>10.998799999999999</v>
      </c>
    </row>
    <row r="2611" spans="1:21" ht="15" customHeight="1" x14ac:dyDescent="0.25">
      <c r="A2611">
        <v>22564</v>
      </c>
      <c r="B2611" t="s">
        <v>1221</v>
      </c>
      <c r="C2611" s="5">
        <v>43826</v>
      </c>
      <c r="D2611" s="6">
        <v>43831</v>
      </c>
      <c r="E2611" t="s">
        <v>69</v>
      </c>
      <c r="F2611" t="s">
        <v>236</v>
      </c>
      <c r="G2611" t="s">
        <v>237</v>
      </c>
      <c r="H2611" t="s">
        <v>238</v>
      </c>
      <c r="I2611" t="s">
        <v>239</v>
      </c>
      <c r="J2611" s="7">
        <v>2895</v>
      </c>
      <c r="K2611" t="s">
        <v>26</v>
      </c>
      <c r="L2611" t="s">
        <v>65</v>
      </c>
      <c r="M2611" t="s">
        <v>837</v>
      </c>
      <c r="N2611" t="s">
        <v>33</v>
      </c>
      <c r="O2611" t="s">
        <v>34</v>
      </c>
      <c r="P2611" t="s">
        <v>838</v>
      </c>
      <c r="Q2611" s="8">
        <v>11.99</v>
      </c>
      <c r="R2611">
        <v>5</v>
      </c>
      <c r="S2611" s="8">
        <f t="shared" si="170"/>
        <v>59.95</v>
      </c>
      <c r="T2611" s="8">
        <f>SUM(S2611*0.4)</f>
        <v>23.980000000000004</v>
      </c>
      <c r="U2611" s="9">
        <f t="shared" si="173"/>
        <v>4.3979999999999997</v>
      </c>
    </row>
    <row r="2612" spans="1:21" ht="15" customHeight="1" x14ac:dyDescent="0.25">
      <c r="A2612">
        <v>22565</v>
      </c>
      <c r="B2612" t="s">
        <v>1221</v>
      </c>
      <c r="C2612" s="5">
        <v>43826</v>
      </c>
      <c r="D2612" s="6">
        <v>43833</v>
      </c>
      <c r="E2612" t="s">
        <v>69</v>
      </c>
      <c r="F2612" t="s">
        <v>793</v>
      </c>
      <c r="G2612" t="s">
        <v>794</v>
      </c>
      <c r="H2612" t="s">
        <v>795</v>
      </c>
      <c r="I2612" t="s">
        <v>796</v>
      </c>
      <c r="J2612" s="7">
        <v>63301</v>
      </c>
      <c r="K2612" t="s">
        <v>26</v>
      </c>
      <c r="L2612" t="s">
        <v>27</v>
      </c>
      <c r="M2612" t="s">
        <v>784</v>
      </c>
      <c r="N2612" t="s">
        <v>988</v>
      </c>
      <c r="O2612" t="s">
        <v>89</v>
      </c>
      <c r="P2612" t="s">
        <v>785</v>
      </c>
      <c r="Q2612" s="8">
        <v>17.989999999999998</v>
      </c>
      <c r="R2612">
        <v>5</v>
      </c>
      <c r="S2612" s="8">
        <f t="shared" si="170"/>
        <v>89.949999999999989</v>
      </c>
      <c r="T2612" s="8">
        <f>SUM(S2612*0.5)</f>
        <v>44.974999999999994</v>
      </c>
      <c r="U2612" s="9">
        <f t="shared" si="173"/>
        <v>5.597999999999999</v>
      </c>
    </row>
    <row r="2613" spans="1:21" ht="15" customHeight="1" x14ac:dyDescent="0.25">
      <c r="A2613">
        <v>22566</v>
      </c>
      <c r="B2613" t="s">
        <v>1221</v>
      </c>
      <c r="C2613" s="5">
        <v>43826</v>
      </c>
      <c r="D2613" s="6">
        <v>43833</v>
      </c>
      <c r="E2613" t="s">
        <v>69</v>
      </c>
      <c r="F2613" t="s">
        <v>793</v>
      </c>
      <c r="G2613" t="s">
        <v>794</v>
      </c>
      <c r="H2613" t="s">
        <v>795</v>
      </c>
      <c r="I2613" t="s">
        <v>796</v>
      </c>
      <c r="J2613" s="7">
        <v>63301</v>
      </c>
      <c r="K2613" t="s">
        <v>26</v>
      </c>
      <c r="L2613" t="s">
        <v>27</v>
      </c>
      <c r="M2613" t="s">
        <v>174</v>
      </c>
      <c r="N2613" t="s">
        <v>29</v>
      </c>
      <c r="O2613" t="s">
        <v>59</v>
      </c>
      <c r="P2613" t="s">
        <v>175</v>
      </c>
      <c r="Q2613" s="8">
        <v>20.99</v>
      </c>
      <c r="R2613">
        <v>3</v>
      </c>
      <c r="S2613" s="8">
        <f t="shared" si="170"/>
        <v>62.97</v>
      </c>
      <c r="T2613" s="8">
        <f>SUM(S2613*0.25)</f>
        <v>15.7425</v>
      </c>
      <c r="U2613" s="9">
        <f t="shared" si="173"/>
        <v>4.5187999999999997</v>
      </c>
    </row>
    <row r="2614" spans="1:21" ht="15" customHeight="1" x14ac:dyDescent="0.25">
      <c r="A2614">
        <v>22567</v>
      </c>
      <c r="B2614" t="s">
        <v>1222</v>
      </c>
      <c r="C2614" s="5">
        <v>43827</v>
      </c>
      <c r="D2614" s="6">
        <v>43833</v>
      </c>
      <c r="E2614" t="s">
        <v>69</v>
      </c>
      <c r="F2614" t="s">
        <v>823</v>
      </c>
      <c r="G2614" t="s">
        <v>753</v>
      </c>
      <c r="H2614" t="s">
        <v>300</v>
      </c>
      <c r="I2614" t="s">
        <v>213</v>
      </c>
      <c r="J2614" s="7">
        <v>27604</v>
      </c>
      <c r="K2614" t="s">
        <v>26</v>
      </c>
      <c r="L2614" t="s">
        <v>49</v>
      </c>
      <c r="M2614" t="s">
        <v>389</v>
      </c>
      <c r="N2614" t="s">
        <v>29</v>
      </c>
      <c r="O2614" t="s">
        <v>40</v>
      </c>
      <c r="P2614" t="s">
        <v>390</v>
      </c>
      <c r="Q2614" s="8">
        <v>30.99</v>
      </c>
      <c r="R2614">
        <v>3</v>
      </c>
      <c r="S2614" s="8">
        <f t="shared" si="170"/>
        <v>92.97</v>
      </c>
      <c r="T2614" s="8">
        <f>SUM(S2614*0.3)</f>
        <v>27.890999999999998</v>
      </c>
      <c r="U2614" s="9">
        <f t="shared" si="173"/>
        <v>5.7187999999999999</v>
      </c>
    </row>
    <row r="2615" spans="1:21" ht="15" customHeight="1" x14ac:dyDescent="0.25">
      <c r="A2615">
        <v>22568</v>
      </c>
      <c r="B2615" t="s">
        <v>1222</v>
      </c>
      <c r="C2615" s="5">
        <v>43827</v>
      </c>
      <c r="D2615" s="6">
        <v>43830</v>
      </c>
      <c r="E2615" t="s">
        <v>21</v>
      </c>
      <c r="F2615" t="s">
        <v>499</v>
      </c>
      <c r="G2615" t="s">
        <v>291</v>
      </c>
      <c r="H2615" t="s">
        <v>292</v>
      </c>
      <c r="I2615" t="s">
        <v>227</v>
      </c>
      <c r="J2615" s="7">
        <v>98103</v>
      </c>
      <c r="K2615" t="s">
        <v>26</v>
      </c>
      <c r="L2615" t="s">
        <v>57</v>
      </c>
      <c r="M2615" t="s">
        <v>833</v>
      </c>
      <c r="N2615" t="s">
        <v>33</v>
      </c>
      <c r="O2615" t="s">
        <v>34</v>
      </c>
      <c r="P2615" t="s">
        <v>834</v>
      </c>
      <c r="Q2615" s="8">
        <v>25.99</v>
      </c>
      <c r="R2615">
        <v>4</v>
      </c>
      <c r="S2615" s="8">
        <f t="shared" si="170"/>
        <v>103.96</v>
      </c>
      <c r="T2615" s="8">
        <f>SUM(S2615*0.4)</f>
        <v>41.584000000000003</v>
      </c>
      <c r="U2615" s="9">
        <f>SUM((Q2615*0.07)*R2615+2)</f>
        <v>9.2772000000000006</v>
      </c>
    </row>
  </sheetData>
  <sortState xmlns:xlrd2="http://schemas.microsoft.com/office/spreadsheetml/2017/richdata2" ref="A2:U2047">
    <sortCondition ref="A2:A20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abSelected="1" workbookViewId="0"/>
  </sheetViews>
  <sheetFormatPr defaultRowHeight="15" x14ac:dyDescent="0.25"/>
  <cols>
    <col min="1" max="1" width="20" customWidth="1"/>
    <col min="2" max="10" width="9.7109375" bestFit="1" customWidth="1"/>
    <col min="11" max="13" width="10.7109375" bestFit="1" customWidth="1"/>
  </cols>
  <sheetData>
    <row r="1" spans="1:13" x14ac:dyDescent="0.25">
      <c r="A1" t="s">
        <v>1851</v>
      </c>
    </row>
    <row r="2" spans="1:13" x14ac:dyDescent="0.25">
      <c r="A2" t="s">
        <v>980</v>
      </c>
    </row>
    <row r="4" spans="1:13" x14ac:dyDescent="0.25">
      <c r="A4" s="1" t="s">
        <v>979</v>
      </c>
      <c r="B4" s="6">
        <v>43496</v>
      </c>
      <c r="C4" s="6">
        <v>43524</v>
      </c>
      <c r="D4" s="6">
        <v>43555</v>
      </c>
      <c r="E4" s="6">
        <v>43585</v>
      </c>
      <c r="F4" s="6">
        <v>43616</v>
      </c>
      <c r="G4" s="6">
        <v>43646</v>
      </c>
      <c r="H4" s="6">
        <v>43677</v>
      </c>
      <c r="I4" s="6">
        <v>43708</v>
      </c>
      <c r="J4" s="6">
        <v>43738</v>
      </c>
      <c r="K4" s="6">
        <v>43769</v>
      </c>
      <c r="L4" s="6">
        <v>43799</v>
      </c>
      <c r="M4" s="6">
        <v>43830</v>
      </c>
    </row>
    <row r="5" spans="1:13" x14ac:dyDescent="0.25">
      <c r="A5" t="s">
        <v>986</v>
      </c>
      <c r="B5">
        <v>215</v>
      </c>
      <c r="C5">
        <v>240</v>
      </c>
      <c r="D5">
        <v>253</v>
      </c>
      <c r="E5">
        <v>301</v>
      </c>
      <c r="F5">
        <v>224</v>
      </c>
      <c r="G5">
        <v>274</v>
      </c>
      <c r="H5">
        <v>239</v>
      </c>
      <c r="I5">
        <v>189</v>
      </c>
      <c r="J5">
        <v>222</v>
      </c>
      <c r="K5">
        <v>241</v>
      </c>
      <c r="L5">
        <v>219</v>
      </c>
      <c r="M5">
        <v>287</v>
      </c>
    </row>
    <row r="6" spans="1:13" x14ac:dyDescent="0.25">
      <c r="A6" t="s">
        <v>981</v>
      </c>
      <c r="B6">
        <v>321</v>
      </c>
      <c r="C6">
        <v>342</v>
      </c>
      <c r="D6">
        <v>321</v>
      </c>
      <c r="E6">
        <v>312</v>
      </c>
      <c r="F6">
        <v>321</v>
      </c>
      <c r="G6">
        <v>352</v>
      </c>
      <c r="H6">
        <v>375</v>
      </c>
      <c r="I6">
        <v>348</v>
      </c>
      <c r="J6">
        <v>343</v>
      </c>
      <c r="K6">
        <v>367</v>
      </c>
      <c r="L6">
        <v>333</v>
      </c>
      <c r="M6">
        <v>398</v>
      </c>
    </row>
    <row r="7" spans="1:13" x14ac:dyDescent="0.25">
      <c r="A7" t="s">
        <v>982</v>
      </c>
      <c r="B7">
        <v>222</v>
      </c>
      <c r="C7">
        <v>245</v>
      </c>
      <c r="D7">
        <v>252</v>
      </c>
      <c r="E7">
        <v>212</v>
      </c>
      <c r="F7">
        <v>256</v>
      </c>
      <c r="G7">
        <v>234</v>
      </c>
      <c r="H7">
        <v>246</v>
      </c>
      <c r="I7">
        <v>259</v>
      </c>
      <c r="J7">
        <v>230</v>
      </c>
      <c r="K7">
        <v>278</v>
      </c>
      <c r="L7">
        <v>260</v>
      </c>
      <c r="M7">
        <v>298</v>
      </c>
    </row>
    <row r="8" spans="1:13" x14ac:dyDescent="0.25">
      <c r="A8" t="s">
        <v>983</v>
      </c>
      <c r="B8">
        <v>313</v>
      </c>
      <c r="C8">
        <v>331</v>
      </c>
      <c r="D8">
        <v>291</v>
      </c>
      <c r="E8">
        <v>312</v>
      </c>
      <c r="F8">
        <v>322</v>
      </c>
      <c r="G8">
        <v>333</v>
      </c>
      <c r="H8">
        <v>325</v>
      </c>
      <c r="I8">
        <v>349</v>
      </c>
      <c r="J8">
        <v>189</v>
      </c>
      <c r="K8">
        <v>377</v>
      </c>
      <c r="L8">
        <v>381</v>
      </c>
      <c r="M8">
        <v>405</v>
      </c>
    </row>
    <row r="9" spans="1:13" x14ac:dyDescent="0.25">
      <c r="A9" t="s">
        <v>987</v>
      </c>
      <c r="B9">
        <v>326</v>
      </c>
      <c r="C9">
        <v>303</v>
      </c>
      <c r="D9">
        <v>342</v>
      </c>
      <c r="E9">
        <v>323</v>
      </c>
      <c r="F9">
        <v>327</v>
      </c>
      <c r="G9">
        <v>311</v>
      </c>
      <c r="H9">
        <v>356</v>
      </c>
      <c r="I9">
        <v>420</v>
      </c>
      <c r="J9">
        <v>348</v>
      </c>
      <c r="K9">
        <v>364</v>
      </c>
      <c r="L9">
        <v>378</v>
      </c>
      <c r="M9">
        <v>389</v>
      </c>
    </row>
    <row r="10" spans="1:13" x14ac:dyDescent="0.25">
      <c r="A10" t="s">
        <v>984</v>
      </c>
      <c r="B10">
        <v>377</v>
      </c>
      <c r="C10">
        <v>289</v>
      </c>
      <c r="D10">
        <v>329</v>
      </c>
      <c r="E10">
        <v>333</v>
      </c>
      <c r="F10">
        <v>383</v>
      </c>
      <c r="G10">
        <v>366</v>
      </c>
      <c r="H10">
        <v>342</v>
      </c>
      <c r="I10">
        <v>222</v>
      </c>
      <c r="J10">
        <v>355</v>
      </c>
      <c r="K10">
        <v>376</v>
      </c>
      <c r="L10">
        <v>384</v>
      </c>
      <c r="M10"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Sales 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Pam Taylor</cp:lastModifiedBy>
  <dcterms:created xsi:type="dcterms:W3CDTF">2018-05-08T21:56:19Z</dcterms:created>
  <dcterms:modified xsi:type="dcterms:W3CDTF">2020-08-20T20:48:53Z</dcterms:modified>
</cp:coreProperties>
</file>