
<file path=[Content_Types].xml><?xml version="1.0" encoding="utf-8"?>
<Types xmlns="http://schemas.openxmlformats.org/package/2006/content-types">
  <Default Extension="xml" ContentType="application/xml"/>
  <Default Extension="rels" ContentType="application/vnd.openxmlformats-package.relationships+xml"/>
  <Default Extension="emf" ContentType="image/x-em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3.xml" ContentType="application/vnd.openxmlformats-officedocument.drawing+xml"/>
  <Override PartName="/xl/charts/chart5.xml" ContentType="application/vnd.openxmlformats-officedocument.drawingml.chart+xml"/>
  <Override PartName="/xl/drawings/drawing4.xml" ContentType="application/vnd.openxmlformats-officedocument.drawing+xml"/>
  <Override PartName="/xl/charts/chart6.xml" ContentType="application/vnd.openxmlformats-officedocument.drawingml.chart+xml"/>
  <Override PartName="/xl/charts/chart7.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6004"/>
  <workbookPr autoCompressPictures="0"/>
  <bookViews>
    <workbookView xWindow="0" yWindow="-460" windowWidth="28800" windowHeight="18040" tabRatio="386" activeTab="4"/>
  </bookViews>
  <sheets>
    <sheet name="Absolut" sheetId="1" r:id="rId1"/>
    <sheet name="10J-Mittel" sheetId="2" r:id="rId2"/>
    <sheet name="Tabelle3" sheetId="3" r:id="rId3"/>
    <sheet name="Prozentual" sheetId="4" r:id="rId4"/>
    <sheet name="10J-Prozentual" sheetId="5" r:id="rId5"/>
  </sheets>
  <definedNames>
    <definedName name="_xlnm.Print_Titles" localSheetId="0">Absolut!$3:$3</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B86" i="1" l="1"/>
  <c r="D86" i="1"/>
  <c r="E86" i="1"/>
  <c r="B87" i="1"/>
  <c r="D87" i="1"/>
  <c r="E87" i="1"/>
  <c r="B88" i="1"/>
  <c r="D88" i="1"/>
  <c r="E88" i="1"/>
  <c r="B89" i="1"/>
  <c r="D89" i="1"/>
  <c r="E89" i="1"/>
  <c r="B90" i="1"/>
  <c r="D90" i="1"/>
  <c r="E90" i="1"/>
  <c r="B91" i="1"/>
  <c r="D91" i="1"/>
  <c r="E91" i="1"/>
  <c r="B92" i="1"/>
  <c r="D92" i="1"/>
  <c r="E92" i="1"/>
  <c r="B93" i="1"/>
  <c r="D93" i="1"/>
  <c r="E93" i="1"/>
  <c r="B94" i="1"/>
  <c r="D94" i="1"/>
  <c r="E94" i="1"/>
  <c r="B95" i="1"/>
  <c r="D95" i="1"/>
  <c r="E95" i="1"/>
  <c r="D214" i="1"/>
  <c r="B214" i="1"/>
  <c r="B76" i="1"/>
  <c r="D76" i="1"/>
  <c r="E76" i="1"/>
  <c r="B77" i="1"/>
  <c r="D77" i="1"/>
  <c r="E77" i="1"/>
  <c r="B78" i="1"/>
  <c r="D78" i="1"/>
  <c r="E78" i="1"/>
  <c r="B79" i="1"/>
  <c r="D79" i="1"/>
  <c r="E79" i="1"/>
  <c r="B80" i="1"/>
  <c r="D80" i="1"/>
  <c r="E80" i="1"/>
  <c r="B81" i="1"/>
  <c r="D81" i="1"/>
  <c r="E81" i="1"/>
  <c r="B82" i="1"/>
  <c r="D82" i="1"/>
  <c r="E82" i="1"/>
  <c r="B83" i="1"/>
  <c r="D83" i="1"/>
  <c r="E83" i="1"/>
  <c r="B84" i="1"/>
  <c r="D84" i="1"/>
  <c r="E84" i="1"/>
  <c r="B85" i="1"/>
  <c r="D85" i="1"/>
  <c r="E85" i="1"/>
  <c r="D213" i="1"/>
  <c r="B213" i="1"/>
  <c r="B66" i="1"/>
  <c r="D66" i="1"/>
  <c r="E66" i="1"/>
  <c r="B67" i="1"/>
  <c r="D67" i="1"/>
  <c r="E67" i="1"/>
  <c r="B68" i="1"/>
  <c r="D68" i="1"/>
  <c r="E68" i="1"/>
  <c r="B69" i="1"/>
  <c r="D69" i="1"/>
  <c r="E69" i="1"/>
  <c r="B70" i="1"/>
  <c r="D70" i="1"/>
  <c r="E70" i="1"/>
  <c r="B71" i="1"/>
  <c r="D71" i="1"/>
  <c r="E71" i="1"/>
  <c r="B72" i="1"/>
  <c r="D72" i="1"/>
  <c r="E72" i="1"/>
  <c r="B73" i="1"/>
  <c r="D73" i="1"/>
  <c r="E73" i="1"/>
  <c r="B74" i="1"/>
  <c r="D74" i="1"/>
  <c r="E74" i="1"/>
  <c r="B75" i="1"/>
  <c r="D75" i="1"/>
  <c r="E75" i="1"/>
  <c r="D212" i="1"/>
  <c r="B212" i="1"/>
  <c r="B56" i="1"/>
  <c r="D56" i="1"/>
  <c r="E56" i="1"/>
  <c r="B57" i="1"/>
  <c r="D57" i="1"/>
  <c r="E57" i="1"/>
  <c r="B58" i="1"/>
  <c r="D58" i="1"/>
  <c r="E58" i="1"/>
  <c r="B59" i="1"/>
  <c r="D59" i="1"/>
  <c r="E59" i="1"/>
  <c r="B60" i="1"/>
  <c r="D60" i="1"/>
  <c r="E60" i="1"/>
  <c r="B61" i="1"/>
  <c r="D61" i="1"/>
  <c r="E61" i="1"/>
  <c r="B62" i="1"/>
  <c r="D62" i="1"/>
  <c r="E62" i="1"/>
  <c r="B63" i="1"/>
  <c r="D63" i="1"/>
  <c r="E63" i="1"/>
  <c r="B64" i="1"/>
  <c r="D64" i="1"/>
  <c r="E64" i="1"/>
  <c r="B65" i="1"/>
  <c r="D65" i="1"/>
  <c r="E65" i="1"/>
  <c r="D211" i="1"/>
  <c r="B211" i="1"/>
  <c r="B46" i="1"/>
  <c r="D46" i="1"/>
  <c r="E46" i="1"/>
  <c r="B47" i="1"/>
  <c r="D47" i="1"/>
  <c r="E47" i="1"/>
  <c r="B48" i="1"/>
  <c r="D48" i="1"/>
  <c r="E48" i="1"/>
  <c r="B49" i="1"/>
  <c r="D49" i="1"/>
  <c r="E49" i="1"/>
  <c r="B50" i="1"/>
  <c r="D50" i="1"/>
  <c r="E50" i="1"/>
  <c r="B51" i="1"/>
  <c r="D51" i="1"/>
  <c r="E51" i="1"/>
  <c r="B52" i="1"/>
  <c r="D52" i="1"/>
  <c r="E52" i="1"/>
  <c r="B53" i="1"/>
  <c r="D53" i="1"/>
  <c r="E53" i="1"/>
  <c r="B54" i="1"/>
  <c r="D54" i="1"/>
  <c r="E54" i="1"/>
  <c r="B55" i="1"/>
  <c r="D55" i="1"/>
  <c r="E55" i="1"/>
  <c r="D210" i="1"/>
  <c r="B210" i="1"/>
  <c r="B36" i="1"/>
  <c r="D36" i="1"/>
  <c r="E36" i="1"/>
  <c r="B37" i="1"/>
  <c r="D37" i="1"/>
  <c r="E37" i="1"/>
  <c r="B38" i="1"/>
  <c r="D38" i="1"/>
  <c r="E38" i="1"/>
  <c r="B39" i="1"/>
  <c r="D39" i="1"/>
  <c r="E39" i="1"/>
  <c r="B40" i="1"/>
  <c r="D40" i="1"/>
  <c r="E40" i="1"/>
  <c r="B41" i="1"/>
  <c r="D41" i="1"/>
  <c r="E41" i="1"/>
  <c r="B42" i="1"/>
  <c r="D42" i="1"/>
  <c r="E42" i="1"/>
  <c r="B43" i="1"/>
  <c r="D43" i="1"/>
  <c r="E43" i="1"/>
  <c r="B44" i="1"/>
  <c r="D44" i="1"/>
  <c r="E44" i="1"/>
  <c r="B45" i="1"/>
  <c r="D45" i="1"/>
  <c r="E45" i="1"/>
  <c r="D209" i="1"/>
  <c r="B209" i="1"/>
  <c r="B126" i="1"/>
  <c r="D126" i="1"/>
  <c r="E126" i="1"/>
  <c r="B127" i="1"/>
  <c r="D127" i="1"/>
  <c r="E127" i="1"/>
  <c r="B128" i="1"/>
  <c r="D128" i="1"/>
  <c r="E128" i="1"/>
  <c r="B129" i="1"/>
  <c r="D129" i="1"/>
  <c r="E129" i="1"/>
  <c r="B130" i="1"/>
  <c r="D130" i="1"/>
  <c r="E130" i="1"/>
  <c r="B131" i="1"/>
  <c r="D131" i="1"/>
  <c r="E131" i="1"/>
  <c r="B132" i="1"/>
  <c r="D132" i="1"/>
  <c r="E132" i="1"/>
  <c r="B133" i="1"/>
  <c r="D133" i="1"/>
  <c r="E133" i="1"/>
  <c r="B134" i="1"/>
  <c r="D134" i="1"/>
  <c r="E134" i="1"/>
  <c r="B135" i="1"/>
  <c r="D135" i="1"/>
  <c r="E135" i="1"/>
  <c r="D218" i="1"/>
  <c r="B116" i="1"/>
  <c r="D116" i="1"/>
  <c r="E116" i="1"/>
  <c r="B117" i="1"/>
  <c r="D117" i="1"/>
  <c r="E117" i="1"/>
  <c r="B118" i="1"/>
  <c r="D118" i="1"/>
  <c r="E118" i="1"/>
  <c r="B119" i="1"/>
  <c r="D119" i="1"/>
  <c r="E119" i="1"/>
  <c r="B120" i="1"/>
  <c r="D120" i="1"/>
  <c r="E120" i="1"/>
  <c r="B121" i="1"/>
  <c r="D121" i="1"/>
  <c r="E121" i="1"/>
  <c r="B122" i="1"/>
  <c r="D122" i="1"/>
  <c r="E122" i="1"/>
  <c r="B123" i="1"/>
  <c r="D123" i="1"/>
  <c r="E123" i="1"/>
  <c r="B124" i="1"/>
  <c r="D124" i="1"/>
  <c r="E124" i="1"/>
  <c r="B125" i="1"/>
  <c r="D125" i="1"/>
  <c r="E125" i="1"/>
  <c r="D217" i="1"/>
  <c r="B106" i="1"/>
  <c r="D106" i="1"/>
  <c r="E106" i="1"/>
  <c r="B107" i="1"/>
  <c r="D107" i="1"/>
  <c r="E107" i="1"/>
  <c r="B108" i="1"/>
  <c r="D108" i="1"/>
  <c r="E108" i="1"/>
  <c r="B109" i="1"/>
  <c r="D109" i="1"/>
  <c r="E109" i="1"/>
  <c r="B110" i="1"/>
  <c r="D110" i="1"/>
  <c r="E110" i="1"/>
  <c r="B111" i="1"/>
  <c r="D111" i="1"/>
  <c r="E111" i="1"/>
  <c r="B112" i="1"/>
  <c r="D112" i="1"/>
  <c r="E112" i="1"/>
  <c r="B113" i="1"/>
  <c r="D113" i="1"/>
  <c r="E113" i="1"/>
  <c r="B114" i="1"/>
  <c r="D114" i="1"/>
  <c r="E114" i="1"/>
  <c r="B115" i="1"/>
  <c r="D115" i="1"/>
  <c r="E115" i="1"/>
  <c r="D216" i="1"/>
  <c r="B96" i="1"/>
  <c r="D96" i="1"/>
  <c r="E96" i="1"/>
  <c r="B97" i="1"/>
  <c r="D97" i="1"/>
  <c r="E97" i="1"/>
  <c r="B98" i="1"/>
  <c r="D98" i="1"/>
  <c r="E98" i="1"/>
  <c r="B99" i="1"/>
  <c r="D99" i="1"/>
  <c r="E99" i="1"/>
  <c r="B100" i="1"/>
  <c r="D100" i="1"/>
  <c r="E100" i="1"/>
  <c r="B101" i="1"/>
  <c r="D101" i="1"/>
  <c r="E101" i="1"/>
  <c r="B102" i="1"/>
  <c r="D102" i="1"/>
  <c r="E102" i="1"/>
  <c r="B103" i="1"/>
  <c r="D103" i="1"/>
  <c r="E103" i="1"/>
  <c r="B104" i="1"/>
  <c r="D104" i="1"/>
  <c r="E104" i="1"/>
  <c r="B105" i="1"/>
  <c r="D105" i="1"/>
  <c r="E105" i="1"/>
  <c r="D215" i="1"/>
  <c r="C217" i="1"/>
  <c r="E217" i="1"/>
  <c r="C218" i="1"/>
  <c r="E218" i="1"/>
  <c r="C219" i="1"/>
  <c r="C220" i="1"/>
  <c r="C221" i="1"/>
  <c r="C222" i="1"/>
  <c r="C223" i="1"/>
  <c r="C216" i="1"/>
  <c r="E216"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136" i="1"/>
  <c r="D137" i="1"/>
  <c r="D138" i="1"/>
  <c r="D139" i="1"/>
  <c r="D140" i="1"/>
  <c r="D141" i="1"/>
  <c r="D142" i="1"/>
  <c r="D143" i="1"/>
  <c r="D144" i="1"/>
  <c r="D145" i="1"/>
  <c r="D147" i="1"/>
  <c r="S147" i="1"/>
  <c r="B146" i="1"/>
  <c r="D146" i="1"/>
  <c r="E146" i="1"/>
  <c r="E190" i="1"/>
  <c r="E191" i="1"/>
  <c r="E192" i="1"/>
  <c r="E193" i="1"/>
  <c r="E194" i="1"/>
  <c r="E195" i="1"/>
  <c r="E196" i="1"/>
  <c r="E197" i="1"/>
  <c r="E198" i="1"/>
  <c r="E199" i="1"/>
  <c r="E200" i="1"/>
  <c r="D200" i="1"/>
  <c r="B200" i="1"/>
  <c r="G17" i="2"/>
  <c r="H17" i="2"/>
  <c r="I17" i="2"/>
  <c r="J17" i="2"/>
  <c r="K17" i="2"/>
  <c r="L17" i="2"/>
  <c r="M17" i="2"/>
  <c r="N17" i="2"/>
  <c r="O17" i="2"/>
  <c r="P17" i="2"/>
  <c r="Q17" i="2"/>
  <c r="C17" i="5"/>
  <c r="C16" i="5"/>
  <c r="C15" i="5"/>
  <c r="C14" i="5"/>
  <c r="C13" i="5"/>
  <c r="C12" i="5"/>
  <c r="C11" i="5"/>
  <c r="C10" i="5"/>
  <c r="C9" i="5"/>
  <c r="C8" i="5"/>
  <c r="C7" i="5"/>
  <c r="C6" i="5"/>
  <c r="C5" i="5"/>
  <c r="C4" i="5"/>
  <c r="G16" i="2"/>
  <c r="H16" i="2"/>
  <c r="I16" i="2"/>
  <c r="J16" i="2"/>
  <c r="K16" i="2"/>
  <c r="L16" i="2"/>
  <c r="M16" i="2"/>
  <c r="N16" i="2"/>
  <c r="O16" i="2"/>
  <c r="P16" i="2"/>
  <c r="Q16" i="2"/>
  <c r="C25" i="5"/>
  <c r="C23" i="5"/>
  <c r="C24" i="5"/>
  <c r="C26" i="5"/>
  <c r="C21" i="5"/>
  <c r="C22" i="5"/>
  <c r="C147" i="1"/>
  <c r="C147" i="4"/>
  <c r="T17" i="2"/>
  <c r="U17" i="2"/>
  <c r="V17" i="2"/>
  <c r="W17" i="2"/>
  <c r="X17" i="2"/>
  <c r="Y17" i="2"/>
  <c r="Z17" i="2"/>
  <c r="AA17" i="2"/>
  <c r="AB17" i="2"/>
  <c r="AC17" i="2"/>
  <c r="AD17" i="2"/>
  <c r="S17" i="2"/>
  <c r="T16" i="2"/>
  <c r="U16" i="2"/>
  <c r="V16" i="2"/>
  <c r="W16" i="2"/>
  <c r="X16" i="2"/>
  <c r="Y16" i="2"/>
  <c r="Z16" i="2"/>
  <c r="AA16" i="2"/>
  <c r="AB16" i="2"/>
  <c r="AC16" i="2"/>
  <c r="AD16" i="2"/>
  <c r="S16" i="2"/>
  <c r="F16" i="2"/>
  <c r="F17" i="2"/>
  <c r="C17" i="2"/>
  <c r="C16" i="2"/>
  <c r="T15" i="2"/>
  <c r="U15" i="2"/>
  <c r="V15" i="2"/>
  <c r="W15" i="2"/>
  <c r="X15" i="2"/>
  <c r="Y15" i="2"/>
  <c r="Z15" i="2"/>
  <c r="AA15" i="2"/>
  <c r="AB15" i="2"/>
  <c r="AC15" i="2"/>
  <c r="AD15" i="2"/>
  <c r="S15" i="2"/>
  <c r="G15" i="2"/>
  <c r="H15" i="2"/>
  <c r="I15" i="2"/>
  <c r="J15" i="2"/>
  <c r="K15" i="2"/>
  <c r="L15" i="2"/>
  <c r="M15" i="2"/>
  <c r="N15" i="2"/>
  <c r="O15" i="2"/>
  <c r="P15" i="2"/>
  <c r="Q15" i="2"/>
  <c r="F15" i="2"/>
  <c r="C15" i="2"/>
  <c r="B136" i="1"/>
  <c r="B137" i="1"/>
  <c r="B138" i="1"/>
  <c r="B139" i="1"/>
  <c r="B140" i="1"/>
  <c r="B141" i="1"/>
  <c r="B142" i="1"/>
  <c r="B143" i="1"/>
  <c r="B144" i="1"/>
  <c r="B145" i="1"/>
  <c r="H139" i="4"/>
  <c r="P139" i="4"/>
  <c r="I139" i="4"/>
  <c r="M139" i="4"/>
  <c r="Q139" i="4"/>
  <c r="F139" i="4"/>
  <c r="J139" i="4"/>
  <c r="N139" i="4"/>
  <c r="G139" i="4"/>
  <c r="K139" i="4"/>
  <c r="O139" i="4"/>
  <c r="L139" i="4"/>
  <c r="I135" i="4"/>
  <c r="M135" i="4"/>
  <c r="Q135" i="4"/>
  <c r="F135" i="4"/>
  <c r="J135" i="4"/>
  <c r="N135" i="4"/>
  <c r="G135" i="4"/>
  <c r="K135" i="4"/>
  <c r="O135" i="4"/>
  <c r="H135" i="4"/>
  <c r="L135" i="4"/>
  <c r="P135" i="4"/>
  <c r="F131" i="4"/>
  <c r="N131" i="4"/>
  <c r="G131" i="4"/>
  <c r="K131" i="4"/>
  <c r="O131" i="4"/>
  <c r="H131" i="4"/>
  <c r="L131" i="4"/>
  <c r="P131" i="4"/>
  <c r="I131" i="4"/>
  <c r="M131" i="4"/>
  <c r="Q131" i="4"/>
  <c r="J131" i="4"/>
  <c r="F127" i="4"/>
  <c r="J127" i="4"/>
  <c r="N127" i="4"/>
  <c r="G127" i="4"/>
  <c r="K127" i="4"/>
  <c r="O127" i="4"/>
  <c r="H127" i="4"/>
  <c r="L127" i="4"/>
  <c r="P127" i="4"/>
  <c r="I127" i="4"/>
  <c r="M127" i="4"/>
  <c r="Q127" i="4"/>
  <c r="I123" i="4"/>
  <c r="F123" i="4"/>
  <c r="J123" i="4"/>
  <c r="N123" i="4"/>
  <c r="G123" i="4"/>
  <c r="K123" i="4"/>
  <c r="O123" i="4"/>
  <c r="Q123" i="4"/>
  <c r="H123" i="4"/>
  <c r="L123" i="4"/>
  <c r="P123" i="4"/>
  <c r="M123" i="4"/>
  <c r="G119" i="4"/>
  <c r="K119" i="4"/>
  <c r="O119" i="4"/>
  <c r="H119" i="4"/>
  <c r="L119" i="4"/>
  <c r="P119" i="4"/>
  <c r="I119" i="4"/>
  <c r="M119" i="4"/>
  <c r="Q119" i="4"/>
  <c r="F119" i="4"/>
  <c r="J119" i="4"/>
  <c r="N119" i="4"/>
  <c r="K138" i="4"/>
  <c r="L138" i="4"/>
  <c r="I138" i="4"/>
  <c r="M138" i="4"/>
  <c r="Q138" i="4"/>
  <c r="F138" i="4"/>
  <c r="J138" i="4"/>
  <c r="N138" i="4"/>
  <c r="G138" i="4"/>
  <c r="O138" i="4"/>
  <c r="H138" i="4"/>
  <c r="P138" i="4"/>
  <c r="I134" i="4"/>
  <c r="M134" i="4"/>
  <c r="Q134" i="4"/>
  <c r="F134" i="4"/>
  <c r="J134" i="4"/>
  <c r="N134" i="4"/>
  <c r="G134" i="4"/>
  <c r="K134" i="4"/>
  <c r="O134" i="4"/>
  <c r="H134" i="4"/>
  <c r="L134" i="4"/>
  <c r="P134" i="4"/>
  <c r="Q130" i="4"/>
  <c r="F130" i="4"/>
  <c r="N130" i="4"/>
  <c r="G130" i="4"/>
  <c r="K130" i="4"/>
  <c r="O130" i="4"/>
  <c r="H130" i="4"/>
  <c r="L130" i="4"/>
  <c r="P130" i="4"/>
  <c r="I130" i="4"/>
  <c r="M130" i="4"/>
  <c r="J130" i="4"/>
  <c r="I126" i="4"/>
  <c r="F126" i="4"/>
  <c r="J126" i="4"/>
  <c r="N126" i="4"/>
  <c r="G126" i="4"/>
  <c r="K126" i="4"/>
  <c r="O126" i="4"/>
  <c r="H126" i="4"/>
  <c r="L126" i="4"/>
  <c r="P126" i="4"/>
  <c r="M126" i="4"/>
  <c r="Q126" i="4"/>
  <c r="G122" i="4"/>
  <c r="K122" i="4"/>
  <c r="O122" i="4"/>
  <c r="H122" i="4"/>
  <c r="L122" i="4"/>
  <c r="P122" i="4"/>
  <c r="I122" i="4"/>
  <c r="M122" i="4"/>
  <c r="Q122" i="4"/>
  <c r="F122" i="4"/>
  <c r="J122" i="4"/>
  <c r="N122" i="4"/>
  <c r="G118" i="4"/>
  <c r="K118" i="4"/>
  <c r="O118" i="4"/>
  <c r="H118" i="4"/>
  <c r="L118" i="4"/>
  <c r="P118" i="4"/>
  <c r="I118" i="4"/>
  <c r="M118" i="4"/>
  <c r="Q118" i="4"/>
  <c r="F118" i="4"/>
  <c r="J118" i="4"/>
  <c r="N118" i="4"/>
  <c r="I142" i="4"/>
  <c r="M142" i="4"/>
  <c r="Q142" i="4"/>
  <c r="F142" i="4"/>
  <c r="J142" i="4"/>
  <c r="N142" i="4"/>
  <c r="G142" i="4"/>
  <c r="K142" i="4"/>
  <c r="O142" i="4"/>
  <c r="H142" i="4"/>
  <c r="L142" i="4"/>
  <c r="P142" i="4"/>
  <c r="I141" i="4"/>
  <c r="M141" i="4"/>
  <c r="Q141" i="4"/>
  <c r="F141" i="4"/>
  <c r="J141" i="4"/>
  <c r="N141" i="4"/>
  <c r="G141" i="4"/>
  <c r="K141" i="4"/>
  <c r="O141" i="4"/>
  <c r="H141" i="4"/>
  <c r="L141" i="4"/>
  <c r="P141" i="4"/>
  <c r="L137" i="4"/>
  <c r="I137" i="4"/>
  <c r="M137" i="4"/>
  <c r="Q137" i="4"/>
  <c r="F137" i="4"/>
  <c r="J137" i="4"/>
  <c r="N137" i="4"/>
  <c r="G137" i="4"/>
  <c r="K137" i="4"/>
  <c r="O137" i="4"/>
  <c r="H137" i="4"/>
  <c r="P137" i="4"/>
  <c r="I133" i="4"/>
  <c r="M133" i="4"/>
  <c r="Q133" i="4"/>
  <c r="F133" i="4"/>
  <c r="J133" i="4"/>
  <c r="N133" i="4"/>
  <c r="G133" i="4"/>
  <c r="K133" i="4"/>
  <c r="O133" i="4"/>
  <c r="H133" i="4"/>
  <c r="L133" i="4"/>
  <c r="P133" i="4"/>
  <c r="I129" i="4"/>
  <c r="Q129" i="4"/>
  <c r="J129" i="4"/>
  <c r="G129" i="4"/>
  <c r="K129" i="4"/>
  <c r="O129" i="4"/>
  <c r="H129" i="4"/>
  <c r="L129" i="4"/>
  <c r="P129" i="4"/>
  <c r="M129" i="4"/>
  <c r="F129" i="4"/>
  <c r="N129" i="4"/>
  <c r="F125" i="4"/>
  <c r="J125" i="4"/>
  <c r="N125" i="4"/>
  <c r="G125" i="4"/>
  <c r="K125" i="4"/>
  <c r="O125" i="4"/>
  <c r="H125" i="4"/>
  <c r="L125" i="4"/>
  <c r="P125" i="4"/>
  <c r="I125" i="4"/>
  <c r="M125" i="4"/>
  <c r="Q125" i="4"/>
  <c r="G121" i="4"/>
  <c r="K121" i="4"/>
  <c r="O121" i="4"/>
  <c r="H121" i="4"/>
  <c r="L121" i="4"/>
  <c r="P121" i="4"/>
  <c r="I121" i="4"/>
  <c r="M121" i="4"/>
  <c r="Q121" i="4"/>
  <c r="F121" i="4"/>
  <c r="J121" i="4"/>
  <c r="N121" i="4"/>
  <c r="G117" i="4"/>
  <c r="K117" i="4"/>
  <c r="O117" i="4"/>
  <c r="H117" i="4"/>
  <c r="L117" i="4"/>
  <c r="P117" i="4"/>
  <c r="I117" i="4"/>
  <c r="M117" i="4"/>
  <c r="Q117" i="4"/>
  <c r="F117" i="4"/>
  <c r="J117" i="4"/>
  <c r="N117" i="4"/>
  <c r="I143" i="4"/>
  <c r="M143" i="4"/>
  <c r="Q143" i="4"/>
  <c r="F143" i="4"/>
  <c r="J143" i="4"/>
  <c r="N143" i="4"/>
  <c r="G143" i="4"/>
  <c r="K143" i="4"/>
  <c r="O143" i="4"/>
  <c r="H143" i="4"/>
  <c r="L143" i="4"/>
  <c r="P143" i="4"/>
  <c r="P145" i="4"/>
  <c r="I145" i="4"/>
  <c r="M145" i="4"/>
  <c r="Q145" i="4"/>
  <c r="F145" i="4"/>
  <c r="J145" i="4"/>
  <c r="N145" i="4"/>
  <c r="G145" i="4"/>
  <c r="K145" i="4"/>
  <c r="O145" i="4"/>
  <c r="H145" i="4"/>
  <c r="L145" i="4"/>
  <c r="I144" i="4"/>
  <c r="M144" i="4"/>
  <c r="Q144" i="4"/>
  <c r="F144" i="4"/>
  <c r="J144" i="4"/>
  <c r="N144" i="4"/>
  <c r="G144" i="4"/>
  <c r="K144" i="4"/>
  <c r="O144" i="4"/>
  <c r="H144" i="4"/>
  <c r="L144" i="4"/>
  <c r="P144" i="4"/>
  <c r="L140" i="4"/>
  <c r="I140" i="4"/>
  <c r="M140" i="4"/>
  <c r="Q140" i="4"/>
  <c r="F140" i="4"/>
  <c r="J140" i="4"/>
  <c r="N140" i="4"/>
  <c r="G140" i="4"/>
  <c r="K140" i="4"/>
  <c r="O140" i="4"/>
  <c r="H140" i="4"/>
  <c r="P140" i="4"/>
  <c r="I136" i="4"/>
  <c r="M136" i="4"/>
  <c r="Q136" i="4"/>
  <c r="F136" i="4"/>
  <c r="J136" i="4"/>
  <c r="N136" i="4"/>
  <c r="G136" i="4"/>
  <c r="K136" i="4"/>
  <c r="O136" i="4"/>
  <c r="H136" i="4"/>
  <c r="L136" i="4"/>
  <c r="P136" i="4"/>
  <c r="I132" i="4"/>
  <c r="M132" i="4"/>
  <c r="Q132" i="4"/>
  <c r="F132" i="4"/>
  <c r="J132" i="4"/>
  <c r="N132" i="4"/>
  <c r="G132" i="4"/>
  <c r="K132" i="4"/>
  <c r="O132" i="4"/>
  <c r="H132" i="4"/>
  <c r="L132" i="4"/>
  <c r="P132" i="4"/>
  <c r="I128" i="4"/>
  <c r="J128" i="4"/>
  <c r="N128" i="4"/>
  <c r="G128" i="4"/>
  <c r="K128" i="4"/>
  <c r="O128" i="4"/>
  <c r="H128" i="4"/>
  <c r="L128" i="4"/>
  <c r="P128" i="4"/>
  <c r="M128" i="4"/>
  <c r="Q128" i="4"/>
  <c r="F128" i="4"/>
  <c r="I124" i="4"/>
  <c r="F124" i="4"/>
  <c r="J124" i="4"/>
  <c r="N124" i="4"/>
  <c r="G124" i="4"/>
  <c r="K124" i="4"/>
  <c r="O124" i="4"/>
  <c r="Q124" i="4"/>
  <c r="H124" i="4"/>
  <c r="L124" i="4"/>
  <c r="P124" i="4"/>
  <c r="M124" i="4"/>
  <c r="G120" i="4"/>
  <c r="K120" i="4"/>
  <c r="O120" i="4"/>
  <c r="H120" i="4"/>
  <c r="L120" i="4"/>
  <c r="P120" i="4"/>
  <c r="I120" i="4"/>
  <c r="M120" i="4"/>
  <c r="Q120" i="4"/>
  <c r="F120" i="4"/>
  <c r="J120" i="4"/>
  <c r="N120" i="4"/>
  <c r="B17" i="5"/>
  <c r="B17" i="2"/>
  <c r="B16" i="5"/>
  <c r="B16" i="2"/>
  <c r="E145" i="1"/>
  <c r="E142" i="1"/>
  <c r="E140" i="1"/>
  <c r="E141" i="1"/>
  <c r="P16" i="5"/>
  <c r="K16" i="5"/>
  <c r="B118" i="4"/>
  <c r="B129" i="4"/>
  <c r="L16" i="5"/>
  <c r="M16" i="5"/>
  <c r="Q16" i="5"/>
  <c r="N16" i="5"/>
  <c r="B128" i="4"/>
  <c r="B117" i="4"/>
  <c r="B119" i="4"/>
  <c r="V144" i="4"/>
  <c r="Z144" i="4"/>
  <c r="AD144" i="4"/>
  <c r="S144" i="4"/>
  <c r="W144" i="4"/>
  <c r="AA144" i="4"/>
  <c r="T144" i="4"/>
  <c r="X144" i="4"/>
  <c r="AB144" i="4"/>
  <c r="U144" i="4"/>
  <c r="Y144" i="4"/>
  <c r="AC144" i="4"/>
  <c r="Q17" i="5"/>
  <c r="L17" i="5"/>
  <c r="G17" i="5"/>
  <c r="B141" i="4"/>
  <c r="B138" i="4"/>
  <c r="B127" i="4"/>
  <c r="V139" i="4"/>
  <c r="Z139" i="4"/>
  <c r="AD139" i="4"/>
  <c r="S139" i="4"/>
  <c r="W139" i="4"/>
  <c r="AA139" i="4"/>
  <c r="T139" i="4"/>
  <c r="X139" i="4"/>
  <c r="AB139" i="4"/>
  <c r="U139" i="4"/>
  <c r="Y139" i="4"/>
  <c r="AC139" i="4"/>
  <c r="V143" i="4"/>
  <c r="Z143" i="4"/>
  <c r="AD143" i="4"/>
  <c r="S143" i="4"/>
  <c r="W143" i="4"/>
  <c r="AA143" i="4"/>
  <c r="T143" i="4"/>
  <c r="X143" i="4"/>
  <c r="AB143" i="4"/>
  <c r="U143" i="4"/>
  <c r="Y143" i="4"/>
  <c r="AC143" i="4"/>
  <c r="O16" i="5"/>
  <c r="J16" i="5"/>
  <c r="B132" i="4"/>
  <c r="B136" i="4"/>
  <c r="B140" i="4"/>
  <c r="B143" i="4"/>
  <c r="E143" i="1"/>
  <c r="B121" i="4"/>
  <c r="M17" i="5"/>
  <c r="M26" i="5"/>
  <c r="H17" i="5"/>
  <c r="N17" i="5"/>
  <c r="N26" i="5"/>
  <c r="B142" i="4"/>
  <c r="B122" i="4"/>
  <c r="B131" i="4"/>
  <c r="B139" i="4"/>
  <c r="V141" i="4"/>
  <c r="Z141" i="4"/>
  <c r="AD141" i="4"/>
  <c r="S141" i="4"/>
  <c r="W141" i="4"/>
  <c r="AA141" i="4"/>
  <c r="T141" i="4"/>
  <c r="X141" i="4"/>
  <c r="AB141" i="4"/>
  <c r="U141" i="4"/>
  <c r="Y141" i="4"/>
  <c r="AC141" i="4"/>
  <c r="F16" i="5"/>
  <c r="B124" i="4"/>
  <c r="I17" i="5"/>
  <c r="O17" i="5"/>
  <c r="J17" i="5"/>
  <c r="B133" i="4"/>
  <c r="B137" i="4"/>
  <c r="B126" i="4"/>
  <c r="B134" i="4"/>
  <c r="B123" i="4"/>
  <c r="B135" i="4"/>
  <c r="V142" i="4"/>
  <c r="Z142" i="4"/>
  <c r="AD142" i="4"/>
  <c r="S142" i="4"/>
  <c r="W142" i="4"/>
  <c r="AA142" i="4"/>
  <c r="T142" i="4"/>
  <c r="X142" i="4"/>
  <c r="AB142" i="4"/>
  <c r="U142" i="4"/>
  <c r="Y142" i="4"/>
  <c r="AC142" i="4"/>
  <c r="B120" i="4"/>
  <c r="L26" i="5"/>
  <c r="V140" i="4"/>
  <c r="Z140" i="4"/>
  <c r="AD140" i="4"/>
  <c r="S140" i="4"/>
  <c r="W140" i="4"/>
  <c r="AA140" i="4"/>
  <c r="T140" i="4"/>
  <c r="X140" i="4"/>
  <c r="AB140" i="4"/>
  <c r="U140" i="4"/>
  <c r="Y140" i="4"/>
  <c r="AC140" i="4"/>
  <c r="V145" i="4"/>
  <c r="Z145" i="4"/>
  <c r="AD145" i="4"/>
  <c r="S145" i="4"/>
  <c r="W145" i="4"/>
  <c r="AA145" i="4"/>
  <c r="T145" i="4"/>
  <c r="X145" i="4"/>
  <c r="AB145" i="4"/>
  <c r="U145" i="4"/>
  <c r="Y145" i="4"/>
  <c r="AC145" i="4"/>
  <c r="H16" i="5"/>
  <c r="G16" i="5"/>
  <c r="I16" i="5"/>
  <c r="B144" i="4"/>
  <c r="E144" i="1"/>
  <c r="B145" i="4"/>
  <c r="P17" i="5"/>
  <c r="P26" i="5"/>
  <c r="K17" i="5"/>
  <c r="F17" i="5"/>
  <c r="B125" i="4"/>
  <c r="B130" i="4"/>
  <c r="E139" i="1"/>
  <c r="B26" i="5"/>
  <c r="B34" i="1"/>
  <c r="K26" i="5"/>
  <c r="G26" i="5"/>
  <c r="H26" i="5"/>
  <c r="I26" i="5"/>
  <c r="Q26" i="5"/>
  <c r="V133" i="4"/>
  <c r="Z133" i="4"/>
  <c r="AD133" i="4"/>
  <c r="S133" i="4"/>
  <c r="W133" i="4"/>
  <c r="AA133" i="4"/>
  <c r="T133" i="4"/>
  <c r="X133" i="4"/>
  <c r="AB133" i="4"/>
  <c r="U133" i="4"/>
  <c r="Y133" i="4"/>
  <c r="AC133" i="4"/>
  <c r="J26" i="5"/>
  <c r="D139" i="4"/>
  <c r="D144" i="4"/>
  <c r="V132" i="4"/>
  <c r="Z132" i="4"/>
  <c r="AD132" i="4"/>
  <c r="S132" i="4"/>
  <c r="W132" i="4"/>
  <c r="AA132" i="4"/>
  <c r="T132" i="4"/>
  <c r="X132" i="4"/>
  <c r="AB132" i="4"/>
  <c r="U132" i="4"/>
  <c r="Y132" i="4"/>
  <c r="AC132" i="4"/>
  <c r="D142" i="4"/>
  <c r="O26" i="5"/>
  <c r="S34" i="4"/>
  <c r="W34" i="4"/>
  <c r="AA34" i="4"/>
  <c r="T34" i="4"/>
  <c r="X34" i="4"/>
  <c r="AB34" i="4"/>
  <c r="U34" i="4"/>
  <c r="Y34" i="4"/>
  <c r="AC34" i="4"/>
  <c r="V34" i="4"/>
  <c r="Z34" i="4"/>
  <c r="AD34" i="4"/>
  <c r="V136" i="4"/>
  <c r="Z136" i="4"/>
  <c r="AD136" i="4"/>
  <c r="S136" i="4"/>
  <c r="W136" i="4"/>
  <c r="AA136" i="4"/>
  <c r="T136" i="4"/>
  <c r="X136" i="4"/>
  <c r="AB136" i="4"/>
  <c r="U136" i="4"/>
  <c r="Y136" i="4"/>
  <c r="AC136" i="4"/>
  <c r="E136" i="1"/>
  <c r="I34" i="4"/>
  <c r="M34" i="4"/>
  <c r="Q34" i="4"/>
  <c r="F34" i="4"/>
  <c r="J34" i="4"/>
  <c r="N34" i="4"/>
  <c r="G34" i="4"/>
  <c r="K34" i="4"/>
  <c r="O34" i="4"/>
  <c r="H34" i="4"/>
  <c r="L34" i="4"/>
  <c r="P34" i="4"/>
  <c r="V135" i="4"/>
  <c r="Z135" i="4"/>
  <c r="AD135" i="4"/>
  <c r="S135" i="4"/>
  <c r="W135" i="4"/>
  <c r="AA135" i="4"/>
  <c r="T135" i="4"/>
  <c r="X135" i="4"/>
  <c r="AB135" i="4"/>
  <c r="U135" i="4"/>
  <c r="Y135" i="4"/>
  <c r="AC135" i="4"/>
  <c r="W4" i="4"/>
  <c r="AA4" i="4"/>
  <c r="S4" i="4"/>
  <c r="T4" i="4"/>
  <c r="X4" i="4"/>
  <c r="AB4" i="4"/>
  <c r="U4" i="4"/>
  <c r="Y4" i="4"/>
  <c r="AC4" i="4"/>
  <c r="V4" i="4"/>
  <c r="Z4" i="4"/>
  <c r="AD4" i="4"/>
  <c r="D141" i="4"/>
  <c r="V137" i="4"/>
  <c r="Z137" i="4"/>
  <c r="AD137" i="4"/>
  <c r="S137" i="4"/>
  <c r="W137" i="4"/>
  <c r="AA137" i="4"/>
  <c r="T137" i="4"/>
  <c r="X137" i="4"/>
  <c r="AB137" i="4"/>
  <c r="U137" i="4"/>
  <c r="Y137" i="4"/>
  <c r="AC137" i="4"/>
  <c r="E137" i="1"/>
  <c r="V138" i="4"/>
  <c r="Z138" i="4"/>
  <c r="AD138" i="4"/>
  <c r="S138" i="4"/>
  <c r="W138" i="4"/>
  <c r="AA138" i="4"/>
  <c r="T138" i="4"/>
  <c r="X138" i="4"/>
  <c r="AB138" i="4"/>
  <c r="U138" i="4"/>
  <c r="Y138" i="4"/>
  <c r="AC138" i="4"/>
  <c r="E138" i="1"/>
  <c r="D17" i="5"/>
  <c r="E17" i="5"/>
  <c r="V134" i="4"/>
  <c r="Z134" i="4"/>
  <c r="AD134" i="4"/>
  <c r="S134" i="4"/>
  <c r="W134" i="4"/>
  <c r="AA134" i="4"/>
  <c r="T134" i="4"/>
  <c r="X134" i="4"/>
  <c r="AB134" i="4"/>
  <c r="U134" i="4"/>
  <c r="Y134" i="4"/>
  <c r="AC134" i="4"/>
  <c r="D17" i="2"/>
  <c r="E17" i="2"/>
  <c r="T5" i="4"/>
  <c r="X5" i="4"/>
  <c r="AB5" i="4"/>
  <c r="U5" i="4"/>
  <c r="Y5" i="4"/>
  <c r="AC5" i="4"/>
  <c r="V5" i="4"/>
  <c r="Z5" i="4"/>
  <c r="AD5" i="4"/>
  <c r="S5" i="4"/>
  <c r="W5" i="4"/>
  <c r="AA5" i="4"/>
  <c r="D145" i="4"/>
  <c r="D140" i="4"/>
  <c r="F26" i="5"/>
  <c r="D143" i="4"/>
  <c r="E34" i="1"/>
  <c r="Y17" i="5"/>
  <c r="T17" i="5"/>
  <c r="AD17" i="5"/>
  <c r="AC17" i="5"/>
  <c r="U17" i="5"/>
  <c r="AA17" i="5"/>
  <c r="AB17" i="5"/>
  <c r="W17" i="5"/>
  <c r="V17" i="5"/>
  <c r="Z17" i="5"/>
  <c r="D4" i="4"/>
  <c r="D136" i="4"/>
  <c r="D132" i="4"/>
  <c r="D133" i="4"/>
  <c r="V130" i="4"/>
  <c r="Z130" i="4"/>
  <c r="AD130" i="4"/>
  <c r="S130" i="4"/>
  <c r="W130" i="4"/>
  <c r="AA130" i="4"/>
  <c r="T130" i="4"/>
  <c r="X130" i="4"/>
  <c r="AB130" i="4"/>
  <c r="U130" i="4"/>
  <c r="Y130" i="4"/>
  <c r="AC130" i="4"/>
  <c r="D138" i="4"/>
  <c r="D137" i="4"/>
  <c r="D135" i="4"/>
  <c r="B34" i="4"/>
  <c r="V131" i="4"/>
  <c r="Z131" i="4"/>
  <c r="AD131" i="4"/>
  <c r="S131" i="4"/>
  <c r="W131" i="4"/>
  <c r="AA131" i="4"/>
  <c r="T131" i="4"/>
  <c r="X131" i="4"/>
  <c r="AB131" i="4"/>
  <c r="U131" i="4"/>
  <c r="Y131" i="4"/>
  <c r="AC131" i="4"/>
  <c r="V129" i="4"/>
  <c r="Z129" i="4"/>
  <c r="AD129" i="4"/>
  <c r="S129" i="4"/>
  <c r="W129" i="4"/>
  <c r="AA129" i="4"/>
  <c r="T129" i="4"/>
  <c r="X129" i="4"/>
  <c r="AB129" i="4"/>
  <c r="U129" i="4"/>
  <c r="Y129" i="4"/>
  <c r="AC129" i="4"/>
  <c r="D5" i="4"/>
  <c r="X17" i="5"/>
  <c r="D134" i="4"/>
  <c r="S17" i="5"/>
  <c r="D34" i="4"/>
  <c r="D130" i="4"/>
  <c r="V125" i="4"/>
  <c r="Z125" i="4"/>
  <c r="AD125" i="4"/>
  <c r="S125" i="4"/>
  <c r="W125" i="4"/>
  <c r="AA125" i="4"/>
  <c r="T125" i="4"/>
  <c r="X125" i="4"/>
  <c r="AB125" i="4"/>
  <c r="U125" i="4"/>
  <c r="Y125" i="4"/>
  <c r="AC125" i="4"/>
  <c r="V127" i="4"/>
  <c r="Z127" i="4"/>
  <c r="AD127" i="4"/>
  <c r="S127" i="4"/>
  <c r="W127" i="4"/>
  <c r="AA127" i="4"/>
  <c r="T127" i="4"/>
  <c r="X127" i="4"/>
  <c r="AB127" i="4"/>
  <c r="U127" i="4"/>
  <c r="Y127" i="4"/>
  <c r="AC127" i="4"/>
  <c r="D129" i="4"/>
  <c r="V126" i="4"/>
  <c r="Z126" i="4"/>
  <c r="AD126" i="4"/>
  <c r="S126" i="4"/>
  <c r="W126" i="4"/>
  <c r="AA126" i="4"/>
  <c r="T126" i="4"/>
  <c r="X126" i="4"/>
  <c r="AB126" i="4"/>
  <c r="U126" i="4"/>
  <c r="Y126" i="4"/>
  <c r="AC126" i="4"/>
  <c r="D16" i="5"/>
  <c r="V124" i="4"/>
  <c r="Z124" i="4"/>
  <c r="AD124" i="4"/>
  <c r="S124" i="4"/>
  <c r="W124" i="4"/>
  <c r="AA124" i="4"/>
  <c r="T124" i="4"/>
  <c r="X124" i="4"/>
  <c r="AB124" i="4"/>
  <c r="U124" i="4"/>
  <c r="Y124" i="4"/>
  <c r="AC124" i="4"/>
  <c r="D16" i="2"/>
  <c r="E16" i="2"/>
  <c r="V128" i="4"/>
  <c r="Z128" i="4"/>
  <c r="AD128" i="4"/>
  <c r="S128" i="4"/>
  <c r="W128" i="4"/>
  <c r="AA128" i="4"/>
  <c r="T128" i="4"/>
  <c r="X128" i="4"/>
  <c r="AB128" i="4"/>
  <c r="U128" i="4"/>
  <c r="Y128" i="4"/>
  <c r="AC128" i="4"/>
  <c r="D131" i="4"/>
  <c r="AC16" i="5"/>
  <c r="AB16" i="5"/>
  <c r="W16" i="5"/>
  <c r="V16" i="5"/>
  <c r="X16" i="5"/>
  <c r="D124" i="4"/>
  <c r="S16" i="5"/>
  <c r="D26" i="5"/>
  <c r="E16" i="5"/>
  <c r="E26" i="5"/>
  <c r="Y16" i="5"/>
  <c r="T16" i="5"/>
  <c r="AD16" i="5"/>
  <c r="D127" i="4"/>
  <c r="V123" i="4"/>
  <c r="Z123" i="4"/>
  <c r="AD123" i="4"/>
  <c r="S123" i="4"/>
  <c r="W123" i="4"/>
  <c r="AA123" i="4"/>
  <c r="T123" i="4"/>
  <c r="X123" i="4"/>
  <c r="AB123" i="4"/>
  <c r="U123" i="4"/>
  <c r="Y123" i="4"/>
  <c r="AC123" i="4"/>
  <c r="D128" i="4"/>
  <c r="U16" i="5"/>
  <c r="AA16" i="5"/>
  <c r="Z16" i="5"/>
  <c r="D126" i="4"/>
  <c r="D125" i="4"/>
  <c r="D123" i="4"/>
  <c r="V122" i="4"/>
  <c r="Z122" i="4"/>
  <c r="AD122" i="4"/>
  <c r="S122" i="4"/>
  <c r="W122" i="4"/>
  <c r="AA122" i="4"/>
  <c r="T122" i="4"/>
  <c r="X122" i="4"/>
  <c r="AB122" i="4"/>
  <c r="U122" i="4"/>
  <c r="Y122" i="4"/>
  <c r="AC122" i="4"/>
  <c r="V119" i="4"/>
  <c r="Z119" i="4"/>
  <c r="AD119" i="4"/>
  <c r="S119" i="4"/>
  <c r="W119" i="4"/>
  <c r="AA119" i="4"/>
  <c r="T119" i="4"/>
  <c r="X119" i="4"/>
  <c r="AB119" i="4"/>
  <c r="U119" i="4"/>
  <c r="Y119" i="4"/>
  <c r="AC119" i="4"/>
  <c r="V120" i="4"/>
  <c r="Z120" i="4"/>
  <c r="AD120" i="4"/>
  <c r="S120" i="4"/>
  <c r="W120" i="4"/>
  <c r="AA120" i="4"/>
  <c r="T120" i="4"/>
  <c r="X120" i="4"/>
  <c r="AB120" i="4"/>
  <c r="U120" i="4"/>
  <c r="Y120" i="4"/>
  <c r="AC120" i="4"/>
  <c r="V121" i="4"/>
  <c r="Z121" i="4"/>
  <c r="AD121" i="4"/>
  <c r="S121" i="4"/>
  <c r="W121" i="4"/>
  <c r="AA121" i="4"/>
  <c r="T121" i="4"/>
  <c r="X121" i="4"/>
  <c r="AB121" i="4"/>
  <c r="U121" i="4"/>
  <c r="Y121" i="4"/>
  <c r="AC121" i="4"/>
  <c r="D121" i="4"/>
  <c r="V117" i="4"/>
  <c r="Z117" i="4"/>
  <c r="AD117" i="4"/>
  <c r="S117" i="4"/>
  <c r="W117" i="4"/>
  <c r="AA117" i="4"/>
  <c r="T117" i="4"/>
  <c r="X117" i="4"/>
  <c r="AB117" i="4"/>
  <c r="U117" i="4"/>
  <c r="Y117" i="4"/>
  <c r="AC117" i="4"/>
  <c r="D120" i="4"/>
  <c r="D119" i="4"/>
  <c r="G116" i="4"/>
  <c r="K116" i="4"/>
  <c r="O116" i="4"/>
  <c r="H116" i="4"/>
  <c r="L116" i="4"/>
  <c r="P116" i="4"/>
  <c r="I116" i="4"/>
  <c r="M116" i="4"/>
  <c r="Q116" i="4"/>
  <c r="F116" i="4"/>
  <c r="J116" i="4"/>
  <c r="N116" i="4"/>
  <c r="V118" i="4"/>
  <c r="Z118" i="4"/>
  <c r="AD118" i="4"/>
  <c r="S118" i="4"/>
  <c r="W118" i="4"/>
  <c r="AA118" i="4"/>
  <c r="T118" i="4"/>
  <c r="X118" i="4"/>
  <c r="AB118" i="4"/>
  <c r="U118" i="4"/>
  <c r="Y118" i="4"/>
  <c r="AC118" i="4"/>
  <c r="V116" i="4"/>
  <c r="Z116" i="4"/>
  <c r="AD116" i="4"/>
  <c r="S116" i="4"/>
  <c r="W116" i="4"/>
  <c r="AA116" i="4"/>
  <c r="T116" i="4"/>
  <c r="X116" i="4"/>
  <c r="AB116" i="4"/>
  <c r="U116" i="4"/>
  <c r="Y116" i="4"/>
  <c r="AC116" i="4"/>
  <c r="D122" i="4"/>
  <c r="T14" i="2"/>
  <c r="U14" i="2"/>
  <c r="V14" i="2"/>
  <c r="W14" i="2"/>
  <c r="X14" i="2"/>
  <c r="Y14" i="2"/>
  <c r="Z14" i="2"/>
  <c r="AA14" i="2"/>
  <c r="AB14" i="2"/>
  <c r="AC14" i="2"/>
  <c r="AD14" i="2"/>
  <c r="S14" i="2"/>
  <c r="T13" i="2"/>
  <c r="U13" i="2"/>
  <c r="V13" i="2"/>
  <c r="W13" i="2"/>
  <c r="X13" i="2"/>
  <c r="Y13" i="2"/>
  <c r="Z13" i="2"/>
  <c r="AA13" i="2"/>
  <c r="AB13" i="2"/>
  <c r="AC13" i="2"/>
  <c r="AD13" i="2"/>
  <c r="S13" i="2"/>
  <c r="T12" i="2"/>
  <c r="U12" i="2"/>
  <c r="V12" i="2"/>
  <c r="W12" i="2"/>
  <c r="X12" i="2"/>
  <c r="Y12" i="2"/>
  <c r="Z12" i="2"/>
  <c r="AA12" i="2"/>
  <c r="AB12" i="2"/>
  <c r="AC12" i="2"/>
  <c r="AD12" i="2"/>
  <c r="S12" i="2"/>
  <c r="C14" i="2"/>
  <c r="F14" i="2"/>
  <c r="G14" i="2"/>
  <c r="H14" i="2"/>
  <c r="I14" i="2"/>
  <c r="J14" i="2"/>
  <c r="K14" i="2"/>
  <c r="L14" i="2"/>
  <c r="M14" i="2"/>
  <c r="N14" i="2"/>
  <c r="O14" i="2"/>
  <c r="P14" i="2"/>
  <c r="Q14" i="2"/>
  <c r="C13" i="2"/>
  <c r="F13" i="2"/>
  <c r="G13" i="2"/>
  <c r="H13" i="2"/>
  <c r="I13" i="2"/>
  <c r="J13" i="2"/>
  <c r="K13" i="2"/>
  <c r="L13" i="2"/>
  <c r="M13" i="2"/>
  <c r="N13" i="2"/>
  <c r="O13" i="2"/>
  <c r="P13" i="2"/>
  <c r="Q13" i="2"/>
  <c r="D116" i="4"/>
  <c r="B116" i="4"/>
  <c r="D118" i="4"/>
  <c r="D117" i="4"/>
  <c r="AO14" i="2"/>
  <c r="AK14" i="2"/>
  <c r="AG14" i="2"/>
  <c r="AN14" i="2"/>
  <c r="AJ14" i="2"/>
  <c r="AF14" i="2"/>
  <c r="AP14" i="2"/>
  <c r="AL14" i="2"/>
  <c r="AH14" i="2"/>
  <c r="AQ14" i="2"/>
  <c r="AM14" i="2"/>
  <c r="AI14" i="2"/>
  <c r="AF13" i="2"/>
  <c r="AG13" i="2"/>
  <c r="AH13" i="2"/>
  <c r="AI13" i="2"/>
  <c r="AJ13" i="2"/>
  <c r="AK13" i="2"/>
  <c r="AL13" i="2"/>
  <c r="AM13" i="2"/>
  <c r="AN13" i="2"/>
  <c r="AO13" i="2"/>
  <c r="AP13" i="2"/>
  <c r="AQ13" i="2"/>
  <c r="AF91" i="1"/>
  <c r="AG92" i="1"/>
  <c r="Q12" i="2"/>
  <c r="AQ12" i="2"/>
  <c r="P12" i="2"/>
  <c r="AP12" i="2"/>
  <c r="O12" i="2"/>
  <c r="AO12" i="2"/>
  <c r="N12" i="2"/>
  <c r="AN12" i="2"/>
  <c r="M12" i="2"/>
  <c r="AM12" i="2"/>
  <c r="L12" i="2"/>
  <c r="AL12" i="2"/>
  <c r="K12" i="2"/>
  <c r="AK12" i="2"/>
  <c r="J12" i="2"/>
  <c r="AJ12" i="2"/>
  <c r="I12" i="2"/>
  <c r="AI12" i="2"/>
  <c r="H12" i="2"/>
  <c r="AH12" i="2"/>
  <c r="G12" i="2"/>
  <c r="AG12" i="2"/>
  <c r="F12" i="2"/>
  <c r="AF12" i="2"/>
  <c r="C12" i="2"/>
  <c r="T9" i="2"/>
  <c r="U9" i="2"/>
  <c r="V9" i="2"/>
  <c r="W9" i="2"/>
  <c r="X9" i="2"/>
  <c r="Y9" i="2"/>
  <c r="Z9" i="2"/>
  <c r="AA9" i="2"/>
  <c r="AB9" i="2"/>
  <c r="AC9" i="2"/>
  <c r="AD9" i="2"/>
  <c r="T10" i="2"/>
  <c r="U10" i="2"/>
  <c r="V10" i="2"/>
  <c r="W10" i="2"/>
  <c r="X10" i="2"/>
  <c r="Y10" i="2"/>
  <c r="Z10" i="2"/>
  <c r="AA10" i="2"/>
  <c r="AB10" i="2"/>
  <c r="AC10" i="2"/>
  <c r="AD10" i="2"/>
  <c r="T11" i="2"/>
  <c r="U11" i="2"/>
  <c r="V11" i="2"/>
  <c r="W11" i="2"/>
  <c r="X11" i="2"/>
  <c r="Y11" i="2"/>
  <c r="Z11" i="2"/>
  <c r="AA11" i="2"/>
  <c r="AB11" i="2"/>
  <c r="AC11" i="2"/>
  <c r="AD11" i="2"/>
  <c r="S11" i="2"/>
  <c r="S10" i="2"/>
  <c r="S9" i="2"/>
  <c r="G9" i="2"/>
  <c r="H9" i="2"/>
  <c r="I9" i="2"/>
  <c r="J9" i="2"/>
  <c r="K9" i="2"/>
  <c r="L9" i="2"/>
  <c r="M9" i="2"/>
  <c r="N9" i="2"/>
  <c r="O9" i="2"/>
  <c r="P9" i="2"/>
  <c r="Q9" i="2"/>
  <c r="G10" i="2"/>
  <c r="H10" i="2"/>
  <c r="AH10" i="2"/>
  <c r="I10" i="2"/>
  <c r="AI10" i="2"/>
  <c r="J10" i="2"/>
  <c r="AJ10" i="2"/>
  <c r="K10" i="2"/>
  <c r="AK10" i="2"/>
  <c r="L10" i="2"/>
  <c r="AL10" i="2"/>
  <c r="M10" i="2"/>
  <c r="AM10" i="2"/>
  <c r="N10" i="2"/>
  <c r="AN10" i="2"/>
  <c r="O10" i="2"/>
  <c r="AO10" i="2"/>
  <c r="P10" i="2"/>
  <c r="AP10" i="2"/>
  <c r="Q10" i="2"/>
  <c r="AQ10" i="2"/>
  <c r="G11" i="2"/>
  <c r="AG11" i="2"/>
  <c r="H11" i="2"/>
  <c r="AH11" i="2"/>
  <c r="I11" i="2"/>
  <c r="AI11" i="2"/>
  <c r="J11" i="2"/>
  <c r="K11" i="2"/>
  <c r="AK11" i="2"/>
  <c r="L11" i="2"/>
  <c r="M11" i="2"/>
  <c r="AM11" i="2"/>
  <c r="N11" i="2"/>
  <c r="O11" i="2"/>
  <c r="AO11" i="2"/>
  <c r="P11" i="2"/>
  <c r="AP11" i="2"/>
  <c r="Q11" i="2"/>
  <c r="AQ11" i="2"/>
  <c r="F11" i="2"/>
  <c r="AF11" i="2"/>
  <c r="F10" i="2"/>
  <c r="F9" i="2"/>
  <c r="C9" i="2"/>
  <c r="C10" i="2"/>
  <c r="C11" i="2"/>
  <c r="AG10" i="2"/>
  <c r="C8" i="2"/>
  <c r="F8" i="2"/>
  <c r="G8" i="2"/>
  <c r="H8" i="2"/>
  <c r="I8" i="2"/>
  <c r="J8" i="2"/>
  <c r="K8" i="2"/>
  <c r="L8" i="2"/>
  <c r="M8" i="2"/>
  <c r="N8" i="2"/>
  <c r="O8" i="2"/>
  <c r="P8" i="2"/>
  <c r="Q8" i="2"/>
  <c r="S8" i="2"/>
  <c r="T8" i="2"/>
  <c r="U8" i="2"/>
  <c r="V8" i="2"/>
  <c r="W8" i="2"/>
  <c r="X8" i="2"/>
  <c r="Y8" i="2"/>
  <c r="Z8" i="2"/>
  <c r="AA8" i="2"/>
  <c r="AB8" i="2"/>
  <c r="AC8" i="2"/>
  <c r="AD8" i="2"/>
  <c r="C7" i="2"/>
  <c r="F7" i="2"/>
  <c r="G7" i="2"/>
  <c r="H7" i="2"/>
  <c r="I7" i="2"/>
  <c r="J7" i="2"/>
  <c r="K7" i="2"/>
  <c r="L7" i="2"/>
  <c r="M7" i="2"/>
  <c r="N7" i="2"/>
  <c r="O7" i="2"/>
  <c r="P7" i="2"/>
  <c r="Q7" i="2"/>
  <c r="S7" i="2"/>
  <c r="T7" i="2"/>
  <c r="U7" i="2"/>
  <c r="V7" i="2"/>
  <c r="W7" i="2"/>
  <c r="X7" i="2"/>
  <c r="Y7" i="2"/>
  <c r="Z7" i="2"/>
  <c r="AA7" i="2"/>
  <c r="AB7" i="2"/>
  <c r="AC7" i="2"/>
  <c r="AD7" i="2"/>
  <c r="C6" i="2"/>
  <c r="F6" i="2"/>
  <c r="G6" i="2"/>
  <c r="H6" i="2"/>
  <c r="I6" i="2"/>
  <c r="J6" i="2"/>
  <c r="K6" i="2"/>
  <c r="L6" i="2"/>
  <c r="M6" i="2"/>
  <c r="N6" i="2"/>
  <c r="O6" i="2"/>
  <c r="P6" i="2"/>
  <c r="Q6" i="2"/>
  <c r="S6" i="2"/>
  <c r="T6" i="2"/>
  <c r="U6" i="2"/>
  <c r="V6" i="2"/>
  <c r="W6" i="2"/>
  <c r="X6" i="2"/>
  <c r="Y6" i="2"/>
  <c r="Z6" i="2"/>
  <c r="AA6" i="2"/>
  <c r="AB6" i="2"/>
  <c r="AC6" i="2"/>
  <c r="AD6" i="2"/>
  <c r="C5" i="2"/>
  <c r="F5" i="2"/>
  <c r="G5" i="2"/>
  <c r="H5" i="2"/>
  <c r="I5" i="2"/>
  <c r="J5" i="2"/>
  <c r="K5" i="2"/>
  <c r="L5" i="2"/>
  <c r="M5" i="2"/>
  <c r="N5" i="2"/>
  <c r="O5" i="2"/>
  <c r="P5" i="2"/>
  <c r="Q5" i="2"/>
  <c r="S5" i="2"/>
  <c r="T5" i="2"/>
  <c r="U5" i="2"/>
  <c r="V5" i="2"/>
  <c r="W5" i="2"/>
  <c r="X5" i="2"/>
  <c r="Y5" i="2"/>
  <c r="Z5" i="2"/>
  <c r="AA5" i="2"/>
  <c r="AB5" i="2"/>
  <c r="AC5" i="2"/>
  <c r="AD5" i="2"/>
  <c r="C4" i="2"/>
  <c r="F4" i="2"/>
  <c r="G4" i="2"/>
  <c r="H4" i="2"/>
  <c r="I4" i="2"/>
  <c r="J4" i="2"/>
  <c r="K4" i="2"/>
  <c r="L4" i="2"/>
  <c r="M4" i="2"/>
  <c r="N4" i="2"/>
  <c r="O4" i="2"/>
  <c r="P4" i="2"/>
  <c r="Q4" i="2"/>
  <c r="S4" i="2"/>
  <c r="T4" i="2"/>
  <c r="U4" i="2"/>
  <c r="V4" i="2"/>
  <c r="W4" i="2"/>
  <c r="X4" i="2"/>
  <c r="Y4" i="2"/>
  <c r="Z4" i="2"/>
  <c r="AA4" i="2"/>
  <c r="AB4" i="2"/>
  <c r="AC4" i="2"/>
  <c r="AD4" i="2"/>
  <c r="B33" i="1"/>
  <c r="B4" i="1"/>
  <c r="B5" i="1"/>
  <c r="B6" i="1"/>
  <c r="B7" i="1"/>
  <c r="B8" i="1"/>
  <c r="B9" i="1"/>
  <c r="B10" i="1"/>
  <c r="B11" i="1"/>
  <c r="B12" i="1"/>
  <c r="B13" i="1"/>
  <c r="B35" i="1"/>
  <c r="B31" i="1"/>
  <c r="B32" i="1"/>
  <c r="B30" i="1"/>
  <c r="B26" i="1"/>
  <c r="B27" i="1"/>
  <c r="B28" i="1"/>
  <c r="B29" i="1"/>
  <c r="B25" i="1"/>
  <c r="B24" i="1"/>
  <c r="B21" i="1"/>
  <c r="B20" i="1"/>
  <c r="B23" i="1"/>
  <c r="B22" i="1"/>
  <c r="B19" i="1"/>
  <c r="B18" i="1"/>
  <c r="B15" i="1"/>
  <c r="B16" i="1"/>
  <c r="B17" i="1"/>
  <c r="B14" i="1"/>
  <c r="I29" i="4"/>
  <c r="M29" i="4"/>
  <c r="Q29" i="4"/>
  <c r="F29" i="4"/>
  <c r="J29" i="4"/>
  <c r="N29" i="4"/>
  <c r="G29" i="4"/>
  <c r="K29" i="4"/>
  <c r="O29" i="4"/>
  <c r="H29" i="4"/>
  <c r="L29" i="4"/>
  <c r="P29" i="4"/>
  <c r="I43" i="4"/>
  <c r="M43" i="4"/>
  <c r="Q43" i="4"/>
  <c r="F43" i="4"/>
  <c r="J43" i="4"/>
  <c r="N43" i="4"/>
  <c r="G43" i="4"/>
  <c r="K43" i="4"/>
  <c r="O43" i="4"/>
  <c r="H43" i="4"/>
  <c r="L43" i="4"/>
  <c r="P43" i="4"/>
  <c r="H5" i="4"/>
  <c r="L5" i="4"/>
  <c r="P5" i="4"/>
  <c r="I5" i="4"/>
  <c r="M5" i="4"/>
  <c r="Q5" i="4"/>
  <c r="J5" i="4"/>
  <c r="N5" i="4"/>
  <c r="F5" i="4"/>
  <c r="G5" i="4"/>
  <c r="K5" i="4"/>
  <c r="O5" i="4"/>
  <c r="T16" i="4"/>
  <c r="X16" i="4"/>
  <c r="AB16" i="4"/>
  <c r="U16" i="4"/>
  <c r="Y16" i="4"/>
  <c r="AC16" i="4"/>
  <c r="V16" i="4"/>
  <c r="Z16" i="4"/>
  <c r="AD16" i="4"/>
  <c r="S16" i="4"/>
  <c r="W16" i="4"/>
  <c r="AA16" i="4"/>
  <c r="S38" i="4"/>
  <c r="W38" i="4"/>
  <c r="AA38" i="4"/>
  <c r="T38" i="4"/>
  <c r="X38" i="4"/>
  <c r="AB38" i="4"/>
  <c r="U38" i="4"/>
  <c r="Y38" i="4"/>
  <c r="AC38" i="4"/>
  <c r="V38" i="4"/>
  <c r="Z38" i="4"/>
  <c r="AD38" i="4"/>
  <c r="T48" i="4"/>
  <c r="X48" i="4"/>
  <c r="AB48" i="4"/>
  <c r="U48" i="4"/>
  <c r="Y48" i="4"/>
  <c r="AC48" i="4"/>
  <c r="V48" i="4"/>
  <c r="Z48" i="4"/>
  <c r="AD48" i="4"/>
  <c r="AA48" i="4"/>
  <c r="S48" i="4"/>
  <c r="W48" i="4"/>
  <c r="I68" i="4"/>
  <c r="M68" i="4"/>
  <c r="Q68" i="4"/>
  <c r="F68" i="4"/>
  <c r="J68" i="4"/>
  <c r="N68" i="4"/>
  <c r="G68" i="4"/>
  <c r="K68" i="4"/>
  <c r="O68" i="4"/>
  <c r="H68" i="4"/>
  <c r="L68" i="4"/>
  <c r="P68" i="4"/>
  <c r="T66" i="4"/>
  <c r="X66" i="4"/>
  <c r="AB66" i="4"/>
  <c r="U66" i="4"/>
  <c r="Y66" i="4"/>
  <c r="AC66" i="4"/>
  <c r="V66" i="4"/>
  <c r="Z66" i="4"/>
  <c r="AD66" i="4"/>
  <c r="S66" i="4"/>
  <c r="W66" i="4"/>
  <c r="AA66" i="4"/>
  <c r="I73" i="4"/>
  <c r="M73" i="4"/>
  <c r="Q73" i="4"/>
  <c r="F73" i="4"/>
  <c r="J73" i="4"/>
  <c r="N73" i="4"/>
  <c r="G73" i="4"/>
  <c r="K73" i="4"/>
  <c r="O73" i="4"/>
  <c r="H73" i="4"/>
  <c r="L73" i="4"/>
  <c r="P73" i="4"/>
  <c r="T76" i="4"/>
  <c r="X76" i="4"/>
  <c r="AB76" i="4"/>
  <c r="U76" i="4"/>
  <c r="Y76" i="4"/>
  <c r="AC76" i="4"/>
  <c r="V76" i="4"/>
  <c r="Z76" i="4"/>
  <c r="AD76" i="4"/>
  <c r="S76" i="4"/>
  <c r="W76" i="4"/>
  <c r="AA76" i="4"/>
  <c r="E19" i="1"/>
  <c r="I19" i="4"/>
  <c r="M19" i="4"/>
  <c r="Q19" i="4"/>
  <c r="F19" i="4"/>
  <c r="J19" i="4"/>
  <c r="N19" i="4"/>
  <c r="G19" i="4"/>
  <c r="K19" i="4"/>
  <c r="O19" i="4"/>
  <c r="H19" i="4"/>
  <c r="L19" i="4"/>
  <c r="P19" i="4"/>
  <c r="I32" i="4"/>
  <c r="M32" i="4"/>
  <c r="Q32" i="4"/>
  <c r="F32" i="4"/>
  <c r="J32" i="4"/>
  <c r="N32" i="4"/>
  <c r="G32" i="4"/>
  <c r="K32" i="4"/>
  <c r="O32" i="4"/>
  <c r="H32" i="4"/>
  <c r="L32" i="4"/>
  <c r="P32" i="4"/>
  <c r="I42" i="4"/>
  <c r="M42" i="4"/>
  <c r="Q42" i="4"/>
  <c r="F42" i="4"/>
  <c r="J42" i="4"/>
  <c r="N42" i="4"/>
  <c r="G42" i="4"/>
  <c r="K42" i="4"/>
  <c r="O42" i="4"/>
  <c r="H42" i="4"/>
  <c r="L42" i="4"/>
  <c r="P42" i="4"/>
  <c r="I48" i="4"/>
  <c r="M48" i="4"/>
  <c r="Q48" i="4"/>
  <c r="F48" i="4"/>
  <c r="J48" i="4"/>
  <c r="N48" i="4"/>
  <c r="G48" i="4"/>
  <c r="K48" i="4"/>
  <c r="O48" i="4"/>
  <c r="H48" i="4"/>
  <c r="L48" i="4"/>
  <c r="P48" i="4"/>
  <c r="I12" i="4"/>
  <c r="M12" i="4"/>
  <c r="Q12" i="4"/>
  <c r="F12" i="4"/>
  <c r="J12" i="4"/>
  <c r="N12" i="4"/>
  <c r="G12" i="4"/>
  <c r="K12" i="4"/>
  <c r="O12" i="4"/>
  <c r="H12" i="4"/>
  <c r="L12" i="4"/>
  <c r="P12" i="4"/>
  <c r="I8" i="4"/>
  <c r="M8" i="4"/>
  <c r="Q8" i="4"/>
  <c r="F8" i="4"/>
  <c r="J8" i="4"/>
  <c r="N8" i="4"/>
  <c r="G8" i="4"/>
  <c r="K8" i="4"/>
  <c r="O8" i="4"/>
  <c r="H8" i="4"/>
  <c r="L8" i="4"/>
  <c r="P8" i="4"/>
  <c r="B4" i="5"/>
  <c r="I4" i="4"/>
  <c r="M4" i="4"/>
  <c r="Q4" i="4"/>
  <c r="J4" i="4"/>
  <c r="N4" i="4"/>
  <c r="G4" i="4"/>
  <c r="K4" i="4"/>
  <c r="O4" i="4"/>
  <c r="F4" i="4"/>
  <c r="H4" i="4"/>
  <c r="L4" i="4"/>
  <c r="P4" i="4"/>
  <c r="B4" i="2"/>
  <c r="B147" i="1"/>
  <c r="T12" i="4"/>
  <c r="X12" i="4"/>
  <c r="AB12" i="4"/>
  <c r="U12" i="4"/>
  <c r="Y12" i="4"/>
  <c r="AC12" i="4"/>
  <c r="V12" i="4"/>
  <c r="Z12" i="4"/>
  <c r="AD12" i="4"/>
  <c r="S12" i="4"/>
  <c r="W12" i="4"/>
  <c r="AA12" i="4"/>
  <c r="T8" i="4"/>
  <c r="X8" i="4"/>
  <c r="AB8" i="4"/>
  <c r="U8" i="4"/>
  <c r="Y8" i="4"/>
  <c r="AC8" i="4"/>
  <c r="V8" i="4"/>
  <c r="Z8" i="4"/>
  <c r="AD8" i="4"/>
  <c r="S8" i="4"/>
  <c r="W8" i="4"/>
  <c r="AA8" i="4"/>
  <c r="T17" i="4"/>
  <c r="X17" i="4"/>
  <c r="AB17" i="4"/>
  <c r="U17" i="4"/>
  <c r="Y17" i="4"/>
  <c r="AC17" i="4"/>
  <c r="V17" i="4"/>
  <c r="Z17" i="4"/>
  <c r="AD17" i="4"/>
  <c r="S17" i="4"/>
  <c r="W17" i="4"/>
  <c r="AA17" i="4"/>
  <c r="U21" i="4"/>
  <c r="Y21" i="4"/>
  <c r="AC21" i="4"/>
  <c r="V21" i="4"/>
  <c r="Z21" i="4"/>
  <c r="AD21" i="4"/>
  <c r="S21" i="4"/>
  <c r="W21" i="4"/>
  <c r="AA21" i="4"/>
  <c r="T21" i="4"/>
  <c r="X21" i="4"/>
  <c r="AB21" i="4"/>
  <c r="U30" i="4"/>
  <c r="Y30" i="4"/>
  <c r="AC30" i="4"/>
  <c r="S30" i="4"/>
  <c r="W30" i="4"/>
  <c r="AA30" i="4"/>
  <c r="Z30" i="4"/>
  <c r="T30" i="4"/>
  <c r="AB30" i="4"/>
  <c r="V30" i="4"/>
  <c r="AD30" i="4"/>
  <c r="X30" i="4"/>
  <c r="U26" i="4"/>
  <c r="Y26" i="4"/>
  <c r="AC26" i="4"/>
  <c r="V26" i="4"/>
  <c r="Z26" i="4"/>
  <c r="AD26" i="4"/>
  <c r="S26" i="4"/>
  <c r="W26" i="4"/>
  <c r="AA26" i="4"/>
  <c r="T26" i="4"/>
  <c r="X26" i="4"/>
  <c r="AB26" i="4"/>
  <c r="S37" i="4"/>
  <c r="W37" i="4"/>
  <c r="AA37" i="4"/>
  <c r="T37" i="4"/>
  <c r="X37" i="4"/>
  <c r="AB37" i="4"/>
  <c r="U37" i="4"/>
  <c r="Y37" i="4"/>
  <c r="AC37" i="4"/>
  <c r="V37" i="4"/>
  <c r="Z37" i="4"/>
  <c r="AD37" i="4"/>
  <c r="D8" i="5"/>
  <c r="S44" i="4"/>
  <c r="W44" i="4"/>
  <c r="AA44" i="4"/>
  <c r="T44" i="4"/>
  <c r="X44" i="4"/>
  <c r="AB44" i="4"/>
  <c r="U44" i="4"/>
  <c r="Y44" i="4"/>
  <c r="AC44" i="4"/>
  <c r="V44" i="4"/>
  <c r="Z44" i="4"/>
  <c r="AD44" i="4"/>
  <c r="S40" i="4"/>
  <c r="W40" i="4"/>
  <c r="AA40" i="4"/>
  <c r="T40" i="4"/>
  <c r="X40" i="4"/>
  <c r="AB40" i="4"/>
  <c r="U40" i="4"/>
  <c r="Y40" i="4"/>
  <c r="AC40" i="4"/>
  <c r="V40" i="4"/>
  <c r="Z40" i="4"/>
  <c r="AD40" i="4"/>
  <c r="T51" i="4"/>
  <c r="X51" i="4"/>
  <c r="AB51" i="4"/>
  <c r="U51" i="4"/>
  <c r="Y51" i="4"/>
  <c r="AC51" i="4"/>
  <c r="V51" i="4"/>
  <c r="Z51" i="4"/>
  <c r="AD51" i="4"/>
  <c r="W51" i="4"/>
  <c r="AA51" i="4"/>
  <c r="S51" i="4"/>
  <c r="T47" i="4"/>
  <c r="X47" i="4"/>
  <c r="AB47" i="4"/>
  <c r="U47" i="4"/>
  <c r="Y47" i="4"/>
  <c r="AC47" i="4"/>
  <c r="V47" i="4"/>
  <c r="Z47" i="4"/>
  <c r="AD47" i="4"/>
  <c r="W47" i="4"/>
  <c r="AA47" i="4"/>
  <c r="S47" i="4"/>
  <c r="T53" i="4"/>
  <c r="X53" i="4"/>
  <c r="AB53" i="4"/>
  <c r="U53" i="4"/>
  <c r="Y53" i="4"/>
  <c r="AC53" i="4"/>
  <c r="V53" i="4"/>
  <c r="Z53" i="4"/>
  <c r="AD53" i="4"/>
  <c r="S53" i="4"/>
  <c r="W53" i="4"/>
  <c r="AA53" i="4"/>
  <c r="B9" i="5"/>
  <c r="I54" i="4"/>
  <c r="M54" i="4"/>
  <c r="Q54" i="4"/>
  <c r="F54" i="4"/>
  <c r="J54" i="4"/>
  <c r="N54" i="4"/>
  <c r="G54" i="4"/>
  <c r="K54" i="4"/>
  <c r="O54" i="4"/>
  <c r="H54" i="4"/>
  <c r="L54" i="4"/>
  <c r="P54" i="4"/>
  <c r="I33" i="4"/>
  <c r="M33" i="4"/>
  <c r="Q33" i="4"/>
  <c r="F33" i="4"/>
  <c r="J33" i="4"/>
  <c r="N33" i="4"/>
  <c r="G33" i="4"/>
  <c r="K33" i="4"/>
  <c r="O33" i="4"/>
  <c r="H33" i="4"/>
  <c r="L33" i="4"/>
  <c r="P33" i="4"/>
  <c r="I67" i="4"/>
  <c r="M67" i="4"/>
  <c r="Q67" i="4"/>
  <c r="F67" i="4"/>
  <c r="J67" i="4"/>
  <c r="N67" i="4"/>
  <c r="G67" i="4"/>
  <c r="K67" i="4"/>
  <c r="O67" i="4"/>
  <c r="H67" i="4"/>
  <c r="L67" i="4"/>
  <c r="P67" i="4"/>
  <c r="I63" i="4"/>
  <c r="M63" i="4"/>
  <c r="Q63" i="4"/>
  <c r="F63" i="4"/>
  <c r="J63" i="4"/>
  <c r="N63" i="4"/>
  <c r="G63" i="4"/>
  <c r="K63" i="4"/>
  <c r="O63" i="4"/>
  <c r="H63" i="4"/>
  <c r="L63" i="4"/>
  <c r="P63" i="4"/>
  <c r="I59" i="4"/>
  <c r="M59" i="4"/>
  <c r="Q59" i="4"/>
  <c r="F59" i="4"/>
  <c r="J59" i="4"/>
  <c r="N59" i="4"/>
  <c r="G59" i="4"/>
  <c r="K59" i="4"/>
  <c r="O59" i="4"/>
  <c r="H59" i="4"/>
  <c r="L59" i="4"/>
  <c r="P59" i="4"/>
  <c r="T69" i="4"/>
  <c r="X69" i="4"/>
  <c r="AB69" i="4"/>
  <c r="U69" i="4"/>
  <c r="Y69" i="4"/>
  <c r="AC69" i="4"/>
  <c r="V69" i="4"/>
  <c r="Z69" i="4"/>
  <c r="AD69" i="4"/>
  <c r="S69" i="4"/>
  <c r="W69" i="4"/>
  <c r="AA69" i="4"/>
  <c r="T65" i="4"/>
  <c r="X65" i="4"/>
  <c r="AB65" i="4"/>
  <c r="U65" i="4"/>
  <c r="Y65" i="4"/>
  <c r="AC65" i="4"/>
  <c r="V65" i="4"/>
  <c r="Z65" i="4"/>
  <c r="AD65" i="4"/>
  <c r="S65" i="4"/>
  <c r="W65" i="4"/>
  <c r="AA65" i="4"/>
  <c r="T61" i="4"/>
  <c r="X61" i="4"/>
  <c r="AB61" i="4"/>
  <c r="U61" i="4"/>
  <c r="Y61" i="4"/>
  <c r="AC61" i="4"/>
  <c r="V61" i="4"/>
  <c r="Z61" i="4"/>
  <c r="AD61" i="4"/>
  <c r="S61" i="4"/>
  <c r="W61" i="4"/>
  <c r="AA61" i="4"/>
  <c r="T57" i="4"/>
  <c r="X57" i="4"/>
  <c r="AB57" i="4"/>
  <c r="U57" i="4"/>
  <c r="Y57" i="4"/>
  <c r="AC57" i="4"/>
  <c r="V57" i="4"/>
  <c r="Z57" i="4"/>
  <c r="AD57" i="4"/>
  <c r="S57" i="4"/>
  <c r="W57" i="4"/>
  <c r="AA57" i="4"/>
  <c r="I71" i="4"/>
  <c r="M71" i="4"/>
  <c r="Q71" i="4"/>
  <c r="F71" i="4"/>
  <c r="J71" i="4"/>
  <c r="N71" i="4"/>
  <c r="G71" i="4"/>
  <c r="K71" i="4"/>
  <c r="O71" i="4"/>
  <c r="H71" i="4"/>
  <c r="L71" i="4"/>
  <c r="P71" i="4"/>
  <c r="T72" i="4"/>
  <c r="X72" i="4"/>
  <c r="AB72" i="4"/>
  <c r="U72" i="4"/>
  <c r="Y72" i="4"/>
  <c r="AC72" i="4"/>
  <c r="V72" i="4"/>
  <c r="Z72" i="4"/>
  <c r="AD72" i="4"/>
  <c r="S72" i="4"/>
  <c r="W72" i="4"/>
  <c r="AA72" i="4"/>
  <c r="I76" i="4"/>
  <c r="M76" i="4"/>
  <c r="Q76" i="4"/>
  <c r="F76" i="4"/>
  <c r="J76" i="4"/>
  <c r="N76" i="4"/>
  <c r="G76" i="4"/>
  <c r="K76" i="4"/>
  <c r="O76" i="4"/>
  <c r="H76" i="4"/>
  <c r="L76" i="4"/>
  <c r="P76" i="4"/>
  <c r="I80" i="4"/>
  <c r="M80" i="4"/>
  <c r="Q80" i="4"/>
  <c r="F80" i="4"/>
  <c r="J80" i="4"/>
  <c r="N80" i="4"/>
  <c r="G80" i="4"/>
  <c r="K80" i="4"/>
  <c r="O80" i="4"/>
  <c r="H80" i="4"/>
  <c r="L80" i="4"/>
  <c r="P80" i="4"/>
  <c r="B12" i="5"/>
  <c r="F84" i="4"/>
  <c r="J84" i="4"/>
  <c r="N84" i="4"/>
  <c r="G84" i="4"/>
  <c r="K84" i="4"/>
  <c r="O84" i="4"/>
  <c r="H84" i="4"/>
  <c r="L84" i="4"/>
  <c r="P84" i="4"/>
  <c r="I84" i="4"/>
  <c r="M84" i="4"/>
  <c r="Q84" i="4"/>
  <c r="T79" i="4"/>
  <c r="X79" i="4"/>
  <c r="AB79" i="4"/>
  <c r="U79" i="4"/>
  <c r="Y79" i="4"/>
  <c r="AC79" i="4"/>
  <c r="V79" i="4"/>
  <c r="Z79" i="4"/>
  <c r="AD79" i="4"/>
  <c r="S79" i="4"/>
  <c r="W79" i="4"/>
  <c r="AA79" i="4"/>
  <c r="T81" i="4"/>
  <c r="X81" i="4"/>
  <c r="AB81" i="4"/>
  <c r="U81" i="4"/>
  <c r="Y81" i="4"/>
  <c r="AC81" i="4"/>
  <c r="V81" i="4"/>
  <c r="Z81" i="4"/>
  <c r="AD81" i="4"/>
  <c r="S81" i="4"/>
  <c r="W81" i="4"/>
  <c r="AA81" i="4"/>
  <c r="G95" i="4"/>
  <c r="K95" i="4"/>
  <c r="O95" i="4"/>
  <c r="H95" i="4"/>
  <c r="L95" i="4"/>
  <c r="P95" i="4"/>
  <c r="I95" i="4"/>
  <c r="M95" i="4"/>
  <c r="Q95" i="4"/>
  <c r="F95" i="4"/>
  <c r="J95" i="4"/>
  <c r="N95" i="4"/>
  <c r="G91" i="4"/>
  <c r="K91" i="4"/>
  <c r="O91" i="4"/>
  <c r="H91" i="4"/>
  <c r="L91" i="4"/>
  <c r="P91" i="4"/>
  <c r="I91" i="4"/>
  <c r="M91" i="4"/>
  <c r="Q91" i="4"/>
  <c r="F91" i="4"/>
  <c r="J91" i="4"/>
  <c r="N91" i="4"/>
  <c r="G87" i="4"/>
  <c r="K87" i="4"/>
  <c r="O87" i="4"/>
  <c r="H87" i="4"/>
  <c r="L87" i="4"/>
  <c r="P87" i="4"/>
  <c r="I87" i="4"/>
  <c r="M87" i="4"/>
  <c r="Q87" i="4"/>
  <c r="F87" i="4"/>
  <c r="J87" i="4"/>
  <c r="N87" i="4"/>
  <c r="G100" i="4"/>
  <c r="K100" i="4"/>
  <c r="O100" i="4"/>
  <c r="H100" i="4"/>
  <c r="L100" i="4"/>
  <c r="P100" i="4"/>
  <c r="I100" i="4"/>
  <c r="M100" i="4"/>
  <c r="Q100" i="4"/>
  <c r="F100" i="4"/>
  <c r="J100" i="4"/>
  <c r="N100" i="4"/>
  <c r="G107" i="4"/>
  <c r="K107" i="4"/>
  <c r="O107" i="4"/>
  <c r="H107" i="4"/>
  <c r="L107" i="4"/>
  <c r="P107" i="4"/>
  <c r="I107" i="4"/>
  <c r="M107" i="4"/>
  <c r="Q107" i="4"/>
  <c r="F107" i="4"/>
  <c r="J107" i="4"/>
  <c r="N107" i="4"/>
  <c r="G112" i="4"/>
  <c r="K112" i="4"/>
  <c r="O112" i="4"/>
  <c r="H112" i="4"/>
  <c r="L112" i="4"/>
  <c r="P112" i="4"/>
  <c r="I112" i="4"/>
  <c r="M112" i="4"/>
  <c r="Q112" i="4"/>
  <c r="F112" i="4"/>
  <c r="J112" i="4"/>
  <c r="N112" i="4"/>
  <c r="G108" i="4"/>
  <c r="K108" i="4"/>
  <c r="O108" i="4"/>
  <c r="H108" i="4"/>
  <c r="L108" i="4"/>
  <c r="P108" i="4"/>
  <c r="I108" i="4"/>
  <c r="M108" i="4"/>
  <c r="Q108" i="4"/>
  <c r="F108" i="4"/>
  <c r="J108" i="4"/>
  <c r="N108" i="4"/>
  <c r="V106" i="4"/>
  <c r="Z106" i="4"/>
  <c r="AD106" i="4"/>
  <c r="S106" i="4"/>
  <c r="W106" i="4"/>
  <c r="AA106" i="4"/>
  <c r="T106" i="4"/>
  <c r="X106" i="4"/>
  <c r="AB106" i="4"/>
  <c r="U106" i="4"/>
  <c r="Y106" i="4"/>
  <c r="AC106" i="4"/>
  <c r="V102" i="4"/>
  <c r="Z102" i="4"/>
  <c r="AD102" i="4"/>
  <c r="S102" i="4"/>
  <c r="W102" i="4"/>
  <c r="AA102" i="4"/>
  <c r="T102" i="4"/>
  <c r="X102" i="4"/>
  <c r="AB102" i="4"/>
  <c r="U102" i="4"/>
  <c r="Y102" i="4"/>
  <c r="AC102" i="4"/>
  <c r="V98" i="4"/>
  <c r="Z98" i="4"/>
  <c r="AD98" i="4"/>
  <c r="S98" i="4"/>
  <c r="W98" i="4"/>
  <c r="AA98" i="4"/>
  <c r="T98" i="4"/>
  <c r="X98" i="4"/>
  <c r="AB98" i="4"/>
  <c r="U98" i="4"/>
  <c r="Y98" i="4"/>
  <c r="AC98" i="4"/>
  <c r="D13" i="5"/>
  <c r="V94" i="4"/>
  <c r="Z94" i="4"/>
  <c r="AD94" i="4"/>
  <c r="S94" i="4"/>
  <c r="W94" i="4"/>
  <c r="AA94" i="4"/>
  <c r="T94" i="4"/>
  <c r="X94" i="4"/>
  <c r="AB94" i="4"/>
  <c r="U94" i="4"/>
  <c r="Y94" i="4"/>
  <c r="AC94" i="4"/>
  <c r="V90" i="4"/>
  <c r="Z90" i="4"/>
  <c r="AD90" i="4"/>
  <c r="S90" i="4"/>
  <c r="W90" i="4"/>
  <c r="AA90" i="4"/>
  <c r="T90" i="4"/>
  <c r="X90" i="4"/>
  <c r="AB90" i="4"/>
  <c r="U90" i="4"/>
  <c r="Y90" i="4"/>
  <c r="AC90" i="4"/>
  <c r="V86" i="4"/>
  <c r="Z86" i="4"/>
  <c r="AD86" i="4"/>
  <c r="S86" i="4"/>
  <c r="W86" i="4"/>
  <c r="AA86" i="4"/>
  <c r="T86" i="4"/>
  <c r="X86" i="4"/>
  <c r="AB86" i="4"/>
  <c r="U86" i="4"/>
  <c r="Y86" i="4"/>
  <c r="AC86" i="4"/>
  <c r="S113" i="4"/>
  <c r="W113" i="4"/>
  <c r="AA113" i="4"/>
  <c r="X113" i="4"/>
  <c r="AC113" i="4"/>
  <c r="T113" i="4"/>
  <c r="Y113" i="4"/>
  <c r="AD113" i="4"/>
  <c r="U113" i="4"/>
  <c r="Z113" i="4"/>
  <c r="V113" i="4"/>
  <c r="AB113" i="4"/>
  <c r="B5" i="5"/>
  <c r="I14" i="4"/>
  <c r="M14" i="4"/>
  <c r="Q14" i="4"/>
  <c r="F14" i="4"/>
  <c r="J14" i="4"/>
  <c r="N14" i="4"/>
  <c r="G14" i="4"/>
  <c r="K14" i="4"/>
  <c r="O14" i="4"/>
  <c r="H14" i="4"/>
  <c r="L14" i="4"/>
  <c r="P14" i="4"/>
  <c r="I30" i="4"/>
  <c r="M30" i="4"/>
  <c r="Q30" i="4"/>
  <c r="F30" i="4"/>
  <c r="J30" i="4"/>
  <c r="N30" i="4"/>
  <c r="G30" i="4"/>
  <c r="K30" i="4"/>
  <c r="O30" i="4"/>
  <c r="H30" i="4"/>
  <c r="L30" i="4"/>
  <c r="P30" i="4"/>
  <c r="I49" i="4"/>
  <c r="M49" i="4"/>
  <c r="Q49" i="4"/>
  <c r="F49" i="4"/>
  <c r="J49" i="4"/>
  <c r="N49" i="4"/>
  <c r="G49" i="4"/>
  <c r="K49" i="4"/>
  <c r="O49" i="4"/>
  <c r="H49" i="4"/>
  <c r="L49" i="4"/>
  <c r="P49" i="4"/>
  <c r="T13" i="4"/>
  <c r="X13" i="4"/>
  <c r="AB13" i="4"/>
  <c r="U13" i="4"/>
  <c r="Y13" i="4"/>
  <c r="AC13" i="4"/>
  <c r="V13" i="4"/>
  <c r="Z13" i="4"/>
  <c r="AD13" i="4"/>
  <c r="S13" i="4"/>
  <c r="W13" i="4"/>
  <c r="AA13" i="4"/>
  <c r="U31" i="4"/>
  <c r="Y31" i="4"/>
  <c r="AC31" i="4"/>
  <c r="S31" i="4"/>
  <c r="W31" i="4"/>
  <c r="AA31" i="4"/>
  <c r="V31" i="4"/>
  <c r="AD31" i="4"/>
  <c r="X31" i="4"/>
  <c r="Z31" i="4"/>
  <c r="T31" i="4"/>
  <c r="AB31" i="4"/>
  <c r="U32" i="4"/>
  <c r="Y32" i="4"/>
  <c r="AC32" i="4"/>
  <c r="S32" i="4"/>
  <c r="W32" i="4"/>
  <c r="Z32" i="4"/>
  <c r="T32" i="4"/>
  <c r="AA32" i="4"/>
  <c r="V32" i="4"/>
  <c r="AB32" i="4"/>
  <c r="X32" i="4"/>
  <c r="AD32" i="4"/>
  <c r="D9" i="5"/>
  <c r="T54" i="4"/>
  <c r="X54" i="4"/>
  <c r="AB54" i="4"/>
  <c r="U54" i="4"/>
  <c r="Y54" i="4"/>
  <c r="AC54" i="4"/>
  <c r="V54" i="4"/>
  <c r="Z54" i="4"/>
  <c r="AD54" i="4"/>
  <c r="S54" i="4"/>
  <c r="W54" i="4"/>
  <c r="AA54" i="4"/>
  <c r="B10" i="5"/>
  <c r="I64" i="4"/>
  <c r="M64" i="4"/>
  <c r="Q64" i="4"/>
  <c r="F64" i="4"/>
  <c r="J64" i="4"/>
  <c r="N64" i="4"/>
  <c r="G64" i="4"/>
  <c r="K64" i="4"/>
  <c r="O64" i="4"/>
  <c r="H64" i="4"/>
  <c r="L64" i="4"/>
  <c r="P64" i="4"/>
  <c r="T62" i="4"/>
  <c r="X62" i="4"/>
  <c r="AB62" i="4"/>
  <c r="U62" i="4"/>
  <c r="Y62" i="4"/>
  <c r="AC62" i="4"/>
  <c r="V62" i="4"/>
  <c r="Z62" i="4"/>
  <c r="AD62" i="4"/>
  <c r="S62" i="4"/>
  <c r="W62" i="4"/>
  <c r="AA62" i="4"/>
  <c r="I75" i="4"/>
  <c r="M75" i="4"/>
  <c r="Q75" i="4"/>
  <c r="F75" i="4"/>
  <c r="J75" i="4"/>
  <c r="N75" i="4"/>
  <c r="G75" i="4"/>
  <c r="K75" i="4"/>
  <c r="O75" i="4"/>
  <c r="H75" i="4"/>
  <c r="L75" i="4"/>
  <c r="P75" i="4"/>
  <c r="F83" i="4"/>
  <c r="J83" i="4"/>
  <c r="N83" i="4"/>
  <c r="G83" i="4"/>
  <c r="K83" i="4"/>
  <c r="O83" i="4"/>
  <c r="H83" i="4"/>
  <c r="L83" i="4"/>
  <c r="P83" i="4"/>
  <c r="I83" i="4"/>
  <c r="M83" i="4"/>
  <c r="Q83" i="4"/>
  <c r="D12" i="5"/>
  <c r="V84" i="4"/>
  <c r="Z84" i="4"/>
  <c r="AD84" i="4"/>
  <c r="S84" i="4"/>
  <c r="W84" i="4"/>
  <c r="AA84" i="4"/>
  <c r="T84" i="4"/>
  <c r="X84" i="4"/>
  <c r="AB84" i="4"/>
  <c r="U84" i="4"/>
  <c r="Y84" i="4"/>
  <c r="AC84" i="4"/>
  <c r="E28" i="1"/>
  <c r="F28" i="4"/>
  <c r="G28" i="4"/>
  <c r="H28" i="4"/>
  <c r="I28" i="4"/>
  <c r="M28" i="4"/>
  <c r="Q28" i="4"/>
  <c r="J28" i="4"/>
  <c r="N28" i="4"/>
  <c r="K28" i="4"/>
  <c r="O28" i="4"/>
  <c r="L28" i="4"/>
  <c r="P28" i="4"/>
  <c r="I41" i="4"/>
  <c r="M41" i="4"/>
  <c r="Q41" i="4"/>
  <c r="F41" i="4"/>
  <c r="J41" i="4"/>
  <c r="N41" i="4"/>
  <c r="G41" i="4"/>
  <c r="K41" i="4"/>
  <c r="O41" i="4"/>
  <c r="H41" i="4"/>
  <c r="L41" i="4"/>
  <c r="P41" i="4"/>
  <c r="I22" i="4"/>
  <c r="M22" i="4"/>
  <c r="Q22" i="4"/>
  <c r="F22" i="4"/>
  <c r="J22" i="4"/>
  <c r="N22" i="4"/>
  <c r="G22" i="4"/>
  <c r="K22" i="4"/>
  <c r="O22" i="4"/>
  <c r="H22" i="4"/>
  <c r="L22" i="4"/>
  <c r="P22" i="4"/>
  <c r="I27" i="4"/>
  <c r="M27" i="4"/>
  <c r="Q27" i="4"/>
  <c r="F27" i="4"/>
  <c r="J27" i="4"/>
  <c r="N27" i="4"/>
  <c r="G27" i="4"/>
  <c r="K27" i="4"/>
  <c r="O27" i="4"/>
  <c r="H27" i="4"/>
  <c r="L27" i="4"/>
  <c r="P27" i="4"/>
  <c r="I37" i="4"/>
  <c r="M37" i="4"/>
  <c r="Q37" i="4"/>
  <c r="F37" i="4"/>
  <c r="J37" i="4"/>
  <c r="N37" i="4"/>
  <c r="G37" i="4"/>
  <c r="K37" i="4"/>
  <c r="O37" i="4"/>
  <c r="H37" i="4"/>
  <c r="L37" i="4"/>
  <c r="P37" i="4"/>
  <c r="I51" i="4"/>
  <c r="M51" i="4"/>
  <c r="Q51" i="4"/>
  <c r="F51" i="4"/>
  <c r="J51" i="4"/>
  <c r="N51" i="4"/>
  <c r="G51" i="4"/>
  <c r="K51" i="4"/>
  <c r="O51" i="4"/>
  <c r="H51" i="4"/>
  <c r="L51" i="4"/>
  <c r="P51" i="4"/>
  <c r="I11" i="4"/>
  <c r="M11" i="4"/>
  <c r="Q11" i="4"/>
  <c r="F11" i="4"/>
  <c r="J11" i="4"/>
  <c r="N11" i="4"/>
  <c r="G11" i="4"/>
  <c r="K11" i="4"/>
  <c r="O11" i="4"/>
  <c r="H11" i="4"/>
  <c r="L11" i="4"/>
  <c r="P11" i="4"/>
  <c r="T15" i="4"/>
  <c r="X15" i="4"/>
  <c r="AB15" i="4"/>
  <c r="U15" i="4"/>
  <c r="Y15" i="4"/>
  <c r="AC15" i="4"/>
  <c r="V15" i="4"/>
  <c r="Z15" i="4"/>
  <c r="AD15" i="4"/>
  <c r="S15" i="4"/>
  <c r="W15" i="4"/>
  <c r="AA15" i="4"/>
  <c r="T7" i="4"/>
  <c r="X7" i="4"/>
  <c r="AB7" i="4"/>
  <c r="U7" i="4"/>
  <c r="Y7" i="4"/>
  <c r="AC7" i="4"/>
  <c r="V7" i="4"/>
  <c r="Z7" i="4"/>
  <c r="AD7" i="4"/>
  <c r="S7" i="4"/>
  <c r="W7" i="4"/>
  <c r="AA7" i="4"/>
  <c r="U20" i="4"/>
  <c r="Y20" i="4"/>
  <c r="AC20" i="4"/>
  <c r="V20" i="4"/>
  <c r="Z20" i="4"/>
  <c r="AD20" i="4"/>
  <c r="S20" i="4"/>
  <c r="W20" i="4"/>
  <c r="AA20" i="4"/>
  <c r="AB20" i="4"/>
  <c r="T20" i="4"/>
  <c r="X20" i="4"/>
  <c r="U25" i="4"/>
  <c r="Y25" i="4"/>
  <c r="AC25" i="4"/>
  <c r="V25" i="4"/>
  <c r="Z25" i="4"/>
  <c r="AD25" i="4"/>
  <c r="S25" i="4"/>
  <c r="W25" i="4"/>
  <c r="AA25" i="4"/>
  <c r="T25" i="4"/>
  <c r="X25" i="4"/>
  <c r="AB25" i="4"/>
  <c r="S43" i="4"/>
  <c r="W43" i="4"/>
  <c r="AA43" i="4"/>
  <c r="T43" i="4"/>
  <c r="X43" i="4"/>
  <c r="AB43" i="4"/>
  <c r="U43" i="4"/>
  <c r="Y43" i="4"/>
  <c r="AC43" i="4"/>
  <c r="V43" i="4"/>
  <c r="Z43" i="4"/>
  <c r="AD43" i="4"/>
  <c r="S39" i="4"/>
  <c r="W39" i="4"/>
  <c r="AA39" i="4"/>
  <c r="T39" i="4"/>
  <c r="X39" i="4"/>
  <c r="AB39" i="4"/>
  <c r="U39" i="4"/>
  <c r="Y39" i="4"/>
  <c r="AC39" i="4"/>
  <c r="V39" i="4"/>
  <c r="Z39" i="4"/>
  <c r="AD39" i="4"/>
  <c r="T50" i="4"/>
  <c r="X50" i="4"/>
  <c r="AB50" i="4"/>
  <c r="U50" i="4"/>
  <c r="Y50" i="4"/>
  <c r="AC50" i="4"/>
  <c r="V50" i="4"/>
  <c r="Z50" i="4"/>
  <c r="AD50" i="4"/>
  <c r="S50" i="4"/>
  <c r="W50" i="4"/>
  <c r="AA50" i="4"/>
  <c r="T52" i="4"/>
  <c r="X52" i="4"/>
  <c r="AB52" i="4"/>
  <c r="U52" i="4"/>
  <c r="Y52" i="4"/>
  <c r="AC52" i="4"/>
  <c r="V52" i="4"/>
  <c r="Z52" i="4"/>
  <c r="AD52" i="4"/>
  <c r="AA52" i="4"/>
  <c r="S52" i="4"/>
  <c r="W52" i="4"/>
  <c r="T56" i="4"/>
  <c r="X56" i="4"/>
  <c r="AB56" i="4"/>
  <c r="U56" i="4"/>
  <c r="Y56" i="4"/>
  <c r="V56" i="4"/>
  <c r="Z56" i="4"/>
  <c r="AA56" i="4"/>
  <c r="AC56" i="4"/>
  <c r="S56" i="4"/>
  <c r="AD56" i="4"/>
  <c r="W56" i="4"/>
  <c r="I53" i="4"/>
  <c r="M53" i="4"/>
  <c r="Q53" i="4"/>
  <c r="F53" i="4"/>
  <c r="J53" i="4"/>
  <c r="N53" i="4"/>
  <c r="G53" i="4"/>
  <c r="K53" i="4"/>
  <c r="O53" i="4"/>
  <c r="H53" i="4"/>
  <c r="L53" i="4"/>
  <c r="P53" i="4"/>
  <c r="I70" i="4"/>
  <c r="M70" i="4"/>
  <c r="Q70" i="4"/>
  <c r="F70" i="4"/>
  <c r="J70" i="4"/>
  <c r="N70" i="4"/>
  <c r="G70" i="4"/>
  <c r="K70" i="4"/>
  <c r="O70" i="4"/>
  <c r="H70" i="4"/>
  <c r="L70" i="4"/>
  <c r="P70" i="4"/>
  <c r="I66" i="4"/>
  <c r="M66" i="4"/>
  <c r="Q66" i="4"/>
  <c r="F66" i="4"/>
  <c r="J66" i="4"/>
  <c r="N66" i="4"/>
  <c r="G66" i="4"/>
  <c r="K66" i="4"/>
  <c r="O66" i="4"/>
  <c r="H66" i="4"/>
  <c r="L66" i="4"/>
  <c r="P66" i="4"/>
  <c r="I62" i="4"/>
  <c r="M62" i="4"/>
  <c r="Q62" i="4"/>
  <c r="F62" i="4"/>
  <c r="J62" i="4"/>
  <c r="N62" i="4"/>
  <c r="G62" i="4"/>
  <c r="K62" i="4"/>
  <c r="O62" i="4"/>
  <c r="H62" i="4"/>
  <c r="L62" i="4"/>
  <c r="P62" i="4"/>
  <c r="I58" i="4"/>
  <c r="M58" i="4"/>
  <c r="Q58" i="4"/>
  <c r="F58" i="4"/>
  <c r="J58" i="4"/>
  <c r="N58" i="4"/>
  <c r="G58" i="4"/>
  <c r="K58" i="4"/>
  <c r="O58" i="4"/>
  <c r="H58" i="4"/>
  <c r="L58" i="4"/>
  <c r="P58" i="4"/>
  <c r="T68" i="4"/>
  <c r="X68" i="4"/>
  <c r="AB68" i="4"/>
  <c r="U68" i="4"/>
  <c r="Y68" i="4"/>
  <c r="AC68" i="4"/>
  <c r="V68" i="4"/>
  <c r="Z68" i="4"/>
  <c r="AD68" i="4"/>
  <c r="S68" i="4"/>
  <c r="W68" i="4"/>
  <c r="AA68" i="4"/>
  <c r="D10" i="5"/>
  <c r="T64" i="4"/>
  <c r="X64" i="4"/>
  <c r="AB64" i="4"/>
  <c r="U64" i="4"/>
  <c r="Y64" i="4"/>
  <c r="AC64" i="4"/>
  <c r="V64" i="4"/>
  <c r="Z64" i="4"/>
  <c r="AD64" i="4"/>
  <c r="S64" i="4"/>
  <c r="W64" i="4"/>
  <c r="AA64" i="4"/>
  <c r="T60" i="4"/>
  <c r="X60" i="4"/>
  <c r="AB60" i="4"/>
  <c r="U60" i="4"/>
  <c r="Y60" i="4"/>
  <c r="AC60" i="4"/>
  <c r="V60" i="4"/>
  <c r="Z60" i="4"/>
  <c r="AD60" i="4"/>
  <c r="S60" i="4"/>
  <c r="W60" i="4"/>
  <c r="AA60" i="4"/>
  <c r="T73" i="4"/>
  <c r="X73" i="4"/>
  <c r="AB73" i="4"/>
  <c r="U73" i="4"/>
  <c r="Y73" i="4"/>
  <c r="AC73" i="4"/>
  <c r="V73" i="4"/>
  <c r="Z73" i="4"/>
  <c r="AD73" i="4"/>
  <c r="S73" i="4"/>
  <c r="W73" i="4"/>
  <c r="AA73" i="4"/>
  <c r="I77" i="4"/>
  <c r="M77" i="4"/>
  <c r="Q77" i="4"/>
  <c r="F77" i="4"/>
  <c r="J77" i="4"/>
  <c r="N77" i="4"/>
  <c r="G77" i="4"/>
  <c r="K77" i="4"/>
  <c r="O77" i="4"/>
  <c r="H77" i="4"/>
  <c r="L77" i="4"/>
  <c r="P77" i="4"/>
  <c r="I81" i="4"/>
  <c r="M81" i="4"/>
  <c r="Q81" i="4"/>
  <c r="F81" i="4"/>
  <c r="J81" i="4"/>
  <c r="N81" i="4"/>
  <c r="G81" i="4"/>
  <c r="K81" i="4"/>
  <c r="O81" i="4"/>
  <c r="H81" i="4"/>
  <c r="L81" i="4"/>
  <c r="P81" i="4"/>
  <c r="D11" i="5"/>
  <c r="T74" i="4"/>
  <c r="X74" i="4"/>
  <c r="AB74" i="4"/>
  <c r="U74" i="4"/>
  <c r="Y74" i="4"/>
  <c r="AC74" i="4"/>
  <c r="V74" i="4"/>
  <c r="Z74" i="4"/>
  <c r="AD74" i="4"/>
  <c r="S74" i="4"/>
  <c r="W74" i="4"/>
  <c r="AA74" i="4"/>
  <c r="T78" i="4"/>
  <c r="X78" i="4"/>
  <c r="AB78" i="4"/>
  <c r="U78" i="4"/>
  <c r="Y78" i="4"/>
  <c r="AC78" i="4"/>
  <c r="V78" i="4"/>
  <c r="Z78" i="4"/>
  <c r="AD78" i="4"/>
  <c r="S78" i="4"/>
  <c r="W78" i="4"/>
  <c r="AA78" i="4"/>
  <c r="T82" i="4"/>
  <c r="U82" i="4"/>
  <c r="Y82" i="4"/>
  <c r="V82" i="4"/>
  <c r="Z82" i="4"/>
  <c r="S82" i="4"/>
  <c r="W82" i="4"/>
  <c r="X82" i="4"/>
  <c r="AD82" i="4"/>
  <c r="AA82" i="4"/>
  <c r="AB82" i="4"/>
  <c r="AC82" i="4"/>
  <c r="G98" i="4"/>
  <c r="K98" i="4"/>
  <c r="O98" i="4"/>
  <c r="H98" i="4"/>
  <c r="L98" i="4"/>
  <c r="P98" i="4"/>
  <c r="I98" i="4"/>
  <c r="M98" i="4"/>
  <c r="Q98" i="4"/>
  <c r="F98" i="4"/>
  <c r="J98" i="4"/>
  <c r="N98" i="4"/>
  <c r="B13" i="5"/>
  <c r="G94" i="4"/>
  <c r="K94" i="4"/>
  <c r="O94" i="4"/>
  <c r="H94" i="4"/>
  <c r="L94" i="4"/>
  <c r="P94" i="4"/>
  <c r="I94" i="4"/>
  <c r="M94" i="4"/>
  <c r="Q94" i="4"/>
  <c r="F94" i="4"/>
  <c r="J94" i="4"/>
  <c r="N94" i="4"/>
  <c r="G90" i="4"/>
  <c r="K90" i="4"/>
  <c r="O90" i="4"/>
  <c r="H90" i="4"/>
  <c r="L90" i="4"/>
  <c r="P90" i="4"/>
  <c r="I90" i="4"/>
  <c r="M90" i="4"/>
  <c r="Q90" i="4"/>
  <c r="F90" i="4"/>
  <c r="J90" i="4"/>
  <c r="N90" i="4"/>
  <c r="G86" i="4"/>
  <c r="K86" i="4"/>
  <c r="O86" i="4"/>
  <c r="H86" i="4"/>
  <c r="L86" i="4"/>
  <c r="P86" i="4"/>
  <c r="I86" i="4"/>
  <c r="M86" i="4"/>
  <c r="Q86" i="4"/>
  <c r="F86" i="4"/>
  <c r="J86" i="4"/>
  <c r="N86" i="4"/>
  <c r="G101" i="4"/>
  <c r="K101" i="4"/>
  <c r="O101" i="4"/>
  <c r="H101" i="4"/>
  <c r="L101" i="4"/>
  <c r="P101" i="4"/>
  <c r="I101" i="4"/>
  <c r="M101" i="4"/>
  <c r="Q101" i="4"/>
  <c r="F101" i="4"/>
  <c r="J101" i="4"/>
  <c r="N101" i="4"/>
  <c r="B14" i="5"/>
  <c r="G104" i="4"/>
  <c r="K104" i="4"/>
  <c r="O104" i="4"/>
  <c r="H104" i="4"/>
  <c r="L104" i="4"/>
  <c r="P104" i="4"/>
  <c r="I104" i="4"/>
  <c r="M104" i="4"/>
  <c r="Q104" i="4"/>
  <c r="F104" i="4"/>
  <c r="J104" i="4"/>
  <c r="N104" i="4"/>
  <c r="B14" i="2"/>
  <c r="G115" i="4"/>
  <c r="K115" i="4"/>
  <c r="O115" i="4"/>
  <c r="H115" i="4"/>
  <c r="L115" i="4"/>
  <c r="P115" i="4"/>
  <c r="I115" i="4"/>
  <c r="M115" i="4"/>
  <c r="Q115" i="4"/>
  <c r="F115" i="4"/>
  <c r="J115" i="4"/>
  <c r="N115" i="4"/>
  <c r="G111" i="4"/>
  <c r="K111" i="4"/>
  <c r="O111" i="4"/>
  <c r="H111" i="4"/>
  <c r="L111" i="4"/>
  <c r="P111" i="4"/>
  <c r="I111" i="4"/>
  <c r="M111" i="4"/>
  <c r="Q111" i="4"/>
  <c r="F111" i="4"/>
  <c r="J111" i="4"/>
  <c r="N111" i="4"/>
  <c r="V109" i="4"/>
  <c r="Z109" i="4"/>
  <c r="S109" i="4"/>
  <c r="W109" i="4"/>
  <c r="AA109" i="4"/>
  <c r="T109" i="4"/>
  <c r="X109" i="4"/>
  <c r="AB109" i="4"/>
  <c r="U109" i="4"/>
  <c r="Y109" i="4"/>
  <c r="AC109" i="4"/>
  <c r="AD109" i="4"/>
  <c r="V105" i="4"/>
  <c r="Z105" i="4"/>
  <c r="AD105" i="4"/>
  <c r="S105" i="4"/>
  <c r="W105" i="4"/>
  <c r="AA105" i="4"/>
  <c r="T105" i="4"/>
  <c r="X105" i="4"/>
  <c r="AB105" i="4"/>
  <c r="U105" i="4"/>
  <c r="Y105" i="4"/>
  <c r="AC105" i="4"/>
  <c r="V101" i="4"/>
  <c r="Z101" i="4"/>
  <c r="AD101" i="4"/>
  <c r="S101" i="4"/>
  <c r="W101" i="4"/>
  <c r="AA101" i="4"/>
  <c r="T101" i="4"/>
  <c r="X101" i="4"/>
  <c r="AB101" i="4"/>
  <c r="U101" i="4"/>
  <c r="Y101" i="4"/>
  <c r="AC101" i="4"/>
  <c r="V97" i="4"/>
  <c r="Z97" i="4"/>
  <c r="AD97" i="4"/>
  <c r="S97" i="4"/>
  <c r="W97" i="4"/>
  <c r="AA97" i="4"/>
  <c r="T97" i="4"/>
  <c r="X97" i="4"/>
  <c r="AB97" i="4"/>
  <c r="U97" i="4"/>
  <c r="Y97" i="4"/>
  <c r="AC97" i="4"/>
  <c r="V93" i="4"/>
  <c r="Z93" i="4"/>
  <c r="AD93" i="4"/>
  <c r="S93" i="4"/>
  <c r="W93" i="4"/>
  <c r="AA93" i="4"/>
  <c r="T93" i="4"/>
  <c r="X93" i="4"/>
  <c r="AB93" i="4"/>
  <c r="U93" i="4"/>
  <c r="Y93" i="4"/>
  <c r="AC93" i="4"/>
  <c r="V89" i="4"/>
  <c r="Z89" i="4"/>
  <c r="AD89" i="4"/>
  <c r="S89" i="4"/>
  <c r="W89" i="4"/>
  <c r="AA89" i="4"/>
  <c r="T89" i="4"/>
  <c r="X89" i="4"/>
  <c r="AB89" i="4"/>
  <c r="U89" i="4"/>
  <c r="Y89" i="4"/>
  <c r="AC89" i="4"/>
  <c r="V85" i="4"/>
  <c r="Z85" i="4"/>
  <c r="AD85" i="4"/>
  <c r="S85" i="4"/>
  <c r="W85" i="4"/>
  <c r="AA85" i="4"/>
  <c r="T85" i="4"/>
  <c r="X85" i="4"/>
  <c r="AB85" i="4"/>
  <c r="U85" i="4"/>
  <c r="Y85" i="4"/>
  <c r="AC85" i="4"/>
  <c r="S112" i="4"/>
  <c r="W112" i="4"/>
  <c r="AA112" i="4"/>
  <c r="T112" i="4"/>
  <c r="Y112" i="4"/>
  <c r="AD112" i="4"/>
  <c r="U112" i="4"/>
  <c r="Z112" i="4"/>
  <c r="V112" i="4"/>
  <c r="AB112" i="4"/>
  <c r="X112" i="4"/>
  <c r="AC112" i="4"/>
  <c r="I18" i="4"/>
  <c r="M18" i="4"/>
  <c r="Q18" i="4"/>
  <c r="F18" i="4"/>
  <c r="J18" i="4"/>
  <c r="N18" i="4"/>
  <c r="G18" i="4"/>
  <c r="K18" i="4"/>
  <c r="O18" i="4"/>
  <c r="H18" i="4"/>
  <c r="L18" i="4"/>
  <c r="P18" i="4"/>
  <c r="I39" i="4"/>
  <c r="M39" i="4"/>
  <c r="Q39" i="4"/>
  <c r="F39" i="4"/>
  <c r="J39" i="4"/>
  <c r="N39" i="4"/>
  <c r="G39" i="4"/>
  <c r="K39" i="4"/>
  <c r="O39" i="4"/>
  <c r="H39" i="4"/>
  <c r="L39" i="4"/>
  <c r="P39" i="4"/>
  <c r="I13" i="4"/>
  <c r="M13" i="4"/>
  <c r="Q13" i="4"/>
  <c r="F13" i="4"/>
  <c r="J13" i="4"/>
  <c r="N13" i="4"/>
  <c r="G13" i="4"/>
  <c r="K13" i="4"/>
  <c r="O13" i="4"/>
  <c r="H13" i="4"/>
  <c r="L13" i="4"/>
  <c r="P13" i="4"/>
  <c r="T9" i="4"/>
  <c r="X9" i="4"/>
  <c r="AB9" i="4"/>
  <c r="U9" i="4"/>
  <c r="Y9" i="4"/>
  <c r="AC9" i="4"/>
  <c r="V9" i="4"/>
  <c r="Z9" i="4"/>
  <c r="AD9" i="4"/>
  <c r="S9" i="4"/>
  <c r="W9" i="4"/>
  <c r="AA9" i="4"/>
  <c r="U27" i="4"/>
  <c r="Y27" i="4"/>
  <c r="AC27" i="4"/>
  <c r="V27" i="4"/>
  <c r="Z27" i="4"/>
  <c r="AD27" i="4"/>
  <c r="S27" i="4"/>
  <c r="W27" i="4"/>
  <c r="AA27" i="4"/>
  <c r="X27" i="4"/>
  <c r="AB27" i="4"/>
  <c r="T27" i="4"/>
  <c r="T46" i="4"/>
  <c r="X46" i="4"/>
  <c r="AB46" i="4"/>
  <c r="U46" i="4"/>
  <c r="Y46" i="4"/>
  <c r="AC46" i="4"/>
  <c r="V46" i="4"/>
  <c r="Z46" i="4"/>
  <c r="AD46" i="4"/>
  <c r="S46" i="4"/>
  <c r="W46" i="4"/>
  <c r="AA46" i="4"/>
  <c r="I55" i="4"/>
  <c r="M55" i="4"/>
  <c r="Q55" i="4"/>
  <c r="F55" i="4"/>
  <c r="J55" i="4"/>
  <c r="N55" i="4"/>
  <c r="G55" i="4"/>
  <c r="K55" i="4"/>
  <c r="O55" i="4"/>
  <c r="H55" i="4"/>
  <c r="L55" i="4"/>
  <c r="P55" i="4"/>
  <c r="I60" i="4"/>
  <c r="M60" i="4"/>
  <c r="Q60" i="4"/>
  <c r="F60" i="4"/>
  <c r="J60" i="4"/>
  <c r="N60" i="4"/>
  <c r="G60" i="4"/>
  <c r="K60" i="4"/>
  <c r="O60" i="4"/>
  <c r="H60" i="4"/>
  <c r="L60" i="4"/>
  <c r="P60" i="4"/>
  <c r="T58" i="4"/>
  <c r="X58" i="4"/>
  <c r="AB58" i="4"/>
  <c r="U58" i="4"/>
  <c r="Y58" i="4"/>
  <c r="AC58" i="4"/>
  <c r="V58" i="4"/>
  <c r="Z58" i="4"/>
  <c r="AD58" i="4"/>
  <c r="S58" i="4"/>
  <c r="W58" i="4"/>
  <c r="AA58" i="4"/>
  <c r="I79" i="4"/>
  <c r="M79" i="4"/>
  <c r="Q79" i="4"/>
  <c r="F79" i="4"/>
  <c r="J79" i="4"/>
  <c r="N79" i="4"/>
  <c r="G79" i="4"/>
  <c r="K79" i="4"/>
  <c r="O79" i="4"/>
  <c r="H79" i="4"/>
  <c r="L79" i="4"/>
  <c r="P79" i="4"/>
  <c r="I17" i="4"/>
  <c r="M17" i="4"/>
  <c r="Q17" i="4"/>
  <c r="F17" i="4"/>
  <c r="J17" i="4"/>
  <c r="N17" i="4"/>
  <c r="G17" i="4"/>
  <c r="K17" i="4"/>
  <c r="O17" i="4"/>
  <c r="H17" i="4"/>
  <c r="L17" i="4"/>
  <c r="P17" i="4"/>
  <c r="I21" i="4"/>
  <c r="M21" i="4"/>
  <c r="Q21" i="4"/>
  <c r="F21" i="4"/>
  <c r="J21" i="4"/>
  <c r="N21" i="4"/>
  <c r="G21" i="4"/>
  <c r="K21" i="4"/>
  <c r="O21" i="4"/>
  <c r="H21" i="4"/>
  <c r="L21" i="4"/>
  <c r="P21" i="4"/>
  <c r="I38" i="4"/>
  <c r="M38" i="4"/>
  <c r="Q38" i="4"/>
  <c r="F38" i="4"/>
  <c r="J38" i="4"/>
  <c r="N38" i="4"/>
  <c r="G38" i="4"/>
  <c r="K38" i="4"/>
  <c r="O38" i="4"/>
  <c r="H38" i="4"/>
  <c r="L38" i="4"/>
  <c r="P38" i="4"/>
  <c r="I16" i="4"/>
  <c r="M16" i="4"/>
  <c r="Q16" i="4"/>
  <c r="F16" i="4"/>
  <c r="J16" i="4"/>
  <c r="N16" i="4"/>
  <c r="G16" i="4"/>
  <c r="K16" i="4"/>
  <c r="O16" i="4"/>
  <c r="H16" i="4"/>
  <c r="L16" i="4"/>
  <c r="P16" i="4"/>
  <c r="B6" i="5"/>
  <c r="I24" i="4"/>
  <c r="M24" i="4"/>
  <c r="Q24" i="4"/>
  <c r="F24" i="4"/>
  <c r="J24" i="4"/>
  <c r="N24" i="4"/>
  <c r="G24" i="4"/>
  <c r="K24" i="4"/>
  <c r="O24" i="4"/>
  <c r="H24" i="4"/>
  <c r="L24" i="4"/>
  <c r="P24" i="4"/>
  <c r="I31" i="4"/>
  <c r="M31" i="4"/>
  <c r="Q31" i="4"/>
  <c r="F31" i="4"/>
  <c r="J31" i="4"/>
  <c r="N31" i="4"/>
  <c r="G31" i="4"/>
  <c r="K31" i="4"/>
  <c r="O31" i="4"/>
  <c r="H31" i="4"/>
  <c r="L31" i="4"/>
  <c r="P31" i="4"/>
  <c r="I45" i="4"/>
  <c r="M45" i="4"/>
  <c r="Q45" i="4"/>
  <c r="F45" i="4"/>
  <c r="J45" i="4"/>
  <c r="N45" i="4"/>
  <c r="G45" i="4"/>
  <c r="K45" i="4"/>
  <c r="O45" i="4"/>
  <c r="H45" i="4"/>
  <c r="L45" i="4"/>
  <c r="P45" i="4"/>
  <c r="I47" i="4"/>
  <c r="M47" i="4"/>
  <c r="Q47" i="4"/>
  <c r="F47" i="4"/>
  <c r="J47" i="4"/>
  <c r="N47" i="4"/>
  <c r="G47" i="4"/>
  <c r="K47" i="4"/>
  <c r="O47" i="4"/>
  <c r="H47" i="4"/>
  <c r="L47" i="4"/>
  <c r="P47" i="4"/>
  <c r="I7" i="4"/>
  <c r="M7" i="4"/>
  <c r="Q7" i="4"/>
  <c r="F7" i="4"/>
  <c r="J7" i="4"/>
  <c r="N7" i="4"/>
  <c r="G7" i="4"/>
  <c r="K7" i="4"/>
  <c r="O7" i="4"/>
  <c r="H7" i="4"/>
  <c r="L7" i="4"/>
  <c r="P7" i="4"/>
  <c r="T11" i="4"/>
  <c r="X11" i="4"/>
  <c r="AB11" i="4"/>
  <c r="U11" i="4"/>
  <c r="Y11" i="4"/>
  <c r="AC11" i="4"/>
  <c r="V11" i="4"/>
  <c r="Z11" i="4"/>
  <c r="AD11" i="4"/>
  <c r="S11" i="4"/>
  <c r="W11" i="4"/>
  <c r="AA11" i="4"/>
  <c r="U18" i="4"/>
  <c r="Y18" i="4"/>
  <c r="AC18" i="4"/>
  <c r="V18" i="4"/>
  <c r="Z18" i="4"/>
  <c r="AD18" i="4"/>
  <c r="S18" i="4"/>
  <c r="W18" i="4"/>
  <c r="AA18" i="4"/>
  <c r="T18" i="4"/>
  <c r="X18" i="4"/>
  <c r="AB18" i="4"/>
  <c r="U29" i="4"/>
  <c r="Y29" i="4"/>
  <c r="AC29" i="4"/>
  <c r="V29" i="4"/>
  <c r="Z29" i="4"/>
  <c r="S29" i="4"/>
  <c r="W29" i="4"/>
  <c r="AA29" i="4"/>
  <c r="AD29" i="4"/>
  <c r="T29" i="4"/>
  <c r="X29" i="4"/>
  <c r="AB29" i="4"/>
  <c r="S36" i="4"/>
  <c r="W36" i="4"/>
  <c r="AA36" i="4"/>
  <c r="T36" i="4"/>
  <c r="X36" i="4"/>
  <c r="AB36" i="4"/>
  <c r="U36" i="4"/>
  <c r="Y36" i="4"/>
  <c r="AC36" i="4"/>
  <c r="V36" i="4"/>
  <c r="Z36" i="4"/>
  <c r="AD36" i="4"/>
  <c r="E15" i="1"/>
  <c r="I15" i="4"/>
  <c r="M15" i="4"/>
  <c r="Q15" i="4"/>
  <c r="F15" i="4"/>
  <c r="J15" i="4"/>
  <c r="N15" i="4"/>
  <c r="G15" i="4"/>
  <c r="K15" i="4"/>
  <c r="O15" i="4"/>
  <c r="H15" i="4"/>
  <c r="L15" i="4"/>
  <c r="P15" i="4"/>
  <c r="I23" i="4"/>
  <c r="M23" i="4"/>
  <c r="Q23" i="4"/>
  <c r="F23" i="4"/>
  <c r="J23" i="4"/>
  <c r="N23" i="4"/>
  <c r="G23" i="4"/>
  <c r="K23" i="4"/>
  <c r="O23" i="4"/>
  <c r="H23" i="4"/>
  <c r="L23" i="4"/>
  <c r="P23" i="4"/>
  <c r="I25" i="4"/>
  <c r="M25" i="4"/>
  <c r="Q25" i="4"/>
  <c r="F25" i="4"/>
  <c r="J25" i="4"/>
  <c r="N25" i="4"/>
  <c r="G25" i="4"/>
  <c r="K25" i="4"/>
  <c r="O25" i="4"/>
  <c r="H25" i="4"/>
  <c r="L25" i="4"/>
  <c r="P25" i="4"/>
  <c r="E26" i="1"/>
  <c r="I26" i="4"/>
  <c r="M26" i="4"/>
  <c r="Q26" i="4"/>
  <c r="F26" i="4"/>
  <c r="J26" i="4"/>
  <c r="N26" i="4"/>
  <c r="G26" i="4"/>
  <c r="K26" i="4"/>
  <c r="O26" i="4"/>
  <c r="H26" i="4"/>
  <c r="L26" i="4"/>
  <c r="P26" i="4"/>
  <c r="I40" i="4"/>
  <c r="M40" i="4"/>
  <c r="Q40" i="4"/>
  <c r="F40" i="4"/>
  <c r="J40" i="4"/>
  <c r="N40" i="4"/>
  <c r="G40" i="4"/>
  <c r="K40" i="4"/>
  <c r="O40" i="4"/>
  <c r="H40" i="4"/>
  <c r="L40" i="4"/>
  <c r="P40" i="4"/>
  <c r="I36" i="4"/>
  <c r="M36" i="4"/>
  <c r="Q36" i="4"/>
  <c r="F36" i="4"/>
  <c r="J36" i="4"/>
  <c r="N36" i="4"/>
  <c r="G36" i="4"/>
  <c r="K36" i="4"/>
  <c r="O36" i="4"/>
  <c r="H36" i="4"/>
  <c r="L36" i="4"/>
  <c r="P36" i="4"/>
  <c r="B8" i="5"/>
  <c r="I44" i="4"/>
  <c r="M44" i="4"/>
  <c r="Q44" i="4"/>
  <c r="F44" i="4"/>
  <c r="J44" i="4"/>
  <c r="N44" i="4"/>
  <c r="G44" i="4"/>
  <c r="K44" i="4"/>
  <c r="O44" i="4"/>
  <c r="H44" i="4"/>
  <c r="L44" i="4"/>
  <c r="P44" i="4"/>
  <c r="I50" i="4"/>
  <c r="M50" i="4"/>
  <c r="Q50" i="4"/>
  <c r="F50" i="4"/>
  <c r="J50" i="4"/>
  <c r="N50" i="4"/>
  <c r="G50" i="4"/>
  <c r="K50" i="4"/>
  <c r="O50" i="4"/>
  <c r="H50" i="4"/>
  <c r="L50" i="4"/>
  <c r="P50" i="4"/>
  <c r="I46" i="4"/>
  <c r="M46" i="4"/>
  <c r="Q46" i="4"/>
  <c r="F46" i="4"/>
  <c r="J46" i="4"/>
  <c r="N46" i="4"/>
  <c r="G46" i="4"/>
  <c r="K46" i="4"/>
  <c r="O46" i="4"/>
  <c r="H46" i="4"/>
  <c r="L46" i="4"/>
  <c r="P46" i="4"/>
  <c r="I10" i="4"/>
  <c r="M10" i="4"/>
  <c r="Q10" i="4"/>
  <c r="F10" i="4"/>
  <c r="J10" i="4"/>
  <c r="N10" i="4"/>
  <c r="G10" i="4"/>
  <c r="K10" i="4"/>
  <c r="O10" i="4"/>
  <c r="H10" i="4"/>
  <c r="L10" i="4"/>
  <c r="P10" i="4"/>
  <c r="H6" i="4"/>
  <c r="L6" i="4"/>
  <c r="P6" i="4"/>
  <c r="I6" i="4"/>
  <c r="M6" i="4"/>
  <c r="Q6" i="4"/>
  <c r="J6" i="4"/>
  <c r="N6" i="4"/>
  <c r="F6" i="4"/>
  <c r="G6" i="4"/>
  <c r="K6" i="4"/>
  <c r="O6" i="4"/>
  <c r="D5" i="5"/>
  <c r="T14" i="4"/>
  <c r="X14" i="4"/>
  <c r="AB14" i="4"/>
  <c r="U14" i="4"/>
  <c r="Y14" i="4"/>
  <c r="AC14" i="4"/>
  <c r="V14" i="4"/>
  <c r="Z14" i="4"/>
  <c r="AD14" i="4"/>
  <c r="S14" i="4"/>
  <c r="W14" i="4"/>
  <c r="AA14" i="4"/>
  <c r="T10" i="4"/>
  <c r="X10" i="4"/>
  <c r="AB10" i="4"/>
  <c r="U10" i="4"/>
  <c r="Y10" i="4"/>
  <c r="AC10" i="4"/>
  <c r="V10" i="4"/>
  <c r="Z10" i="4"/>
  <c r="AD10" i="4"/>
  <c r="S10" i="4"/>
  <c r="W10" i="4"/>
  <c r="AA10" i="4"/>
  <c r="T6" i="4"/>
  <c r="X6" i="4"/>
  <c r="AB6" i="4"/>
  <c r="U6" i="4"/>
  <c r="Y6" i="4"/>
  <c r="AC6" i="4"/>
  <c r="V6" i="4"/>
  <c r="Z6" i="4"/>
  <c r="AD6" i="4"/>
  <c r="S6" i="4"/>
  <c r="W6" i="4"/>
  <c r="AA6" i="4"/>
  <c r="D4" i="5"/>
  <c r="U23" i="4"/>
  <c r="Y23" i="4"/>
  <c r="AC23" i="4"/>
  <c r="V23" i="4"/>
  <c r="Z23" i="4"/>
  <c r="AD23" i="4"/>
  <c r="S23" i="4"/>
  <c r="W23" i="4"/>
  <c r="AA23" i="4"/>
  <c r="X23" i="4"/>
  <c r="AB23" i="4"/>
  <c r="T23" i="4"/>
  <c r="U19" i="4"/>
  <c r="Y19" i="4"/>
  <c r="AC19" i="4"/>
  <c r="V19" i="4"/>
  <c r="Z19" i="4"/>
  <c r="AD19" i="4"/>
  <c r="S19" i="4"/>
  <c r="W19" i="4"/>
  <c r="AA19" i="4"/>
  <c r="X19" i="4"/>
  <c r="AB19" i="4"/>
  <c r="T19" i="4"/>
  <c r="U28" i="4"/>
  <c r="Y28" i="4"/>
  <c r="AC28" i="4"/>
  <c r="V28" i="4"/>
  <c r="Z28" i="4"/>
  <c r="AD28" i="4"/>
  <c r="S28" i="4"/>
  <c r="W28" i="4"/>
  <c r="AA28" i="4"/>
  <c r="AB28" i="4"/>
  <c r="T28" i="4"/>
  <c r="X28" i="4"/>
  <c r="D6" i="5"/>
  <c r="U24" i="4"/>
  <c r="Y24" i="4"/>
  <c r="AC24" i="4"/>
  <c r="V24" i="4"/>
  <c r="Z24" i="4"/>
  <c r="AD24" i="4"/>
  <c r="S24" i="4"/>
  <c r="W24" i="4"/>
  <c r="AA24" i="4"/>
  <c r="AB24" i="4"/>
  <c r="T24" i="4"/>
  <c r="X24" i="4"/>
  <c r="S35" i="4"/>
  <c r="W35" i="4"/>
  <c r="AA35" i="4"/>
  <c r="T35" i="4"/>
  <c r="X35" i="4"/>
  <c r="AB35" i="4"/>
  <c r="U35" i="4"/>
  <c r="Y35" i="4"/>
  <c r="AC35" i="4"/>
  <c r="V35" i="4"/>
  <c r="Z35" i="4"/>
  <c r="AD35" i="4"/>
  <c r="D7" i="5"/>
  <c r="D23" i="5"/>
  <c r="S42" i="4"/>
  <c r="W42" i="4"/>
  <c r="AA42" i="4"/>
  <c r="T42" i="4"/>
  <c r="X42" i="4"/>
  <c r="AB42" i="4"/>
  <c r="U42" i="4"/>
  <c r="Y42" i="4"/>
  <c r="AC42" i="4"/>
  <c r="V42" i="4"/>
  <c r="Z42" i="4"/>
  <c r="AD42" i="4"/>
  <c r="S45" i="4"/>
  <c r="W45" i="4"/>
  <c r="AA45" i="4"/>
  <c r="T45" i="4"/>
  <c r="X45" i="4"/>
  <c r="AB45" i="4"/>
  <c r="U45" i="4"/>
  <c r="Y45" i="4"/>
  <c r="AC45" i="4"/>
  <c r="V45" i="4"/>
  <c r="Z45" i="4"/>
  <c r="AD45" i="4"/>
  <c r="T49" i="4"/>
  <c r="X49" i="4"/>
  <c r="AB49" i="4"/>
  <c r="U49" i="4"/>
  <c r="Y49" i="4"/>
  <c r="AC49" i="4"/>
  <c r="V49" i="4"/>
  <c r="Z49" i="4"/>
  <c r="AD49" i="4"/>
  <c r="S49" i="4"/>
  <c r="W49" i="4"/>
  <c r="AA49" i="4"/>
  <c r="T55" i="4"/>
  <c r="X55" i="4"/>
  <c r="AB55" i="4"/>
  <c r="U55" i="4"/>
  <c r="Y55" i="4"/>
  <c r="AC55" i="4"/>
  <c r="V55" i="4"/>
  <c r="Z55" i="4"/>
  <c r="AD55" i="4"/>
  <c r="W55" i="4"/>
  <c r="AA55" i="4"/>
  <c r="S55" i="4"/>
  <c r="I56" i="4"/>
  <c r="M56" i="4"/>
  <c r="Q56" i="4"/>
  <c r="F56" i="4"/>
  <c r="J56" i="4"/>
  <c r="N56" i="4"/>
  <c r="G56" i="4"/>
  <c r="K56" i="4"/>
  <c r="O56" i="4"/>
  <c r="H56" i="4"/>
  <c r="L56" i="4"/>
  <c r="P56" i="4"/>
  <c r="I52" i="4"/>
  <c r="M52" i="4"/>
  <c r="Q52" i="4"/>
  <c r="F52" i="4"/>
  <c r="J52" i="4"/>
  <c r="N52" i="4"/>
  <c r="G52" i="4"/>
  <c r="K52" i="4"/>
  <c r="O52" i="4"/>
  <c r="H52" i="4"/>
  <c r="L52" i="4"/>
  <c r="P52" i="4"/>
  <c r="I69" i="4"/>
  <c r="M69" i="4"/>
  <c r="Q69" i="4"/>
  <c r="F69" i="4"/>
  <c r="J69" i="4"/>
  <c r="N69" i="4"/>
  <c r="G69" i="4"/>
  <c r="K69" i="4"/>
  <c r="O69" i="4"/>
  <c r="H69" i="4"/>
  <c r="L69" i="4"/>
  <c r="P69" i="4"/>
  <c r="I65" i="4"/>
  <c r="M65" i="4"/>
  <c r="Q65" i="4"/>
  <c r="F65" i="4"/>
  <c r="J65" i="4"/>
  <c r="N65" i="4"/>
  <c r="G65" i="4"/>
  <c r="K65" i="4"/>
  <c r="O65" i="4"/>
  <c r="H65" i="4"/>
  <c r="L65" i="4"/>
  <c r="P65" i="4"/>
  <c r="I61" i="4"/>
  <c r="M61" i="4"/>
  <c r="Q61" i="4"/>
  <c r="F61" i="4"/>
  <c r="J61" i="4"/>
  <c r="N61" i="4"/>
  <c r="G61" i="4"/>
  <c r="K61" i="4"/>
  <c r="O61" i="4"/>
  <c r="H61" i="4"/>
  <c r="L61" i="4"/>
  <c r="P61" i="4"/>
  <c r="I57" i="4"/>
  <c r="M57" i="4"/>
  <c r="Q57" i="4"/>
  <c r="F57" i="4"/>
  <c r="J57" i="4"/>
  <c r="N57" i="4"/>
  <c r="G57" i="4"/>
  <c r="K57" i="4"/>
  <c r="O57" i="4"/>
  <c r="H57" i="4"/>
  <c r="L57" i="4"/>
  <c r="P57" i="4"/>
  <c r="T67" i="4"/>
  <c r="X67" i="4"/>
  <c r="AB67" i="4"/>
  <c r="U67" i="4"/>
  <c r="Y67" i="4"/>
  <c r="AC67" i="4"/>
  <c r="V67" i="4"/>
  <c r="Z67" i="4"/>
  <c r="AD67" i="4"/>
  <c r="S67" i="4"/>
  <c r="W67" i="4"/>
  <c r="AA67" i="4"/>
  <c r="T63" i="4"/>
  <c r="X63" i="4"/>
  <c r="AB63" i="4"/>
  <c r="U63" i="4"/>
  <c r="Y63" i="4"/>
  <c r="AC63" i="4"/>
  <c r="V63" i="4"/>
  <c r="Z63" i="4"/>
  <c r="AD63" i="4"/>
  <c r="S63" i="4"/>
  <c r="W63" i="4"/>
  <c r="AA63" i="4"/>
  <c r="T59" i="4"/>
  <c r="X59" i="4"/>
  <c r="AB59" i="4"/>
  <c r="U59" i="4"/>
  <c r="Y59" i="4"/>
  <c r="AC59" i="4"/>
  <c r="V59" i="4"/>
  <c r="Z59" i="4"/>
  <c r="AD59" i="4"/>
  <c r="S59" i="4"/>
  <c r="W59" i="4"/>
  <c r="AA59" i="4"/>
  <c r="I72" i="4"/>
  <c r="M72" i="4"/>
  <c r="Q72" i="4"/>
  <c r="F72" i="4"/>
  <c r="J72" i="4"/>
  <c r="N72" i="4"/>
  <c r="G72" i="4"/>
  <c r="K72" i="4"/>
  <c r="O72" i="4"/>
  <c r="H72" i="4"/>
  <c r="L72" i="4"/>
  <c r="P72" i="4"/>
  <c r="B11" i="5"/>
  <c r="I74" i="4"/>
  <c r="M74" i="4"/>
  <c r="Q74" i="4"/>
  <c r="F74" i="4"/>
  <c r="J74" i="4"/>
  <c r="N74" i="4"/>
  <c r="G74" i="4"/>
  <c r="K74" i="4"/>
  <c r="O74" i="4"/>
  <c r="H74" i="4"/>
  <c r="L74" i="4"/>
  <c r="P74" i="4"/>
  <c r="I78" i="4"/>
  <c r="M78" i="4"/>
  <c r="Q78" i="4"/>
  <c r="F78" i="4"/>
  <c r="J78" i="4"/>
  <c r="N78" i="4"/>
  <c r="G78" i="4"/>
  <c r="K78" i="4"/>
  <c r="O78" i="4"/>
  <c r="H78" i="4"/>
  <c r="L78" i="4"/>
  <c r="P78" i="4"/>
  <c r="I82" i="4"/>
  <c r="M82" i="4"/>
  <c r="F82" i="4"/>
  <c r="J82" i="4"/>
  <c r="N82" i="4"/>
  <c r="G82" i="4"/>
  <c r="K82" i="4"/>
  <c r="O82" i="4"/>
  <c r="H82" i="4"/>
  <c r="L82" i="4"/>
  <c r="P82" i="4"/>
  <c r="Q82" i="4"/>
  <c r="T75" i="4"/>
  <c r="X75" i="4"/>
  <c r="AB75" i="4"/>
  <c r="U75" i="4"/>
  <c r="Y75" i="4"/>
  <c r="AC75" i="4"/>
  <c r="V75" i="4"/>
  <c r="Z75" i="4"/>
  <c r="AD75" i="4"/>
  <c r="S75" i="4"/>
  <c r="W75" i="4"/>
  <c r="AA75" i="4"/>
  <c r="T77" i="4"/>
  <c r="X77" i="4"/>
  <c r="AB77" i="4"/>
  <c r="U77" i="4"/>
  <c r="Y77" i="4"/>
  <c r="AC77" i="4"/>
  <c r="V77" i="4"/>
  <c r="Z77" i="4"/>
  <c r="AD77" i="4"/>
  <c r="S77" i="4"/>
  <c r="W77" i="4"/>
  <c r="AA77" i="4"/>
  <c r="V83" i="4"/>
  <c r="Z83" i="4"/>
  <c r="AD83" i="4"/>
  <c r="S83" i="4"/>
  <c r="W83" i="4"/>
  <c r="AA83" i="4"/>
  <c r="T83" i="4"/>
  <c r="X83" i="4"/>
  <c r="AB83" i="4"/>
  <c r="U83" i="4"/>
  <c r="Y83" i="4"/>
  <c r="AC83" i="4"/>
  <c r="G97" i="4"/>
  <c r="K97" i="4"/>
  <c r="O97" i="4"/>
  <c r="H97" i="4"/>
  <c r="L97" i="4"/>
  <c r="P97" i="4"/>
  <c r="I97" i="4"/>
  <c r="M97" i="4"/>
  <c r="Q97" i="4"/>
  <c r="F97" i="4"/>
  <c r="J97" i="4"/>
  <c r="N97" i="4"/>
  <c r="G93" i="4"/>
  <c r="K93" i="4"/>
  <c r="O93" i="4"/>
  <c r="H93" i="4"/>
  <c r="L93" i="4"/>
  <c r="P93" i="4"/>
  <c r="I93" i="4"/>
  <c r="M93" i="4"/>
  <c r="Q93" i="4"/>
  <c r="F93" i="4"/>
  <c r="J93" i="4"/>
  <c r="N93" i="4"/>
  <c r="G89" i="4"/>
  <c r="K89" i="4"/>
  <c r="O89" i="4"/>
  <c r="H89" i="4"/>
  <c r="L89" i="4"/>
  <c r="P89" i="4"/>
  <c r="I89" i="4"/>
  <c r="M89" i="4"/>
  <c r="Q89" i="4"/>
  <c r="F89" i="4"/>
  <c r="J89" i="4"/>
  <c r="N89" i="4"/>
  <c r="G85" i="4"/>
  <c r="K85" i="4"/>
  <c r="O85" i="4"/>
  <c r="H85" i="4"/>
  <c r="L85" i="4"/>
  <c r="P85" i="4"/>
  <c r="I85" i="4"/>
  <c r="M85" i="4"/>
  <c r="Q85" i="4"/>
  <c r="F85" i="4"/>
  <c r="J85" i="4"/>
  <c r="N85" i="4"/>
  <c r="G102" i="4"/>
  <c r="K102" i="4"/>
  <c r="O102" i="4"/>
  <c r="H102" i="4"/>
  <c r="L102" i="4"/>
  <c r="P102" i="4"/>
  <c r="I102" i="4"/>
  <c r="M102" i="4"/>
  <c r="Q102" i="4"/>
  <c r="F102" i="4"/>
  <c r="J102" i="4"/>
  <c r="N102" i="4"/>
  <c r="G105" i="4"/>
  <c r="K105" i="4"/>
  <c r="O105" i="4"/>
  <c r="H105" i="4"/>
  <c r="L105" i="4"/>
  <c r="P105" i="4"/>
  <c r="I105" i="4"/>
  <c r="M105" i="4"/>
  <c r="Q105" i="4"/>
  <c r="F105" i="4"/>
  <c r="J105" i="4"/>
  <c r="N105" i="4"/>
  <c r="B15" i="5"/>
  <c r="G114" i="4"/>
  <c r="K114" i="4"/>
  <c r="K15" i="5"/>
  <c r="O114" i="4"/>
  <c r="O15" i="5"/>
  <c r="H114" i="4"/>
  <c r="H15" i="5"/>
  <c r="L114" i="4"/>
  <c r="P114" i="4"/>
  <c r="P15" i="5"/>
  <c r="I114" i="4"/>
  <c r="I15" i="5"/>
  <c r="M114" i="4"/>
  <c r="M15" i="5"/>
  <c r="Q114" i="4"/>
  <c r="F114" i="4"/>
  <c r="J114" i="4"/>
  <c r="J15" i="5"/>
  <c r="N114" i="4"/>
  <c r="N15" i="5"/>
  <c r="B15" i="2"/>
  <c r="G110" i="4"/>
  <c r="K110" i="4"/>
  <c r="O110" i="4"/>
  <c r="H110" i="4"/>
  <c r="L110" i="4"/>
  <c r="P110" i="4"/>
  <c r="I110" i="4"/>
  <c r="M110" i="4"/>
  <c r="Q110" i="4"/>
  <c r="F110" i="4"/>
  <c r="J110" i="4"/>
  <c r="N110" i="4"/>
  <c r="V108" i="4"/>
  <c r="Z108" i="4"/>
  <c r="AD108" i="4"/>
  <c r="S108" i="4"/>
  <c r="W108" i="4"/>
  <c r="AA108" i="4"/>
  <c r="T108" i="4"/>
  <c r="X108" i="4"/>
  <c r="AB108" i="4"/>
  <c r="U108" i="4"/>
  <c r="Y108" i="4"/>
  <c r="AC108" i="4"/>
  <c r="D14" i="5"/>
  <c r="V104" i="4"/>
  <c r="Z104" i="4"/>
  <c r="AD104" i="4"/>
  <c r="S104" i="4"/>
  <c r="W104" i="4"/>
  <c r="AA104" i="4"/>
  <c r="T104" i="4"/>
  <c r="X104" i="4"/>
  <c r="AB104" i="4"/>
  <c r="U104" i="4"/>
  <c r="Y104" i="4"/>
  <c r="AC104" i="4"/>
  <c r="V100" i="4"/>
  <c r="Z100" i="4"/>
  <c r="AD100" i="4"/>
  <c r="S100" i="4"/>
  <c r="W100" i="4"/>
  <c r="AA100" i="4"/>
  <c r="T100" i="4"/>
  <c r="X100" i="4"/>
  <c r="AB100" i="4"/>
  <c r="U100" i="4"/>
  <c r="Y100" i="4"/>
  <c r="AC100" i="4"/>
  <c r="V96" i="4"/>
  <c r="Z96" i="4"/>
  <c r="AD96" i="4"/>
  <c r="S96" i="4"/>
  <c r="W96" i="4"/>
  <c r="AA96" i="4"/>
  <c r="T96" i="4"/>
  <c r="X96" i="4"/>
  <c r="AB96" i="4"/>
  <c r="U96" i="4"/>
  <c r="Y96" i="4"/>
  <c r="AC96" i="4"/>
  <c r="V92" i="4"/>
  <c r="Z92" i="4"/>
  <c r="AD92" i="4"/>
  <c r="S92" i="4"/>
  <c r="W92" i="4"/>
  <c r="AA92" i="4"/>
  <c r="T92" i="4"/>
  <c r="X92" i="4"/>
  <c r="AB92" i="4"/>
  <c r="U92" i="4"/>
  <c r="Y92" i="4"/>
  <c r="AC92" i="4"/>
  <c r="V88" i="4"/>
  <c r="Z88" i="4"/>
  <c r="AD88" i="4"/>
  <c r="S88" i="4"/>
  <c r="W88" i="4"/>
  <c r="AA88" i="4"/>
  <c r="T88" i="4"/>
  <c r="X88" i="4"/>
  <c r="AB88" i="4"/>
  <c r="U88" i="4"/>
  <c r="Y88" i="4"/>
  <c r="AC88" i="4"/>
  <c r="V115" i="4"/>
  <c r="Z115" i="4"/>
  <c r="AD115" i="4"/>
  <c r="S115" i="4"/>
  <c r="W115" i="4"/>
  <c r="AA115" i="4"/>
  <c r="T115" i="4"/>
  <c r="X115" i="4"/>
  <c r="AB115" i="4"/>
  <c r="U115" i="4"/>
  <c r="Y115" i="4"/>
  <c r="AC115" i="4"/>
  <c r="S111" i="4"/>
  <c r="W111" i="4"/>
  <c r="AA111" i="4"/>
  <c r="T111" i="4"/>
  <c r="U111" i="4"/>
  <c r="Z111" i="4"/>
  <c r="V111" i="4"/>
  <c r="AB111" i="4"/>
  <c r="X111" i="4"/>
  <c r="AC111" i="4"/>
  <c r="Y111" i="4"/>
  <c r="AD111" i="4"/>
  <c r="I20" i="4"/>
  <c r="M20" i="4"/>
  <c r="Q20" i="4"/>
  <c r="F20" i="4"/>
  <c r="J20" i="4"/>
  <c r="N20" i="4"/>
  <c r="G20" i="4"/>
  <c r="K20" i="4"/>
  <c r="O20" i="4"/>
  <c r="H20" i="4"/>
  <c r="L20" i="4"/>
  <c r="P20" i="4"/>
  <c r="I35" i="4"/>
  <c r="I7" i="5"/>
  <c r="M35" i="4"/>
  <c r="Q35" i="4"/>
  <c r="F35" i="4"/>
  <c r="J35" i="4"/>
  <c r="J7" i="5"/>
  <c r="N35" i="4"/>
  <c r="G35" i="4"/>
  <c r="K35" i="4"/>
  <c r="K7" i="5"/>
  <c r="O35" i="4"/>
  <c r="O7" i="5"/>
  <c r="H35" i="4"/>
  <c r="L35" i="4"/>
  <c r="P35" i="4"/>
  <c r="P7" i="5"/>
  <c r="B7" i="5"/>
  <c r="B23" i="5"/>
  <c r="I9" i="4"/>
  <c r="M9" i="4"/>
  <c r="Q9" i="4"/>
  <c r="F9" i="4"/>
  <c r="J9" i="4"/>
  <c r="N9" i="4"/>
  <c r="G9" i="4"/>
  <c r="K9" i="4"/>
  <c r="O9" i="4"/>
  <c r="H9" i="4"/>
  <c r="L9" i="4"/>
  <c r="P9" i="4"/>
  <c r="U22" i="4"/>
  <c r="Y22" i="4"/>
  <c r="AC22" i="4"/>
  <c r="V22" i="4"/>
  <c r="Z22" i="4"/>
  <c r="AD22" i="4"/>
  <c r="S22" i="4"/>
  <c r="W22" i="4"/>
  <c r="AA22" i="4"/>
  <c r="T22" i="4"/>
  <c r="X22" i="4"/>
  <c r="AB22" i="4"/>
  <c r="S41" i="4"/>
  <c r="W41" i="4"/>
  <c r="AA41" i="4"/>
  <c r="T41" i="4"/>
  <c r="X41" i="4"/>
  <c r="AB41" i="4"/>
  <c r="U41" i="4"/>
  <c r="Y41" i="4"/>
  <c r="AC41" i="4"/>
  <c r="V41" i="4"/>
  <c r="Z41" i="4"/>
  <c r="AD41" i="4"/>
  <c r="S33" i="4"/>
  <c r="W33" i="4"/>
  <c r="AA33" i="4"/>
  <c r="T33" i="4"/>
  <c r="X33" i="4"/>
  <c r="AB33" i="4"/>
  <c r="U33" i="4"/>
  <c r="Y33" i="4"/>
  <c r="AC33" i="4"/>
  <c r="V33" i="4"/>
  <c r="Z33" i="4"/>
  <c r="AD33" i="4"/>
  <c r="T70" i="4"/>
  <c r="X70" i="4"/>
  <c r="AB70" i="4"/>
  <c r="U70" i="4"/>
  <c r="Y70" i="4"/>
  <c r="AC70" i="4"/>
  <c r="V70" i="4"/>
  <c r="Z70" i="4"/>
  <c r="AD70" i="4"/>
  <c r="S70" i="4"/>
  <c r="W70" i="4"/>
  <c r="AA70" i="4"/>
  <c r="T71" i="4"/>
  <c r="X71" i="4"/>
  <c r="AB71" i="4"/>
  <c r="U71" i="4"/>
  <c r="Y71" i="4"/>
  <c r="AC71" i="4"/>
  <c r="V71" i="4"/>
  <c r="Z71" i="4"/>
  <c r="AD71" i="4"/>
  <c r="S71" i="4"/>
  <c r="W71" i="4"/>
  <c r="AA71" i="4"/>
  <c r="T80" i="4"/>
  <c r="X80" i="4"/>
  <c r="AB80" i="4"/>
  <c r="U80" i="4"/>
  <c r="Y80" i="4"/>
  <c r="AC80" i="4"/>
  <c r="V80" i="4"/>
  <c r="Z80" i="4"/>
  <c r="AD80" i="4"/>
  <c r="S80" i="4"/>
  <c r="W80" i="4"/>
  <c r="AA80" i="4"/>
  <c r="G96" i="4"/>
  <c r="K96" i="4"/>
  <c r="O96" i="4"/>
  <c r="H96" i="4"/>
  <c r="L96" i="4"/>
  <c r="P96" i="4"/>
  <c r="I96" i="4"/>
  <c r="M96" i="4"/>
  <c r="Q96" i="4"/>
  <c r="F96" i="4"/>
  <c r="J96" i="4"/>
  <c r="N96" i="4"/>
  <c r="G92" i="4"/>
  <c r="K92" i="4"/>
  <c r="O92" i="4"/>
  <c r="H92" i="4"/>
  <c r="L92" i="4"/>
  <c r="P92" i="4"/>
  <c r="I92" i="4"/>
  <c r="M92" i="4"/>
  <c r="Q92" i="4"/>
  <c r="F92" i="4"/>
  <c r="J92" i="4"/>
  <c r="N92" i="4"/>
  <c r="G88" i="4"/>
  <c r="K88" i="4"/>
  <c r="O88" i="4"/>
  <c r="H88" i="4"/>
  <c r="L88" i="4"/>
  <c r="P88" i="4"/>
  <c r="I88" i="4"/>
  <c r="M88" i="4"/>
  <c r="Q88" i="4"/>
  <c r="F88" i="4"/>
  <c r="J88" i="4"/>
  <c r="N88" i="4"/>
  <c r="G99" i="4"/>
  <c r="K99" i="4"/>
  <c r="O99" i="4"/>
  <c r="H99" i="4"/>
  <c r="L99" i="4"/>
  <c r="P99" i="4"/>
  <c r="I99" i="4"/>
  <c r="M99" i="4"/>
  <c r="Q99" i="4"/>
  <c r="F99" i="4"/>
  <c r="J99" i="4"/>
  <c r="N99" i="4"/>
  <c r="G103" i="4"/>
  <c r="K103" i="4"/>
  <c r="O103" i="4"/>
  <c r="H103" i="4"/>
  <c r="L103" i="4"/>
  <c r="P103" i="4"/>
  <c r="I103" i="4"/>
  <c r="M103" i="4"/>
  <c r="Q103" i="4"/>
  <c r="F103" i="4"/>
  <c r="J103" i="4"/>
  <c r="N103" i="4"/>
  <c r="G106" i="4"/>
  <c r="K106" i="4"/>
  <c r="O106" i="4"/>
  <c r="H106" i="4"/>
  <c r="L106" i="4"/>
  <c r="P106" i="4"/>
  <c r="I106" i="4"/>
  <c r="M106" i="4"/>
  <c r="Q106" i="4"/>
  <c r="F106" i="4"/>
  <c r="J106" i="4"/>
  <c r="N106" i="4"/>
  <c r="G113" i="4"/>
  <c r="K113" i="4"/>
  <c r="O113" i="4"/>
  <c r="H113" i="4"/>
  <c r="L113" i="4"/>
  <c r="P113" i="4"/>
  <c r="I113" i="4"/>
  <c r="M113" i="4"/>
  <c r="Q113" i="4"/>
  <c r="F113" i="4"/>
  <c r="J113" i="4"/>
  <c r="N113" i="4"/>
  <c r="G109" i="4"/>
  <c r="K109" i="4"/>
  <c r="O109" i="4"/>
  <c r="H109" i="4"/>
  <c r="L109" i="4"/>
  <c r="P109" i="4"/>
  <c r="I109" i="4"/>
  <c r="M109" i="4"/>
  <c r="Q109" i="4"/>
  <c r="F109" i="4"/>
  <c r="J109" i="4"/>
  <c r="N109" i="4"/>
  <c r="V107" i="4"/>
  <c r="Z107" i="4"/>
  <c r="AD107" i="4"/>
  <c r="S107" i="4"/>
  <c r="W107" i="4"/>
  <c r="AA107" i="4"/>
  <c r="T107" i="4"/>
  <c r="X107" i="4"/>
  <c r="AB107" i="4"/>
  <c r="U107" i="4"/>
  <c r="Y107" i="4"/>
  <c r="AC107" i="4"/>
  <c r="V103" i="4"/>
  <c r="Z103" i="4"/>
  <c r="AD103" i="4"/>
  <c r="S103" i="4"/>
  <c r="W103" i="4"/>
  <c r="AA103" i="4"/>
  <c r="T103" i="4"/>
  <c r="X103" i="4"/>
  <c r="AB103" i="4"/>
  <c r="U103" i="4"/>
  <c r="Y103" i="4"/>
  <c r="AC103" i="4"/>
  <c r="V99" i="4"/>
  <c r="Z99" i="4"/>
  <c r="AD99" i="4"/>
  <c r="S99" i="4"/>
  <c r="W99" i="4"/>
  <c r="AA99" i="4"/>
  <c r="T99" i="4"/>
  <c r="X99" i="4"/>
  <c r="AB99" i="4"/>
  <c r="U99" i="4"/>
  <c r="Y99" i="4"/>
  <c r="AC99" i="4"/>
  <c r="V95" i="4"/>
  <c r="Z95" i="4"/>
  <c r="AD95" i="4"/>
  <c r="S95" i="4"/>
  <c r="W95" i="4"/>
  <c r="AA95" i="4"/>
  <c r="T95" i="4"/>
  <c r="X95" i="4"/>
  <c r="AB95" i="4"/>
  <c r="U95" i="4"/>
  <c r="Y95" i="4"/>
  <c r="AC95" i="4"/>
  <c r="V91" i="4"/>
  <c r="Z91" i="4"/>
  <c r="AD91" i="4"/>
  <c r="S91" i="4"/>
  <c r="W91" i="4"/>
  <c r="AA91" i="4"/>
  <c r="T91" i="4"/>
  <c r="X91" i="4"/>
  <c r="AB91" i="4"/>
  <c r="U91" i="4"/>
  <c r="Y91" i="4"/>
  <c r="AC91" i="4"/>
  <c r="V87" i="4"/>
  <c r="Z87" i="4"/>
  <c r="AD87" i="4"/>
  <c r="S87" i="4"/>
  <c r="W87" i="4"/>
  <c r="AA87" i="4"/>
  <c r="T87" i="4"/>
  <c r="X87" i="4"/>
  <c r="AB87" i="4"/>
  <c r="U87" i="4"/>
  <c r="Y87" i="4"/>
  <c r="AC87" i="4"/>
  <c r="D15" i="5"/>
  <c r="S114" i="4"/>
  <c r="V114" i="4"/>
  <c r="V15" i="5"/>
  <c r="Z114" i="4"/>
  <c r="Z15" i="5"/>
  <c r="AD114" i="4"/>
  <c r="AD15" i="5"/>
  <c r="W114" i="4"/>
  <c r="W15" i="5"/>
  <c r="AA114" i="4"/>
  <c r="AA15" i="5"/>
  <c r="T114" i="4"/>
  <c r="T15" i="5"/>
  <c r="X114" i="4"/>
  <c r="AB114" i="4"/>
  <c r="AB15" i="5"/>
  <c r="U114" i="4"/>
  <c r="U15" i="5"/>
  <c r="Y114" i="4"/>
  <c r="Y15" i="5"/>
  <c r="AC114" i="4"/>
  <c r="D15" i="2"/>
  <c r="S110" i="4"/>
  <c r="W110" i="4"/>
  <c r="AA110" i="4"/>
  <c r="T110" i="4"/>
  <c r="X110" i="4"/>
  <c r="AB110" i="4"/>
  <c r="U110" i="4"/>
  <c r="Y110" i="4"/>
  <c r="AC110" i="4"/>
  <c r="V110" i="4"/>
  <c r="Z110" i="4"/>
  <c r="AD110" i="4"/>
  <c r="AC21" i="2"/>
  <c r="Y21" i="2"/>
  <c r="U21" i="2"/>
  <c r="P21" i="2"/>
  <c r="L21" i="2"/>
  <c r="AB21" i="2"/>
  <c r="X21" i="2"/>
  <c r="T21" i="2"/>
  <c r="O21" i="2"/>
  <c r="K21" i="2"/>
  <c r="G21" i="2"/>
  <c r="AA21" i="2"/>
  <c r="W21" i="2"/>
  <c r="S21" i="2"/>
  <c r="N21" i="2"/>
  <c r="J21" i="2"/>
  <c r="AD21" i="2"/>
  <c r="Z21" i="2"/>
  <c r="V21" i="2"/>
  <c r="Q21" i="2"/>
  <c r="M21" i="2"/>
  <c r="F21" i="2"/>
  <c r="I21" i="2"/>
  <c r="C21" i="2"/>
  <c r="H21" i="2"/>
  <c r="E17" i="1"/>
  <c r="E24" i="1"/>
  <c r="E11" i="1"/>
  <c r="E7" i="1"/>
  <c r="E21" i="1"/>
  <c r="E30" i="1"/>
  <c r="E35" i="1"/>
  <c r="E7" i="5"/>
  <c r="E13" i="1"/>
  <c r="E9" i="1"/>
  <c r="E5" i="1"/>
  <c r="D5" i="2"/>
  <c r="B13" i="2"/>
  <c r="B17" i="3"/>
  <c r="C17" i="3"/>
  <c r="B18" i="3"/>
  <c r="C18" i="3"/>
  <c r="D13" i="2"/>
  <c r="D14" i="2"/>
  <c r="E23" i="1"/>
  <c r="B8" i="2"/>
  <c r="B12" i="3"/>
  <c r="C12" i="3"/>
  <c r="D4" i="2"/>
  <c r="D9" i="2"/>
  <c r="B11" i="2"/>
  <c r="B15" i="3"/>
  <c r="C15" i="3"/>
  <c r="AL11" i="2"/>
  <c r="AN11" i="2"/>
  <c r="AJ11" i="2"/>
  <c r="D12" i="2"/>
  <c r="AG90" i="1"/>
  <c r="D7" i="2"/>
  <c r="D10" i="2"/>
  <c r="E25" i="1"/>
  <c r="D6" i="2"/>
  <c r="D8" i="2"/>
  <c r="E33" i="1"/>
  <c r="D11" i="2"/>
  <c r="B10" i="2"/>
  <c r="B14" i="3"/>
  <c r="C14" i="3"/>
  <c r="B12" i="2"/>
  <c r="B16" i="3"/>
  <c r="C16" i="3"/>
  <c r="E14" i="1"/>
  <c r="E16" i="1"/>
  <c r="E18" i="1"/>
  <c r="E22" i="1"/>
  <c r="E20" i="1"/>
  <c r="E29" i="1"/>
  <c r="E27" i="1"/>
  <c r="E12" i="1"/>
  <c r="E10" i="1"/>
  <c r="E8" i="1"/>
  <c r="E6" i="1"/>
  <c r="E4" i="1"/>
  <c r="B5" i="2"/>
  <c r="B6" i="2"/>
  <c r="B7" i="2"/>
  <c r="E11" i="5"/>
  <c r="B9" i="2"/>
  <c r="B13" i="3"/>
  <c r="C13" i="3"/>
  <c r="AP4" i="2"/>
  <c r="AN4" i="2"/>
  <c r="AL4" i="2"/>
  <c r="AJ4" i="2"/>
  <c r="AH4" i="2"/>
  <c r="AF4" i="2"/>
  <c r="AP5" i="2"/>
  <c r="AN5" i="2"/>
  <c r="AL5" i="2"/>
  <c r="AJ5" i="2"/>
  <c r="AH5" i="2"/>
  <c r="AF5" i="2"/>
  <c r="AP6" i="2"/>
  <c r="AN6" i="2"/>
  <c r="AL6" i="2"/>
  <c r="AJ6" i="2"/>
  <c r="AH6" i="2"/>
  <c r="AF6" i="2"/>
  <c r="AQ4" i="2"/>
  <c r="AO4" i="2"/>
  <c r="AM4" i="2"/>
  <c r="AK4" i="2"/>
  <c r="AI4" i="2"/>
  <c r="AG4" i="2"/>
  <c r="AQ5" i="2"/>
  <c r="AO5" i="2"/>
  <c r="AM5" i="2"/>
  <c r="AK5" i="2"/>
  <c r="AI5" i="2"/>
  <c r="AG5" i="2"/>
  <c r="AQ6" i="2"/>
  <c r="AO6" i="2"/>
  <c r="AM6" i="2"/>
  <c r="AK6" i="2"/>
  <c r="AI6" i="2"/>
  <c r="AG6" i="2"/>
  <c r="AF10" i="2"/>
  <c r="AP7" i="2"/>
  <c r="AN7" i="2"/>
  <c r="AL7" i="2"/>
  <c r="AJ7" i="2"/>
  <c r="AH7" i="2"/>
  <c r="AF7" i="2"/>
  <c r="AP8" i="2"/>
  <c r="AN8" i="2"/>
  <c r="AL8" i="2"/>
  <c r="AJ8" i="2"/>
  <c r="AH8" i="2"/>
  <c r="AF8" i="2"/>
  <c r="AQ7" i="2"/>
  <c r="AO7" i="2"/>
  <c r="AM7" i="2"/>
  <c r="AK7" i="2"/>
  <c r="AI7" i="2"/>
  <c r="AG7" i="2"/>
  <c r="AQ8" i="2"/>
  <c r="AO8" i="2"/>
  <c r="AM8" i="2"/>
  <c r="AK8" i="2"/>
  <c r="AI8" i="2"/>
  <c r="AG8" i="2"/>
  <c r="AP9" i="2"/>
  <c r="AN9" i="2"/>
  <c r="AL9" i="2"/>
  <c r="AJ9" i="2"/>
  <c r="AH9" i="2"/>
  <c r="AF9" i="2"/>
  <c r="AQ9" i="2"/>
  <c r="AO9" i="2"/>
  <c r="AM9" i="2"/>
  <c r="AK9" i="2"/>
  <c r="AI9" i="2"/>
  <c r="AG9" i="2"/>
  <c r="E32" i="1"/>
  <c r="E31" i="1"/>
  <c r="L7" i="5"/>
  <c r="G7" i="5"/>
  <c r="Q7" i="5"/>
  <c r="Q15" i="5"/>
  <c r="L15" i="5"/>
  <c r="G15" i="5"/>
  <c r="AC15" i="5"/>
  <c r="X15" i="5"/>
  <c r="H7" i="5"/>
  <c r="N7" i="5"/>
  <c r="M7" i="5"/>
  <c r="AC4" i="5"/>
  <c r="B9" i="4"/>
  <c r="B115" i="4"/>
  <c r="D73" i="4"/>
  <c r="D60" i="4"/>
  <c r="D52" i="4"/>
  <c r="B100" i="4"/>
  <c r="B87" i="4"/>
  <c r="B91" i="4"/>
  <c r="B95" i="4"/>
  <c r="D81" i="4"/>
  <c r="D79" i="4"/>
  <c r="D47" i="4"/>
  <c r="D51" i="4"/>
  <c r="D110" i="4"/>
  <c r="D22" i="4"/>
  <c r="B35" i="4"/>
  <c r="F7" i="5"/>
  <c r="B20" i="4"/>
  <c r="D115" i="4"/>
  <c r="D88" i="4"/>
  <c r="D92" i="4"/>
  <c r="D96" i="4"/>
  <c r="D100" i="4"/>
  <c r="AC14" i="5"/>
  <c r="X14" i="5"/>
  <c r="D104" i="4"/>
  <c r="S14" i="5"/>
  <c r="F15" i="5"/>
  <c r="B114" i="4"/>
  <c r="D83" i="4"/>
  <c r="B78" i="4"/>
  <c r="P11" i="5"/>
  <c r="K11" i="5"/>
  <c r="F11" i="5"/>
  <c r="B74" i="4"/>
  <c r="D45" i="4"/>
  <c r="D42" i="4"/>
  <c r="V7" i="5"/>
  <c r="AB7" i="5"/>
  <c r="W7" i="5"/>
  <c r="AB6" i="5"/>
  <c r="AD6" i="5"/>
  <c r="Y6" i="5"/>
  <c r="D28" i="4"/>
  <c r="D19" i="4"/>
  <c r="D23" i="4"/>
  <c r="AB147" i="1"/>
  <c r="T147" i="1"/>
  <c r="AA147" i="1"/>
  <c r="W147" i="1"/>
  <c r="AD147" i="1"/>
  <c r="Z147" i="1"/>
  <c r="V147" i="1"/>
  <c r="X147" i="1"/>
  <c r="AC147" i="1"/>
  <c r="Y147" i="1"/>
  <c r="U147" i="1"/>
  <c r="AD4" i="5"/>
  <c r="Y4" i="5"/>
  <c r="T4" i="5"/>
  <c r="AD5" i="5"/>
  <c r="Y5" i="5"/>
  <c r="T5" i="5"/>
  <c r="H8" i="5"/>
  <c r="N8" i="5"/>
  <c r="M8" i="5"/>
  <c r="B26" i="4"/>
  <c r="D29" i="4"/>
  <c r="D11" i="4"/>
  <c r="H6" i="5"/>
  <c r="N6" i="5"/>
  <c r="M6" i="5"/>
  <c r="D27" i="4"/>
  <c r="B18" i="4"/>
  <c r="D85" i="4"/>
  <c r="D89" i="4"/>
  <c r="D93" i="4"/>
  <c r="D97" i="4"/>
  <c r="D101" i="4"/>
  <c r="D105" i="4"/>
  <c r="F14" i="5"/>
  <c r="B104" i="4"/>
  <c r="P14" i="5"/>
  <c r="K14" i="5"/>
  <c r="J13" i="5"/>
  <c r="I13" i="5"/>
  <c r="O13" i="5"/>
  <c r="AA11" i="5"/>
  <c r="Z11" i="5"/>
  <c r="U11" i="5"/>
  <c r="AD10" i="5"/>
  <c r="Y10" i="5"/>
  <c r="T10" i="5"/>
  <c r="D68" i="4"/>
  <c r="D56" i="4"/>
  <c r="D50" i="4"/>
  <c r="D7" i="4"/>
  <c r="D15" i="4"/>
  <c r="Y12" i="5"/>
  <c r="T12" i="5"/>
  <c r="AD12" i="5"/>
  <c r="B75" i="4"/>
  <c r="P10" i="5"/>
  <c r="K10" i="5"/>
  <c r="F10" i="5"/>
  <c r="B64" i="4"/>
  <c r="B24" i="5"/>
  <c r="AD9" i="5"/>
  <c r="Y9" i="5"/>
  <c r="T9" i="5"/>
  <c r="D13" i="4"/>
  <c r="H5" i="5"/>
  <c r="N5" i="5"/>
  <c r="M5" i="5"/>
  <c r="Y13" i="5"/>
  <c r="T13" i="5"/>
  <c r="AD13" i="5"/>
  <c r="D98" i="4"/>
  <c r="D102" i="4"/>
  <c r="D106" i="4"/>
  <c r="P12" i="5"/>
  <c r="K12" i="5"/>
  <c r="B84" i="4"/>
  <c r="F12" i="5"/>
  <c r="D72" i="4"/>
  <c r="D57" i="4"/>
  <c r="D61" i="4"/>
  <c r="D65" i="4"/>
  <c r="D69" i="4"/>
  <c r="H9" i="5"/>
  <c r="H23" i="5"/>
  <c r="N9" i="5"/>
  <c r="N23" i="5"/>
  <c r="M9" i="5"/>
  <c r="Z8" i="5"/>
  <c r="U8" i="5"/>
  <c r="AA8" i="5"/>
  <c r="D30" i="4"/>
  <c r="K147" i="1"/>
  <c r="I147" i="1"/>
  <c r="N147" i="1"/>
  <c r="G147" i="1"/>
  <c r="P147" i="1"/>
  <c r="F147" i="1"/>
  <c r="J147" i="1"/>
  <c r="L147" i="1"/>
  <c r="M147" i="1"/>
  <c r="O147" i="1"/>
  <c r="Q147" i="1"/>
  <c r="H147" i="1"/>
  <c r="H4" i="5"/>
  <c r="G4" i="5"/>
  <c r="M4" i="5"/>
  <c r="B73" i="4"/>
  <c r="B68" i="4"/>
  <c r="B43" i="4"/>
  <c r="B29" i="4"/>
  <c r="E8" i="5"/>
  <c r="E4" i="5"/>
  <c r="E147" i="1"/>
  <c r="E9" i="5"/>
  <c r="E6" i="5"/>
  <c r="D87" i="4"/>
  <c r="D99" i="4"/>
  <c r="D107" i="4"/>
  <c r="E10" i="5"/>
  <c r="E5" i="5"/>
  <c r="E14" i="5"/>
  <c r="S15" i="5"/>
  <c r="D114" i="4"/>
  <c r="B109" i="4"/>
  <c r="B113" i="4"/>
  <c r="B106" i="4"/>
  <c r="B103" i="4"/>
  <c r="B99" i="4"/>
  <c r="B88" i="4"/>
  <c r="B92" i="4"/>
  <c r="B96" i="4"/>
  <c r="D80" i="4"/>
  <c r="D71" i="4"/>
  <c r="D70" i="4"/>
  <c r="Y14" i="5"/>
  <c r="T14" i="5"/>
  <c r="AD14" i="5"/>
  <c r="D108" i="4"/>
  <c r="E15" i="2"/>
  <c r="B105" i="4"/>
  <c r="B82" i="4"/>
  <c r="L11" i="5"/>
  <c r="G11" i="5"/>
  <c r="Q11" i="5"/>
  <c r="B72" i="4"/>
  <c r="B57" i="4"/>
  <c r="B61" i="4"/>
  <c r="B65" i="4"/>
  <c r="B69" i="4"/>
  <c r="B52" i="4"/>
  <c r="B56" i="4"/>
  <c r="D55" i="4"/>
  <c r="AC7" i="5"/>
  <c r="X7" i="5"/>
  <c r="D35" i="4"/>
  <c r="S7" i="5"/>
  <c r="AA6" i="5"/>
  <c r="Z6" i="5"/>
  <c r="U6" i="5"/>
  <c r="AA4" i="5"/>
  <c r="Z4" i="5"/>
  <c r="U4" i="5"/>
  <c r="AA5" i="5"/>
  <c r="Z5" i="5"/>
  <c r="U5" i="5"/>
  <c r="B6" i="4"/>
  <c r="O8" i="5"/>
  <c r="J8" i="5"/>
  <c r="I8" i="5"/>
  <c r="B25" i="4"/>
  <c r="B23" i="4"/>
  <c r="B15" i="4"/>
  <c r="D36" i="4"/>
  <c r="O6" i="5"/>
  <c r="J6" i="5"/>
  <c r="I6" i="5"/>
  <c r="D58" i="4"/>
  <c r="D46" i="4"/>
  <c r="D9" i="4"/>
  <c r="D109" i="4"/>
  <c r="Q14" i="5"/>
  <c r="L14" i="5"/>
  <c r="G14" i="5"/>
  <c r="B101" i="4"/>
  <c r="B86" i="4"/>
  <c r="B90" i="4"/>
  <c r="B94" i="4"/>
  <c r="F13" i="5"/>
  <c r="F25" i="5"/>
  <c r="P13" i="5"/>
  <c r="K13" i="5"/>
  <c r="K25" i="5"/>
  <c r="W11" i="5"/>
  <c r="V11" i="5"/>
  <c r="AB11" i="5"/>
  <c r="B81" i="4"/>
  <c r="B77" i="4"/>
  <c r="AA10" i="5"/>
  <c r="Z10" i="5"/>
  <c r="U10" i="5"/>
  <c r="D24" i="5"/>
  <c r="D39" i="4"/>
  <c r="D43" i="4"/>
  <c r="B28" i="4"/>
  <c r="U12" i="5"/>
  <c r="AA12" i="5"/>
  <c r="Z12" i="5"/>
  <c r="L10" i="5"/>
  <c r="G10" i="5"/>
  <c r="Q10" i="5"/>
  <c r="AA9" i="5"/>
  <c r="Z9" i="5"/>
  <c r="U9" i="5"/>
  <c r="O5" i="5"/>
  <c r="J5" i="5"/>
  <c r="I5" i="5"/>
  <c r="U13" i="5"/>
  <c r="AA13" i="5"/>
  <c r="Z13" i="5"/>
  <c r="Q12" i="5"/>
  <c r="L12" i="5"/>
  <c r="G12" i="5"/>
  <c r="O9" i="5"/>
  <c r="J9" i="5"/>
  <c r="I9" i="5"/>
  <c r="D53" i="4"/>
  <c r="V8" i="5"/>
  <c r="AB8" i="5"/>
  <c r="W8" i="5"/>
  <c r="D26" i="4"/>
  <c r="D21" i="4"/>
  <c r="B4" i="4"/>
  <c r="F4" i="5"/>
  <c r="N4" i="5"/>
  <c r="I4" i="5"/>
  <c r="D48" i="4"/>
  <c r="E13" i="5"/>
  <c r="E12" i="5"/>
  <c r="D33" i="4"/>
  <c r="D41" i="4"/>
  <c r="U14" i="5"/>
  <c r="AA14" i="5"/>
  <c r="Z14" i="5"/>
  <c r="E15" i="5"/>
  <c r="B102" i="4"/>
  <c r="B85" i="4"/>
  <c r="B89" i="4"/>
  <c r="B93" i="4"/>
  <c r="B97" i="4"/>
  <c r="D77" i="4"/>
  <c r="D75" i="4"/>
  <c r="H11" i="5"/>
  <c r="N11" i="5"/>
  <c r="M11" i="5"/>
  <c r="AD7" i="5"/>
  <c r="Y7" i="5"/>
  <c r="T7" i="5"/>
  <c r="X6" i="5"/>
  <c r="W6" i="5"/>
  <c r="V6" i="5"/>
  <c r="W4" i="5"/>
  <c r="V4" i="5"/>
  <c r="AB4" i="5"/>
  <c r="W5" i="5"/>
  <c r="V5" i="5"/>
  <c r="AB5" i="5"/>
  <c r="B10" i="4"/>
  <c r="B46" i="4"/>
  <c r="B50" i="4"/>
  <c r="P8" i="5"/>
  <c r="K8" i="5"/>
  <c r="F8" i="5"/>
  <c r="B44" i="4"/>
  <c r="B7" i="4"/>
  <c r="B47" i="4"/>
  <c r="B45" i="4"/>
  <c r="B31" i="4"/>
  <c r="P6" i="5"/>
  <c r="K6" i="5"/>
  <c r="B24" i="4"/>
  <c r="F6" i="5"/>
  <c r="B111" i="4"/>
  <c r="N14" i="5"/>
  <c r="M14" i="5"/>
  <c r="H14" i="5"/>
  <c r="Q13" i="5"/>
  <c r="Q25" i="5"/>
  <c r="L13" i="5"/>
  <c r="L25" i="5"/>
  <c r="G13" i="5"/>
  <c r="G25" i="5"/>
  <c r="B98" i="4"/>
  <c r="D82" i="4"/>
  <c r="D78" i="4"/>
  <c r="S11" i="5"/>
  <c r="D74" i="4"/>
  <c r="AC11" i="5"/>
  <c r="X11" i="5"/>
  <c r="W10" i="5"/>
  <c r="V10" i="5"/>
  <c r="AB10" i="5"/>
  <c r="B58" i="4"/>
  <c r="B62" i="4"/>
  <c r="B66" i="4"/>
  <c r="B70" i="4"/>
  <c r="B53" i="4"/>
  <c r="B11" i="4"/>
  <c r="B51" i="4"/>
  <c r="B37" i="4"/>
  <c r="B27" i="4"/>
  <c r="B22" i="4"/>
  <c r="B41" i="4"/>
  <c r="AB12" i="5"/>
  <c r="W12" i="5"/>
  <c r="V12" i="5"/>
  <c r="D62" i="4"/>
  <c r="H10" i="5"/>
  <c r="N10" i="5"/>
  <c r="M10" i="5"/>
  <c r="W9" i="5"/>
  <c r="V9" i="5"/>
  <c r="AB9" i="5"/>
  <c r="D32" i="4"/>
  <c r="D31" i="4"/>
  <c r="B49" i="4"/>
  <c r="B30" i="4"/>
  <c r="P5" i="5"/>
  <c r="K5" i="5"/>
  <c r="B14" i="4"/>
  <c r="F5" i="5"/>
  <c r="D113" i="4"/>
  <c r="AB13" i="5"/>
  <c r="W13" i="5"/>
  <c r="V13" i="5"/>
  <c r="B108" i="4"/>
  <c r="B112" i="4"/>
  <c r="B107" i="4"/>
  <c r="M12" i="5"/>
  <c r="H12" i="5"/>
  <c r="N12" i="5"/>
  <c r="B80" i="4"/>
  <c r="B76" i="4"/>
  <c r="B71" i="4"/>
  <c r="B59" i="4"/>
  <c r="B63" i="4"/>
  <c r="B67" i="4"/>
  <c r="B33" i="4"/>
  <c r="P9" i="5"/>
  <c r="K9" i="5"/>
  <c r="B54" i="4"/>
  <c r="F9" i="5"/>
  <c r="D40" i="4"/>
  <c r="AC8" i="5"/>
  <c r="X8" i="5"/>
  <c r="S8" i="5"/>
  <c r="D44" i="4"/>
  <c r="D17" i="4"/>
  <c r="D8" i="4"/>
  <c r="D12" i="4"/>
  <c r="P4" i="5"/>
  <c r="O4" i="5"/>
  <c r="J4" i="5"/>
  <c r="B22" i="5"/>
  <c r="B21" i="5"/>
  <c r="D76" i="4"/>
  <c r="D66" i="4"/>
  <c r="D16" i="4"/>
  <c r="D91" i="4"/>
  <c r="D95" i="4"/>
  <c r="D103" i="4"/>
  <c r="O23" i="5"/>
  <c r="I23" i="5"/>
  <c r="D111" i="4"/>
  <c r="AB14" i="5"/>
  <c r="W14" i="5"/>
  <c r="V14" i="5"/>
  <c r="B110" i="4"/>
  <c r="O11" i="5"/>
  <c r="J11" i="5"/>
  <c r="I11" i="5"/>
  <c r="D59" i="4"/>
  <c r="D63" i="4"/>
  <c r="D67" i="4"/>
  <c r="D49" i="4"/>
  <c r="Z7" i="5"/>
  <c r="U7" i="5"/>
  <c r="AA7" i="5"/>
  <c r="T6" i="5"/>
  <c r="D24" i="4"/>
  <c r="S6" i="5"/>
  <c r="AC6" i="5"/>
  <c r="D21" i="5"/>
  <c r="D22" i="5"/>
  <c r="D6" i="4"/>
  <c r="S4" i="5"/>
  <c r="X4" i="5"/>
  <c r="D10" i="4"/>
  <c r="S5" i="5"/>
  <c r="D14" i="4"/>
  <c r="AC5" i="5"/>
  <c r="X5" i="5"/>
  <c r="L8" i="5"/>
  <c r="G8" i="5"/>
  <c r="Q8" i="5"/>
  <c r="B36" i="4"/>
  <c r="B40" i="4"/>
  <c r="D18" i="4"/>
  <c r="L6" i="5"/>
  <c r="G6" i="5"/>
  <c r="Q6" i="5"/>
  <c r="B16" i="4"/>
  <c r="B38" i="4"/>
  <c r="B21" i="4"/>
  <c r="B17" i="4"/>
  <c r="B79" i="4"/>
  <c r="B60" i="4"/>
  <c r="B55" i="4"/>
  <c r="B13" i="4"/>
  <c r="B39" i="4"/>
  <c r="D112" i="4"/>
  <c r="J14" i="5"/>
  <c r="I14" i="5"/>
  <c r="O14" i="5"/>
  <c r="N13" i="5"/>
  <c r="M13" i="5"/>
  <c r="M25" i="5"/>
  <c r="H13" i="5"/>
  <c r="H25" i="5"/>
  <c r="B25" i="5"/>
  <c r="AD11" i="5"/>
  <c r="Y11" i="5"/>
  <c r="T11" i="5"/>
  <c r="D64" i="4"/>
  <c r="S10" i="5"/>
  <c r="AC10" i="5"/>
  <c r="X10" i="5"/>
  <c r="D25" i="4"/>
  <c r="D20" i="4"/>
  <c r="AC12" i="5"/>
  <c r="X12" i="5"/>
  <c r="S12" i="5"/>
  <c r="D84" i="4"/>
  <c r="B83" i="4"/>
  <c r="O10" i="5"/>
  <c r="J10" i="5"/>
  <c r="I10" i="5"/>
  <c r="D54" i="4"/>
  <c r="S9" i="5"/>
  <c r="AC9" i="5"/>
  <c r="X9" i="5"/>
  <c r="L5" i="5"/>
  <c r="G5" i="5"/>
  <c r="Q5" i="5"/>
  <c r="D86" i="4"/>
  <c r="D90" i="4"/>
  <c r="AC13" i="5"/>
  <c r="X13" i="5"/>
  <c r="D94" i="4"/>
  <c r="S13" i="5"/>
  <c r="D25" i="5"/>
  <c r="I12" i="5"/>
  <c r="O12" i="5"/>
  <c r="J12" i="5"/>
  <c r="L9" i="5"/>
  <c r="G9" i="5"/>
  <c r="Q9" i="5"/>
  <c r="AD8" i="5"/>
  <c r="Y8" i="5"/>
  <c r="T8" i="5"/>
  <c r="D37" i="4"/>
  <c r="L4" i="5"/>
  <c r="K4" i="5"/>
  <c r="Q4" i="5"/>
  <c r="B8" i="4"/>
  <c r="B12" i="4"/>
  <c r="B48" i="4"/>
  <c r="B42" i="4"/>
  <c r="B32" i="4"/>
  <c r="B19" i="4"/>
  <c r="D38" i="4"/>
  <c r="B5" i="4"/>
  <c r="B21" i="2"/>
  <c r="D21" i="2"/>
  <c r="AI21" i="2"/>
  <c r="AQ21" i="2"/>
  <c r="E12" i="2"/>
  <c r="AG21" i="2"/>
  <c r="AO21" i="2"/>
  <c r="AN21" i="2"/>
  <c r="AP21" i="2"/>
  <c r="E13" i="2"/>
  <c r="AK21" i="2"/>
  <c r="AJ21" i="2"/>
  <c r="AH21" i="2"/>
  <c r="AM21" i="2"/>
  <c r="AL21" i="2"/>
  <c r="B11" i="3"/>
  <c r="C11" i="3"/>
  <c r="E14" i="2"/>
  <c r="AF21" i="2"/>
  <c r="E9" i="2"/>
  <c r="E6" i="2"/>
  <c r="E4" i="2"/>
  <c r="E8" i="2"/>
  <c r="E7" i="2"/>
  <c r="E5" i="2"/>
  <c r="E10" i="2"/>
  <c r="E11" i="2"/>
  <c r="Z21" i="5"/>
  <c r="P25" i="5"/>
  <c r="N25" i="5"/>
  <c r="E23" i="5"/>
  <c r="H24" i="5"/>
  <c r="O24" i="5"/>
  <c r="L23" i="5"/>
  <c r="K23" i="5"/>
  <c r="P24" i="5"/>
  <c r="P23" i="5"/>
  <c r="M23" i="5"/>
  <c r="Q23" i="5"/>
  <c r="Q24" i="5"/>
  <c r="J23" i="5"/>
  <c r="G23" i="5"/>
  <c r="N21" i="5"/>
  <c r="N22" i="5"/>
  <c r="K21" i="5"/>
  <c r="K22" i="5"/>
  <c r="J24" i="5"/>
  <c r="O22" i="5"/>
  <c r="O21" i="5"/>
  <c r="N24" i="5"/>
  <c r="E25" i="5"/>
  <c r="S21" i="5"/>
  <c r="E24" i="5"/>
  <c r="G21" i="5"/>
  <c r="G22" i="5"/>
  <c r="O25" i="5"/>
  <c r="AE147" i="1"/>
  <c r="AB21" i="5"/>
  <c r="V21" i="5"/>
  <c r="Q22" i="5"/>
  <c r="Q21" i="5"/>
  <c r="L22" i="5"/>
  <c r="L21" i="5"/>
  <c r="AA21" i="5"/>
  <c r="J22" i="5"/>
  <c r="J21" i="5"/>
  <c r="P22" i="5"/>
  <c r="P21" i="5"/>
  <c r="Y21" i="5"/>
  <c r="F21" i="5"/>
  <c r="F22" i="5"/>
  <c r="G24" i="5"/>
  <c r="X21" i="5"/>
  <c r="M22" i="5"/>
  <c r="M21" i="5"/>
  <c r="H22" i="5"/>
  <c r="H21" i="5"/>
  <c r="F24" i="5"/>
  <c r="J25" i="5"/>
  <c r="F23" i="5"/>
  <c r="T21" i="5"/>
  <c r="I25" i="5"/>
  <c r="I24" i="5"/>
  <c r="D147" i="4"/>
  <c r="U21" i="5"/>
  <c r="M24" i="5"/>
  <c r="AD21" i="5"/>
  <c r="I22" i="5"/>
  <c r="I21" i="5"/>
  <c r="B147" i="4"/>
  <c r="L24" i="5"/>
  <c r="AC21" i="5"/>
  <c r="E22" i="5"/>
  <c r="E21" i="5"/>
  <c r="K24" i="5"/>
  <c r="W21" i="5"/>
  <c r="E21" i="2"/>
  <c r="R147" i="1"/>
  <c r="AC147" i="4"/>
  <c r="AA147" i="4"/>
  <c r="U147" i="4"/>
  <c r="X147" i="4"/>
  <c r="V147" i="4"/>
  <c r="Z147" i="4"/>
  <c r="AD147" i="4"/>
  <c r="T147" i="4"/>
  <c r="AB147" i="4"/>
  <c r="Y147" i="4"/>
  <c r="W147" i="4"/>
  <c r="S147" i="4"/>
  <c r="F147" i="4"/>
  <c r="G147" i="4"/>
  <c r="O147" i="4"/>
  <c r="K147" i="4"/>
  <c r="M147" i="4"/>
  <c r="P147" i="4"/>
  <c r="L147" i="4"/>
  <c r="I147" i="4"/>
  <c r="Q147" i="4"/>
  <c r="N147" i="4"/>
  <c r="H147" i="4"/>
  <c r="J147" i="4"/>
  <c r="R147" i="4"/>
</calcChain>
</file>

<file path=xl/sharedStrings.xml><?xml version="1.0" encoding="utf-8"?>
<sst xmlns="http://schemas.openxmlformats.org/spreadsheetml/2006/main" count="275" uniqueCount="113">
  <si>
    <t>Hochwieser Kirchenbuchstatistik</t>
  </si>
  <si>
    <t>Jahr</t>
  </si>
  <si>
    <t xml:space="preserve">Anzahl </t>
  </si>
  <si>
    <t>Taufen</t>
  </si>
  <si>
    <t>Jan</t>
  </si>
  <si>
    <t>Feb</t>
  </si>
  <si>
    <t>Mrz</t>
  </si>
  <si>
    <t>Apr</t>
  </si>
  <si>
    <t>Mai</t>
  </si>
  <si>
    <t>Jun</t>
  </si>
  <si>
    <t>Jul</t>
  </si>
  <si>
    <t>Aug</t>
  </si>
  <si>
    <t>Sep</t>
  </si>
  <si>
    <t>Okt</t>
  </si>
  <si>
    <t>Nov</t>
  </si>
  <si>
    <t>Dez</t>
  </si>
  <si>
    <t>Ehelschl.</t>
  </si>
  <si>
    <t>Beerdig.</t>
  </si>
  <si>
    <t>diff</t>
  </si>
  <si>
    <t>Beerdigungen</t>
  </si>
  <si>
    <t>1770/71 große Hungersnot in ganz Europa</t>
  </si>
  <si>
    <t>1816 große Hungersnot in ganz Europa</t>
  </si>
  <si>
    <t>Wenn eine Frau 2 Kinder großziehen möchte, muss sie 4 Lebendgeburten haben, dafür sind wieder 8 Schwangerschaften notwendig“.</t>
  </si>
  <si>
    <t>Kindersterblichkeit</t>
  </si>
  <si>
    <t>Diese war extrem hoch.</t>
  </si>
  <si>
    <t>1. Lebensjahr: 15 – 20 %</t>
  </si>
  <si>
    <t>2. - 20. Lebensjahr 30 %</t>
  </si>
  <si>
    <t>Nur die Hälfte der Kinder erlebte das Erwachsenenalter.</t>
  </si>
  <si>
    <t>In den kälteren Gebieten (Skandinavien) überlebten 50 % der Kinder das 1. Lebensjahr nicht. Je weiter nach Süden je besser.</t>
  </si>
  <si>
    <t>Motive für eine Zählung</t>
  </si>
  <si>
    <t>1759, 1763, 1765 sollten alle Militärtauglichen erfasst werden – viele sind verschwunden, um nicht eingezogen zu werden.</t>
  </si>
  <si>
    <t>Wer zählte? Vertrauensleute – Männer wie Frauen - wurden vereidigt und zur Kontrolle herangezogen.</t>
  </si>
  <si>
    <t>Erhoben wurden: durchreisende Fremde, Minderheitengruppen, Zigeuner, Arme, Obdachlose. Erhoben wurde auch nach Unterkunftsmöglichkeiten für die Truppen. Interessant für Zählungen war die Zahl der Kommunikanten im Christentum</t>
  </si>
  <si>
    <t>Auch die Napoleonischen Kriege berührten die Slowakei: Durchzug russischer Truppen (1789–1800),</t>
  </si>
  <si>
    <t>1758-1767</t>
  </si>
  <si>
    <t>1768-1777</t>
  </si>
  <si>
    <t>1778-1787</t>
  </si>
  <si>
    <t>1788-1797</t>
  </si>
  <si>
    <t>1798-1807</t>
  </si>
  <si>
    <t>1808-1817</t>
  </si>
  <si>
    <t>1818-1827</t>
  </si>
  <si>
    <t>Geburten-Beerdigungen</t>
  </si>
  <si>
    <t>Cholera lt. Kirchenbuch</t>
  </si>
  <si>
    <t>1828-1837</t>
  </si>
  <si>
    <t>Die Theresianische Volkszählung war die erste Volkszählung in der Neuzeit.</t>
  </si>
  <si>
    <t>Im Juni 1831 starben in Ungarn 100.000 Menschen a Cholera.</t>
  </si>
  <si>
    <r>
      <t xml:space="preserve">Die </t>
    </r>
    <r>
      <rPr>
        <u/>
        <sz val="10"/>
        <color rgb="FF0044AA"/>
        <rFont val="Arial"/>
        <family val="2"/>
      </rPr>
      <t>Cholera</t>
    </r>
    <r>
      <rPr>
        <sz val="10"/>
        <color rgb="FF000000"/>
        <rFont val="Arial"/>
        <family val="2"/>
      </rPr>
      <t xml:space="preserve">, welche im </t>
    </r>
    <r>
      <rPr>
        <u/>
        <sz val="10"/>
        <color rgb="FF0044AA"/>
        <rFont val="Arial"/>
        <family val="2"/>
      </rPr>
      <t>Sommer</t>
    </r>
    <r>
      <rPr>
        <sz val="10"/>
        <color rgb="FF000000"/>
        <rFont val="Arial"/>
        <family val="2"/>
      </rPr>
      <t xml:space="preserve"> 1831 nach U. eindrang, gab zu traurigen Verwirrungen Anlaß; zuerst kam es im Juni in </t>
    </r>
    <r>
      <rPr>
        <u/>
        <sz val="10"/>
        <color rgb="FF0044AA"/>
        <rFont val="Arial"/>
        <family val="2"/>
      </rPr>
      <t>Pesth</t>
    </r>
    <r>
      <rPr>
        <sz val="10"/>
        <color rgb="FF000000"/>
        <rFont val="Arial"/>
        <family val="2"/>
      </rPr>
      <t xml:space="preserve"> zu </t>
    </r>
    <r>
      <rPr>
        <u/>
        <sz val="10"/>
        <color rgb="FF0044AA"/>
        <rFont val="Arial"/>
        <family val="2"/>
      </rPr>
      <t>Unruhen</t>
    </r>
    <r>
      <rPr>
        <sz val="10"/>
        <color rgb="FF000000"/>
        <rFont val="Arial"/>
        <family val="2"/>
      </rPr>
      <t xml:space="preserve">, welche durch die Wegnahme der Schiffsbrücke, um </t>
    </r>
    <r>
      <rPr>
        <u/>
        <sz val="10"/>
        <color rgb="FF0044AA"/>
        <rFont val="Arial"/>
        <family val="2"/>
      </rPr>
      <t>Ofen</t>
    </r>
    <r>
      <rPr>
        <sz val="10"/>
        <color rgb="FF000000"/>
        <rFont val="Arial"/>
        <family val="2"/>
      </rPr>
      <t xml:space="preserve"> von </t>
    </r>
    <r>
      <rPr>
        <u/>
        <sz val="10"/>
        <color rgb="FF0044AA"/>
        <rFont val="Arial"/>
        <family val="2"/>
      </rPr>
      <t>Pesth</t>
    </r>
    <r>
      <rPr>
        <sz val="10"/>
        <color rgb="FF000000"/>
        <rFont val="Arial"/>
        <family val="2"/>
      </rPr>
      <t xml:space="preserve"> zu trennen, verursacht, jedoch bald unterdrückt wurden; aber im </t>
    </r>
    <r>
      <rPr>
        <u/>
        <sz val="10"/>
        <color rgb="FF0044AA"/>
        <rFont val="Arial"/>
        <family val="2"/>
      </rPr>
      <t>August</t>
    </r>
    <r>
      <rPr>
        <sz val="10"/>
        <color rgb="FF000000"/>
        <rFont val="Arial"/>
        <family val="2"/>
      </rPr>
      <t xml:space="preserve"> brachen in Oberungarn überall ernsthafte </t>
    </r>
    <r>
      <rPr>
        <u/>
        <sz val="10"/>
        <color rgb="FF0044AA"/>
        <rFont val="Arial"/>
        <family val="2"/>
      </rPr>
      <t>Tumulte</t>
    </r>
    <r>
      <rPr>
        <sz val="10"/>
        <color rgb="FF000000"/>
        <rFont val="Arial"/>
        <family val="2"/>
      </rPr>
      <t xml:space="preserve"> aus. </t>
    </r>
    <r>
      <rPr>
        <u/>
        <sz val="10"/>
        <color rgb="FF0044AA"/>
        <rFont val="Arial"/>
        <family val="2"/>
      </rPr>
      <t>Ärzte</t>
    </r>
    <r>
      <rPr>
        <sz val="10"/>
        <color rgb="FF000000"/>
        <rFont val="Arial"/>
        <family val="2"/>
      </rPr>
      <t xml:space="preserve">, </t>
    </r>
    <r>
      <rPr>
        <u/>
        <sz val="10"/>
        <color rgb="FF0044AA"/>
        <rFont val="Arial"/>
        <family val="2"/>
      </rPr>
      <t>Beamte</t>
    </r>
    <r>
      <rPr>
        <sz val="10"/>
        <color rgb="FF000000"/>
        <rFont val="Arial"/>
        <family val="2"/>
      </rPr>
      <t xml:space="preserve"> u. bes. bei den Contumazanstalten Angestellte wurden, weil die </t>
    </r>
    <r>
      <rPr>
        <u/>
        <sz val="10"/>
        <color rgb="FF0044AA"/>
        <rFont val="Arial"/>
        <family val="2"/>
      </rPr>
      <t>Cholera</t>
    </r>
    <r>
      <rPr>
        <sz val="10"/>
        <color rgb="FF000000"/>
        <rFont val="Arial"/>
        <family val="2"/>
      </rPr>
      <t xml:space="preserve"> durch </t>
    </r>
    <r>
      <rPr>
        <u/>
        <sz val="10"/>
        <color rgb="FF0044AA"/>
        <rFont val="Arial"/>
        <family val="2"/>
      </rPr>
      <t>Vergiftung</t>
    </r>
    <r>
      <rPr>
        <sz val="10"/>
        <color rgb="FF000000"/>
        <rFont val="Arial"/>
        <family val="2"/>
      </rPr>
      <t xml:space="preserve"> der </t>
    </r>
    <r>
      <rPr>
        <u/>
        <sz val="10"/>
        <color rgb="FF0044AA"/>
        <rFont val="Arial"/>
        <family val="2"/>
      </rPr>
      <t>Brunnen</t>
    </r>
    <r>
      <rPr>
        <sz val="10"/>
        <color rgb="FF000000"/>
        <rFont val="Arial"/>
        <family val="2"/>
      </rPr>
      <t xml:space="preserve"> u. durch vergiftete </t>
    </r>
    <r>
      <rPr>
        <u/>
        <sz val="10"/>
        <color rgb="FF0044AA"/>
        <rFont val="Arial"/>
        <family val="2"/>
      </rPr>
      <t>Arzneien</t>
    </r>
    <r>
      <rPr>
        <sz val="10"/>
        <color rgb="FF000000"/>
        <rFont val="Arial"/>
        <family val="2"/>
      </rPr>
      <t xml:space="preserve"> verursacht sein sollte, ermordet, adelige </t>
    </r>
    <r>
      <rPr>
        <u/>
        <sz val="10"/>
        <color rgb="FF0044AA"/>
        <rFont val="Arial"/>
        <family val="2"/>
      </rPr>
      <t>Güter</t>
    </r>
    <r>
      <rPr>
        <sz val="10"/>
        <color rgb="FF000000"/>
        <rFont val="Arial"/>
        <family val="2"/>
      </rPr>
      <t xml:space="preserve"> geplündert u. deren Bewohner getödtet. Da die österreichische </t>
    </r>
    <r>
      <rPr>
        <u/>
        <sz val="10"/>
        <color rgb="FF0044AA"/>
        <rFont val="Arial"/>
        <family val="2"/>
      </rPr>
      <t>Armee</t>
    </r>
    <r>
      <rPr>
        <sz val="10"/>
        <color rgb="FF000000"/>
        <rFont val="Arial"/>
        <family val="2"/>
      </rPr>
      <t xml:space="preserve"> gerade in </t>
    </r>
    <r>
      <rPr>
        <u/>
        <sz val="10"/>
        <color rgb="FF0044AA"/>
        <rFont val="Arial"/>
        <family val="2"/>
      </rPr>
      <t>Italien</t>
    </r>
    <r>
      <rPr>
        <sz val="10"/>
        <color rgb="FF000000"/>
        <rFont val="Arial"/>
        <family val="2"/>
      </rPr>
      <t xml:space="preserve"> versammelt war, so fehlte es an </t>
    </r>
    <r>
      <rPr>
        <u/>
        <sz val="10"/>
        <color rgb="FF0044AA"/>
        <rFont val="Arial"/>
        <family val="2"/>
      </rPr>
      <t>Truppen</t>
    </r>
    <r>
      <rPr>
        <sz val="10"/>
        <color rgb="FF000000"/>
        <rFont val="Arial"/>
        <family val="2"/>
      </rPr>
      <t xml:space="preserve">, um den </t>
    </r>
    <r>
      <rPr>
        <u/>
        <sz val="10"/>
        <color rgb="FF0044AA"/>
        <rFont val="Arial"/>
        <family val="2"/>
      </rPr>
      <t>Aufstand</t>
    </r>
    <r>
      <rPr>
        <sz val="10"/>
        <color rgb="FF000000"/>
        <rFont val="Arial"/>
        <family val="2"/>
      </rPr>
      <t xml:space="preserve"> schnell niederzuwerfen, u. erst als mehre </t>
    </r>
    <r>
      <rPr>
        <u/>
        <sz val="10"/>
        <color rgb="FF0044AA"/>
        <rFont val="Arial"/>
        <family val="2"/>
      </rPr>
      <t>Regimenter</t>
    </r>
    <r>
      <rPr>
        <sz val="10"/>
        <color rgb="FF000000"/>
        <rFont val="Arial"/>
        <family val="2"/>
      </rPr>
      <t xml:space="preserve"> in Oberungarn einrückten, gelang es die </t>
    </r>
    <r>
      <rPr>
        <u/>
        <sz val="10"/>
        <color rgb="FF0044AA"/>
        <rFont val="Arial"/>
        <family val="2"/>
      </rPr>
      <t>Ruhe</t>
    </r>
    <r>
      <rPr>
        <sz val="10"/>
        <color rgb="FF000000"/>
        <rFont val="Arial"/>
        <family val="2"/>
      </rPr>
      <t xml:space="preserve"> wieder herzustellen.</t>
    </r>
  </si>
  <si>
    <t>1840: nach drei Jahren sollte kein Geistlicher mehr angestellt werden, welcher der Ungarischen Sprache nicht mächtig sei, binnen drei Jahren sollten auch an Orten, wo keine ungarischen Predigten gehalten würden, die Matrikeln ungarisch geführt werden</t>
  </si>
  <si>
    <t>1838-1847</t>
  </si>
  <si>
    <t>1848-1857</t>
  </si>
  <si>
    <t>1858-1867</t>
  </si>
  <si>
    <t>1758-1867</t>
  </si>
  <si>
    <t>Europäisches Heiratsmodell:</t>
  </si>
  <si>
    <t>4 Faktoren sind wichtig. zyklischen Schwankungen bedingt durch</t>
  </si>
  <si>
    <t>• die allgemeine Wirtschaftslage und</t>
  </si>
  <si>
    <t>• durch die demographische Ausgangslage.</t>
  </si>
  <si>
    <t>• Die Geburten- Heirats- und Sterberate hängt vom Alter ab, von Katastrophen wie Epidemien, Kriegen etc.</t>
  </si>
  <si>
    <t>• Unterteilung des Jahres mit hoher Geburtenzahl und Monate mit gar keiner Geburt. Diese Schwankung hängt unmittelbar mit religiösen Jahresbräuchen zusammen. In Fastenzeiten waren keine Konzeptionen erlaubt, daher gab es 9 Monate danach einen Geburtenausfall.</t>
  </si>
  <si>
    <t>http://www.schrefler.net/91mitschriften_Geschichte/Bevoelkerungsgesch.Europas-Referat-WS2002.pdf</t>
  </si>
  <si>
    <t xml:space="preserve">Fastenzeit: </t>
  </si>
  <si>
    <t>Geburtenentwicklung</t>
  </si>
  <si>
    <t>Fertilität</t>
  </si>
  <si>
    <t>„rohe allgemeine Geburtenrate“    CBR = B / P *1000</t>
  </si>
  <si>
    <t>B = Zahl der Lebendgeborenen im Kalenderjahr</t>
  </si>
  <si>
    <t>P = Bevölkerungszahl zur Jahresmitte</t>
  </si>
  <si>
    <r>
      <t xml:space="preserve">z.B. Österreich </t>
    </r>
    <r>
      <rPr>
        <sz val="11.5"/>
        <color rgb="FF000000"/>
        <rFont val="Calibri"/>
        <family val="2"/>
        <scheme val="minor"/>
      </rPr>
      <t xml:space="preserve">35-45 %o, </t>
    </r>
  </si>
  <si>
    <t xml:space="preserve">P = B / CBR * 1000    </t>
  </si>
  <si>
    <t>Hochwiesen: 97 / 40 * 1000 = 2420</t>
  </si>
  <si>
    <t xml:space="preserve">Allgemeine weibliche Fruchtbarkeitsrate </t>
  </si>
  <si>
    <t>GFR = B / F * 1000</t>
  </si>
  <si>
    <t>F = Anzahl der Frauen in der reproduktiven Alter</t>
  </si>
  <si>
    <t xml:space="preserve">Sterblichkeitsrate </t>
  </si>
  <si>
    <t xml:space="preserve">Normale Sterblichkeitsrate </t>
  </si>
  <si>
    <t xml:space="preserve">Land: 25-35 Promille </t>
  </si>
  <si>
    <t>Stadt: 30-40 Promille</t>
  </si>
  <si>
    <t>Hochwiesen: 74 / 30 * 1000 = 2470</t>
  </si>
  <si>
    <t>Tussis/Keuchhusten</t>
  </si>
  <si>
    <t>Pocken</t>
  </si>
  <si>
    <t>1868-1877</t>
  </si>
  <si>
    <t>1878-1887</t>
  </si>
  <si>
    <t>1888-1897</t>
  </si>
  <si>
    <t>1758-1787</t>
  </si>
  <si>
    <t>1788-1817</t>
  </si>
  <si>
    <t>1818-1847</t>
  </si>
  <si>
    <t>1848-1877</t>
  </si>
  <si>
    <t>1878-1897</t>
  </si>
  <si>
    <t>1758-1897</t>
  </si>
  <si>
    <t>1781 - 1782</t>
  </si>
  <si>
    <t xml:space="preserve">Beschreibung: Vor allem ältere und von Atemwegserkrankungen Betroffene starben; hohe Ansteckungsgefahr, wenige Todesfälle. </t>
  </si>
  <si>
    <t xml:space="preserve"> im April 1782 nach Ungarn, im Mai 1782 nach Österreich, Prag und Westdeutschland. </t>
  </si>
  <si>
    <r>
      <t xml:space="preserve">Ereignis: </t>
    </r>
    <r>
      <rPr>
        <b/>
        <sz val="11"/>
        <color theme="1"/>
        <rFont val="Calibri"/>
        <family val="2"/>
        <scheme val="minor"/>
      </rPr>
      <t>Grippe.</t>
    </r>
    <r>
      <rPr>
        <sz val="11"/>
        <color theme="1"/>
        <rFont val="Calibri"/>
        <family val="2"/>
        <scheme val="minor"/>
      </rPr>
      <t xml:space="preserve"> Gebiete: Asien, Europa.</t>
    </r>
  </si>
  <si>
    <t>1788 - 1789</t>
  </si>
  <si>
    <t>Ereignis: Grippe Gebiete: Europa</t>
  </si>
  <si>
    <t>Beschreibung: Hohe Ansteckungsgefahr, wenige Tote. Im März 1788 kam die Seuche nach Russland, im April 1788 nach Wien, Warschau, Ungarn</t>
  </si>
  <si>
    <t>August - Oktober 1848</t>
  </si>
  <si>
    <t>Ereignis: Cholera. Gebiete: Slocinky, Slovakai.</t>
  </si>
  <si>
    <t>Ereignis: Cholera. Gebiete: Nizna, Slovakai.</t>
  </si>
  <si>
    <t>Oktober - November 1866</t>
  </si>
  <si>
    <t>Ereignis: Cholera. Gebiete: Slovinky, Slovakai.</t>
  </si>
  <si>
    <t>Ereignis: Cholera</t>
  </si>
  <si>
    <t>Beschreibung: in Ungarn 30.000 Tote</t>
  </si>
  <si>
    <t>Ereignis: Cholera. Gebiete: Galicien, Slovinky (Slovakai), Europa.</t>
  </si>
  <si>
    <t>Beschreibung: Die "kleine" Cholera; in in Ungarn 190.000 Tote</t>
  </si>
  <si>
    <t>1889 - 1890</t>
  </si>
  <si>
    <t>Ereignis: Grippe. Gebiete: Asien, Europa</t>
  </si>
  <si>
    <t>Beschreibung: Mitte November 1889 in Mitteleuropa.Dezember 1889 der größte Teil von Europa. Infektionsrisiko ⅓ - ½. Sterblichkeitsrate 0.75 - 1 Toter pro 1000 Erkrankte (Höchste Todesrate von allen Seuchen den 19. Jahrhunderts)</t>
  </si>
  <si>
    <t>http://meckertante.de/Genealogie/Verschiedenes/Weltweite_Epidemien.html</t>
  </si>
  <si>
    <t>Quelle: Maday, S. 170f</t>
  </si>
  <si>
    <t>Einwohner</t>
  </si>
  <si>
    <t>31.12.</t>
  </si>
  <si>
    <t>aus Geburtenüberschuss</t>
  </si>
  <si>
    <t>Abwanderung</t>
  </si>
  <si>
    <t>Zunahme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</si>
</sst>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0%"/>
  </numFmts>
  <fonts count="21" x14ac:knownFonts="1">
    <font>
      <sz val="11"/>
      <color theme="1"/>
      <name val="Calibri"/>
      <family val="2"/>
      <scheme val="minor"/>
    </font>
    <font>
      <b/>
      <sz val="12"/>
      <color theme="1"/>
      <name val="Calibri"/>
      <family val="2"/>
      <scheme val="minor"/>
    </font>
    <font>
      <b/>
      <sz val="11"/>
      <color theme="1"/>
      <name val="Calibri"/>
      <family val="2"/>
      <scheme val="minor"/>
    </font>
    <font>
      <sz val="8"/>
      <color theme="1"/>
      <name val="Calibri"/>
      <family val="2"/>
      <scheme val="minor"/>
    </font>
    <font>
      <sz val="6"/>
      <color theme="1"/>
      <name val="Calibri"/>
      <family val="2"/>
      <scheme val="minor"/>
    </font>
    <font>
      <sz val="9"/>
      <color rgb="FF000000"/>
      <name val="Verdana"/>
      <family val="2"/>
    </font>
    <font>
      <sz val="10"/>
      <color rgb="FF000000"/>
      <name val="Arial"/>
      <family val="2"/>
    </font>
    <font>
      <u/>
      <sz val="10"/>
      <color rgb="FF0044AA"/>
      <name val="Arial"/>
      <family val="2"/>
    </font>
    <font>
      <sz val="10"/>
      <color theme="1"/>
      <name val="Calibri"/>
      <family val="2"/>
      <scheme val="minor"/>
    </font>
    <font>
      <sz val="9"/>
      <color theme="1"/>
      <name val="Calibri"/>
      <family val="2"/>
      <scheme val="minor"/>
    </font>
    <font>
      <b/>
      <i/>
      <sz val="10"/>
      <color theme="1"/>
      <name val="Calibri"/>
      <family val="2"/>
      <scheme val="minor"/>
    </font>
    <font>
      <sz val="11.5"/>
      <color rgb="FF000000"/>
      <name val="Calibri"/>
      <family val="2"/>
      <scheme val="minor"/>
    </font>
    <font>
      <b/>
      <sz val="11.5"/>
      <color rgb="FF000000"/>
      <name val="Times New Roman"/>
      <family val="1"/>
    </font>
    <font>
      <sz val="11.5"/>
      <color rgb="FF000000"/>
      <name val="Times New Roman"/>
      <family val="1"/>
    </font>
    <font>
      <u/>
      <sz val="11"/>
      <color theme="10"/>
      <name val="Calibri"/>
      <family val="2"/>
      <scheme val="minor"/>
    </font>
    <font>
      <b/>
      <sz val="7"/>
      <color rgb="FF000000"/>
      <name val="Verdana"/>
      <family val="2"/>
    </font>
    <font>
      <sz val="7"/>
      <color rgb="FF000000"/>
      <name val="Verdana"/>
      <family val="2"/>
    </font>
    <font>
      <b/>
      <sz val="8"/>
      <color rgb="FF000000"/>
      <name val="Verdana"/>
      <family val="2"/>
    </font>
    <font>
      <sz val="8"/>
      <color rgb="FF000000"/>
      <name val="Verdana"/>
      <family val="2"/>
    </font>
    <font>
      <i/>
      <sz val="11"/>
      <color theme="1"/>
      <name val="Calibri"/>
      <family val="2"/>
      <scheme val="minor"/>
    </font>
    <font>
      <u/>
      <sz val="11"/>
      <color theme="11"/>
      <name val="Calibri"/>
      <family val="2"/>
      <scheme val="minor"/>
    </font>
  </fonts>
  <fills count="9">
    <fill>
      <patternFill patternType="none"/>
    </fill>
    <fill>
      <patternFill patternType="gray125"/>
    </fill>
    <fill>
      <patternFill patternType="solid">
        <fgColor rgb="FFFFC000"/>
        <bgColor indexed="64"/>
      </patternFill>
    </fill>
    <fill>
      <patternFill patternType="solid">
        <fgColor rgb="FF92D050"/>
        <bgColor indexed="64"/>
      </patternFill>
    </fill>
    <fill>
      <patternFill patternType="solid">
        <fgColor theme="0"/>
        <bgColor indexed="64"/>
      </patternFill>
    </fill>
    <fill>
      <patternFill patternType="solid">
        <fgColor rgb="FFFF6600"/>
        <bgColor indexed="64"/>
      </patternFill>
    </fill>
    <fill>
      <patternFill patternType="solid">
        <fgColor theme="0" tint="-0.14999847407452621"/>
        <bgColor indexed="64"/>
      </patternFill>
    </fill>
    <fill>
      <patternFill patternType="solid">
        <fgColor theme="3"/>
        <bgColor indexed="64"/>
      </patternFill>
    </fill>
    <fill>
      <patternFill patternType="solid">
        <fgColor rgb="FFFFFF00"/>
        <bgColor indexed="64"/>
      </patternFill>
    </fill>
  </fills>
  <borders count="15">
    <border>
      <left/>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dashed">
        <color auto="1"/>
      </bottom>
      <diagonal/>
    </border>
    <border>
      <left style="thin">
        <color auto="1"/>
      </left>
      <right style="thin">
        <color auto="1"/>
      </right>
      <top style="thin">
        <color auto="1"/>
      </top>
      <bottom style="thin">
        <color auto="1"/>
      </bottom>
      <diagonal/>
    </border>
  </borders>
  <cellStyleXfs count="5">
    <xf numFmtId="0" fontId="0" fillId="0" borderId="0"/>
    <xf numFmtId="0" fontId="14"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cellStyleXfs>
  <cellXfs count="152">
    <xf numFmtId="0" fontId="0" fillId="0" borderId="0" xfId="0"/>
    <xf numFmtId="0" fontId="0" fillId="0" borderId="0" xfId="0" applyAlignment="1">
      <alignment horizontal="center"/>
    </xf>
    <xf numFmtId="0" fontId="0" fillId="0" borderId="0" xfId="0" applyAlignment="1">
      <alignment horizontal="center" vertical="center"/>
    </xf>
    <xf numFmtId="0" fontId="0" fillId="0" borderId="0" xfId="0" applyAlignment="1">
      <alignment horizontal="center" wrapText="1"/>
    </xf>
    <xf numFmtId="0" fontId="0" fillId="2" borderId="0" xfId="0" applyFill="1" applyAlignment="1">
      <alignment horizontal="center" vertical="center"/>
    </xf>
    <xf numFmtId="0" fontId="0" fillId="0" borderId="0" xfId="0" applyFill="1" applyAlignment="1">
      <alignment horizontal="center" vertical="center"/>
    </xf>
    <xf numFmtId="0" fontId="2" fillId="0" borderId="0" xfId="0" applyFont="1" applyAlignment="1">
      <alignment horizontal="center"/>
    </xf>
    <xf numFmtId="0" fontId="0" fillId="0" borderId="0" xfId="0" applyAlignment="1">
      <alignment horizontal="center"/>
    </xf>
    <xf numFmtId="0" fontId="0" fillId="0" borderId="1" xfId="0"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0" fontId="0" fillId="0" borderId="5" xfId="0" applyBorder="1" applyAlignment="1">
      <alignment horizontal="center"/>
    </xf>
    <xf numFmtId="0" fontId="0" fillId="0" borderId="4" xfId="0" applyBorder="1" applyAlignment="1">
      <alignment horizontal="center"/>
    </xf>
    <xf numFmtId="0" fontId="0" fillId="0" borderId="0" xfId="0" applyBorder="1" applyAlignment="1">
      <alignment horizontal="center"/>
    </xf>
    <xf numFmtId="0" fontId="0" fillId="0" borderId="6" xfId="0"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0" fillId="0" borderId="0" xfId="0" applyAlignment="1">
      <alignment horizontal="center"/>
    </xf>
    <xf numFmtId="0" fontId="0" fillId="0" borderId="4" xfId="0" applyBorder="1" applyAlignment="1">
      <alignment horizontal="center" vertical="center"/>
    </xf>
    <xf numFmtId="0" fontId="0" fillId="0" borderId="0" xfId="0" applyBorder="1" applyAlignment="1">
      <alignment horizontal="center" vertical="center"/>
    </xf>
    <xf numFmtId="0" fontId="0" fillId="0" borderId="5" xfId="0" applyBorder="1" applyAlignment="1">
      <alignment horizontal="center" vertical="center"/>
    </xf>
    <xf numFmtId="0" fontId="0" fillId="2" borderId="0" xfId="0" applyFill="1" applyBorder="1" applyAlignment="1">
      <alignment horizontal="center" vertical="center"/>
    </xf>
    <xf numFmtId="0" fontId="0" fillId="2" borderId="5" xfId="0" applyFill="1" applyBorder="1" applyAlignment="1">
      <alignment horizontal="center" vertical="center"/>
    </xf>
    <xf numFmtId="0" fontId="0" fillId="2" borderId="4" xfId="0" applyFill="1" applyBorder="1" applyAlignment="1">
      <alignment horizontal="center" vertical="center"/>
    </xf>
    <xf numFmtId="0" fontId="0" fillId="0" borderId="5" xfId="0" applyFill="1" applyBorder="1" applyAlignment="1">
      <alignment horizontal="center" vertical="center"/>
    </xf>
    <xf numFmtId="0" fontId="0" fillId="0" borderId="4" xfId="0" applyFill="1" applyBorder="1" applyAlignment="1">
      <alignment horizontal="center" vertical="center"/>
    </xf>
    <xf numFmtId="0" fontId="0" fillId="0" borderId="0" xfId="0" applyFill="1" applyBorder="1" applyAlignment="1">
      <alignment horizontal="center" vertical="center"/>
    </xf>
    <xf numFmtId="0" fontId="0" fillId="0" borderId="0" xfId="0" applyAlignment="1">
      <alignment horizontal="center"/>
    </xf>
    <xf numFmtId="0" fontId="0" fillId="2" borderId="5" xfId="0" applyFill="1" applyBorder="1" applyAlignment="1">
      <alignment horizontal="center"/>
    </xf>
    <xf numFmtId="0" fontId="0" fillId="2" borderId="0" xfId="0" applyFill="1" applyAlignment="1">
      <alignment horizontal="center"/>
    </xf>
    <xf numFmtId="0" fontId="0" fillId="2" borderId="0" xfId="0" applyFill="1" applyBorder="1" applyAlignment="1">
      <alignment horizontal="center"/>
    </xf>
    <xf numFmtId="0" fontId="0" fillId="2" borderId="6" xfId="0" applyFill="1" applyBorder="1" applyAlignment="1">
      <alignment horizontal="center"/>
    </xf>
    <xf numFmtId="0" fontId="0" fillId="2" borderId="8" xfId="0" applyFill="1" applyBorder="1" applyAlignment="1">
      <alignment horizontal="center"/>
    </xf>
    <xf numFmtId="0" fontId="0" fillId="2" borderId="4" xfId="0" applyFill="1" applyBorder="1" applyAlignment="1">
      <alignment horizontal="center"/>
    </xf>
    <xf numFmtId="0" fontId="0" fillId="0" borderId="0" xfId="0" applyFill="1" applyBorder="1" applyAlignment="1">
      <alignment horizontal="center"/>
    </xf>
    <xf numFmtId="0" fontId="0" fillId="0" borderId="0" xfId="0" applyFill="1" applyAlignment="1">
      <alignment horizontal="center"/>
    </xf>
    <xf numFmtId="164" fontId="0" fillId="0" borderId="0" xfId="0" applyNumberFormat="1" applyAlignment="1">
      <alignment horizontal="center"/>
    </xf>
    <xf numFmtId="0" fontId="0" fillId="0" borderId="0" xfId="0" applyAlignment="1">
      <alignment horizontal="center"/>
    </xf>
    <xf numFmtId="0" fontId="1" fillId="0" borderId="0" xfId="0" applyFont="1" applyAlignment="1">
      <alignment horizontal="left"/>
    </xf>
    <xf numFmtId="0" fontId="0" fillId="0" borderId="0" xfId="0" applyAlignment="1">
      <alignment horizontal="center"/>
    </xf>
    <xf numFmtId="0" fontId="0" fillId="0" borderId="1"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0" fillId="0" borderId="4" xfId="0" applyFill="1" applyBorder="1" applyAlignment="1">
      <alignment horizontal="center"/>
    </xf>
    <xf numFmtId="0" fontId="0" fillId="0" borderId="5" xfId="0" applyFill="1" applyBorder="1" applyAlignment="1">
      <alignment horizontal="center"/>
    </xf>
    <xf numFmtId="0" fontId="0" fillId="0" borderId="5" xfId="0" applyBorder="1"/>
    <xf numFmtId="0" fontId="0" fillId="0" borderId="4" xfId="0" applyBorder="1"/>
    <xf numFmtId="0" fontId="0" fillId="0" borderId="0" xfId="0" applyBorder="1"/>
    <xf numFmtId="164" fontId="0" fillId="0" borderId="4" xfId="0" applyNumberFormat="1" applyBorder="1" applyAlignment="1">
      <alignment horizontal="center"/>
    </xf>
    <xf numFmtId="0" fontId="0" fillId="0" borderId="6" xfId="0" applyBorder="1"/>
    <xf numFmtId="0" fontId="0" fillId="0" borderId="7" xfId="0" applyBorder="1"/>
    <xf numFmtId="0" fontId="0" fillId="0" borderId="8" xfId="0" applyBorder="1"/>
    <xf numFmtId="164" fontId="4" fillId="0" borderId="4" xfId="0" applyNumberFormat="1" applyFont="1" applyBorder="1" applyAlignment="1">
      <alignment horizontal="center"/>
    </xf>
    <xf numFmtId="164" fontId="4" fillId="0" borderId="9" xfId="0" applyNumberFormat="1" applyFont="1" applyBorder="1" applyAlignment="1">
      <alignment horizontal="center"/>
    </xf>
    <xf numFmtId="164" fontId="4" fillId="0" borderId="0" xfId="0" applyNumberFormat="1" applyFont="1" applyBorder="1" applyAlignment="1">
      <alignment horizontal="center"/>
    </xf>
    <xf numFmtId="0" fontId="6" fillId="0" borderId="0" xfId="0" applyFont="1"/>
    <xf numFmtId="0" fontId="0" fillId="0" borderId="0" xfId="0" applyAlignment="1">
      <alignment horizontal="center"/>
    </xf>
    <xf numFmtId="0" fontId="0" fillId="0" borderId="0" xfId="0" applyAlignment="1">
      <alignment horizontal="center"/>
    </xf>
    <xf numFmtId="165" fontId="8" fillId="0" borderId="0" xfId="0" applyNumberFormat="1" applyFont="1"/>
    <xf numFmtId="165" fontId="0" fillId="2" borderId="4" xfId="0" applyNumberFormat="1" applyFont="1" applyFill="1" applyBorder="1" applyAlignment="1">
      <alignment horizontal="center"/>
    </xf>
    <xf numFmtId="165" fontId="0" fillId="3" borderId="4" xfId="0" applyNumberFormat="1" applyFont="1" applyFill="1" applyBorder="1" applyAlignment="1">
      <alignment horizontal="center"/>
    </xf>
    <xf numFmtId="165" fontId="0" fillId="0" borderId="4" xfId="0" applyNumberFormat="1" applyFont="1" applyFill="1" applyBorder="1" applyAlignment="1">
      <alignment horizontal="center"/>
    </xf>
    <xf numFmtId="0" fontId="0" fillId="4" borderId="0" xfId="0" applyFill="1" applyBorder="1" applyAlignment="1">
      <alignment horizontal="center" vertical="center"/>
    </xf>
    <xf numFmtId="0" fontId="0" fillId="4" borderId="4" xfId="0" applyFill="1" applyBorder="1" applyAlignment="1">
      <alignment horizontal="center" vertical="center"/>
    </xf>
    <xf numFmtId="0" fontId="0" fillId="4" borderId="0" xfId="0" applyFill="1" applyAlignment="1">
      <alignment horizontal="center" vertical="center"/>
    </xf>
    <xf numFmtId="0" fontId="0" fillId="4" borderId="5" xfId="0" applyFill="1" applyBorder="1" applyAlignment="1">
      <alignment horizontal="center" vertical="center"/>
    </xf>
    <xf numFmtId="0" fontId="0" fillId="0" borderId="7" xfId="0" applyFill="1" applyBorder="1" applyAlignment="1">
      <alignment horizontal="center"/>
    </xf>
    <xf numFmtId="0" fontId="0" fillId="5" borderId="0" xfId="0" applyFill="1" applyAlignment="1">
      <alignment horizontal="center" vertical="center"/>
    </xf>
    <xf numFmtId="0" fontId="0" fillId="5" borderId="4" xfId="0" applyFill="1" applyBorder="1" applyAlignment="1">
      <alignment horizontal="center" vertical="center"/>
    </xf>
    <xf numFmtId="0" fontId="0" fillId="5" borderId="0" xfId="0" applyFill="1" applyBorder="1" applyAlignment="1">
      <alignment horizontal="center" vertical="center"/>
    </xf>
    <xf numFmtId="0" fontId="0" fillId="5" borderId="5" xfId="0" applyFill="1" applyBorder="1" applyAlignment="1">
      <alignment horizontal="center" vertical="center"/>
    </xf>
    <xf numFmtId="0" fontId="0" fillId="5" borderId="0" xfId="0" applyFill="1" applyAlignment="1">
      <alignment horizont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164" fontId="0" fillId="0" borderId="7" xfId="0" applyNumberFormat="1" applyBorder="1" applyAlignment="1">
      <alignment horizontal="center"/>
    </xf>
    <xf numFmtId="0" fontId="0" fillId="0" borderId="7" xfId="0" applyBorder="1" applyAlignment="1">
      <alignment horizontal="center" vertical="center"/>
    </xf>
    <xf numFmtId="0" fontId="0" fillId="0" borderId="7" xfId="0" applyBorder="1" applyAlignment="1">
      <alignment horizontal="center" wrapText="1"/>
    </xf>
    <xf numFmtId="0" fontId="3" fillId="0" borderId="7" xfId="0" applyFont="1" applyBorder="1" applyAlignment="1">
      <alignment horizontal="center"/>
    </xf>
    <xf numFmtId="0" fontId="0" fillId="0" borderId="10" xfId="0" applyBorder="1" applyAlignment="1">
      <alignment horizontal="center" vertical="center"/>
    </xf>
    <xf numFmtId="0" fontId="0" fillId="0" borderId="11" xfId="0" applyBorder="1" applyAlignment="1">
      <alignment horizontal="center" vertical="center"/>
    </xf>
    <xf numFmtId="0" fontId="0" fillId="0" borderId="12" xfId="0" applyBorder="1" applyAlignment="1">
      <alignment horizontal="center" vertical="center"/>
    </xf>
    <xf numFmtId="0" fontId="0" fillId="5" borderId="5" xfId="0" applyFill="1" applyBorder="1" applyAlignment="1">
      <alignment horizontal="center"/>
    </xf>
    <xf numFmtId="0" fontId="0" fillId="0" borderId="0" xfId="0" applyAlignment="1">
      <alignment horizontal="center"/>
    </xf>
    <xf numFmtId="0" fontId="9" fillId="0" borderId="0" xfId="0" applyFont="1" applyAlignment="1">
      <alignment horizontal="center"/>
    </xf>
    <xf numFmtId="164" fontId="10" fillId="0" borderId="0" xfId="0" applyNumberFormat="1" applyFont="1" applyAlignment="1">
      <alignment horizontal="center" vertical="center"/>
    </xf>
    <xf numFmtId="164" fontId="8" fillId="0" borderId="0" xfId="0" applyNumberFormat="1" applyFont="1" applyAlignment="1">
      <alignment horizontal="center" vertical="center"/>
    </xf>
    <xf numFmtId="0" fontId="10" fillId="0" borderId="0" xfId="0" applyFont="1" applyAlignment="1">
      <alignment horizontal="center" vertical="center"/>
    </xf>
    <xf numFmtId="0" fontId="8" fillId="0" borderId="0" xfId="0" applyFont="1" applyAlignment="1">
      <alignment horizontal="center" vertical="center"/>
    </xf>
    <xf numFmtId="0" fontId="0" fillId="0" borderId="0" xfId="0" applyAlignment="1">
      <alignment horizontal="center"/>
    </xf>
    <xf numFmtId="0" fontId="0" fillId="0" borderId="0" xfId="0" applyAlignment="1">
      <alignment vertical="center"/>
    </xf>
    <xf numFmtId="0" fontId="14" fillId="0" borderId="0" xfId="1" applyAlignment="1">
      <alignment vertical="center"/>
    </xf>
    <xf numFmtId="0" fontId="11" fillId="0" borderId="0" xfId="0" applyFont="1" applyAlignment="1">
      <alignment vertical="center"/>
    </xf>
    <xf numFmtId="0" fontId="12" fillId="0" borderId="0" xfId="0" applyFont="1" applyAlignment="1">
      <alignment horizontal="justify" vertical="center"/>
    </xf>
    <xf numFmtId="0" fontId="13" fillId="0" borderId="0" xfId="0" applyFont="1" applyAlignment="1">
      <alignment horizontal="justify" vertical="center"/>
    </xf>
    <xf numFmtId="1" fontId="0" fillId="0" borderId="0" xfId="0" applyNumberFormat="1"/>
    <xf numFmtId="0" fontId="0" fillId="0" borderId="0" xfId="0" applyAlignment="1">
      <alignment horizontal="center"/>
    </xf>
    <xf numFmtId="0" fontId="0" fillId="0" borderId="0" xfId="0" applyAlignment="1">
      <alignment horizontal="center"/>
    </xf>
    <xf numFmtId="0" fontId="0" fillId="0" borderId="0" xfId="0" applyFill="1"/>
    <xf numFmtId="0" fontId="0" fillId="0" borderId="0" xfId="0" applyAlignment="1">
      <alignment horizontal="center"/>
    </xf>
    <xf numFmtId="0" fontId="0" fillId="0" borderId="0" xfId="0" applyAlignment="1">
      <alignment horizontal="center"/>
    </xf>
    <xf numFmtId="0" fontId="0" fillId="0" borderId="0" xfId="0" applyFill="1" applyAlignment="1">
      <alignment horizontal="left" vertical="center"/>
    </xf>
    <xf numFmtId="2" fontId="0" fillId="0" borderId="0" xfId="0" applyNumberFormat="1" applyFont="1" applyFill="1" applyBorder="1" applyAlignment="1">
      <alignment horizontal="center"/>
    </xf>
    <xf numFmtId="0" fontId="0" fillId="0" borderId="0" xfId="0" applyAlignment="1">
      <alignment horizontal="center"/>
    </xf>
    <xf numFmtId="0" fontId="0" fillId="0" borderId="0" xfId="0" applyAlignment="1">
      <alignment horizontal="center"/>
    </xf>
    <xf numFmtId="0" fontId="9" fillId="2" borderId="0" xfId="0" applyFont="1" applyFill="1" applyAlignment="1">
      <alignment horizontal="center"/>
    </xf>
    <xf numFmtId="0" fontId="9" fillId="0" borderId="0" xfId="0" applyFont="1" applyFill="1" applyAlignment="1">
      <alignment horizontal="center" vertical="center"/>
    </xf>
    <xf numFmtId="0" fontId="2" fillId="0" borderId="0" xfId="0" applyFont="1" applyAlignment="1">
      <alignment horizontal="center"/>
    </xf>
    <xf numFmtId="0" fontId="0" fillId="0" borderId="0" xfId="0" applyAlignment="1">
      <alignment horizontal="center"/>
    </xf>
    <xf numFmtId="0" fontId="10" fillId="6" borderId="10" xfId="0" applyFont="1" applyFill="1" applyBorder="1" applyAlignment="1">
      <alignment horizontal="center" vertical="center"/>
    </xf>
    <xf numFmtId="164" fontId="10" fillId="6" borderId="11" xfId="0" applyNumberFormat="1" applyFont="1" applyFill="1" applyBorder="1" applyAlignment="1">
      <alignment horizontal="center" vertical="center"/>
    </xf>
    <xf numFmtId="165" fontId="0" fillId="0" borderId="4" xfId="0" applyNumberFormat="1" applyBorder="1" applyAlignment="1">
      <alignment horizontal="center"/>
    </xf>
    <xf numFmtId="164" fontId="4" fillId="7" borderId="4" xfId="0" applyNumberFormat="1" applyFont="1" applyFill="1" applyBorder="1" applyAlignment="1">
      <alignment horizontal="center"/>
    </xf>
    <xf numFmtId="0" fontId="0" fillId="0" borderId="0" xfId="0" applyAlignment="1">
      <alignment horizontal="center"/>
    </xf>
    <xf numFmtId="165" fontId="0" fillId="0" borderId="0" xfId="0" applyNumberFormat="1" applyAlignment="1">
      <alignment horizontal="center"/>
    </xf>
    <xf numFmtId="165" fontId="0" fillId="0" borderId="7" xfId="0" applyNumberFormat="1" applyBorder="1" applyAlignment="1">
      <alignment horizontal="center"/>
    </xf>
    <xf numFmtId="165" fontId="10" fillId="6" borderId="11" xfId="0" applyNumberFormat="1" applyFont="1" applyFill="1" applyBorder="1" applyAlignment="1">
      <alignment horizontal="center" vertical="center"/>
    </xf>
    <xf numFmtId="165" fontId="10" fillId="8" borderId="11" xfId="0" applyNumberFormat="1" applyFont="1" applyFill="1" applyBorder="1" applyAlignment="1">
      <alignment horizontal="center" vertical="center"/>
    </xf>
    <xf numFmtId="0" fontId="0" fillId="0" borderId="0" xfId="0" applyAlignment="1">
      <alignment horizontal="center"/>
    </xf>
    <xf numFmtId="164" fontId="0" fillId="0" borderId="13" xfId="0" applyNumberFormat="1" applyBorder="1" applyAlignment="1">
      <alignment horizontal="center"/>
    </xf>
    <xf numFmtId="0" fontId="0" fillId="0" borderId="13" xfId="0" applyBorder="1"/>
    <xf numFmtId="165" fontId="0" fillId="0" borderId="13" xfId="0" applyNumberFormat="1" applyBorder="1" applyAlignment="1">
      <alignment horizontal="center"/>
    </xf>
    <xf numFmtId="0" fontId="2" fillId="0" borderId="0" xfId="0" applyFont="1" applyAlignment="1">
      <alignment horizontal="center"/>
    </xf>
    <xf numFmtId="0" fontId="0" fillId="0" borderId="0" xfId="0" applyAlignment="1">
      <alignment horizontal="center"/>
    </xf>
    <xf numFmtId="0" fontId="15" fillId="0" borderId="0" xfId="0" applyFont="1"/>
    <xf numFmtId="0" fontId="16" fillId="0" borderId="0" xfId="0" applyFont="1" applyAlignment="1">
      <alignment horizontal="justify" vertical="center" wrapText="1"/>
    </xf>
    <xf numFmtId="0" fontId="16" fillId="0" borderId="0" xfId="0" applyFont="1" applyAlignment="1">
      <alignment horizontal="justify" vertical="center"/>
    </xf>
    <xf numFmtId="0" fontId="0" fillId="0" borderId="0" xfId="0" applyAlignment="1"/>
    <xf numFmtId="0" fontId="17" fillId="0" borderId="0" xfId="0" applyFont="1"/>
    <xf numFmtId="0" fontId="18" fillId="0" borderId="0" xfId="0" applyFont="1" applyAlignment="1">
      <alignment horizontal="justify" vertical="center" wrapText="1"/>
    </xf>
    <xf numFmtId="0" fontId="17" fillId="0" borderId="0" xfId="0" applyFont="1" applyAlignment="1">
      <alignment vertical="center"/>
    </xf>
    <xf numFmtId="0" fontId="3" fillId="0" borderId="0" xfId="0" applyFont="1" applyAlignment="1">
      <alignment vertical="center"/>
    </xf>
    <xf numFmtId="0" fontId="2" fillId="0" borderId="0" xfId="0" applyFont="1" applyAlignment="1">
      <alignment horizontal="left" vertical="center"/>
    </xf>
    <xf numFmtId="0" fontId="0" fillId="0" borderId="0" xfId="0" applyFont="1" applyAlignment="1">
      <alignment horizontal="center"/>
    </xf>
    <xf numFmtId="0" fontId="0" fillId="0" borderId="0" xfId="0" applyFont="1" applyAlignment="1">
      <alignment horizontal="left" vertical="center"/>
    </xf>
    <xf numFmtId="0" fontId="2" fillId="0" borderId="0" xfId="0" applyFont="1" applyAlignment="1">
      <alignment horizontal="center" vertical="center"/>
    </xf>
    <xf numFmtId="0" fontId="0" fillId="0" borderId="0" xfId="0" applyBorder="1" applyAlignment="1">
      <alignment horizontal="center" vertical="center" wrapText="1"/>
    </xf>
    <xf numFmtId="0" fontId="0" fillId="0" borderId="0" xfId="0" applyBorder="1" applyAlignment="1">
      <alignment horizontal="center" vertical="top" wrapText="1"/>
    </xf>
    <xf numFmtId="0" fontId="8" fillId="0" borderId="0" xfId="0" applyFont="1" applyBorder="1" applyAlignment="1">
      <alignment horizontal="center" vertical="center" wrapText="1"/>
    </xf>
    <xf numFmtId="0" fontId="8" fillId="0" borderId="0" xfId="0" applyFont="1" applyBorder="1" applyAlignment="1">
      <alignment horizontal="center" vertical="center"/>
    </xf>
    <xf numFmtId="0" fontId="9" fillId="0" borderId="0" xfId="0" applyFont="1" applyBorder="1" applyAlignment="1">
      <alignment horizontal="center" vertical="center" wrapText="1"/>
    </xf>
    <xf numFmtId="0" fontId="2" fillId="0" borderId="0" xfId="0" applyFont="1" applyBorder="1" applyAlignment="1">
      <alignment horizontal="center" vertical="center" wrapText="1"/>
    </xf>
    <xf numFmtId="1" fontId="2" fillId="0" borderId="0" xfId="0" applyNumberFormat="1" applyFont="1" applyBorder="1" applyAlignment="1">
      <alignment horizontal="center" vertical="center" wrapText="1"/>
    </xf>
    <xf numFmtId="0" fontId="2" fillId="0" borderId="0" xfId="0" applyFont="1" applyBorder="1" applyAlignment="1">
      <alignment horizontal="center"/>
    </xf>
    <xf numFmtId="0" fontId="0" fillId="0" borderId="0" xfId="0" applyAlignment="1">
      <alignment horizontal="center" vertical="center" wrapText="1"/>
    </xf>
    <xf numFmtId="0" fontId="19" fillId="0" borderId="0" xfId="0" applyFont="1" applyBorder="1" applyAlignment="1">
      <alignment horizontal="center" vertical="center" wrapText="1"/>
    </xf>
    <xf numFmtId="1" fontId="19" fillId="0" borderId="0" xfId="0" applyNumberFormat="1" applyFont="1" applyBorder="1" applyAlignment="1">
      <alignment horizontal="center" vertical="center" wrapText="1"/>
    </xf>
    <xf numFmtId="0" fontId="0" fillId="0" borderId="14" xfId="0" applyBorder="1" applyAlignment="1">
      <alignment horizontal="center" vertical="center"/>
    </xf>
    <xf numFmtId="0" fontId="2" fillId="0" borderId="0" xfId="0" applyFont="1" applyAlignment="1">
      <alignment horizontal="center"/>
    </xf>
    <xf numFmtId="0" fontId="5" fillId="0" borderId="0" xfId="0" applyFont="1" applyAlignment="1">
      <alignment horizontal="left"/>
    </xf>
    <xf numFmtId="0" fontId="0" fillId="0" borderId="0" xfId="0" applyAlignment="1">
      <alignment horizontal="center"/>
    </xf>
    <xf numFmtId="0" fontId="2" fillId="0" borderId="7" xfId="0" applyFont="1" applyBorder="1" applyAlignment="1">
      <alignment horizontal="center"/>
    </xf>
  </cellXfs>
  <cellStyles count="5">
    <cellStyle name="Followed Hyperlink" xfId="2" builtinId="9" hidden="1"/>
    <cellStyle name="Followed Hyperlink" xfId="3" builtinId="9" hidden="1"/>
    <cellStyle name="Followed Hyperlink" xfId="4" builtinId="9" hidden="1"/>
    <cellStyle name="Hyperlink" xfId="1" builtinId="8"/>
    <cellStyle name="Normal" xfId="0" builtinId="0"/>
  </cellStyles>
  <dxfs count="0"/>
  <tableStyles count="0" defaultTableStyle="TableStyleMedium9" defaultPivotStyle="PivotStyleLight16"/>
  <colors>
    <mruColors>
      <color rgb="FF006600"/>
      <color rgb="FFFF66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0219918054797606"/>
          <c:y val="0.0800266010956826"/>
          <c:w val="0.970363960280542"/>
          <c:h val="0.838175579963568"/>
        </c:manualLayout>
      </c:layout>
      <c:lineChart>
        <c:grouping val="standard"/>
        <c:varyColors val="0"/>
        <c:ser>
          <c:idx val="0"/>
          <c:order val="0"/>
          <c:tx>
            <c:v>Taufen</c:v>
          </c:tx>
          <c:spPr>
            <a:ln w="19050"/>
          </c:spPr>
          <c:cat>
            <c:numRef>
              <c:f>Absolut!$A$4:$A$145</c:f>
              <c:numCache>
                <c:formatCode>General</c:formatCode>
                <c:ptCount val="142"/>
                <c:pt idx="0">
                  <c:v>1758.0</c:v>
                </c:pt>
                <c:pt idx="1">
                  <c:v>1759.0</c:v>
                </c:pt>
                <c:pt idx="2">
                  <c:v>1760.0</c:v>
                </c:pt>
                <c:pt idx="3">
                  <c:v>1761.0</c:v>
                </c:pt>
                <c:pt idx="4">
                  <c:v>1762.0</c:v>
                </c:pt>
                <c:pt idx="5">
                  <c:v>1763.0</c:v>
                </c:pt>
                <c:pt idx="6">
                  <c:v>1764.0</c:v>
                </c:pt>
                <c:pt idx="7">
                  <c:v>1765.0</c:v>
                </c:pt>
                <c:pt idx="8">
                  <c:v>1766.0</c:v>
                </c:pt>
                <c:pt idx="9">
                  <c:v>1767.0</c:v>
                </c:pt>
                <c:pt idx="10">
                  <c:v>1768.0</c:v>
                </c:pt>
                <c:pt idx="11">
                  <c:v>1769.0</c:v>
                </c:pt>
                <c:pt idx="12">
                  <c:v>1770.0</c:v>
                </c:pt>
                <c:pt idx="13">
                  <c:v>1771.0</c:v>
                </c:pt>
                <c:pt idx="14">
                  <c:v>1772.0</c:v>
                </c:pt>
                <c:pt idx="15">
                  <c:v>1773.0</c:v>
                </c:pt>
                <c:pt idx="16">
                  <c:v>1774.0</c:v>
                </c:pt>
                <c:pt idx="17">
                  <c:v>1775.0</c:v>
                </c:pt>
                <c:pt idx="18">
                  <c:v>1776.0</c:v>
                </c:pt>
                <c:pt idx="19">
                  <c:v>1777.0</c:v>
                </c:pt>
                <c:pt idx="20">
                  <c:v>1778.0</c:v>
                </c:pt>
                <c:pt idx="21">
                  <c:v>1779.0</c:v>
                </c:pt>
                <c:pt idx="22">
                  <c:v>1780.0</c:v>
                </c:pt>
                <c:pt idx="23">
                  <c:v>1781.0</c:v>
                </c:pt>
                <c:pt idx="24">
                  <c:v>1782.0</c:v>
                </c:pt>
                <c:pt idx="25">
                  <c:v>1783.0</c:v>
                </c:pt>
                <c:pt idx="26">
                  <c:v>1784.0</c:v>
                </c:pt>
                <c:pt idx="27">
                  <c:v>1785.0</c:v>
                </c:pt>
                <c:pt idx="28">
                  <c:v>1786.0</c:v>
                </c:pt>
                <c:pt idx="29">
                  <c:v>1787.0</c:v>
                </c:pt>
                <c:pt idx="30">
                  <c:v>1788.0</c:v>
                </c:pt>
                <c:pt idx="31">
                  <c:v>1789.0</c:v>
                </c:pt>
                <c:pt idx="32">
                  <c:v>1790.0</c:v>
                </c:pt>
                <c:pt idx="33">
                  <c:v>1791.0</c:v>
                </c:pt>
                <c:pt idx="34">
                  <c:v>1792.0</c:v>
                </c:pt>
                <c:pt idx="35">
                  <c:v>1793.0</c:v>
                </c:pt>
                <c:pt idx="36">
                  <c:v>1794.0</c:v>
                </c:pt>
                <c:pt idx="37">
                  <c:v>1795.0</c:v>
                </c:pt>
                <c:pt idx="38">
                  <c:v>1796.0</c:v>
                </c:pt>
                <c:pt idx="39">
                  <c:v>1797.0</c:v>
                </c:pt>
                <c:pt idx="40">
                  <c:v>1798.0</c:v>
                </c:pt>
                <c:pt idx="41">
                  <c:v>1799.0</c:v>
                </c:pt>
                <c:pt idx="42">
                  <c:v>1800.0</c:v>
                </c:pt>
                <c:pt idx="43">
                  <c:v>1801.0</c:v>
                </c:pt>
                <c:pt idx="44">
                  <c:v>1802.0</c:v>
                </c:pt>
                <c:pt idx="45">
                  <c:v>1803.0</c:v>
                </c:pt>
                <c:pt idx="46">
                  <c:v>1804.0</c:v>
                </c:pt>
                <c:pt idx="47">
                  <c:v>1805.0</c:v>
                </c:pt>
                <c:pt idx="48">
                  <c:v>1806.0</c:v>
                </c:pt>
                <c:pt idx="49">
                  <c:v>1807.0</c:v>
                </c:pt>
                <c:pt idx="50">
                  <c:v>1808.0</c:v>
                </c:pt>
                <c:pt idx="51">
                  <c:v>1809.0</c:v>
                </c:pt>
                <c:pt idx="52">
                  <c:v>1810.0</c:v>
                </c:pt>
                <c:pt idx="53">
                  <c:v>1811.0</c:v>
                </c:pt>
                <c:pt idx="54">
                  <c:v>1812.0</c:v>
                </c:pt>
                <c:pt idx="55">
                  <c:v>1813.0</c:v>
                </c:pt>
                <c:pt idx="56">
                  <c:v>1814.0</c:v>
                </c:pt>
                <c:pt idx="57">
                  <c:v>1815.0</c:v>
                </c:pt>
                <c:pt idx="58">
                  <c:v>1816.0</c:v>
                </c:pt>
                <c:pt idx="59">
                  <c:v>1817.0</c:v>
                </c:pt>
                <c:pt idx="60">
                  <c:v>1818.0</c:v>
                </c:pt>
                <c:pt idx="61">
                  <c:v>1819.0</c:v>
                </c:pt>
                <c:pt idx="62">
                  <c:v>1820.0</c:v>
                </c:pt>
                <c:pt idx="63">
                  <c:v>1821.0</c:v>
                </c:pt>
                <c:pt idx="64">
                  <c:v>1822.0</c:v>
                </c:pt>
                <c:pt idx="65">
                  <c:v>1823.0</c:v>
                </c:pt>
                <c:pt idx="66">
                  <c:v>1824.0</c:v>
                </c:pt>
                <c:pt idx="67">
                  <c:v>1825.0</c:v>
                </c:pt>
                <c:pt idx="68">
                  <c:v>1826.0</c:v>
                </c:pt>
                <c:pt idx="69">
                  <c:v>1827.0</c:v>
                </c:pt>
                <c:pt idx="70">
                  <c:v>1828.0</c:v>
                </c:pt>
                <c:pt idx="71">
                  <c:v>1829.0</c:v>
                </c:pt>
                <c:pt idx="72">
                  <c:v>1830.0</c:v>
                </c:pt>
                <c:pt idx="73">
                  <c:v>1831.0</c:v>
                </c:pt>
                <c:pt idx="74">
                  <c:v>1832.0</c:v>
                </c:pt>
                <c:pt idx="75">
                  <c:v>1833.0</c:v>
                </c:pt>
                <c:pt idx="76">
                  <c:v>1834.0</c:v>
                </c:pt>
                <c:pt idx="77">
                  <c:v>1835.0</c:v>
                </c:pt>
                <c:pt idx="78">
                  <c:v>1836.0</c:v>
                </c:pt>
                <c:pt idx="79">
                  <c:v>1837.0</c:v>
                </c:pt>
                <c:pt idx="80">
                  <c:v>1838.0</c:v>
                </c:pt>
                <c:pt idx="81">
                  <c:v>1839.0</c:v>
                </c:pt>
                <c:pt idx="82">
                  <c:v>1840.0</c:v>
                </c:pt>
                <c:pt idx="83">
                  <c:v>1841.0</c:v>
                </c:pt>
                <c:pt idx="84">
                  <c:v>1842.0</c:v>
                </c:pt>
                <c:pt idx="85">
                  <c:v>1843.0</c:v>
                </c:pt>
                <c:pt idx="86">
                  <c:v>1844.0</c:v>
                </c:pt>
                <c:pt idx="87">
                  <c:v>1845.0</c:v>
                </c:pt>
                <c:pt idx="88">
                  <c:v>1846.0</c:v>
                </c:pt>
                <c:pt idx="89">
                  <c:v>1847.0</c:v>
                </c:pt>
                <c:pt idx="90">
                  <c:v>1848.0</c:v>
                </c:pt>
                <c:pt idx="91">
                  <c:v>1849.0</c:v>
                </c:pt>
                <c:pt idx="92">
                  <c:v>1850.0</c:v>
                </c:pt>
                <c:pt idx="93">
                  <c:v>1851.0</c:v>
                </c:pt>
                <c:pt idx="94">
                  <c:v>1852.0</c:v>
                </c:pt>
                <c:pt idx="95">
                  <c:v>1853.0</c:v>
                </c:pt>
                <c:pt idx="96">
                  <c:v>1854.0</c:v>
                </c:pt>
                <c:pt idx="97">
                  <c:v>1855.0</c:v>
                </c:pt>
                <c:pt idx="98">
                  <c:v>1856.0</c:v>
                </c:pt>
                <c:pt idx="99">
                  <c:v>1857.0</c:v>
                </c:pt>
                <c:pt idx="100">
                  <c:v>1858.0</c:v>
                </c:pt>
                <c:pt idx="101">
                  <c:v>1859.0</c:v>
                </c:pt>
                <c:pt idx="102">
                  <c:v>1860.0</c:v>
                </c:pt>
                <c:pt idx="103">
                  <c:v>1861.0</c:v>
                </c:pt>
                <c:pt idx="104">
                  <c:v>1862.0</c:v>
                </c:pt>
                <c:pt idx="105">
                  <c:v>1863.0</c:v>
                </c:pt>
                <c:pt idx="106">
                  <c:v>1864.0</c:v>
                </c:pt>
                <c:pt idx="107">
                  <c:v>1865.0</c:v>
                </c:pt>
                <c:pt idx="108">
                  <c:v>1866.0</c:v>
                </c:pt>
                <c:pt idx="109">
                  <c:v>1867.0</c:v>
                </c:pt>
                <c:pt idx="110">
                  <c:v>1868.0</c:v>
                </c:pt>
                <c:pt idx="111">
                  <c:v>1869.0</c:v>
                </c:pt>
                <c:pt idx="112">
                  <c:v>1870.0</c:v>
                </c:pt>
                <c:pt idx="113">
                  <c:v>1871.0</c:v>
                </c:pt>
                <c:pt idx="114">
                  <c:v>1872.0</c:v>
                </c:pt>
                <c:pt idx="115">
                  <c:v>1873.0</c:v>
                </c:pt>
                <c:pt idx="116">
                  <c:v>1874.0</c:v>
                </c:pt>
                <c:pt idx="117">
                  <c:v>1875.0</c:v>
                </c:pt>
                <c:pt idx="118">
                  <c:v>1876.0</c:v>
                </c:pt>
                <c:pt idx="119">
                  <c:v>1877.0</c:v>
                </c:pt>
                <c:pt idx="120">
                  <c:v>1878.0</c:v>
                </c:pt>
                <c:pt idx="121">
                  <c:v>1879.0</c:v>
                </c:pt>
                <c:pt idx="122">
                  <c:v>1880.0</c:v>
                </c:pt>
                <c:pt idx="123">
                  <c:v>1881.0</c:v>
                </c:pt>
                <c:pt idx="124">
                  <c:v>1882.0</c:v>
                </c:pt>
                <c:pt idx="125">
                  <c:v>1883.0</c:v>
                </c:pt>
                <c:pt idx="126">
                  <c:v>1884.0</c:v>
                </c:pt>
                <c:pt idx="127">
                  <c:v>1885.0</c:v>
                </c:pt>
                <c:pt idx="128">
                  <c:v>1886.0</c:v>
                </c:pt>
                <c:pt idx="129">
                  <c:v>1887.0</c:v>
                </c:pt>
                <c:pt idx="130">
                  <c:v>1888.0</c:v>
                </c:pt>
                <c:pt idx="131">
                  <c:v>1889.0</c:v>
                </c:pt>
                <c:pt idx="132">
                  <c:v>1890.0</c:v>
                </c:pt>
                <c:pt idx="133">
                  <c:v>1891.0</c:v>
                </c:pt>
                <c:pt idx="134">
                  <c:v>1892.0</c:v>
                </c:pt>
                <c:pt idx="135">
                  <c:v>1893.0</c:v>
                </c:pt>
                <c:pt idx="136">
                  <c:v>1894.0</c:v>
                </c:pt>
                <c:pt idx="137">
                  <c:v>1895.0</c:v>
                </c:pt>
                <c:pt idx="138">
                  <c:v>1896.0</c:v>
                </c:pt>
                <c:pt idx="139">
                  <c:v>1897.0</c:v>
                </c:pt>
                <c:pt idx="140">
                  <c:v>1898.0</c:v>
                </c:pt>
                <c:pt idx="141">
                  <c:v>1899.0</c:v>
                </c:pt>
              </c:numCache>
            </c:numRef>
          </c:cat>
          <c:val>
            <c:numRef>
              <c:f>Absolut!$B$4:$B$145</c:f>
              <c:numCache>
                <c:formatCode>General</c:formatCode>
                <c:ptCount val="142"/>
                <c:pt idx="0">
                  <c:v>103.0</c:v>
                </c:pt>
                <c:pt idx="1">
                  <c:v>106.0</c:v>
                </c:pt>
                <c:pt idx="2">
                  <c:v>143.0</c:v>
                </c:pt>
                <c:pt idx="3">
                  <c:v>154.0</c:v>
                </c:pt>
                <c:pt idx="4">
                  <c:v>106.0</c:v>
                </c:pt>
                <c:pt idx="5">
                  <c:v>140.0</c:v>
                </c:pt>
                <c:pt idx="6">
                  <c:v>123.0</c:v>
                </c:pt>
                <c:pt idx="7">
                  <c:v>144.0</c:v>
                </c:pt>
                <c:pt idx="8">
                  <c:v>123.0</c:v>
                </c:pt>
                <c:pt idx="9">
                  <c:v>128.0</c:v>
                </c:pt>
                <c:pt idx="10">
                  <c:v>117.0</c:v>
                </c:pt>
                <c:pt idx="11">
                  <c:v>129.0</c:v>
                </c:pt>
                <c:pt idx="12">
                  <c:v>141.0</c:v>
                </c:pt>
                <c:pt idx="13">
                  <c:v>143.0</c:v>
                </c:pt>
                <c:pt idx="14">
                  <c:v>123.0</c:v>
                </c:pt>
                <c:pt idx="15">
                  <c:v>120.0</c:v>
                </c:pt>
                <c:pt idx="16">
                  <c:v>182.0</c:v>
                </c:pt>
                <c:pt idx="17">
                  <c:v>150.0</c:v>
                </c:pt>
                <c:pt idx="18">
                  <c:v>125.0</c:v>
                </c:pt>
                <c:pt idx="19">
                  <c:v>188.0</c:v>
                </c:pt>
                <c:pt idx="20">
                  <c:v>152.0</c:v>
                </c:pt>
                <c:pt idx="21">
                  <c:v>164.0</c:v>
                </c:pt>
                <c:pt idx="22">
                  <c:v>192.0</c:v>
                </c:pt>
                <c:pt idx="23">
                  <c:v>165.0</c:v>
                </c:pt>
                <c:pt idx="24">
                  <c:v>162.0</c:v>
                </c:pt>
                <c:pt idx="25">
                  <c:v>165.0</c:v>
                </c:pt>
                <c:pt idx="26">
                  <c:v>170.0</c:v>
                </c:pt>
                <c:pt idx="27">
                  <c:v>126.0</c:v>
                </c:pt>
                <c:pt idx="28">
                  <c:v>176.0</c:v>
                </c:pt>
                <c:pt idx="29">
                  <c:v>142.0</c:v>
                </c:pt>
                <c:pt idx="30">
                  <c:v>111.0</c:v>
                </c:pt>
                <c:pt idx="31">
                  <c:v>90.0</c:v>
                </c:pt>
                <c:pt idx="32">
                  <c:v>85.0</c:v>
                </c:pt>
                <c:pt idx="33">
                  <c:v>91.0</c:v>
                </c:pt>
                <c:pt idx="34">
                  <c:v>86.0</c:v>
                </c:pt>
                <c:pt idx="35">
                  <c:v>122.0</c:v>
                </c:pt>
                <c:pt idx="36">
                  <c:v>118.0</c:v>
                </c:pt>
                <c:pt idx="37">
                  <c:v>81.0</c:v>
                </c:pt>
                <c:pt idx="38">
                  <c:v>96.0</c:v>
                </c:pt>
                <c:pt idx="39">
                  <c:v>108.0</c:v>
                </c:pt>
                <c:pt idx="40">
                  <c:v>85.0</c:v>
                </c:pt>
                <c:pt idx="41">
                  <c:v>101.0</c:v>
                </c:pt>
                <c:pt idx="42">
                  <c:v>111.0</c:v>
                </c:pt>
                <c:pt idx="43">
                  <c:v>91.0</c:v>
                </c:pt>
                <c:pt idx="44">
                  <c:v>135.0</c:v>
                </c:pt>
                <c:pt idx="45">
                  <c:v>82.0</c:v>
                </c:pt>
                <c:pt idx="46">
                  <c:v>106.0</c:v>
                </c:pt>
                <c:pt idx="47">
                  <c:v>87.0</c:v>
                </c:pt>
                <c:pt idx="48">
                  <c:v>59.0</c:v>
                </c:pt>
                <c:pt idx="49">
                  <c:v>99.0</c:v>
                </c:pt>
                <c:pt idx="50">
                  <c:v>95.0</c:v>
                </c:pt>
                <c:pt idx="51">
                  <c:v>77.0</c:v>
                </c:pt>
                <c:pt idx="52">
                  <c:v>88.0</c:v>
                </c:pt>
                <c:pt idx="53">
                  <c:v>118.0</c:v>
                </c:pt>
                <c:pt idx="54">
                  <c:v>95.0</c:v>
                </c:pt>
                <c:pt idx="55">
                  <c:v>108.0</c:v>
                </c:pt>
                <c:pt idx="56">
                  <c:v>101.0</c:v>
                </c:pt>
                <c:pt idx="57">
                  <c:v>90.0</c:v>
                </c:pt>
                <c:pt idx="58">
                  <c:v>97.0</c:v>
                </c:pt>
                <c:pt idx="59">
                  <c:v>81.0</c:v>
                </c:pt>
                <c:pt idx="60">
                  <c:v>67.0</c:v>
                </c:pt>
                <c:pt idx="61">
                  <c:v>133.0</c:v>
                </c:pt>
                <c:pt idx="62">
                  <c:v>77.0</c:v>
                </c:pt>
                <c:pt idx="63">
                  <c:v>128.0</c:v>
                </c:pt>
                <c:pt idx="64">
                  <c:v>86.0</c:v>
                </c:pt>
                <c:pt idx="65">
                  <c:v>103.0</c:v>
                </c:pt>
                <c:pt idx="66">
                  <c:v>122.0</c:v>
                </c:pt>
                <c:pt idx="67">
                  <c:v>143.0</c:v>
                </c:pt>
                <c:pt idx="68">
                  <c:v>103.0</c:v>
                </c:pt>
                <c:pt idx="69">
                  <c:v>102.0</c:v>
                </c:pt>
                <c:pt idx="70">
                  <c:v>113.0</c:v>
                </c:pt>
                <c:pt idx="71">
                  <c:v>84.0</c:v>
                </c:pt>
                <c:pt idx="72">
                  <c:v>92.0</c:v>
                </c:pt>
                <c:pt idx="73">
                  <c:v>112.0</c:v>
                </c:pt>
                <c:pt idx="74">
                  <c:v>89.0</c:v>
                </c:pt>
                <c:pt idx="75">
                  <c:v>103.0</c:v>
                </c:pt>
                <c:pt idx="76">
                  <c:v>124.0</c:v>
                </c:pt>
                <c:pt idx="77">
                  <c:v>95.0</c:v>
                </c:pt>
                <c:pt idx="78">
                  <c:v>110.0</c:v>
                </c:pt>
                <c:pt idx="79">
                  <c:v>132.0</c:v>
                </c:pt>
                <c:pt idx="80">
                  <c:v>98.0</c:v>
                </c:pt>
                <c:pt idx="81">
                  <c:v>135.0</c:v>
                </c:pt>
                <c:pt idx="82">
                  <c:v>125.0</c:v>
                </c:pt>
                <c:pt idx="83">
                  <c:v>101.0</c:v>
                </c:pt>
                <c:pt idx="84">
                  <c:v>129.0</c:v>
                </c:pt>
                <c:pt idx="85">
                  <c:v>117.0</c:v>
                </c:pt>
                <c:pt idx="86">
                  <c:v>123.0</c:v>
                </c:pt>
                <c:pt idx="87">
                  <c:v>126.0</c:v>
                </c:pt>
                <c:pt idx="88">
                  <c:v>90.0</c:v>
                </c:pt>
                <c:pt idx="89">
                  <c:v>91.0</c:v>
                </c:pt>
                <c:pt idx="90">
                  <c:v>71.0</c:v>
                </c:pt>
                <c:pt idx="91">
                  <c:v>132.0</c:v>
                </c:pt>
                <c:pt idx="92">
                  <c:v>112.0</c:v>
                </c:pt>
                <c:pt idx="93">
                  <c:v>103.0</c:v>
                </c:pt>
                <c:pt idx="94">
                  <c:v>153.0</c:v>
                </c:pt>
                <c:pt idx="95">
                  <c:v>96.0</c:v>
                </c:pt>
                <c:pt idx="96">
                  <c:v>87.0</c:v>
                </c:pt>
                <c:pt idx="97">
                  <c:v>85.0</c:v>
                </c:pt>
                <c:pt idx="98">
                  <c:v>116.0</c:v>
                </c:pt>
                <c:pt idx="99">
                  <c:v>110.0</c:v>
                </c:pt>
                <c:pt idx="100">
                  <c:v>86.0</c:v>
                </c:pt>
                <c:pt idx="101">
                  <c:v>107.0</c:v>
                </c:pt>
                <c:pt idx="102">
                  <c:v>89.0</c:v>
                </c:pt>
                <c:pt idx="103">
                  <c:v>102.0</c:v>
                </c:pt>
                <c:pt idx="104">
                  <c:v>97.0</c:v>
                </c:pt>
                <c:pt idx="105">
                  <c:v>130.0</c:v>
                </c:pt>
                <c:pt idx="106">
                  <c:v>84.0</c:v>
                </c:pt>
                <c:pt idx="107">
                  <c:v>109.0</c:v>
                </c:pt>
                <c:pt idx="108">
                  <c:v>118.0</c:v>
                </c:pt>
                <c:pt idx="109">
                  <c:v>97.0</c:v>
                </c:pt>
                <c:pt idx="110">
                  <c:v>118.0</c:v>
                </c:pt>
                <c:pt idx="111">
                  <c:v>125.0</c:v>
                </c:pt>
                <c:pt idx="112">
                  <c:v>121.0</c:v>
                </c:pt>
                <c:pt idx="113">
                  <c:v>115.0</c:v>
                </c:pt>
                <c:pt idx="114">
                  <c:v>117.0</c:v>
                </c:pt>
                <c:pt idx="115">
                  <c:v>148.0</c:v>
                </c:pt>
                <c:pt idx="116">
                  <c:v>121.0</c:v>
                </c:pt>
                <c:pt idx="117">
                  <c:v>122.0</c:v>
                </c:pt>
                <c:pt idx="118">
                  <c:v>134.0</c:v>
                </c:pt>
                <c:pt idx="119">
                  <c:v>107.0</c:v>
                </c:pt>
                <c:pt idx="120">
                  <c:v>130.0</c:v>
                </c:pt>
                <c:pt idx="121">
                  <c:v>117.0</c:v>
                </c:pt>
                <c:pt idx="122">
                  <c:v>113.0</c:v>
                </c:pt>
                <c:pt idx="123">
                  <c:v>100.0</c:v>
                </c:pt>
                <c:pt idx="124">
                  <c:v>135.0</c:v>
                </c:pt>
                <c:pt idx="125">
                  <c:v>139.0</c:v>
                </c:pt>
                <c:pt idx="126">
                  <c:v>133.0</c:v>
                </c:pt>
                <c:pt idx="127">
                  <c:v>139.0</c:v>
                </c:pt>
                <c:pt idx="128">
                  <c:v>134.0</c:v>
                </c:pt>
                <c:pt idx="129">
                  <c:v>122.0</c:v>
                </c:pt>
                <c:pt idx="130">
                  <c:v>132.0</c:v>
                </c:pt>
                <c:pt idx="131">
                  <c:v>129.0</c:v>
                </c:pt>
                <c:pt idx="132">
                  <c:v>111.0</c:v>
                </c:pt>
                <c:pt idx="133">
                  <c:v>114.0</c:v>
                </c:pt>
                <c:pt idx="134">
                  <c:v>108.0</c:v>
                </c:pt>
                <c:pt idx="135">
                  <c:v>114.0</c:v>
                </c:pt>
                <c:pt idx="136">
                  <c:v>154.0</c:v>
                </c:pt>
                <c:pt idx="137">
                  <c:v>116.0</c:v>
                </c:pt>
                <c:pt idx="138">
                  <c:v>135.0</c:v>
                </c:pt>
                <c:pt idx="139">
                  <c:v>156.0</c:v>
                </c:pt>
                <c:pt idx="140">
                  <c:v>130.0</c:v>
                </c:pt>
                <c:pt idx="141">
                  <c:v>129.0</c:v>
                </c:pt>
              </c:numCache>
            </c:numRef>
          </c:val>
          <c:smooth val="0"/>
        </c:ser>
        <c:ser>
          <c:idx val="1"/>
          <c:order val="1"/>
          <c:tx>
            <c:v>Heiraten</c:v>
          </c:tx>
          <c:spPr>
            <a:ln w="15875"/>
          </c:spPr>
          <c:cat>
            <c:numRef>
              <c:f>Absolut!$A$4:$A$145</c:f>
              <c:numCache>
                <c:formatCode>General</c:formatCode>
                <c:ptCount val="142"/>
                <c:pt idx="0">
                  <c:v>1758.0</c:v>
                </c:pt>
                <c:pt idx="1">
                  <c:v>1759.0</c:v>
                </c:pt>
                <c:pt idx="2">
                  <c:v>1760.0</c:v>
                </c:pt>
                <c:pt idx="3">
                  <c:v>1761.0</c:v>
                </c:pt>
                <c:pt idx="4">
                  <c:v>1762.0</c:v>
                </c:pt>
                <c:pt idx="5">
                  <c:v>1763.0</c:v>
                </c:pt>
                <c:pt idx="6">
                  <c:v>1764.0</c:v>
                </c:pt>
                <c:pt idx="7">
                  <c:v>1765.0</c:v>
                </c:pt>
                <c:pt idx="8">
                  <c:v>1766.0</c:v>
                </c:pt>
                <c:pt idx="9">
                  <c:v>1767.0</c:v>
                </c:pt>
                <c:pt idx="10">
                  <c:v>1768.0</c:v>
                </c:pt>
                <c:pt idx="11">
                  <c:v>1769.0</c:v>
                </c:pt>
                <c:pt idx="12">
                  <c:v>1770.0</c:v>
                </c:pt>
                <c:pt idx="13">
                  <c:v>1771.0</c:v>
                </c:pt>
                <c:pt idx="14">
                  <c:v>1772.0</c:v>
                </c:pt>
                <c:pt idx="15">
                  <c:v>1773.0</c:v>
                </c:pt>
                <c:pt idx="16">
                  <c:v>1774.0</c:v>
                </c:pt>
                <c:pt idx="17">
                  <c:v>1775.0</c:v>
                </c:pt>
                <c:pt idx="18">
                  <c:v>1776.0</c:v>
                </c:pt>
                <c:pt idx="19">
                  <c:v>1777.0</c:v>
                </c:pt>
                <c:pt idx="20">
                  <c:v>1778.0</c:v>
                </c:pt>
                <c:pt idx="21">
                  <c:v>1779.0</c:v>
                </c:pt>
                <c:pt idx="22">
                  <c:v>1780.0</c:v>
                </c:pt>
                <c:pt idx="23">
                  <c:v>1781.0</c:v>
                </c:pt>
                <c:pt idx="24">
                  <c:v>1782.0</c:v>
                </c:pt>
                <c:pt idx="25">
                  <c:v>1783.0</c:v>
                </c:pt>
                <c:pt idx="26">
                  <c:v>1784.0</c:v>
                </c:pt>
                <c:pt idx="27">
                  <c:v>1785.0</c:v>
                </c:pt>
                <c:pt idx="28">
                  <c:v>1786.0</c:v>
                </c:pt>
                <c:pt idx="29">
                  <c:v>1787.0</c:v>
                </c:pt>
                <c:pt idx="30">
                  <c:v>1788.0</c:v>
                </c:pt>
                <c:pt idx="31">
                  <c:v>1789.0</c:v>
                </c:pt>
                <c:pt idx="32">
                  <c:v>1790.0</c:v>
                </c:pt>
                <c:pt idx="33">
                  <c:v>1791.0</c:v>
                </c:pt>
                <c:pt idx="34">
                  <c:v>1792.0</c:v>
                </c:pt>
                <c:pt idx="35">
                  <c:v>1793.0</c:v>
                </c:pt>
                <c:pt idx="36">
                  <c:v>1794.0</c:v>
                </c:pt>
                <c:pt idx="37">
                  <c:v>1795.0</c:v>
                </c:pt>
                <c:pt idx="38">
                  <c:v>1796.0</c:v>
                </c:pt>
                <c:pt idx="39">
                  <c:v>1797.0</c:v>
                </c:pt>
                <c:pt idx="40">
                  <c:v>1798.0</c:v>
                </c:pt>
                <c:pt idx="41">
                  <c:v>1799.0</c:v>
                </c:pt>
                <c:pt idx="42">
                  <c:v>1800.0</c:v>
                </c:pt>
                <c:pt idx="43">
                  <c:v>1801.0</c:v>
                </c:pt>
                <c:pt idx="44">
                  <c:v>1802.0</c:v>
                </c:pt>
                <c:pt idx="45">
                  <c:v>1803.0</c:v>
                </c:pt>
                <c:pt idx="46">
                  <c:v>1804.0</c:v>
                </c:pt>
                <c:pt idx="47">
                  <c:v>1805.0</c:v>
                </c:pt>
                <c:pt idx="48">
                  <c:v>1806.0</c:v>
                </c:pt>
                <c:pt idx="49">
                  <c:v>1807.0</c:v>
                </c:pt>
                <c:pt idx="50">
                  <c:v>1808.0</c:v>
                </c:pt>
                <c:pt idx="51">
                  <c:v>1809.0</c:v>
                </c:pt>
                <c:pt idx="52">
                  <c:v>1810.0</c:v>
                </c:pt>
                <c:pt idx="53">
                  <c:v>1811.0</c:v>
                </c:pt>
                <c:pt idx="54">
                  <c:v>1812.0</c:v>
                </c:pt>
                <c:pt idx="55">
                  <c:v>1813.0</c:v>
                </c:pt>
                <c:pt idx="56">
                  <c:v>1814.0</c:v>
                </c:pt>
                <c:pt idx="57">
                  <c:v>1815.0</c:v>
                </c:pt>
                <c:pt idx="58">
                  <c:v>1816.0</c:v>
                </c:pt>
                <c:pt idx="59">
                  <c:v>1817.0</c:v>
                </c:pt>
                <c:pt idx="60">
                  <c:v>1818.0</c:v>
                </c:pt>
                <c:pt idx="61">
                  <c:v>1819.0</c:v>
                </c:pt>
                <c:pt idx="62">
                  <c:v>1820.0</c:v>
                </c:pt>
                <c:pt idx="63">
                  <c:v>1821.0</c:v>
                </c:pt>
                <c:pt idx="64">
                  <c:v>1822.0</c:v>
                </c:pt>
                <c:pt idx="65">
                  <c:v>1823.0</c:v>
                </c:pt>
                <c:pt idx="66">
                  <c:v>1824.0</c:v>
                </c:pt>
                <c:pt idx="67">
                  <c:v>1825.0</c:v>
                </c:pt>
                <c:pt idx="68">
                  <c:v>1826.0</c:v>
                </c:pt>
                <c:pt idx="69">
                  <c:v>1827.0</c:v>
                </c:pt>
                <c:pt idx="70">
                  <c:v>1828.0</c:v>
                </c:pt>
                <c:pt idx="71">
                  <c:v>1829.0</c:v>
                </c:pt>
                <c:pt idx="72">
                  <c:v>1830.0</c:v>
                </c:pt>
                <c:pt idx="73">
                  <c:v>1831.0</c:v>
                </c:pt>
                <c:pt idx="74">
                  <c:v>1832.0</c:v>
                </c:pt>
                <c:pt idx="75">
                  <c:v>1833.0</c:v>
                </c:pt>
                <c:pt idx="76">
                  <c:v>1834.0</c:v>
                </c:pt>
                <c:pt idx="77">
                  <c:v>1835.0</c:v>
                </c:pt>
                <c:pt idx="78">
                  <c:v>1836.0</c:v>
                </c:pt>
                <c:pt idx="79">
                  <c:v>1837.0</c:v>
                </c:pt>
                <c:pt idx="80">
                  <c:v>1838.0</c:v>
                </c:pt>
                <c:pt idx="81">
                  <c:v>1839.0</c:v>
                </c:pt>
                <c:pt idx="82">
                  <c:v>1840.0</c:v>
                </c:pt>
                <c:pt idx="83">
                  <c:v>1841.0</c:v>
                </c:pt>
                <c:pt idx="84">
                  <c:v>1842.0</c:v>
                </c:pt>
                <c:pt idx="85">
                  <c:v>1843.0</c:v>
                </c:pt>
                <c:pt idx="86">
                  <c:v>1844.0</c:v>
                </c:pt>
                <c:pt idx="87">
                  <c:v>1845.0</c:v>
                </c:pt>
                <c:pt idx="88">
                  <c:v>1846.0</c:v>
                </c:pt>
                <c:pt idx="89">
                  <c:v>1847.0</c:v>
                </c:pt>
                <c:pt idx="90">
                  <c:v>1848.0</c:v>
                </c:pt>
                <c:pt idx="91">
                  <c:v>1849.0</c:v>
                </c:pt>
                <c:pt idx="92">
                  <c:v>1850.0</c:v>
                </c:pt>
                <c:pt idx="93">
                  <c:v>1851.0</c:v>
                </c:pt>
                <c:pt idx="94">
                  <c:v>1852.0</c:v>
                </c:pt>
                <c:pt idx="95">
                  <c:v>1853.0</c:v>
                </c:pt>
                <c:pt idx="96">
                  <c:v>1854.0</c:v>
                </c:pt>
                <c:pt idx="97">
                  <c:v>1855.0</c:v>
                </c:pt>
                <c:pt idx="98">
                  <c:v>1856.0</c:v>
                </c:pt>
                <c:pt idx="99">
                  <c:v>1857.0</c:v>
                </c:pt>
                <c:pt idx="100">
                  <c:v>1858.0</c:v>
                </c:pt>
                <c:pt idx="101">
                  <c:v>1859.0</c:v>
                </c:pt>
                <c:pt idx="102">
                  <c:v>1860.0</c:v>
                </c:pt>
                <c:pt idx="103">
                  <c:v>1861.0</c:v>
                </c:pt>
                <c:pt idx="104">
                  <c:v>1862.0</c:v>
                </c:pt>
                <c:pt idx="105">
                  <c:v>1863.0</c:v>
                </c:pt>
                <c:pt idx="106">
                  <c:v>1864.0</c:v>
                </c:pt>
                <c:pt idx="107">
                  <c:v>1865.0</c:v>
                </c:pt>
                <c:pt idx="108">
                  <c:v>1866.0</c:v>
                </c:pt>
                <c:pt idx="109">
                  <c:v>1867.0</c:v>
                </c:pt>
                <c:pt idx="110">
                  <c:v>1868.0</c:v>
                </c:pt>
                <c:pt idx="111">
                  <c:v>1869.0</c:v>
                </c:pt>
                <c:pt idx="112">
                  <c:v>1870.0</c:v>
                </c:pt>
                <c:pt idx="113">
                  <c:v>1871.0</c:v>
                </c:pt>
                <c:pt idx="114">
                  <c:v>1872.0</c:v>
                </c:pt>
                <c:pt idx="115">
                  <c:v>1873.0</c:v>
                </c:pt>
                <c:pt idx="116">
                  <c:v>1874.0</c:v>
                </c:pt>
                <c:pt idx="117">
                  <c:v>1875.0</c:v>
                </c:pt>
                <c:pt idx="118">
                  <c:v>1876.0</c:v>
                </c:pt>
                <c:pt idx="119">
                  <c:v>1877.0</c:v>
                </c:pt>
                <c:pt idx="120">
                  <c:v>1878.0</c:v>
                </c:pt>
                <c:pt idx="121">
                  <c:v>1879.0</c:v>
                </c:pt>
                <c:pt idx="122">
                  <c:v>1880.0</c:v>
                </c:pt>
                <c:pt idx="123">
                  <c:v>1881.0</c:v>
                </c:pt>
                <c:pt idx="124">
                  <c:v>1882.0</c:v>
                </c:pt>
                <c:pt idx="125">
                  <c:v>1883.0</c:v>
                </c:pt>
                <c:pt idx="126">
                  <c:v>1884.0</c:v>
                </c:pt>
                <c:pt idx="127">
                  <c:v>1885.0</c:v>
                </c:pt>
                <c:pt idx="128">
                  <c:v>1886.0</c:v>
                </c:pt>
                <c:pt idx="129">
                  <c:v>1887.0</c:v>
                </c:pt>
                <c:pt idx="130">
                  <c:v>1888.0</c:v>
                </c:pt>
                <c:pt idx="131">
                  <c:v>1889.0</c:v>
                </c:pt>
                <c:pt idx="132">
                  <c:v>1890.0</c:v>
                </c:pt>
                <c:pt idx="133">
                  <c:v>1891.0</c:v>
                </c:pt>
                <c:pt idx="134">
                  <c:v>1892.0</c:v>
                </c:pt>
                <c:pt idx="135">
                  <c:v>1893.0</c:v>
                </c:pt>
                <c:pt idx="136">
                  <c:v>1894.0</c:v>
                </c:pt>
                <c:pt idx="137">
                  <c:v>1895.0</c:v>
                </c:pt>
                <c:pt idx="138">
                  <c:v>1896.0</c:v>
                </c:pt>
                <c:pt idx="139">
                  <c:v>1897.0</c:v>
                </c:pt>
                <c:pt idx="140">
                  <c:v>1898.0</c:v>
                </c:pt>
                <c:pt idx="141">
                  <c:v>1899.0</c:v>
                </c:pt>
              </c:numCache>
            </c:numRef>
          </c:cat>
          <c:val>
            <c:numRef>
              <c:f>Absolut!$C$4:$C$145</c:f>
              <c:numCache>
                <c:formatCode>General</c:formatCode>
                <c:ptCount val="142"/>
                <c:pt idx="0">
                  <c:v>31.0</c:v>
                </c:pt>
                <c:pt idx="1">
                  <c:v>29.0</c:v>
                </c:pt>
                <c:pt idx="2">
                  <c:v>22.0</c:v>
                </c:pt>
                <c:pt idx="3">
                  <c:v>32.0</c:v>
                </c:pt>
                <c:pt idx="4">
                  <c:v>27.0</c:v>
                </c:pt>
                <c:pt idx="5">
                  <c:v>24.0</c:v>
                </c:pt>
                <c:pt idx="6">
                  <c:v>33.0</c:v>
                </c:pt>
                <c:pt idx="7">
                  <c:v>29.0</c:v>
                </c:pt>
                <c:pt idx="8">
                  <c:v>23.0</c:v>
                </c:pt>
                <c:pt idx="9">
                  <c:v>29.0</c:v>
                </c:pt>
                <c:pt idx="10">
                  <c:v>23.0</c:v>
                </c:pt>
                <c:pt idx="11">
                  <c:v>44.0</c:v>
                </c:pt>
                <c:pt idx="12">
                  <c:v>41.0</c:v>
                </c:pt>
                <c:pt idx="13">
                  <c:v>14.0</c:v>
                </c:pt>
                <c:pt idx="14">
                  <c:v>22.0</c:v>
                </c:pt>
                <c:pt idx="15">
                  <c:v>42.0</c:v>
                </c:pt>
                <c:pt idx="16">
                  <c:v>49.0</c:v>
                </c:pt>
                <c:pt idx="17">
                  <c:v>25.0</c:v>
                </c:pt>
                <c:pt idx="18">
                  <c:v>41.0</c:v>
                </c:pt>
                <c:pt idx="19">
                  <c:v>36.0</c:v>
                </c:pt>
                <c:pt idx="20">
                  <c:v>65.0</c:v>
                </c:pt>
                <c:pt idx="21">
                  <c:v>30.0</c:v>
                </c:pt>
                <c:pt idx="22">
                  <c:v>49.0</c:v>
                </c:pt>
                <c:pt idx="23">
                  <c:v>31.0</c:v>
                </c:pt>
                <c:pt idx="24">
                  <c:v>22.0</c:v>
                </c:pt>
                <c:pt idx="25">
                  <c:v>34.0</c:v>
                </c:pt>
                <c:pt idx="26">
                  <c:v>29.0</c:v>
                </c:pt>
                <c:pt idx="27">
                  <c:v>23.0</c:v>
                </c:pt>
                <c:pt idx="28">
                  <c:v>48.0</c:v>
                </c:pt>
                <c:pt idx="29">
                  <c:v>49.0</c:v>
                </c:pt>
                <c:pt idx="30">
                  <c:v>50.0</c:v>
                </c:pt>
                <c:pt idx="31">
                  <c:v>20.0</c:v>
                </c:pt>
                <c:pt idx="32">
                  <c:v>17.0</c:v>
                </c:pt>
                <c:pt idx="33">
                  <c:v>16.0</c:v>
                </c:pt>
                <c:pt idx="34">
                  <c:v>26.0</c:v>
                </c:pt>
                <c:pt idx="35">
                  <c:v>22.0</c:v>
                </c:pt>
                <c:pt idx="36">
                  <c:v>23.0</c:v>
                </c:pt>
                <c:pt idx="37">
                  <c:v>17.0</c:v>
                </c:pt>
                <c:pt idx="38">
                  <c:v>28.0</c:v>
                </c:pt>
                <c:pt idx="39">
                  <c:v>14.0</c:v>
                </c:pt>
                <c:pt idx="40">
                  <c:v>10.0</c:v>
                </c:pt>
                <c:pt idx="41">
                  <c:v>30.0</c:v>
                </c:pt>
                <c:pt idx="42">
                  <c:v>29.0</c:v>
                </c:pt>
                <c:pt idx="43">
                  <c:v>19.0</c:v>
                </c:pt>
                <c:pt idx="44">
                  <c:v>23.0</c:v>
                </c:pt>
                <c:pt idx="45">
                  <c:v>11.0</c:v>
                </c:pt>
                <c:pt idx="46">
                  <c:v>19.0</c:v>
                </c:pt>
                <c:pt idx="47">
                  <c:v>14.0</c:v>
                </c:pt>
                <c:pt idx="48">
                  <c:v>36.0</c:v>
                </c:pt>
                <c:pt idx="49">
                  <c:v>18.0</c:v>
                </c:pt>
                <c:pt idx="50">
                  <c:v>25.0</c:v>
                </c:pt>
                <c:pt idx="51">
                  <c:v>33.0</c:v>
                </c:pt>
                <c:pt idx="52">
                  <c:v>26.0</c:v>
                </c:pt>
                <c:pt idx="53">
                  <c:v>28.0</c:v>
                </c:pt>
                <c:pt idx="54">
                  <c:v>22.0</c:v>
                </c:pt>
                <c:pt idx="55">
                  <c:v>27.0</c:v>
                </c:pt>
                <c:pt idx="56">
                  <c:v>12.0</c:v>
                </c:pt>
                <c:pt idx="57">
                  <c:v>15.0</c:v>
                </c:pt>
                <c:pt idx="58">
                  <c:v>19.0</c:v>
                </c:pt>
                <c:pt idx="59">
                  <c:v>28.0</c:v>
                </c:pt>
                <c:pt idx="60">
                  <c:v>6.0</c:v>
                </c:pt>
                <c:pt idx="61">
                  <c:v>26.0</c:v>
                </c:pt>
                <c:pt idx="62">
                  <c:v>28.0</c:v>
                </c:pt>
                <c:pt idx="63">
                  <c:v>23.0</c:v>
                </c:pt>
                <c:pt idx="64">
                  <c:v>33.0</c:v>
                </c:pt>
                <c:pt idx="65">
                  <c:v>22.0</c:v>
                </c:pt>
                <c:pt idx="66">
                  <c:v>29.0</c:v>
                </c:pt>
                <c:pt idx="67">
                  <c:v>26.0</c:v>
                </c:pt>
                <c:pt idx="68">
                  <c:v>21.0</c:v>
                </c:pt>
                <c:pt idx="69">
                  <c:v>25.0</c:v>
                </c:pt>
                <c:pt idx="70">
                  <c:v>11.0</c:v>
                </c:pt>
                <c:pt idx="71">
                  <c:v>21.0</c:v>
                </c:pt>
                <c:pt idx="72">
                  <c:v>37.0</c:v>
                </c:pt>
                <c:pt idx="73">
                  <c:v>14.0</c:v>
                </c:pt>
                <c:pt idx="74">
                  <c:v>33.0</c:v>
                </c:pt>
                <c:pt idx="75">
                  <c:v>41.0</c:v>
                </c:pt>
                <c:pt idx="76">
                  <c:v>35.0</c:v>
                </c:pt>
                <c:pt idx="77">
                  <c:v>8.0</c:v>
                </c:pt>
                <c:pt idx="78">
                  <c:v>34.0</c:v>
                </c:pt>
                <c:pt idx="79">
                  <c:v>45.0</c:v>
                </c:pt>
                <c:pt idx="80">
                  <c:v>26.0</c:v>
                </c:pt>
                <c:pt idx="81">
                  <c:v>29.0</c:v>
                </c:pt>
                <c:pt idx="82">
                  <c:v>20.0</c:v>
                </c:pt>
                <c:pt idx="83">
                  <c:v>21.0</c:v>
                </c:pt>
                <c:pt idx="84">
                  <c:v>31.0</c:v>
                </c:pt>
                <c:pt idx="85">
                  <c:v>40.0</c:v>
                </c:pt>
                <c:pt idx="86">
                  <c:v>36.0</c:v>
                </c:pt>
                <c:pt idx="87">
                  <c:v>20.0</c:v>
                </c:pt>
                <c:pt idx="88">
                  <c:v>24.0</c:v>
                </c:pt>
                <c:pt idx="89">
                  <c:v>18.0</c:v>
                </c:pt>
                <c:pt idx="90">
                  <c:v>52.0</c:v>
                </c:pt>
                <c:pt idx="91">
                  <c:v>29.0</c:v>
                </c:pt>
                <c:pt idx="92">
                  <c:v>42.0</c:v>
                </c:pt>
                <c:pt idx="93">
                  <c:v>31.0</c:v>
                </c:pt>
                <c:pt idx="94">
                  <c:v>34.0</c:v>
                </c:pt>
                <c:pt idx="95">
                  <c:v>9.0</c:v>
                </c:pt>
                <c:pt idx="96">
                  <c:v>14.0</c:v>
                </c:pt>
                <c:pt idx="97">
                  <c:v>9.0</c:v>
                </c:pt>
                <c:pt idx="98">
                  <c:v>17.0</c:v>
                </c:pt>
                <c:pt idx="99">
                  <c:v>16.0</c:v>
                </c:pt>
                <c:pt idx="100">
                  <c:v>12.0</c:v>
                </c:pt>
                <c:pt idx="101">
                  <c:v>11.0</c:v>
                </c:pt>
                <c:pt idx="102">
                  <c:v>27.0</c:v>
                </c:pt>
                <c:pt idx="103">
                  <c:v>33.0</c:v>
                </c:pt>
                <c:pt idx="104">
                  <c:v>32.0</c:v>
                </c:pt>
                <c:pt idx="105">
                  <c:v>29.0</c:v>
                </c:pt>
                <c:pt idx="106">
                  <c:v>22.0</c:v>
                </c:pt>
                <c:pt idx="107">
                  <c:v>33.0</c:v>
                </c:pt>
                <c:pt idx="108">
                  <c:v>27.0</c:v>
                </c:pt>
                <c:pt idx="109">
                  <c:v>18.0</c:v>
                </c:pt>
                <c:pt idx="110">
                  <c:v>48.0</c:v>
                </c:pt>
                <c:pt idx="111">
                  <c:v>45.0</c:v>
                </c:pt>
                <c:pt idx="112">
                  <c:v>31.0</c:v>
                </c:pt>
                <c:pt idx="113">
                  <c:v>32.0</c:v>
                </c:pt>
                <c:pt idx="114">
                  <c:v>27.0</c:v>
                </c:pt>
                <c:pt idx="115">
                  <c:v>32.0</c:v>
                </c:pt>
                <c:pt idx="116">
                  <c:v>33.0</c:v>
                </c:pt>
                <c:pt idx="117">
                  <c:v>28.0</c:v>
                </c:pt>
                <c:pt idx="118">
                  <c:v>31.0</c:v>
                </c:pt>
                <c:pt idx="119">
                  <c:v>33.0</c:v>
                </c:pt>
                <c:pt idx="120">
                  <c:v>36.0</c:v>
                </c:pt>
                <c:pt idx="121">
                  <c:v>28.0</c:v>
                </c:pt>
                <c:pt idx="122">
                  <c:v>16.0</c:v>
                </c:pt>
                <c:pt idx="123">
                  <c:v>28.0</c:v>
                </c:pt>
                <c:pt idx="124">
                  <c:v>28.0</c:v>
                </c:pt>
                <c:pt idx="125">
                  <c:v>38.0</c:v>
                </c:pt>
                <c:pt idx="126">
                  <c:v>29.0</c:v>
                </c:pt>
                <c:pt idx="127">
                  <c:v>24.0</c:v>
                </c:pt>
                <c:pt idx="128">
                  <c:v>30.0</c:v>
                </c:pt>
                <c:pt idx="129">
                  <c:v>30.0</c:v>
                </c:pt>
                <c:pt idx="130">
                  <c:v>38.0</c:v>
                </c:pt>
                <c:pt idx="131">
                  <c:v>19.0</c:v>
                </c:pt>
                <c:pt idx="132">
                  <c:v>22.0</c:v>
                </c:pt>
                <c:pt idx="133">
                  <c:v>25.0</c:v>
                </c:pt>
                <c:pt idx="134">
                  <c:v>14.0</c:v>
                </c:pt>
                <c:pt idx="135">
                  <c:v>37.0</c:v>
                </c:pt>
                <c:pt idx="136">
                  <c:v>37.0</c:v>
                </c:pt>
                <c:pt idx="137">
                  <c:v>34.0</c:v>
                </c:pt>
                <c:pt idx="138">
                  <c:v>36.0</c:v>
                </c:pt>
                <c:pt idx="139">
                  <c:v>44.0</c:v>
                </c:pt>
                <c:pt idx="140">
                  <c:v>22.0</c:v>
                </c:pt>
                <c:pt idx="141">
                  <c:v>35.0</c:v>
                </c:pt>
              </c:numCache>
            </c:numRef>
          </c:val>
          <c:smooth val="0"/>
        </c:ser>
        <c:ser>
          <c:idx val="2"/>
          <c:order val="2"/>
          <c:tx>
            <c:v>Beerdigungen</c:v>
          </c:tx>
          <c:spPr>
            <a:ln w="19050">
              <a:solidFill>
                <a:srgbClr val="00B050"/>
              </a:solidFill>
            </a:ln>
          </c:spPr>
          <c:dPt>
            <c:idx val="116"/>
            <c:bubble3D val="0"/>
            <c:spPr>
              <a:ln w="19050">
                <a:solidFill>
                  <a:srgbClr val="006600"/>
                </a:solidFill>
              </a:ln>
            </c:spPr>
          </c:dPt>
          <c:cat>
            <c:numRef>
              <c:f>Absolut!$A$4:$A$145</c:f>
              <c:numCache>
                <c:formatCode>General</c:formatCode>
                <c:ptCount val="142"/>
                <c:pt idx="0">
                  <c:v>1758.0</c:v>
                </c:pt>
                <c:pt idx="1">
                  <c:v>1759.0</c:v>
                </c:pt>
                <c:pt idx="2">
                  <c:v>1760.0</c:v>
                </c:pt>
                <c:pt idx="3">
                  <c:v>1761.0</c:v>
                </c:pt>
                <c:pt idx="4">
                  <c:v>1762.0</c:v>
                </c:pt>
                <c:pt idx="5">
                  <c:v>1763.0</c:v>
                </c:pt>
                <c:pt idx="6">
                  <c:v>1764.0</c:v>
                </c:pt>
                <c:pt idx="7">
                  <c:v>1765.0</c:v>
                </c:pt>
                <c:pt idx="8">
                  <c:v>1766.0</c:v>
                </c:pt>
                <c:pt idx="9">
                  <c:v>1767.0</c:v>
                </c:pt>
                <c:pt idx="10">
                  <c:v>1768.0</c:v>
                </c:pt>
                <c:pt idx="11">
                  <c:v>1769.0</c:v>
                </c:pt>
                <c:pt idx="12">
                  <c:v>1770.0</c:v>
                </c:pt>
                <c:pt idx="13">
                  <c:v>1771.0</c:v>
                </c:pt>
                <c:pt idx="14">
                  <c:v>1772.0</c:v>
                </c:pt>
                <c:pt idx="15">
                  <c:v>1773.0</c:v>
                </c:pt>
                <c:pt idx="16">
                  <c:v>1774.0</c:v>
                </c:pt>
                <c:pt idx="17">
                  <c:v>1775.0</c:v>
                </c:pt>
                <c:pt idx="18">
                  <c:v>1776.0</c:v>
                </c:pt>
                <c:pt idx="19">
                  <c:v>1777.0</c:v>
                </c:pt>
                <c:pt idx="20">
                  <c:v>1778.0</c:v>
                </c:pt>
                <c:pt idx="21">
                  <c:v>1779.0</c:v>
                </c:pt>
                <c:pt idx="22">
                  <c:v>1780.0</c:v>
                </c:pt>
                <c:pt idx="23">
                  <c:v>1781.0</c:v>
                </c:pt>
                <c:pt idx="24">
                  <c:v>1782.0</c:v>
                </c:pt>
                <c:pt idx="25">
                  <c:v>1783.0</c:v>
                </c:pt>
                <c:pt idx="26">
                  <c:v>1784.0</c:v>
                </c:pt>
                <c:pt idx="27">
                  <c:v>1785.0</c:v>
                </c:pt>
                <c:pt idx="28">
                  <c:v>1786.0</c:v>
                </c:pt>
                <c:pt idx="29">
                  <c:v>1787.0</c:v>
                </c:pt>
                <c:pt idx="30">
                  <c:v>1788.0</c:v>
                </c:pt>
                <c:pt idx="31">
                  <c:v>1789.0</c:v>
                </c:pt>
                <c:pt idx="32">
                  <c:v>1790.0</c:v>
                </c:pt>
                <c:pt idx="33">
                  <c:v>1791.0</c:v>
                </c:pt>
                <c:pt idx="34">
                  <c:v>1792.0</c:v>
                </c:pt>
                <c:pt idx="35">
                  <c:v>1793.0</c:v>
                </c:pt>
                <c:pt idx="36">
                  <c:v>1794.0</c:v>
                </c:pt>
                <c:pt idx="37">
                  <c:v>1795.0</c:v>
                </c:pt>
                <c:pt idx="38">
                  <c:v>1796.0</c:v>
                </c:pt>
                <c:pt idx="39">
                  <c:v>1797.0</c:v>
                </c:pt>
                <c:pt idx="40">
                  <c:v>1798.0</c:v>
                </c:pt>
                <c:pt idx="41">
                  <c:v>1799.0</c:v>
                </c:pt>
                <c:pt idx="42">
                  <c:v>1800.0</c:v>
                </c:pt>
                <c:pt idx="43">
                  <c:v>1801.0</c:v>
                </c:pt>
                <c:pt idx="44">
                  <c:v>1802.0</c:v>
                </c:pt>
                <c:pt idx="45">
                  <c:v>1803.0</c:v>
                </c:pt>
                <c:pt idx="46">
                  <c:v>1804.0</c:v>
                </c:pt>
                <c:pt idx="47">
                  <c:v>1805.0</c:v>
                </c:pt>
                <c:pt idx="48">
                  <c:v>1806.0</c:v>
                </c:pt>
                <c:pt idx="49">
                  <c:v>1807.0</c:v>
                </c:pt>
                <c:pt idx="50">
                  <c:v>1808.0</c:v>
                </c:pt>
                <c:pt idx="51">
                  <c:v>1809.0</c:v>
                </c:pt>
                <c:pt idx="52">
                  <c:v>1810.0</c:v>
                </c:pt>
                <c:pt idx="53">
                  <c:v>1811.0</c:v>
                </c:pt>
                <c:pt idx="54">
                  <c:v>1812.0</c:v>
                </c:pt>
                <c:pt idx="55">
                  <c:v>1813.0</c:v>
                </c:pt>
                <c:pt idx="56">
                  <c:v>1814.0</c:v>
                </c:pt>
                <c:pt idx="57">
                  <c:v>1815.0</c:v>
                </c:pt>
                <c:pt idx="58">
                  <c:v>1816.0</c:v>
                </c:pt>
                <c:pt idx="59">
                  <c:v>1817.0</c:v>
                </c:pt>
                <c:pt idx="60">
                  <c:v>1818.0</c:v>
                </c:pt>
                <c:pt idx="61">
                  <c:v>1819.0</c:v>
                </c:pt>
                <c:pt idx="62">
                  <c:v>1820.0</c:v>
                </c:pt>
                <c:pt idx="63">
                  <c:v>1821.0</c:v>
                </c:pt>
                <c:pt idx="64">
                  <c:v>1822.0</c:v>
                </c:pt>
                <c:pt idx="65">
                  <c:v>1823.0</c:v>
                </c:pt>
                <c:pt idx="66">
                  <c:v>1824.0</c:v>
                </c:pt>
                <c:pt idx="67">
                  <c:v>1825.0</c:v>
                </c:pt>
                <c:pt idx="68">
                  <c:v>1826.0</c:v>
                </c:pt>
                <c:pt idx="69">
                  <c:v>1827.0</c:v>
                </c:pt>
                <c:pt idx="70">
                  <c:v>1828.0</c:v>
                </c:pt>
                <c:pt idx="71">
                  <c:v>1829.0</c:v>
                </c:pt>
                <c:pt idx="72">
                  <c:v>1830.0</c:v>
                </c:pt>
                <c:pt idx="73">
                  <c:v>1831.0</c:v>
                </c:pt>
                <c:pt idx="74">
                  <c:v>1832.0</c:v>
                </c:pt>
                <c:pt idx="75">
                  <c:v>1833.0</c:v>
                </c:pt>
                <c:pt idx="76">
                  <c:v>1834.0</c:v>
                </c:pt>
                <c:pt idx="77">
                  <c:v>1835.0</c:v>
                </c:pt>
                <c:pt idx="78">
                  <c:v>1836.0</c:v>
                </c:pt>
                <c:pt idx="79">
                  <c:v>1837.0</c:v>
                </c:pt>
                <c:pt idx="80">
                  <c:v>1838.0</c:v>
                </c:pt>
                <c:pt idx="81">
                  <c:v>1839.0</c:v>
                </c:pt>
                <c:pt idx="82">
                  <c:v>1840.0</c:v>
                </c:pt>
                <c:pt idx="83">
                  <c:v>1841.0</c:v>
                </c:pt>
                <c:pt idx="84">
                  <c:v>1842.0</c:v>
                </c:pt>
                <c:pt idx="85">
                  <c:v>1843.0</c:v>
                </c:pt>
                <c:pt idx="86">
                  <c:v>1844.0</c:v>
                </c:pt>
                <c:pt idx="87">
                  <c:v>1845.0</c:v>
                </c:pt>
                <c:pt idx="88">
                  <c:v>1846.0</c:v>
                </c:pt>
                <c:pt idx="89">
                  <c:v>1847.0</c:v>
                </c:pt>
                <c:pt idx="90">
                  <c:v>1848.0</c:v>
                </c:pt>
                <c:pt idx="91">
                  <c:v>1849.0</c:v>
                </c:pt>
                <c:pt idx="92">
                  <c:v>1850.0</c:v>
                </c:pt>
                <c:pt idx="93">
                  <c:v>1851.0</c:v>
                </c:pt>
                <c:pt idx="94">
                  <c:v>1852.0</c:v>
                </c:pt>
                <c:pt idx="95">
                  <c:v>1853.0</c:v>
                </c:pt>
                <c:pt idx="96">
                  <c:v>1854.0</c:v>
                </c:pt>
                <c:pt idx="97">
                  <c:v>1855.0</c:v>
                </c:pt>
                <c:pt idx="98">
                  <c:v>1856.0</c:v>
                </c:pt>
                <c:pt idx="99">
                  <c:v>1857.0</c:v>
                </c:pt>
                <c:pt idx="100">
                  <c:v>1858.0</c:v>
                </c:pt>
                <c:pt idx="101">
                  <c:v>1859.0</c:v>
                </c:pt>
                <c:pt idx="102">
                  <c:v>1860.0</c:v>
                </c:pt>
                <c:pt idx="103">
                  <c:v>1861.0</c:v>
                </c:pt>
                <c:pt idx="104">
                  <c:v>1862.0</c:v>
                </c:pt>
                <c:pt idx="105">
                  <c:v>1863.0</c:v>
                </c:pt>
                <c:pt idx="106">
                  <c:v>1864.0</c:v>
                </c:pt>
                <c:pt idx="107">
                  <c:v>1865.0</c:v>
                </c:pt>
                <c:pt idx="108">
                  <c:v>1866.0</c:v>
                </c:pt>
                <c:pt idx="109">
                  <c:v>1867.0</c:v>
                </c:pt>
                <c:pt idx="110">
                  <c:v>1868.0</c:v>
                </c:pt>
                <c:pt idx="111">
                  <c:v>1869.0</c:v>
                </c:pt>
                <c:pt idx="112">
                  <c:v>1870.0</c:v>
                </c:pt>
                <c:pt idx="113">
                  <c:v>1871.0</c:v>
                </c:pt>
                <c:pt idx="114">
                  <c:v>1872.0</c:v>
                </c:pt>
                <c:pt idx="115">
                  <c:v>1873.0</c:v>
                </c:pt>
                <c:pt idx="116">
                  <c:v>1874.0</c:v>
                </c:pt>
                <c:pt idx="117">
                  <c:v>1875.0</c:v>
                </c:pt>
                <c:pt idx="118">
                  <c:v>1876.0</c:v>
                </c:pt>
                <c:pt idx="119">
                  <c:v>1877.0</c:v>
                </c:pt>
                <c:pt idx="120">
                  <c:v>1878.0</c:v>
                </c:pt>
                <c:pt idx="121">
                  <c:v>1879.0</c:v>
                </c:pt>
                <c:pt idx="122">
                  <c:v>1880.0</c:v>
                </c:pt>
                <c:pt idx="123">
                  <c:v>1881.0</c:v>
                </c:pt>
                <c:pt idx="124">
                  <c:v>1882.0</c:v>
                </c:pt>
                <c:pt idx="125">
                  <c:v>1883.0</c:v>
                </c:pt>
                <c:pt idx="126">
                  <c:v>1884.0</c:v>
                </c:pt>
                <c:pt idx="127">
                  <c:v>1885.0</c:v>
                </c:pt>
                <c:pt idx="128">
                  <c:v>1886.0</c:v>
                </c:pt>
                <c:pt idx="129">
                  <c:v>1887.0</c:v>
                </c:pt>
                <c:pt idx="130">
                  <c:v>1888.0</c:v>
                </c:pt>
                <c:pt idx="131">
                  <c:v>1889.0</c:v>
                </c:pt>
                <c:pt idx="132">
                  <c:v>1890.0</c:v>
                </c:pt>
                <c:pt idx="133">
                  <c:v>1891.0</c:v>
                </c:pt>
                <c:pt idx="134">
                  <c:v>1892.0</c:v>
                </c:pt>
                <c:pt idx="135">
                  <c:v>1893.0</c:v>
                </c:pt>
                <c:pt idx="136">
                  <c:v>1894.0</c:v>
                </c:pt>
                <c:pt idx="137">
                  <c:v>1895.0</c:v>
                </c:pt>
                <c:pt idx="138">
                  <c:v>1896.0</c:v>
                </c:pt>
                <c:pt idx="139">
                  <c:v>1897.0</c:v>
                </c:pt>
                <c:pt idx="140">
                  <c:v>1898.0</c:v>
                </c:pt>
                <c:pt idx="141">
                  <c:v>1899.0</c:v>
                </c:pt>
              </c:numCache>
            </c:numRef>
          </c:cat>
          <c:val>
            <c:numRef>
              <c:f>Absolut!$D$4:$D$145</c:f>
              <c:numCache>
                <c:formatCode>General</c:formatCode>
                <c:ptCount val="142"/>
                <c:pt idx="0">
                  <c:v>70.0</c:v>
                </c:pt>
                <c:pt idx="1">
                  <c:v>64.0</c:v>
                </c:pt>
                <c:pt idx="2">
                  <c:v>51.0</c:v>
                </c:pt>
                <c:pt idx="3">
                  <c:v>46.0</c:v>
                </c:pt>
                <c:pt idx="4">
                  <c:v>54.0</c:v>
                </c:pt>
                <c:pt idx="5">
                  <c:v>61.0</c:v>
                </c:pt>
                <c:pt idx="6">
                  <c:v>76.0</c:v>
                </c:pt>
                <c:pt idx="7">
                  <c:v>34.0</c:v>
                </c:pt>
                <c:pt idx="8">
                  <c:v>48.0</c:v>
                </c:pt>
                <c:pt idx="9">
                  <c:v>40.0</c:v>
                </c:pt>
                <c:pt idx="10">
                  <c:v>53.0</c:v>
                </c:pt>
                <c:pt idx="11">
                  <c:v>41.0</c:v>
                </c:pt>
                <c:pt idx="12">
                  <c:v>42.0</c:v>
                </c:pt>
                <c:pt idx="13">
                  <c:v>55.0</c:v>
                </c:pt>
                <c:pt idx="14">
                  <c:v>88.0</c:v>
                </c:pt>
                <c:pt idx="15">
                  <c:v>90.0</c:v>
                </c:pt>
                <c:pt idx="16">
                  <c:v>58.0</c:v>
                </c:pt>
                <c:pt idx="17">
                  <c:v>66.0</c:v>
                </c:pt>
                <c:pt idx="18">
                  <c:v>174.0</c:v>
                </c:pt>
                <c:pt idx="19">
                  <c:v>101.0</c:v>
                </c:pt>
                <c:pt idx="20">
                  <c:v>154.0</c:v>
                </c:pt>
                <c:pt idx="21">
                  <c:v>144.0</c:v>
                </c:pt>
                <c:pt idx="22">
                  <c:v>66.0</c:v>
                </c:pt>
                <c:pt idx="23">
                  <c:v>71.0</c:v>
                </c:pt>
                <c:pt idx="24">
                  <c:v>232.0</c:v>
                </c:pt>
                <c:pt idx="25">
                  <c:v>190.0</c:v>
                </c:pt>
                <c:pt idx="26">
                  <c:v>91.0</c:v>
                </c:pt>
                <c:pt idx="27">
                  <c:v>138.0</c:v>
                </c:pt>
                <c:pt idx="28">
                  <c:v>70.0</c:v>
                </c:pt>
                <c:pt idx="29">
                  <c:v>81.0</c:v>
                </c:pt>
                <c:pt idx="30">
                  <c:v>88.0</c:v>
                </c:pt>
                <c:pt idx="31">
                  <c:v>50.0</c:v>
                </c:pt>
                <c:pt idx="32">
                  <c:v>102.0</c:v>
                </c:pt>
                <c:pt idx="33">
                  <c:v>54.0</c:v>
                </c:pt>
                <c:pt idx="34">
                  <c:v>100.0</c:v>
                </c:pt>
                <c:pt idx="35">
                  <c:v>153.0</c:v>
                </c:pt>
                <c:pt idx="36">
                  <c:v>36.0</c:v>
                </c:pt>
                <c:pt idx="37">
                  <c:v>70.0</c:v>
                </c:pt>
                <c:pt idx="38">
                  <c:v>47.0</c:v>
                </c:pt>
                <c:pt idx="39">
                  <c:v>54.0</c:v>
                </c:pt>
                <c:pt idx="40">
                  <c:v>72.0</c:v>
                </c:pt>
                <c:pt idx="41">
                  <c:v>64.0</c:v>
                </c:pt>
                <c:pt idx="42">
                  <c:v>88.0</c:v>
                </c:pt>
                <c:pt idx="43">
                  <c:v>231.0</c:v>
                </c:pt>
                <c:pt idx="44">
                  <c:v>67.0</c:v>
                </c:pt>
                <c:pt idx="45">
                  <c:v>62.0</c:v>
                </c:pt>
                <c:pt idx="46">
                  <c:v>44.0</c:v>
                </c:pt>
                <c:pt idx="47">
                  <c:v>99.0</c:v>
                </c:pt>
                <c:pt idx="48">
                  <c:v>116.0</c:v>
                </c:pt>
                <c:pt idx="49">
                  <c:v>91.0</c:v>
                </c:pt>
                <c:pt idx="50">
                  <c:v>66.0</c:v>
                </c:pt>
                <c:pt idx="51">
                  <c:v>73.0</c:v>
                </c:pt>
                <c:pt idx="52">
                  <c:v>126.0</c:v>
                </c:pt>
                <c:pt idx="53">
                  <c:v>57.0</c:v>
                </c:pt>
                <c:pt idx="54">
                  <c:v>77.0</c:v>
                </c:pt>
                <c:pt idx="55">
                  <c:v>49.0</c:v>
                </c:pt>
                <c:pt idx="56">
                  <c:v>73.0</c:v>
                </c:pt>
                <c:pt idx="57">
                  <c:v>51.0</c:v>
                </c:pt>
                <c:pt idx="58">
                  <c:v>63.0</c:v>
                </c:pt>
                <c:pt idx="59">
                  <c:v>80.0</c:v>
                </c:pt>
                <c:pt idx="60">
                  <c:v>102.0</c:v>
                </c:pt>
                <c:pt idx="61">
                  <c:v>48.0</c:v>
                </c:pt>
                <c:pt idx="62">
                  <c:v>77.0</c:v>
                </c:pt>
                <c:pt idx="63">
                  <c:v>48.0</c:v>
                </c:pt>
                <c:pt idx="64">
                  <c:v>85.0</c:v>
                </c:pt>
                <c:pt idx="65">
                  <c:v>78.0</c:v>
                </c:pt>
                <c:pt idx="66">
                  <c:v>135.0</c:v>
                </c:pt>
                <c:pt idx="67">
                  <c:v>68.0</c:v>
                </c:pt>
                <c:pt idx="68">
                  <c:v>49.0</c:v>
                </c:pt>
                <c:pt idx="69">
                  <c:v>65.0</c:v>
                </c:pt>
                <c:pt idx="70">
                  <c:v>55.0</c:v>
                </c:pt>
                <c:pt idx="71">
                  <c:v>75.0</c:v>
                </c:pt>
                <c:pt idx="72">
                  <c:v>144.0</c:v>
                </c:pt>
                <c:pt idx="73">
                  <c:v>160.0</c:v>
                </c:pt>
                <c:pt idx="74">
                  <c:v>40.0</c:v>
                </c:pt>
                <c:pt idx="75">
                  <c:v>53.0</c:v>
                </c:pt>
                <c:pt idx="76">
                  <c:v>47.0</c:v>
                </c:pt>
                <c:pt idx="77">
                  <c:v>163.0</c:v>
                </c:pt>
                <c:pt idx="78">
                  <c:v>63.0</c:v>
                </c:pt>
                <c:pt idx="79">
                  <c:v>94.0</c:v>
                </c:pt>
                <c:pt idx="80">
                  <c:v>77.0</c:v>
                </c:pt>
                <c:pt idx="81">
                  <c:v>141.0</c:v>
                </c:pt>
                <c:pt idx="82">
                  <c:v>129.0</c:v>
                </c:pt>
                <c:pt idx="83">
                  <c:v>69.0</c:v>
                </c:pt>
                <c:pt idx="84">
                  <c:v>64.0</c:v>
                </c:pt>
                <c:pt idx="85">
                  <c:v>88.0</c:v>
                </c:pt>
                <c:pt idx="86">
                  <c:v>86.0</c:v>
                </c:pt>
                <c:pt idx="87">
                  <c:v>74.0</c:v>
                </c:pt>
                <c:pt idx="88">
                  <c:v>96.0</c:v>
                </c:pt>
                <c:pt idx="89">
                  <c:v>144.0</c:v>
                </c:pt>
                <c:pt idx="90">
                  <c:v>84.0</c:v>
                </c:pt>
                <c:pt idx="91">
                  <c:v>139.0</c:v>
                </c:pt>
                <c:pt idx="92">
                  <c:v>97.0</c:v>
                </c:pt>
                <c:pt idx="93">
                  <c:v>120.0</c:v>
                </c:pt>
                <c:pt idx="94">
                  <c:v>64.0</c:v>
                </c:pt>
                <c:pt idx="95">
                  <c:v>84.0</c:v>
                </c:pt>
                <c:pt idx="96">
                  <c:v>77.0</c:v>
                </c:pt>
                <c:pt idx="97">
                  <c:v>147.0</c:v>
                </c:pt>
                <c:pt idx="98">
                  <c:v>73.0</c:v>
                </c:pt>
                <c:pt idx="99">
                  <c:v>76.0</c:v>
                </c:pt>
                <c:pt idx="100">
                  <c:v>84.0</c:v>
                </c:pt>
                <c:pt idx="101">
                  <c:v>55.0</c:v>
                </c:pt>
                <c:pt idx="102">
                  <c:v>55.0</c:v>
                </c:pt>
                <c:pt idx="103">
                  <c:v>89.0</c:v>
                </c:pt>
                <c:pt idx="104">
                  <c:v>125.0</c:v>
                </c:pt>
                <c:pt idx="105">
                  <c:v>109.0</c:v>
                </c:pt>
                <c:pt idx="106">
                  <c:v>88.0</c:v>
                </c:pt>
                <c:pt idx="107">
                  <c:v>96.0</c:v>
                </c:pt>
                <c:pt idx="108">
                  <c:v>117.0</c:v>
                </c:pt>
                <c:pt idx="109">
                  <c:v>83.0</c:v>
                </c:pt>
                <c:pt idx="110">
                  <c:v>81.0</c:v>
                </c:pt>
                <c:pt idx="111">
                  <c:v>98.0</c:v>
                </c:pt>
                <c:pt idx="112">
                  <c:v>96.0</c:v>
                </c:pt>
                <c:pt idx="113">
                  <c:v>99.0</c:v>
                </c:pt>
                <c:pt idx="114">
                  <c:v>87.0</c:v>
                </c:pt>
                <c:pt idx="115">
                  <c:v>186.0</c:v>
                </c:pt>
                <c:pt idx="116">
                  <c:v>79.0</c:v>
                </c:pt>
                <c:pt idx="117">
                  <c:v>96.0</c:v>
                </c:pt>
                <c:pt idx="118">
                  <c:v>84.0</c:v>
                </c:pt>
                <c:pt idx="119">
                  <c:v>142.0</c:v>
                </c:pt>
                <c:pt idx="120">
                  <c:v>114.0</c:v>
                </c:pt>
                <c:pt idx="121">
                  <c:v>128.0</c:v>
                </c:pt>
                <c:pt idx="122">
                  <c:v>114.0</c:v>
                </c:pt>
                <c:pt idx="123">
                  <c:v>103.0</c:v>
                </c:pt>
                <c:pt idx="124">
                  <c:v>120.0</c:v>
                </c:pt>
                <c:pt idx="125">
                  <c:v>90.0</c:v>
                </c:pt>
                <c:pt idx="126">
                  <c:v>140.0</c:v>
                </c:pt>
                <c:pt idx="127">
                  <c:v>115.0</c:v>
                </c:pt>
                <c:pt idx="128">
                  <c:v>87.0</c:v>
                </c:pt>
                <c:pt idx="129">
                  <c:v>118.0</c:v>
                </c:pt>
                <c:pt idx="130">
                  <c:v>171.0</c:v>
                </c:pt>
                <c:pt idx="131">
                  <c:v>81.0</c:v>
                </c:pt>
                <c:pt idx="132">
                  <c:v>118.0</c:v>
                </c:pt>
                <c:pt idx="133">
                  <c:v>77.0</c:v>
                </c:pt>
                <c:pt idx="134">
                  <c:v>72.0</c:v>
                </c:pt>
                <c:pt idx="135">
                  <c:v>103.0</c:v>
                </c:pt>
                <c:pt idx="136">
                  <c:v>106.0</c:v>
                </c:pt>
                <c:pt idx="137">
                  <c:v>115.0</c:v>
                </c:pt>
                <c:pt idx="138">
                  <c:v>153.0</c:v>
                </c:pt>
                <c:pt idx="139">
                  <c:v>103.0</c:v>
                </c:pt>
                <c:pt idx="140">
                  <c:v>58.0</c:v>
                </c:pt>
                <c:pt idx="141">
                  <c:v>59.0</c:v>
                </c:pt>
              </c:numCache>
            </c:numRef>
          </c:val>
          <c:smooth val="0"/>
        </c:ser>
        <c:dLbls>
          <c:showLegendKey val="0"/>
          <c:showVal val="0"/>
          <c:showCatName val="0"/>
          <c:showSerName val="0"/>
          <c:showPercent val="0"/>
          <c:showBubbleSize val="0"/>
        </c:dLbls>
        <c:marker val="1"/>
        <c:smooth val="0"/>
        <c:axId val="2123437768"/>
        <c:axId val="2123434728"/>
      </c:lineChart>
      <c:catAx>
        <c:axId val="2123437768"/>
        <c:scaling>
          <c:orientation val="minMax"/>
        </c:scaling>
        <c:delete val="0"/>
        <c:axPos val="b"/>
        <c:numFmt formatCode="General" sourceLinked="1"/>
        <c:majorTickMark val="out"/>
        <c:minorTickMark val="none"/>
        <c:tickLblPos val="nextTo"/>
        <c:crossAx val="2123434728"/>
        <c:crosses val="autoZero"/>
        <c:auto val="1"/>
        <c:lblAlgn val="ctr"/>
        <c:lblOffset val="100"/>
        <c:noMultiLvlLbl val="0"/>
      </c:catAx>
      <c:valAx>
        <c:axId val="2123434728"/>
        <c:scaling>
          <c:orientation val="minMax"/>
          <c:max val="240.0"/>
          <c:min val="0.0"/>
        </c:scaling>
        <c:delete val="0"/>
        <c:axPos val="l"/>
        <c:majorGridlines/>
        <c:numFmt formatCode="General" sourceLinked="1"/>
        <c:majorTickMark val="out"/>
        <c:minorTickMark val="none"/>
        <c:tickLblPos val="nextTo"/>
        <c:crossAx val="2123437768"/>
        <c:crosses val="autoZero"/>
        <c:crossBetween val="between"/>
        <c:majorUnit val="20.0"/>
        <c:minorUnit val="10.0"/>
      </c:valAx>
      <c:spPr>
        <a:noFill/>
        <a:ln w="25400">
          <a:noFill/>
        </a:ln>
      </c:spPr>
    </c:plotArea>
    <c:legend>
      <c:legendPos val="r"/>
      <c:layout>
        <c:manualLayout>
          <c:xMode val="edge"/>
          <c:yMode val="edge"/>
          <c:x val="0.640607620317946"/>
          <c:y val="0.0362592367428104"/>
          <c:w val="0.0957074936282231"/>
          <c:h val="0.192116564226313"/>
        </c:manualLayout>
      </c:layout>
      <c:overlay val="0"/>
      <c:spPr>
        <a:solidFill>
          <a:schemeClr val="bg1"/>
        </a:solidFill>
      </c:spPr>
    </c:legend>
    <c:plotVisOnly val="1"/>
    <c:dispBlanksAs val="gap"/>
    <c:showDLblsOverMax val="0"/>
  </c:chart>
  <c:printSettings>
    <c:headerFooter/>
    <c:pageMargins b="0.787401575" l="0.700000000000001" r="0.700000000000001" t="0.7874015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0627137201909167"/>
          <c:y val="0.0423424753322599"/>
          <c:w val="0.823057800189676"/>
          <c:h val="0.918763150902793"/>
        </c:manualLayout>
      </c:layout>
      <c:lineChart>
        <c:grouping val="standard"/>
        <c:varyColors val="0"/>
        <c:ser>
          <c:idx val="3"/>
          <c:order val="0"/>
          <c:tx>
            <c:strRef>
              <c:f>'10J-Mittel'!$A$7</c:f>
              <c:strCache>
                <c:ptCount val="1"/>
                <c:pt idx="0">
                  <c:v>1788-1797</c:v>
                </c:pt>
              </c:strCache>
            </c:strRef>
          </c:tx>
          <c:spPr>
            <a:ln>
              <a:solidFill>
                <a:schemeClr val="accent2">
                  <a:lumMod val="60000"/>
                  <a:lumOff val="40000"/>
                </a:schemeClr>
              </a:solidFill>
            </a:ln>
          </c:spPr>
          <c:val>
            <c:numRef>
              <c:f>'10J-Mittel'!$F$7:$Q$7</c:f>
              <c:numCache>
                <c:formatCode>#,#00</c:formatCode>
                <c:ptCount val="12"/>
                <c:pt idx="0">
                  <c:v>12.0</c:v>
                </c:pt>
                <c:pt idx="1">
                  <c:v>12.7</c:v>
                </c:pt>
                <c:pt idx="2">
                  <c:v>9.2</c:v>
                </c:pt>
                <c:pt idx="3">
                  <c:v>4.4</c:v>
                </c:pt>
                <c:pt idx="4">
                  <c:v>5.3</c:v>
                </c:pt>
                <c:pt idx="5">
                  <c:v>2.8</c:v>
                </c:pt>
                <c:pt idx="6">
                  <c:v>6.2</c:v>
                </c:pt>
                <c:pt idx="7">
                  <c:v>7.4</c:v>
                </c:pt>
                <c:pt idx="8">
                  <c:v>8.7</c:v>
                </c:pt>
                <c:pt idx="9">
                  <c:v>9.7</c:v>
                </c:pt>
                <c:pt idx="10">
                  <c:v>10.1</c:v>
                </c:pt>
                <c:pt idx="11">
                  <c:v>10.3</c:v>
                </c:pt>
              </c:numCache>
            </c:numRef>
          </c:val>
          <c:smooth val="0"/>
        </c:ser>
        <c:ser>
          <c:idx val="4"/>
          <c:order val="1"/>
          <c:tx>
            <c:strRef>
              <c:f>'10J-Mittel'!$A$8</c:f>
              <c:strCache>
                <c:ptCount val="1"/>
                <c:pt idx="0">
                  <c:v>1798-1807</c:v>
                </c:pt>
              </c:strCache>
            </c:strRef>
          </c:tx>
          <c:val>
            <c:numRef>
              <c:f>'10J-Mittel'!$F$8:$Q$8</c:f>
              <c:numCache>
                <c:formatCode>#,#00</c:formatCode>
                <c:ptCount val="12"/>
                <c:pt idx="0">
                  <c:v>10.1</c:v>
                </c:pt>
                <c:pt idx="1">
                  <c:v>10.0</c:v>
                </c:pt>
                <c:pt idx="2">
                  <c:v>8.8</c:v>
                </c:pt>
                <c:pt idx="3">
                  <c:v>5.5</c:v>
                </c:pt>
                <c:pt idx="4">
                  <c:v>5.4</c:v>
                </c:pt>
                <c:pt idx="5">
                  <c:v>4.2</c:v>
                </c:pt>
                <c:pt idx="6">
                  <c:v>4.2</c:v>
                </c:pt>
                <c:pt idx="7">
                  <c:v>6.9</c:v>
                </c:pt>
                <c:pt idx="8">
                  <c:v>8.0</c:v>
                </c:pt>
                <c:pt idx="9">
                  <c:v>11.0</c:v>
                </c:pt>
                <c:pt idx="10">
                  <c:v>9.1</c:v>
                </c:pt>
                <c:pt idx="11">
                  <c:v>12.4</c:v>
                </c:pt>
              </c:numCache>
            </c:numRef>
          </c:val>
          <c:smooth val="0"/>
        </c:ser>
        <c:ser>
          <c:idx val="5"/>
          <c:order val="2"/>
          <c:tx>
            <c:strRef>
              <c:f>'10J-Mittel'!$A$9</c:f>
              <c:strCache>
                <c:ptCount val="1"/>
                <c:pt idx="0">
                  <c:v>1808-1817</c:v>
                </c:pt>
              </c:strCache>
            </c:strRef>
          </c:tx>
          <c:val>
            <c:numRef>
              <c:f>'10J-Mittel'!$F$9:$Q$9</c:f>
              <c:numCache>
                <c:formatCode>#,#00</c:formatCode>
                <c:ptCount val="12"/>
                <c:pt idx="0">
                  <c:v>10.6</c:v>
                </c:pt>
                <c:pt idx="1">
                  <c:v>10.8</c:v>
                </c:pt>
                <c:pt idx="2">
                  <c:v>8.5</c:v>
                </c:pt>
                <c:pt idx="3">
                  <c:v>7.4</c:v>
                </c:pt>
                <c:pt idx="4">
                  <c:v>5.6</c:v>
                </c:pt>
                <c:pt idx="5">
                  <c:v>4.3</c:v>
                </c:pt>
                <c:pt idx="6">
                  <c:v>4.2</c:v>
                </c:pt>
                <c:pt idx="7">
                  <c:v>6.4</c:v>
                </c:pt>
                <c:pt idx="8">
                  <c:v>8.7</c:v>
                </c:pt>
                <c:pt idx="9">
                  <c:v>9.8</c:v>
                </c:pt>
                <c:pt idx="10">
                  <c:v>10.5</c:v>
                </c:pt>
                <c:pt idx="11">
                  <c:v>8.2</c:v>
                </c:pt>
              </c:numCache>
            </c:numRef>
          </c:val>
          <c:smooth val="0"/>
        </c:ser>
        <c:ser>
          <c:idx val="6"/>
          <c:order val="3"/>
          <c:tx>
            <c:strRef>
              <c:f>'10J-Mittel'!$A$10</c:f>
              <c:strCache>
                <c:ptCount val="1"/>
                <c:pt idx="0">
                  <c:v>1818-1827</c:v>
                </c:pt>
              </c:strCache>
            </c:strRef>
          </c:tx>
          <c:val>
            <c:numRef>
              <c:f>'10J-Mittel'!$F$10:$P$10</c:f>
              <c:numCache>
                <c:formatCode>#,#00</c:formatCode>
                <c:ptCount val="11"/>
                <c:pt idx="0">
                  <c:v>11.1</c:v>
                </c:pt>
                <c:pt idx="1">
                  <c:v>12.9</c:v>
                </c:pt>
                <c:pt idx="2">
                  <c:v>10.1</c:v>
                </c:pt>
                <c:pt idx="3">
                  <c:v>6.0</c:v>
                </c:pt>
                <c:pt idx="4">
                  <c:v>7.2</c:v>
                </c:pt>
                <c:pt idx="5">
                  <c:v>3.8</c:v>
                </c:pt>
                <c:pt idx="6">
                  <c:v>5.6</c:v>
                </c:pt>
                <c:pt idx="7">
                  <c:v>6.9</c:v>
                </c:pt>
                <c:pt idx="8">
                  <c:v>9.5</c:v>
                </c:pt>
                <c:pt idx="9">
                  <c:v>9.0</c:v>
                </c:pt>
                <c:pt idx="10">
                  <c:v>11.1</c:v>
                </c:pt>
              </c:numCache>
            </c:numRef>
          </c:val>
          <c:smooth val="0"/>
        </c:ser>
        <c:ser>
          <c:idx val="7"/>
          <c:order val="4"/>
          <c:tx>
            <c:strRef>
              <c:f>'10J-Mittel'!$A$11</c:f>
              <c:strCache>
                <c:ptCount val="1"/>
                <c:pt idx="0">
                  <c:v>1828-1837</c:v>
                </c:pt>
              </c:strCache>
            </c:strRef>
          </c:tx>
          <c:val>
            <c:numRef>
              <c:f>'10J-Mittel'!$F$11:$Q$11</c:f>
              <c:numCache>
                <c:formatCode>#,#00</c:formatCode>
                <c:ptCount val="12"/>
                <c:pt idx="0">
                  <c:v>13.6</c:v>
                </c:pt>
                <c:pt idx="1">
                  <c:v>10.7</c:v>
                </c:pt>
                <c:pt idx="2">
                  <c:v>9.7</c:v>
                </c:pt>
                <c:pt idx="3">
                  <c:v>5.9</c:v>
                </c:pt>
                <c:pt idx="4">
                  <c:v>5.0</c:v>
                </c:pt>
                <c:pt idx="5">
                  <c:v>4.9</c:v>
                </c:pt>
                <c:pt idx="6">
                  <c:v>4.7</c:v>
                </c:pt>
                <c:pt idx="7">
                  <c:v>7.7</c:v>
                </c:pt>
                <c:pt idx="8">
                  <c:v>9.0</c:v>
                </c:pt>
                <c:pt idx="9">
                  <c:v>10.1</c:v>
                </c:pt>
                <c:pt idx="10">
                  <c:v>12.9</c:v>
                </c:pt>
                <c:pt idx="11">
                  <c:v>11.2</c:v>
                </c:pt>
              </c:numCache>
            </c:numRef>
          </c:val>
          <c:smooth val="0"/>
        </c:ser>
        <c:ser>
          <c:idx val="8"/>
          <c:order val="5"/>
          <c:tx>
            <c:v>1838-1847</c:v>
          </c:tx>
          <c:val>
            <c:numRef>
              <c:f>'10J-Mittel'!$F$12:$Q$12</c:f>
              <c:numCache>
                <c:formatCode>#,#00</c:formatCode>
                <c:ptCount val="12"/>
                <c:pt idx="0">
                  <c:v>13.3</c:v>
                </c:pt>
                <c:pt idx="1">
                  <c:v>14.1</c:v>
                </c:pt>
                <c:pt idx="2">
                  <c:v>11.1</c:v>
                </c:pt>
                <c:pt idx="3">
                  <c:v>6.3</c:v>
                </c:pt>
                <c:pt idx="4">
                  <c:v>6.3</c:v>
                </c:pt>
                <c:pt idx="5">
                  <c:v>5.7</c:v>
                </c:pt>
                <c:pt idx="6">
                  <c:v>6.5</c:v>
                </c:pt>
                <c:pt idx="7">
                  <c:v>8.3</c:v>
                </c:pt>
                <c:pt idx="8">
                  <c:v>8.7</c:v>
                </c:pt>
                <c:pt idx="9">
                  <c:v>9.6</c:v>
                </c:pt>
                <c:pt idx="10">
                  <c:v>12.1</c:v>
                </c:pt>
                <c:pt idx="11">
                  <c:v>11.5</c:v>
                </c:pt>
              </c:numCache>
            </c:numRef>
          </c:val>
          <c:smooth val="0"/>
        </c:ser>
        <c:ser>
          <c:idx val="9"/>
          <c:order val="6"/>
          <c:tx>
            <c:strRef>
              <c:f>'10J-Mittel'!$A$13</c:f>
              <c:strCache>
                <c:ptCount val="1"/>
                <c:pt idx="0">
                  <c:v>1848-1857</c:v>
                </c:pt>
              </c:strCache>
            </c:strRef>
          </c:tx>
          <c:val>
            <c:numRef>
              <c:f>'10J-Mittel'!$F$13:$Q$13</c:f>
              <c:numCache>
                <c:formatCode>#,#00</c:formatCode>
                <c:ptCount val="12"/>
                <c:pt idx="0">
                  <c:v>12.1</c:v>
                </c:pt>
                <c:pt idx="1">
                  <c:v>11.4</c:v>
                </c:pt>
                <c:pt idx="2">
                  <c:v>10.1</c:v>
                </c:pt>
                <c:pt idx="3">
                  <c:v>6.2</c:v>
                </c:pt>
                <c:pt idx="4">
                  <c:v>4.9</c:v>
                </c:pt>
                <c:pt idx="5">
                  <c:v>5.3</c:v>
                </c:pt>
                <c:pt idx="6">
                  <c:v>7.1</c:v>
                </c:pt>
                <c:pt idx="7">
                  <c:v>6.4</c:v>
                </c:pt>
                <c:pt idx="8">
                  <c:v>10.1</c:v>
                </c:pt>
                <c:pt idx="9">
                  <c:v>9.6</c:v>
                </c:pt>
                <c:pt idx="10">
                  <c:v>13.1</c:v>
                </c:pt>
                <c:pt idx="11">
                  <c:v>10.2</c:v>
                </c:pt>
              </c:numCache>
            </c:numRef>
          </c:val>
          <c:smooth val="0"/>
        </c:ser>
        <c:ser>
          <c:idx val="0"/>
          <c:order val="7"/>
          <c:tx>
            <c:strRef>
              <c:f>'10J-Mittel'!$A$14</c:f>
              <c:strCache>
                <c:ptCount val="1"/>
                <c:pt idx="0">
                  <c:v>1858-1867</c:v>
                </c:pt>
              </c:strCache>
            </c:strRef>
          </c:tx>
          <c:val>
            <c:numRef>
              <c:f>'10J-Mittel'!$F$14:$Q$14</c:f>
              <c:numCache>
                <c:formatCode>#,#00</c:formatCode>
                <c:ptCount val="12"/>
                <c:pt idx="0">
                  <c:v>12.4</c:v>
                </c:pt>
                <c:pt idx="1">
                  <c:v>11.8</c:v>
                </c:pt>
                <c:pt idx="2">
                  <c:v>10.2</c:v>
                </c:pt>
                <c:pt idx="3">
                  <c:v>5.0</c:v>
                </c:pt>
                <c:pt idx="4">
                  <c:v>5.5</c:v>
                </c:pt>
                <c:pt idx="5">
                  <c:v>5.3</c:v>
                </c:pt>
                <c:pt idx="6">
                  <c:v>6.5</c:v>
                </c:pt>
                <c:pt idx="7">
                  <c:v>8.0</c:v>
                </c:pt>
                <c:pt idx="8">
                  <c:v>9.0</c:v>
                </c:pt>
                <c:pt idx="9">
                  <c:v>10.4</c:v>
                </c:pt>
                <c:pt idx="10">
                  <c:v>9.5</c:v>
                </c:pt>
                <c:pt idx="11">
                  <c:v>8.3</c:v>
                </c:pt>
              </c:numCache>
            </c:numRef>
          </c:val>
          <c:smooth val="0"/>
        </c:ser>
        <c:ser>
          <c:idx val="1"/>
          <c:order val="8"/>
          <c:tx>
            <c:strRef>
              <c:f>'10J-Mittel'!$A$21</c:f>
              <c:strCache>
                <c:ptCount val="1"/>
                <c:pt idx="0">
                  <c:v>1758-1867</c:v>
                </c:pt>
              </c:strCache>
            </c:strRef>
          </c:tx>
          <c:spPr>
            <a:ln w="38100">
              <a:solidFill>
                <a:schemeClr val="tx1"/>
              </a:solidFill>
              <a:prstDash val="dash"/>
            </a:ln>
          </c:spPr>
          <c:val>
            <c:numRef>
              <c:f>'10J-Mittel'!$F$21:$Q$21</c:f>
              <c:numCache>
                <c:formatCode>#,#00</c:formatCode>
                <c:ptCount val="12"/>
                <c:pt idx="0">
                  <c:v>11.9</c:v>
                </c:pt>
                <c:pt idx="1">
                  <c:v>11.8</c:v>
                </c:pt>
                <c:pt idx="2">
                  <c:v>9.7125</c:v>
                </c:pt>
                <c:pt idx="3">
                  <c:v>5.8375</c:v>
                </c:pt>
                <c:pt idx="4">
                  <c:v>5.649999999999999</c:v>
                </c:pt>
                <c:pt idx="5">
                  <c:v>4.5375</c:v>
                </c:pt>
                <c:pt idx="6">
                  <c:v>5.625</c:v>
                </c:pt>
                <c:pt idx="7">
                  <c:v>7.250000000000001</c:v>
                </c:pt>
                <c:pt idx="8">
                  <c:v>8.962499999999998</c:v>
                </c:pt>
                <c:pt idx="9">
                  <c:v>9.9</c:v>
                </c:pt>
                <c:pt idx="10">
                  <c:v>11.05</c:v>
                </c:pt>
                <c:pt idx="11">
                  <c:v>10.6625</c:v>
                </c:pt>
              </c:numCache>
            </c:numRef>
          </c:val>
          <c:smooth val="0"/>
        </c:ser>
        <c:dLbls>
          <c:showLegendKey val="0"/>
          <c:showVal val="0"/>
          <c:showCatName val="0"/>
          <c:showSerName val="0"/>
          <c:showPercent val="0"/>
          <c:showBubbleSize val="0"/>
        </c:dLbls>
        <c:marker val="1"/>
        <c:smooth val="0"/>
        <c:axId val="2125677688"/>
        <c:axId val="2125680632"/>
      </c:lineChart>
      <c:catAx>
        <c:axId val="2125677688"/>
        <c:scaling>
          <c:orientation val="minMax"/>
        </c:scaling>
        <c:delete val="0"/>
        <c:axPos val="b"/>
        <c:majorTickMark val="out"/>
        <c:minorTickMark val="none"/>
        <c:tickLblPos val="nextTo"/>
        <c:crossAx val="2125680632"/>
        <c:crosses val="autoZero"/>
        <c:auto val="1"/>
        <c:lblAlgn val="ctr"/>
        <c:lblOffset val="100"/>
        <c:noMultiLvlLbl val="0"/>
      </c:catAx>
      <c:valAx>
        <c:axId val="2125680632"/>
        <c:scaling>
          <c:orientation val="minMax"/>
          <c:max val="20.0"/>
          <c:min val="0.0"/>
        </c:scaling>
        <c:delete val="0"/>
        <c:axPos val="l"/>
        <c:majorGridlines/>
        <c:numFmt formatCode="#,#00" sourceLinked="1"/>
        <c:majorTickMark val="out"/>
        <c:minorTickMark val="none"/>
        <c:tickLblPos val="nextTo"/>
        <c:crossAx val="2125677688"/>
        <c:crosses val="autoZero"/>
        <c:crossBetween val="between"/>
      </c:valAx>
    </c:plotArea>
    <c:legend>
      <c:legendPos val="r"/>
      <c:layout>
        <c:manualLayout>
          <c:xMode val="edge"/>
          <c:yMode val="edge"/>
          <c:x val="0.899419020642222"/>
          <c:y val="0.0371946297096734"/>
          <c:w val="0.0892409240924092"/>
          <c:h val="0.313576485127898"/>
        </c:manualLayout>
      </c:layout>
      <c:overlay val="0"/>
    </c:legend>
    <c:plotVisOnly val="1"/>
    <c:dispBlanksAs val="gap"/>
    <c:showDLblsOverMax val="0"/>
  </c:chart>
  <c:printSettings>
    <c:headerFooter/>
    <c:pageMargins b="0.787401575" l="0.700000000000001" r="0.700000000000001" t="0.7874015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062713722464482"/>
          <c:y val="0.0134407456130437"/>
          <c:w val="0.823057800189677"/>
          <c:h val="0.918763150902793"/>
        </c:manualLayout>
      </c:layout>
      <c:lineChart>
        <c:grouping val="standard"/>
        <c:varyColors val="0"/>
        <c:ser>
          <c:idx val="3"/>
          <c:order val="0"/>
          <c:tx>
            <c:strRef>
              <c:f>'10J-Mittel'!$A$7</c:f>
              <c:strCache>
                <c:ptCount val="1"/>
                <c:pt idx="0">
                  <c:v>1788-1797</c:v>
                </c:pt>
              </c:strCache>
            </c:strRef>
          </c:tx>
          <c:spPr>
            <a:ln>
              <a:solidFill>
                <a:schemeClr val="accent2">
                  <a:lumMod val="60000"/>
                  <a:lumOff val="40000"/>
                </a:schemeClr>
              </a:solidFill>
            </a:ln>
          </c:spPr>
          <c:val>
            <c:numRef>
              <c:f>'10J-Mittel'!$S$7:$AD$7</c:f>
              <c:numCache>
                <c:formatCode>#,#00</c:formatCode>
                <c:ptCount val="12"/>
                <c:pt idx="0">
                  <c:v>7.8</c:v>
                </c:pt>
                <c:pt idx="1">
                  <c:v>11.6</c:v>
                </c:pt>
                <c:pt idx="2">
                  <c:v>12.7</c:v>
                </c:pt>
                <c:pt idx="3">
                  <c:v>7.3</c:v>
                </c:pt>
                <c:pt idx="4">
                  <c:v>6.0</c:v>
                </c:pt>
                <c:pt idx="5">
                  <c:v>4.8</c:v>
                </c:pt>
                <c:pt idx="6">
                  <c:v>5.0</c:v>
                </c:pt>
                <c:pt idx="7">
                  <c:v>4.1</c:v>
                </c:pt>
                <c:pt idx="8">
                  <c:v>4.5</c:v>
                </c:pt>
                <c:pt idx="9">
                  <c:v>3.3</c:v>
                </c:pt>
                <c:pt idx="10">
                  <c:v>3.9</c:v>
                </c:pt>
                <c:pt idx="11">
                  <c:v>4.4</c:v>
                </c:pt>
              </c:numCache>
            </c:numRef>
          </c:val>
          <c:smooth val="0"/>
        </c:ser>
        <c:ser>
          <c:idx val="7"/>
          <c:order val="1"/>
          <c:tx>
            <c:strRef>
              <c:f>'10J-Mittel'!$A$8</c:f>
              <c:strCache>
                <c:ptCount val="1"/>
                <c:pt idx="0">
                  <c:v>1798-1807</c:v>
                </c:pt>
              </c:strCache>
            </c:strRef>
          </c:tx>
          <c:val>
            <c:numRef>
              <c:f>'10J-Mittel'!$S$8:$AD$8</c:f>
              <c:numCache>
                <c:formatCode>#,#00</c:formatCode>
                <c:ptCount val="12"/>
                <c:pt idx="0">
                  <c:v>9.9</c:v>
                </c:pt>
                <c:pt idx="1">
                  <c:v>12.2</c:v>
                </c:pt>
                <c:pt idx="2">
                  <c:v>18.1</c:v>
                </c:pt>
                <c:pt idx="3">
                  <c:v>10.1</c:v>
                </c:pt>
                <c:pt idx="4">
                  <c:v>6.3</c:v>
                </c:pt>
                <c:pt idx="5">
                  <c:v>4.0</c:v>
                </c:pt>
                <c:pt idx="6">
                  <c:v>3.7</c:v>
                </c:pt>
                <c:pt idx="7">
                  <c:v>3.0</c:v>
                </c:pt>
                <c:pt idx="8">
                  <c:v>5.8</c:v>
                </c:pt>
                <c:pt idx="9">
                  <c:v>5.9</c:v>
                </c:pt>
                <c:pt idx="10">
                  <c:v>5.4</c:v>
                </c:pt>
                <c:pt idx="11">
                  <c:v>9.0</c:v>
                </c:pt>
              </c:numCache>
            </c:numRef>
          </c:val>
          <c:smooth val="0"/>
        </c:ser>
        <c:ser>
          <c:idx val="4"/>
          <c:order val="2"/>
          <c:tx>
            <c:strRef>
              <c:f>'10J-Mittel'!$A$9</c:f>
              <c:strCache>
                <c:ptCount val="1"/>
                <c:pt idx="0">
                  <c:v>1808-1817</c:v>
                </c:pt>
              </c:strCache>
            </c:strRef>
          </c:tx>
          <c:val>
            <c:numRef>
              <c:f>'10J-Mittel'!$S$9:$AD$9</c:f>
              <c:numCache>
                <c:formatCode>#,#00</c:formatCode>
                <c:ptCount val="12"/>
                <c:pt idx="0">
                  <c:v>8.9</c:v>
                </c:pt>
                <c:pt idx="1">
                  <c:v>8.3</c:v>
                </c:pt>
                <c:pt idx="2">
                  <c:v>9.5</c:v>
                </c:pt>
                <c:pt idx="3">
                  <c:v>9.4</c:v>
                </c:pt>
                <c:pt idx="4">
                  <c:v>7.5</c:v>
                </c:pt>
                <c:pt idx="5">
                  <c:v>4.3</c:v>
                </c:pt>
                <c:pt idx="6">
                  <c:v>4.0</c:v>
                </c:pt>
                <c:pt idx="7">
                  <c:v>3.0</c:v>
                </c:pt>
                <c:pt idx="8">
                  <c:v>3.2</c:v>
                </c:pt>
                <c:pt idx="9">
                  <c:v>3.6</c:v>
                </c:pt>
                <c:pt idx="10">
                  <c:v>3.7</c:v>
                </c:pt>
                <c:pt idx="11">
                  <c:v>6.1</c:v>
                </c:pt>
              </c:numCache>
            </c:numRef>
          </c:val>
          <c:smooth val="0"/>
        </c:ser>
        <c:ser>
          <c:idx val="5"/>
          <c:order val="3"/>
          <c:tx>
            <c:strRef>
              <c:f>'10J-Mittel'!$A$10</c:f>
              <c:strCache>
                <c:ptCount val="1"/>
                <c:pt idx="0">
                  <c:v>1818-1827</c:v>
                </c:pt>
              </c:strCache>
            </c:strRef>
          </c:tx>
          <c:val>
            <c:numRef>
              <c:f>'10J-Mittel'!$S$10:$AD$10</c:f>
              <c:numCache>
                <c:formatCode>#,#00</c:formatCode>
                <c:ptCount val="12"/>
                <c:pt idx="0">
                  <c:v>6.7</c:v>
                </c:pt>
                <c:pt idx="1">
                  <c:v>8.0</c:v>
                </c:pt>
                <c:pt idx="2">
                  <c:v>11.4</c:v>
                </c:pt>
                <c:pt idx="3">
                  <c:v>11.0</c:v>
                </c:pt>
                <c:pt idx="4">
                  <c:v>8.2</c:v>
                </c:pt>
                <c:pt idx="5">
                  <c:v>6.2</c:v>
                </c:pt>
                <c:pt idx="6">
                  <c:v>4.6</c:v>
                </c:pt>
                <c:pt idx="7">
                  <c:v>2.6</c:v>
                </c:pt>
                <c:pt idx="8">
                  <c:v>3.5</c:v>
                </c:pt>
                <c:pt idx="9">
                  <c:v>3.2</c:v>
                </c:pt>
                <c:pt idx="10">
                  <c:v>4.8</c:v>
                </c:pt>
                <c:pt idx="11">
                  <c:v>5.3</c:v>
                </c:pt>
              </c:numCache>
            </c:numRef>
          </c:val>
          <c:smooth val="0"/>
        </c:ser>
        <c:ser>
          <c:idx val="6"/>
          <c:order val="4"/>
          <c:tx>
            <c:strRef>
              <c:f>'10J-Mittel'!$A$11</c:f>
              <c:strCache>
                <c:ptCount val="1"/>
                <c:pt idx="0">
                  <c:v>1828-1837</c:v>
                </c:pt>
              </c:strCache>
            </c:strRef>
          </c:tx>
          <c:val>
            <c:numRef>
              <c:f>'10J-Mittel'!$S$11:$AD$11</c:f>
              <c:numCache>
                <c:formatCode>#,#00</c:formatCode>
                <c:ptCount val="12"/>
                <c:pt idx="0">
                  <c:v>9.6</c:v>
                </c:pt>
                <c:pt idx="1">
                  <c:v>9.2</c:v>
                </c:pt>
                <c:pt idx="2">
                  <c:v>12.5</c:v>
                </c:pt>
                <c:pt idx="3">
                  <c:v>6.9</c:v>
                </c:pt>
                <c:pt idx="4">
                  <c:v>8.8</c:v>
                </c:pt>
                <c:pt idx="5">
                  <c:v>5.4</c:v>
                </c:pt>
                <c:pt idx="6">
                  <c:v>3.7</c:v>
                </c:pt>
                <c:pt idx="7">
                  <c:v>5.2</c:v>
                </c:pt>
                <c:pt idx="8">
                  <c:v>7.4</c:v>
                </c:pt>
                <c:pt idx="9">
                  <c:v>7.2</c:v>
                </c:pt>
                <c:pt idx="10">
                  <c:v>7.3</c:v>
                </c:pt>
                <c:pt idx="11">
                  <c:v>6.2</c:v>
                </c:pt>
              </c:numCache>
            </c:numRef>
          </c:val>
          <c:smooth val="0"/>
        </c:ser>
        <c:ser>
          <c:idx val="0"/>
          <c:order val="5"/>
          <c:tx>
            <c:strRef>
              <c:f>'10J-Mittel'!$A$12</c:f>
              <c:strCache>
                <c:ptCount val="1"/>
                <c:pt idx="0">
                  <c:v>1838-1847</c:v>
                </c:pt>
              </c:strCache>
            </c:strRef>
          </c:tx>
          <c:val>
            <c:numRef>
              <c:f>'10J-Mittel'!$S$12:$AD$12</c:f>
              <c:numCache>
                <c:formatCode>#,#00</c:formatCode>
                <c:ptCount val="12"/>
                <c:pt idx="0">
                  <c:v>10.8</c:v>
                </c:pt>
                <c:pt idx="1">
                  <c:v>10.6</c:v>
                </c:pt>
                <c:pt idx="2">
                  <c:v>13.2</c:v>
                </c:pt>
                <c:pt idx="3">
                  <c:v>11.4</c:v>
                </c:pt>
                <c:pt idx="4">
                  <c:v>8.5</c:v>
                </c:pt>
                <c:pt idx="5">
                  <c:v>6.7</c:v>
                </c:pt>
                <c:pt idx="6">
                  <c:v>3.3</c:v>
                </c:pt>
                <c:pt idx="7">
                  <c:v>6.3</c:v>
                </c:pt>
                <c:pt idx="8">
                  <c:v>5.3</c:v>
                </c:pt>
                <c:pt idx="9">
                  <c:v>5.4</c:v>
                </c:pt>
                <c:pt idx="10">
                  <c:v>8.4</c:v>
                </c:pt>
                <c:pt idx="11">
                  <c:v>6.9</c:v>
                </c:pt>
              </c:numCache>
            </c:numRef>
          </c:val>
          <c:smooth val="0"/>
        </c:ser>
        <c:ser>
          <c:idx val="1"/>
          <c:order val="6"/>
          <c:tx>
            <c:strRef>
              <c:f>'10J-Mittel'!$A$13</c:f>
              <c:strCache>
                <c:ptCount val="1"/>
                <c:pt idx="0">
                  <c:v>1848-1857</c:v>
                </c:pt>
              </c:strCache>
            </c:strRef>
          </c:tx>
          <c:val>
            <c:numRef>
              <c:f>'10J-Mittel'!$S$13:$AD$13</c:f>
              <c:numCache>
                <c:formatCode>#,#00</c:formatCode>
                <c:ptCount val="12"/>
                <c:pt idx="0">
                  <c:v>11.4</c:v>
                </c:pt>
                <c:pt idx="1">
                  <c:v>12.1</c:v>
                </c:pt>
                <c:pt idx="2">
                  <c:v>13.4</c:v>
                </c:pt>
                <c:pt idx="3">
                  <c:v>10.5</c:v>
                </c:pt>
                <c:pt idx="4">
                  <c:v>8.7</c:v>
                </c:pt>
                <c:pt idx="5">
                  <c:v>4.2</c:v>
                </c:pt>
                <c:pt idx="6">
                  <c:v>4.6</c:v>
                </c:pt>
                <c:pt idx="7">
                  <c:v>5.5</c:v>
                </c:pt>
                <c:pt idx="8">
                  <c:v>7.5</c:v>
                </c:pt>
                <c:pt idx="9">
                  <c:v>5.8</c:v>
                </c:pt>
                <c:pt idx="10">
                  <c:v>5.1</c:v>
                </c:pt>
                <c:pt idx="11">
                  <c:v>7.3</c:v>
                </c:pt>
              </c:numCache>
            </c:numRef>
          </c:val>
          <c:smooth val="0"/>
        </c:ser>
        <c:ser>
          <c:idx val="2"/>
          <c:order val="7"/>
          <c:tx>
            <c:strRef>
              <c:f>'10J-Mittel'!$A$14</c:f>
              <c:strCache>
                <c:ptCount val="1"/>
                <c:pt idx="0">
                  <c:v>1858-1867</c:v>
                </c:pt>
              </c:strCache>
            </c:strRef>
          </c:tx>
          <c:val>
            <c:numRef>
              <c:f>'10J-Mittel'!$S$14:$AD$14</c:f>
              <c:numCache>
                <c:formatCode>#,#00</c:formatCode>
                <c:ptCount val="12"/>
                <c:pt idx="0">
                  <c:v>9.6</c:v>
                </c:pt>
                <c:pt idx="1">
                  <c:v>7.3</c:v>
                </c:pt>
                <c:pt idx="2">
                  <c:v>8.7</c:v>
                </c:pt>
                <c:pt idx="3">
                  <c:v>10.0</c:v>
                </c:pt>
                <c:pt idx="4">
                  <c:v>10.7</c:v>
                </c:pt>
                <c:pt idx="5">
                  <c:v>7.1</c:v>
                </c:pt>
                <c:pt idx="6">
                  <c:v>5.4</c:v>
                </c:pt>
                <c:pt idx="7">
                  <c:v>6.7</c:v>
                </c:pt>
                <c:pt idx="8">
                  <c:v>5.0</c:v>
                </c:pt>
                <c:pt idx="9">
                  <c:v>6.2</c:v>
                </c:pt>
                <c:pt idx="10">
                  <c:v>6.5</c:v>
                </c:pt>
                <c:pt idx="11">
                  <c:v>6.9</c:v>
                </c:pt>
              </c:numCache>
            </c:numRef>
          </c:val>
          <c:smooth val="0"/>
        </c:ser>
        <c:ser>
          <c:idx val="8"/>
          <c:order val="8"/>
          <c:tx>
            <c:strRef>
              <c:f>'10J-Mittel'!$AR$21</c:f>
              <c:strCache>
                <c:ptCount val="1"/>
                <c:pt idx="0">
                  <c:v>1758-1867</c:v>
                </c:pt>
              </c:strCache>
            </c:strRef>
          </c:tx>
          <c:spPr>
            <a:ln w="38100">
              <a:solidFill>
                <a:schemeClr val="tx1"/>
              </a:solidFill>
              <a:prstDash val="dash"/>
            </a:ln>
          </c:spPr>
          <c:val>
            <c:numRef>
              <c:f>'10J-Mittel'!$S$21:$AD$21</c:f>
              <c:numCache>
                <c:formatCode>#,#00</c:formatCode>
                <c:ptCount val="12"/>
                <c:pt idx="0">
                  <c:v>9.3375</c:v>
                </c:pt>
                <c:pt idx="1">
                  <c:v>9.9125</c:v>
                </c:pt>
                <c:pt idx="2">
                  <c:v>12.4375</c:v>
                </c:pt>
                <c:pt idx="3">
                  <c:v>9.575</c:v>
                </c:pt>
                <c:pt idx="4">
                  <c:v>8.0875</c:v>
                </c:pt>
                <c:pt idx="5">
                  <c:v>5.3375</c:v>
                </c:pt>
                <c:pt idx="6">
                  <c:v>4.2875</c:v>
                </c:pt>
                <c:pt idx="7">
                  <c:v>4.55</c:v>
                </c:pt>
                <c:pt idx="8">
                  <c:v>5.275</c:v>
                </c:pt>
                <c:pt idx="9">
                  <c:v>5.075</c:v>
                </c:pt>
                <c:pt idx="10">
                  <c:v>5.6375</c:v>
                </c:pt>
                <c:pt idx="11">
                  <c:v>6.512499999999999</c:v>
                </c:pt>
              </c:numCache>
            </c:numRef>
          </c:val>
          <c:smooth val="0"/>
        </c:ser>
        <c:dLbls>
          <c:showLegendKey val="0"/>
          <c:showVal val="0"/>
          <c:showCatName val="0"/>
          <c:showSerName val="0"/>
          <c:showPercent val="0"/>
          <c:showBubbleSize val="0"/>
        </c:dLbls>
        <c:marker val="1"/>
        <c:smooth val="0"/>
        <c:axId val="2125751672"/>
        <c:axId val="2125754584"/>
      </c:lineChart>
      <c:catAx>
        <c:axId val="2125751672"/>
        <c:scaling>
          <c:orientation val="minMax"/>
        </c:scaling>
        <c:delete val="0"/>
        <c:axPos val="b"/>
        <c:majorTickMark val="out"/>
        <c:minorTickMark val="none"/>
        <c:tickLblPos val="nextTo"/>
        <c:crossAx val="2125754584"/>
        <c:crosses val="autoZero"/>
        <c:auto val="1"/>
        <c:lblAlgn val="ctr"/>
        <c:lblOffset val="100"/>
        <c:noMultiLvlLbl val="0"/>
      </c:catAx>
      <c:valAx>
        <c:axId val="2125754584"/>
        <c:scaling>
          <c:orientation val="minMax"/>
          <c:min val="0.0"/>
        </c:scaling>
        <c:delete val="0"/>
        <c:axPos val="l"/>
        <c:majorGridlines/>
        <c:numFmt formatCode="#,#00" sourceLinked="1"/>
        <c:majorTickMark val="out"/>
        <c:minorTickMark val="none"/>
        <c:tickLblPos val="nextTo"/>
        <c:crossAx val="2125751672"/>
        <c:crosses val="autoZero"/>
        <c:crossBetween val="between"/>
      </c:valAx>
    </c:plotArea>
    <c:legend>
      <c:legendPos val="r"/>
      <c:layout>
        <c:manualLayout>
          <c:xMode val="edge"/>
          <c:yMode val="edge"/>
          <c:x val="0.899419020642222"/>
          <c:y val="0.0371946297096734"/>
          <c:w val="0.0922691998220218"/>
          <c:h val="0.313576485127898"/>
        </c:manualLayout>
      </c:layout>
      <c:overlay val="0"/>
    </c:legend>
    <c:plotVisOnly val="1"/>
    <c:dispBlanksAs val="gap"/>
    <c:showDLblsOverMax val="0"/>
  </c:chart>
  <c:printSettings>
    <c:headerFooter/>
    <c:pageMargins b="0.787401575" l="0.700000000000001" r="0.700000000000001" t="0.7874015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062713722464482"/>
          <c:y val="0.0134407456130437"/>
          <c:w val="0.823057800189677"/>
          <c:h val="0.918763150902793"/>
        </c:manualLayout>
      </c:layout>
      <c:lineChart>
        <c:grouping val="standard"/>
        <c:varyColors val="0"/>
        <c:ser>
          <c:idx val="3"/>
          <c:order val="0"/>
          <c:tx>
            <c:strRef>
              <c:f>'10J-Mittel'!$A$7</c:f>
              <c:strCache>
                <c:ptCount val="1"/>
                <c:pt idx="0">
                  <c:v>1788-1797</c:v>
                </c:pt>
              </c:strCache>
            </c:strRef>
          </c:tx>
          <c:spPr>
            <a:ln>
              <a:solidFill>
                <a:schemeClr val="accent2">
                  <a:lumMod val="60000"/>
                  <a:lumOff val="40000"/>
                </a:schemeClr>
              </a:solidFill>
            </a:ln>
          </c:spPr>
          <c:val>
            <c:numRef>
              <c:f>'10J-Mittel'!$AF$7:$AQ$7</c:f>
              <c:numCache>
                <c:formatCode>#,#00</c:formatCode>
                <c:ptCount val="12"/>
                <c:pt idx="0">
                  <c:v>4.2</c:v>
                </c:pt>
                <c:pt idx="1">
                  <c:v>1.1</c:v>
                </c:pt>
                <c:pt idx="2">
                  <c:v>-3.5</c:v>
                </c:pt>
                <c:pt idx="3">
                  <c:v>-2.899999999999999</c:v>
                </c:pt>
                <c:pt idx="4">
                  <c:v>-0.7</c:v>
                </c:pt>
                <c:pt idx="5">
                  <c:v>-2.0</c:v>
                </c:pt>
                <c:pt idx="6">
                  <c:v>1.2</c:v>
                </c:pt>
                <c:pt idx="7">
                  <c:v>3.300000000000001</c:v>
                </c:pt>
                <c:pt idx="8">
                  <c:v>4.199999999999999</c:v>
                </c:pt>
                <c:pt idx="9">
                  <c:v>6.399999999999999</c:v>
                </c:pt>
                <c:pt idx="10">
                  <c:v>6.199999999999999</c:v>
                </c:pt>
                <c:pt idx="11">
                  <c:v>5.9</c:v>
                </c:pt>
              </c:numCache>
            </c:numRef>
          </c:val>
          <c:smooth val="0"/>
        </c:ser>
        <c:ser>
          <c:idx val="4"/>
          <c:order val="1"/>
          <c:tx>
            <c:strRef>
              <c:f>'10J-Mittel'!$A$9</c:f>
              <c:strCache>
                <c:ptCount val="1"/>
                <c:pt idx="0">
                  <c:v>1808-1817</c:v>
                </c:pt>
              </c:strCache>
            </c:strRef>
          </c:tx>
          <c:val>
            <c:numRef>
              <c:f>'10J-Mittel'!$AF$8:$AQ$8</c:f>
              <c:numCache>
                <c:formatCode>#,#00</c:formatCode>
                <c:ptCount val="12"/>
                <c:pt idx="0">
                  <c:v>0.199999999999999</c:v>
                </c:pt>
                <c:pt idx="1">
                  <c:v>-2.199999999999999</c:v>
                </c:pt>
                <c:pt idx="2">
                  <c:v>-9.3</c:v>
                </c:pt>
                <c:pt idx="3">
                  <c:v>-4.6</c:v>
                </c:pt>
                <c:pt idx="4">
                  <c:v>-0.899999999999999</c:v>
                </c:pt>
                <c:pt idx="5">
                  <c:v>0.2</c:v>
                </c:pt>
                <c:pt idx="6">
                  <c:v>0.5</c:v>
                </c:pt>
                <c:pt idx="7">
                  <c:v>3.9</c:v>
                </c:pt>
                <c:pt idx="8">
                  <c:v>2.2</c:v>
                </c:pt>
                <c:pt idx="9">
                  <c:v>5.1</c:v>
                </c:pt>
                <c:pt idx="10">
                  <c:v>3.699999999999999</c:v>
                </c:pt>
                <c:pt idx="11">
                  <c:v>3.4</c:v>
                </c:pt>
              </c:numCache>
            </c:numRef>
          </c:val>
          <c:smooth val="0"/>
        </c:ser>
        <c:ser>
          <c:idx val="5"/>
          <c:order val="2"/>
          <c:tx>
            <c:strRef>
              <c:f>'10J-Mittel'!$A$10</c:f>
              <c:strCache>
                <c:ptCount val="1"/>
                <c:pt idx="0">
                  <c:v>1818-1827</c:v>
                </c:pt>
              </c:strCache>
            </c:strRef>
          </c:tx>
          <c:val>
            <c:numRef>
              <c:f>'10J-Mittel'!$AF$9:$AQ$9</c:f>
              <c:numCache>
                <c:formatCode>#,#00</c:formatCode>
                <c:ptCount val="12"/>
                <c:pt idx="0">
                  <c:v>1.699999999999999</c:v>
                </c:pt>
                <c:pt idx="1">
                  <c:v>2.5</c:v>
                </c:pt>
                <c:pt idx="2">
                  <c:v>-1.0</c:v>
                </c:pt>
                <c:pt idx="3">
                  <c:v>-2.0</c:v>
                </c:pt>
                <c:pt idx="4">
                  <c:v>-1.9</c:v>
                </c:pt>
                <c:pt idx="5">
                  <c:v>0.0</c:v>
                </c:pt>
                <c:pt idx="6">
                  <c:v>0.2</c:v>
                </c:pt>
                <c:pt idx="7">
                  <c:v>3.4</c:v>
                </c:pt>
                <c:pt idx="8">
                  <c:v>5.5</c:v>
                </c:pt>
                <c:pt idx="9">
                  <c:v>6.200000000000001</c:v>
                </c:pt>
                <c:pt idx="10">
                  <c:v>6.8</c:v>
                </c:pt>
                <c:pt idx="11">
                  <c:v>2.1</c:v>
                </c:pt>
              </c:numCache>
            </c:numRef>
          </c:val>
          <c:smooth val="0"/>
        </c:ser>
        <c:ser>
          <c:idx val="6"/>
          <c:order val="3"/>
          <c:tx>
            <c:strRef>
              <c:f>'10J-Mittel'!$AR$10</c:f>
              <c:strCache>
                <c:ptCount val="1"/>
                <c:pt idx="0">
                  <c:v>1818-1827</c:v>
                </c:pt>
              </c:strCache>
            </c:strRef>
          </c:tx>
          <c:val>
            <c:numRef>
              <c:f>'10J-Mittel'!$AF$10:$AQ$10</c:f>
              <c:numCache>
                <c:formatCode>#,#00</c:formatCode>
                <c:ptCount val="12"/>
                <c:pt idx="0">
                  <c:v>4.399999999999999</c:v>
                </c:pt>
                <c:pt idx="1">
                  <c:v>4.9</c:v>
                </c:pt>
                <c:pt idx="2">
                  <c:v>-1.300000000000001</c:v>
                </c:pt>
                <c:pt idx="3">
                  <c:v>-5.0</c:v>
                </c:pt>
                <c:pt idx="4">
                  <c:v>-0.999999999999999</c:v>
                </c:pt>
                <c:pt idx="5">
                  <c:v>-2.4</c:v>
                </c:pt>
                <c:pt idx="6">
                  <c:v>1.0</c:v>
                </c:pt>
                <c:pt idx="7">
                  <c:v>4.300000000000001</c:v>
                </c:pt>
                <c:pt idx="8">
                  <c:v>6.0</c:v>
                </c:pt>
                <c:pt idx="9">
                  <c:v>5.8</c:v>
                </c:pt>
                <c:pt idx="10">
                  <c:v>6.3</c:v>
                </c:pt>
                <c:pt idx="11">
                  <c:v>7.899999999999999</c:v>
                </c:pt>
              </c:numCache>
            </c:numRef>
          </c:val>
          <c:smooth val="0"/>
        </c:ser>
        <c:ser>
          <c:idx val="7"/>
          <c:order val="4"/>
          <c:tx>
            <c:strRef>
              <c:f>'10J-Mittel'!$AR$11</c:f>
              <c:strCache>
                <c:ptCount val="1"/>
                <c:pt idx="0">
                  <c:v>1828-1837</c:v>
                </c:pt>
              </c:strCache>
            </c:strRef>
          </c:tx>
          <c:val>
            <c:numRef>
              <c:f>'10J-Mittel'!$AF$11:$AQ$11</c:f>
              <c:numCache>
                <c:formatCode>#,#00</c:formatCode>
                <c:ptCount val="12"/>
                <c:pt idx="0">
                  <c:v>4.0</c:v>
                </c:pt>
                <c:pt idx="1">
                  <c:v>1.5</c:v>
                </c:pt>
                <c:pt idx="2">
                  <c:v>-2.800000000000001</c:v>
                </c:pt>
                <c:pt idx="3">
                  <c:v>-1.0</c:v>
                </c:pt>
                <c:pt idx="4">
                  <c:v>-3.800000000000001</c:v>
                </c:pt>
                <c:pt idx="5">
                  <c:v>-0.5</c:v>
                </c:pt>
                <c:pt idx="6">
                  <c:v>1.0</c:v>
                </c:pt>
                <c:pt idx="7">
                  <c:v>2.5</c:v>
                </c:pt>
                <c:pt idx="8">
                  <c:v>1.6</c:v>
                </c:pt>
                <c:pt idx="9">
                  <c:v>2.899999999999999</c:v>
                </c:pt>
                <c:pt idx="10">
                  <c:v>5.6</c:v>
                </c:pt>
                <c:pt idx="11">
                  <c:v>5</c:v>
                </c:pt>
              </c:numCache>
            </c:numRef>
          </c:val>
          <c:smooth val="0"/>
        </c:ser>
        <c:ser>
          <c:idx val="0"/>
          <c:order val="5"/>
          <c:tx>
            <c:strRef>
              <c:f>'10J-Mittel'!$AR$12</c:f>
              <c:strCache>
                <c:ptCount val="1"/>
                <c:pt idx="0">
                  <c:v>1838-1847</c:v>
                </c:pt>
              </c:strCache>
            </c:strRef>
          </c:tx>
          <c:val>
            <c:numRef>
              <c:f>'10J-Mittel'!$AF$12:$AQ$12</c:f>
              <c:numCache>
                <c:formatCode>#,#00</c:formatCode>
                <c:ptCount val="12"/>
                <c:pt idx="0">
                  <c:v>2.5</c:v>
                </c:pt>
                <c:pt idx="1">
                  <c:v>3.5</c:v>
                </c:pt>
                <c:pt idx="2">
                  <c:v>-2.1</c:v>
                </c:pt>
                <c:pt idx="3">
                  <c:v>-5.100000000000001</c:v>
                </c:pt>
                <c:pt idx="4">
                  <c:v>-2.2</c:v>
                </c:pt>
                <c:pt idx="5">
                  <c:v>-1.0</c:v>
                </c:pt>
                <c:pt idx="6">
                  <c:v>3.2</c:v>
                </c:pt>
                <c:pt idx="7">
                  <c:v>2.000000000000001</c:v>
                </c:pt>
                <c:pt idx="8">
                  <c:v>3.399999999999999</c:v>
                </c:pt>
                <c:pt idx="9">
                  <c:v>4.199999999999999</c:v>
                </c:pt>
                <c:pt idx="10">
                  <c:v>3.699999999999999</c:v>
                </c:pt>
                <c:pt idx="11">
                  <c:v>4.6</c:v>
                </c:pt>
              </c:numCache>
            </c:numRef>
          </c:val>
          <c:smooth val="0"/>
        </c:ser>
        <c:ser>
          <c:idx val="1"/>
          <c:order val="6"/>
          <c:tx>
            <c:strRef>
              <c:f>'10J-Mittel'!$AR$13</c:f>
              <c:strCache>
                <c:ptCount val="1"/>
                <c:pt idx="0">
                  <c:v>1848-1857</c:v>
                </c:pt>
              </c:strCache>
            </c:strRef>
          </c:tx>
          <c:val>
            <c:numRef>
              <c:f>'10J-Mittel'!$AF$13:$AQ$13</c:f>
              <c:numCache>
                <c:formatCode>#,#00</c:formatCode>
                <c:ptCount val="12"/>
                <c:pt idx="0">
                  <c:v>0.699999999999999</c:v>
                </c:pt>
                <c:pt idx="1">
                  <c:v>-0.699999999999999</c:v>
                </c:pt>
                <c:pt idx="2">
                  <c:v>-3.300000000000001</c:v>
                </c:pt>
                <c:pt idx="3">
                  <c:v>-4.3</c:v>
                </c:pt>
                <c:pt idx="4">
                  <c:v>-3.799999999999999</c:v>
                </c:pt>
                <c:pt idx="5">
                  <c:v>1.1</c:v>
                </c:pt>
                <c:pt idx="6">
                  <c:v>2.5</c:v>
                </c:pt>
                <c:pt idx="7">
                  <c:v>0.9</c:v>
                </c:pt>
                <c:pt idx="8">
                  <c:v>2.6</c:v>
                </c:pt>
                <c:pt idx="9">
                  <c:v>3.8</c:v>
                </c:pt>
                <c:pt idx="10">
                  <c:v>8.0</c:v>
                </c:pt>
                <c:pt idx="11">
                  <c:v>2.899999999999999</c:v>
                </c:pt>
              </c:numCache>
            </c:numRef>
          </c:val>
          <c:smooth val="0"/>
        </c:ser>
        <c:ser>
          <c:idx val="2"/>
          <c:order val="7"/>
          <c:tx>
            <c:strRef>
              <c:f>'10J-Mittel'!$A$14</c:f>
              <c:strCache>
                <c:ptCount val="1"/>
                <c:pt idx="0">
                  <c:v>1858-1867</c:v>
                </c:pt>
              </c:strCache>
            </c:strRef>
          </c:tx>
          <c:val>
            <c:numRef>
              <c:f>'10J-Mittel'!$AF$14:$AQ$14</c:f>
              <c:numCache>
                <c:formatCode>#,#00</c:formatCode>
                <c:ptCount val="12"/>
                <c:pt idx="0">
                  <c:v>2.800000000000001</c:v>
                </c:pt>
                <c:pt idx="1">
                  <c:v>4.500000000000001</c:v>
                </c:pt>
                <c:pt idx="2">
                  <c:v>1.5</c:v>
                </c:pt>
                <c:pt idx="3">
                  <c:v>-5.0</c:v>
                </c:pt>
                <c:pt idx="4">
                  <c:v>-5.199999999999999</c:v>
                </c:pt>
                <c:pt idx="5">
                  <c:v>-1.8</c:v>
                </c:pt>
                <c:pt idx="6">
                  <c:v>1.1</c:v>
                </c:pt>
                <c:pt idx="7">
                  <c:v>1.3</c:v>
                </c:pt>
                <c:pt idx="8">
                  <c:v>4.0</c:v>
                </c:pt>
                <c:pt idx="9">
                  <c:v>4.2</c:v>
                </c:pt>
                <c:pt idx="10">
                  <c:v>3.0</c:v>
                </c:pt>
                <c:pt idx="11">
                  <c:v>1.4</c:v>
                </c:pt>
              </c:numCache>
            </c:numRef>
          </c:val>
          <c:smooth val="0"/>
        </c:ser>
        <c:ser>
          <c:idx val="8"/>
          <c:order val="8"/>
          <c:tx>
            <c:strRef>
              <c:f>'10J-Mittel'!$AR$21</c:f>
              <c:strCache>
                <c:ptCount val="1"/>
                <c:pt idx="0">
                  <c:v>1758-1867</c:v>
                </c:pt>
              </c:strCache>
            </c:strRef>
          </c:tx>
          <c:spPr>
            <a:ln w="38100">
              <a:solidFill>
                <a:schemeClr val="tx1"/>
              </a:solidFill>
              <a:prstDash val="dash"/>
            </a:ln>
          </c:spPr>
          <c:val>
            <c:numRef>
              <c:f>'10J-Mittel'!$AF$21:$AQ$21</c:f>
              <c:numCache>
                <c:formatCode>#,#00</c:formatCode>
                <c:ptCount val="12"/>
                <c:pt idx="0">
                  <c:v>2.5625</c:v>
                </c:pt>
                <c:pt idx="1">
                  <c:v>1.8875</c:v>
                </c:pt>
                <c:pt idx="2">
                  <c:v>-2.725</c:v>
                </c:pt>
                <c:pt idx="3">
                  <c:v>-3.7375</c:v>
                </c:pt>
                <c:pt idx="4">
                  <c:v>-2.4375</c:v>
                </c:pt>
                <c:pt idx="5">
                  <c:v>-0.8</c:v>
                </c:pt>
                <c:pt idx="6">
                  <c:v>1.3375</c:v>
                </c:pt>
                <c:pt idx="7">
                  <c:v>2.700000000000001</c:v>
                </c:pt>
                <c:pt idx="8">
                  <c:v>3.6875</c:v>
                </c:pt>
                <c:pt idx="9">
                  <c:v>4.825</c:v>
                </c:pt>
                <c:pt idx="10">
                  <c:v>5.4125</c:v>
                </c:pt>
                <c:pt idx="11">
                  <c:v>4.149999999999999</c:v>
                </c:pt>
              </c:numCache>
            </c:numRef>
          </c:val>
          <c:smooth val="0"/>
        </c:ser>
        <c:dLbls>
          <c:showLegendKey val="0"/>
          <c:showVal val="0"/>
          <c:showCatName val="0"/>
          <c:showSerName val="0"/>
          <c:showPercent val="0"/>
          <c:showBubbleSize val="0"/>
        </c:dLbls>
        <c:marker val="1"/>
        <c:smooth val="0"/>
        <c:axId val="2125806072"/>
        <c:axId val="2125808984"/>
      </c:lineChart>
      <c:catAx>
        <c:axId val="2125806072"/>
        <c:scaling>
          <c:orientation val="minMax"/>
        </c:scaling>
        <c:delete val="0"/>
        <c:axPos val="b"/>
        <c:majorTickMark val="out"/>
        <c:minorTickMark val="none"/>
        <c:tickLblPos val="nextTo"/>
        <c:crossAx val="2125808984"/>
        <c:crosses val="autoZero"/>
        <c:auto val="1"/>
        <c:lblAlgn val="ctr"/>
        <c:lblOffset val="100"/>
        <c:noMultiLvlLbl val="0"/>
      </c:catAx>
      <c:valAx>
        <c:axId val="2125808984"/>
        <c:scaling>
          <c:orientation val="minMax"/>
          <c:max val="10.0"/>
          <c:min val="-10.0"/>
        </c:scaling>
        <c:delete val="0"/>
        <c:axPos val="l"/>
        <c:majorGridlines/>
        <c:numFmt formatCode="#,#00" sourceLinked="1"/>
        <c:majorTickMark val="out"/>
        <c:minorTickMark val="none"/>
        <c:tickLblPos val="nextTo"/>
        <c:crossAx val="2125806072"/>
        <c:crosses val="autoZero"/>
        <c:crossBetween val="between"/>
      </c:valAx>
    </c:plotArea>
    <c:legend>
      <c:legendPos val="r"/>
      <c:layout>
        <c:manualLayout>
          <c:xMode val="edge"/>
          <c:yMode val="edge"/>
          <c:x val="0.899419020642222"/>
          <c:y val="0.0371946297096734"/>
          <c:w val="0.0922691998220218"/>
          <c:h val="0.299716796450167"/>
        </c:manualLayout>
      </c:layout>
      <c:overlay val="0"/>
    </c:legend>
    <c:plotVisOnly val="1"/>
    <c:dispBlanksAs val="gap"/>
    <c:showDLblsOverMax val="0"/>
  </c:chart>
  <c:printSettings>
    <c:headerFooter/>
    <c:pageMargins b="0.787401575" l="0.700000000000001" r="0.700000000000001" t="0.7874015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0173986414963436"/>
          <c:y val="0.0245657924684533"/>
          <c:w val="0.970363960280542"/>
          <c:h val="0.927712134561921"/>
        </c:manualLayout>
      </c:layout>
      <c:scatterChart>
        <c:scatterStyle val="lineMarker"/>
        <c:varyColors val="0"/>
        <c:ser>
          <c:idx val="1"/>
          <c:order val="0"/>
          <c:tx>
            <c:v>März</c:v>
          </c:tx>
          <c:spPr>
            <a:ln w="25400">
              <a:noFill/>
            </a:ln>
          </c:spPr>
          <c:dPt>
            <c:idx val="13"/>
            <c:bubble3D val="0"/>
          </c:dPt>
          <c:trendline>
            <c:spPr>
              <a:ln w="31750">
                <a:solidFill>
                  <a:srgbClr val="C00000"/>
                </a:solidFill>
              </a:ln>
            </c:spPr>
            <c:trendlineType val="poly"/>
            <c:order val="6"/>
            <c:dispRSqr val="0"/>
            <c:dispEq val="0"/>
          </c:trendline>
          <c:xVal>
            <c:numRef>
              <c:f>Prozentual!$A$4:$A$145</c:f>
              <c:numCache>
                <c:formatCode>General</c:formatCode>
                <c:ptCount val="142"/>
                <c:pt idx="0">
                  <c:v>1758.0</c:v>
                </c:pt>
                <c:pt idx="1">
                  <c:v>1759.0</c:v>
                </c:pt>
                <c:pt idx="2">
                  <c:v>1760.0</c:v>
                </c:pt>
                <c:pt idx="3">
                  <c:v>1761.0</c:v>
                </c:pt>
                <c:pt idx="4">
                  <c:v>1762.0</c:v>
                </c:pt>
                <c:pt idx="5">
                  <c:v>1763.0</c:v>
                </c:pt>
                <c:pt idx="6">
                  <c:v>1764.0</c:v>
                </c:pt>
                <c:pt idx="7">
                  <c:v>1765.0</c:v>
                </c:pt>
                <c:pt idx="8">
                  <c:v>1766.0</c:v>
                </c:pt>
                <c:pt idx="9">
                  <c:v>1767.0</c:v>
                </c:pt>
                <c:pt idx="10">
                  <c:v>1768.0</c:v>
                </c:pt>
                <c:pt idx="11">
                  <c:v>1769.0</c:v>
                </c:pt>
                <c:pt idx="12">
                  <c:v>1770.0</c:v>
                </c:pt>
                <c:pt idx="13">
                  <c:v>1771.0</c:v>
                </c:pt>
                <c:pt idx="14">
                  <c:v>1772.0</c:v>
                </c:pt>
                <c:pt idx="15">
                  <c:v>1773.0</c:v>
                </c:pt>
                <c:pt idx="16">
                  <c:v>1774.0</c:v>
                </c:pt>
                <c:pt idx="17">
                  <c:v>1775.0</c:v>
                </c:pt>
                <c:pt idx="18">
                  <c:v>1776.0</c:v>
                </c:pt>
                <c:pt idx="19">
                  <c:v>1777.0</c:v>
                </c:pt>
                <c:pt idx="20">
                  <c:v>1778.0</c:v>
                </c:pt>
                <c:pt idx="21">
                  <c:v>1779.0</c:v>
                </c:pt>
                <c:pt idx="22">
                  <c:v>1780.0</c:v>
                </c:pt>
                <c:pt idx="23">
                  <c:v>1781.0</c:v>
                </c:pt>
                <c:pt idx="24">
                  <c:v>1782.0</c:v>
                </c:pt>
                <c:pt idx="25">
                  <c:v>1783.0</c:v>
                </c:pt>
                <c:pt idx="26">
                  <c:v>1784.0</c:v>
                </c:pt>
                <c:pt idx="27">
                  <c:v>1785.0</c:v>
                </c:pt>
                <c:pt idx="28">
                  <c:v>1786.0</c:v>
                </c:pt>
                <c:pt idx="29">
                  <c:v>1787.0</c:v>
                </c:pt>
                <c:pt idx="30">
                  <c:v>1788.0</c:v>
                </c:pt>
                <c:pt idx="31">
                  <c:v>1789.0</c:v>
                </c:pt>
                <c:pt idx="32">
                  <c:v>1790.0</c:v>
                </c:pt>
                <c:pt idx="33">
                  <c:v>1791.0</c:v>
                </c:pt>
                <c:pt idx="34">
                  <c:v>1792.0</c:v>
                </c:pt>
                <c:pt idx="35">
                  <c:v>1793.0</c:v>
                </c:pt>
                <c:pt idx="36">
                  <c:v>1794.0</c:v>
                </c:pt>
                <c:pt idx="37">
                  <c:v>1795.0</c:v>
                </c:pt>
                <c:pt idx="38">
                  <c:v>1796.0</c:v>
                </c:pt>
                <c:pt idx="39">
                  <c:v>1797.0</c:v>
                </c:pt>
                <c:pt idx="40">
                  <c:v>1798.0</c:v>
                </c:pt>
                <c:pt idx="41">
                  <c:v>1799.0</c:v>
                </c:pt>
                <c:pt idx="42">
                  <c:v>1800.0</c:v>
                </c:pt>
                <c:pt idx="43">
                  <c:v>1801.0</c:v>
                </c:pt>
                <c:pt idx="44">
                  <c:v>1802.0</c:v>
                </c:pt>
                <c:pt idx="45">
                  <c:v>1803.0</c:v>
                </c:pt>
                <c:pt idx="46">
                  <c:v>1804.0</c:v>
                </c:pt>
                <c:pt idx="47">
                  <c:v>1805.0</c:v>
                </c:pt>
                <c:pt idx="48">
                  <c:v>1806.0</c:v>
                </c:pt>
                <c:pt idx="49">
                  <c:v>1807.0</c:v>
                </c:pt>
                <c:pt idx="50">
                  <c:v>1808.0</c:v>
                </c:pt>
                <c:pt idx="51">
                  <c:v>1809.0</c:v>
                </c:pt>
                <c:pt idx="52">
                  <c:v>1810.0</c:v>
                </c:pt>
                <c:pt idx="53">
                  <c:v>1811.0</c:v>
                </c:pt>
                <c:pt idx="54">
                  <c:v>1812.0</c:v>
                </c:pt>
                <c:pt idx="55">
                  <c:v>1813.0</c:v>
                </c:pt>
                <c:pt idx="56">
                  <c:v>1814.0</c:v>
                </c:pt>
                <c:pt idx="57">
                  <c:v>1815.0</c:v>
                </c:pt>
                <c:pt idx="58">
                  <c:v>1816.0</c:v>
                </c:pt>
                <c:pt idx="59">
                  <c:v>1817.0</c:v>
                </c:pt>
                <c:pt idx="60">
                  <c:v>1818.0</c:v>
                </c:pt>
                <c:pt idx="61">
                  <c:v>1819.0</c:v>
                </c:pt>
                <c:pt idx="62">
                  <c:v>1820.0</c:v>
                </c:pt>
                <c:pt idx="63">
                  <c:v>1821.0</c:v>
                </c:pt>
                <c:pt idx="64">
                  <c:v>1822.0</c:v>
                </c:pt>
                <c:pt idx="65">
                  <c:v>1823.0</c:v>
                </c:pt>
                <c:pt idx="66">
                  <c:v>1824.0</c:v>
                </c:pt>
                <c:pt idx="67">
                  <c:v>1825.0</c:v>
                </c:pt>
                <c:pt idx="68">
                  <c:v>1826.0</c:v>
                </c:pt>
                <c:pt idx="69">
                  <c:v>1827.0</c:v>
                </c:pt>
                <c:pt idx="70">
                  <c:v>1828.0</c:v>
                </c:pt>
                <c:pt idx="71">
                  <c:v>1829.0</c:v>
                </c:pt>
                <c:pt idx="72">
                  <c:v>1830.0</c:v>
                </c:pt>
                <c:pt idx="73">
                  <c:v>1831.0</c:v>
                </c:pt>
                <c:pt idx="74">
                  <c:v>1832.0</c:v>
                </c:pt>
                <c:pt idx="75">
                  <c:v>1833.0</c:v>
                </c:pt>
                <c:pt idx="76">
                  <c:v>1834.0</c:v>
                </c:pt>
                <c:pt idx="77">
                  <c:v>1835.0</c:v>
                </c:pt>
                <c:pt idx="78">
                  <c:v>1836.0</c:v>
                </c:pt>
                <c:pt idx="79">
                  <c:v>1837.0</c:v>
                </c:pt>
                <c:pt idx="80">
                  <c:v>1838.0</c:v>
                </c:pt>
                <c:pt idx="81">
                  <c:v>1839.0</c:v>
                </c:pt>
                <c:pt idx="82">
                  <c:v>1840.0</c:v>
                </c:pt>
                <c:pt idx="83">
                  <c:v>1841.0</c:v>
                </c:pt>
                <c:pt idx="84">
                  <c:v>1842.0</c:v>
                </c:pt>
                <c:pt idx="85">
                  <c:v>1843.0</c:v>
                </c:pt>
                <c:pt idx="86">
                  <c:v>1844.0</c:v>
                </c:pt>
                <c:pt idx="87">
                  <c:v>1845.0</c:v>
                </c:pt>
                <c:pt idx="88">
                  <c:v>1846.0</c:v>
                </c:pt>
                <c:pt idx="89">
                  <c:v>1847.0</c:v>
                </c:pt>
                <c:pt idx="90">
                  <c:v>1848.0</c:v>
                </c:pt>
                <c:pt idx="91">
                  <c:v>1849.0</c:v>
                </c:pt>
                <c:pt idx="92">
                  <c:v>1850.0</c:v>
                </c:pt>
                <c:pt idx="93">
                  <c:v>1851.0</c:v>
                </c:pt>
                <c:pt idx="94">
                  <c:v>1852.0</c:v>
                </c:pt>
                <c:pt idx="95">
                  <c:v>1853.0</c:v>
                </c:pt>
                <c:pt idx="96">
                  <c:v>1854.0</c:v>
                </c:pt>
                <c:pt idx="97">
                  <c:v>1855.0</c:v>
                </c:pt>
                <c:pt idx="98">
                  <c:v>1856.0</c:v>
                </c:pt>
                <c:pt idx="99">
                  <c:v>1857.0</c:v>
                </c:pt>
                <c:pt idx="100">
                  <c:v>1858.0</c:v>
                </c:pt>
                <c:pt idx="101">
                  <c:v>1859.0</c:v>
                </c:pt>
                <c:pt idx="102">
                  <c:v>1860.0</c:v>
                </c:pt>
                <c:pt idx="103">
                  <c:v>1861.0</c:v>
                </c:pt>
                <c:pt idx="104">
                  <c:v>1862.0</c:v>
                </c:pt>
                <c:pt idx="105">
                  <c:v>1863.0</c:v>
                </c:pt>
                <c:pt idx="106">
                  <c:v>1864.0</c:v>
                </c:pt>
                <c:pt idx="107">
                  <c:v>1865.0</c:v>
                </c:pt>
                <c:pt idx="108">
                  <c:v>1866.0</c:v>
                </c:pt>
                <c:pt idx="109">
                  <c:v>1867.0</c:v>
                </c:pt>
                <c:pt idx="110">
                  <c:v>1868.0</c:v>
                </c:pt>
                <c:pt idx="111">
                  <c:v>1869.0</c:v>
                </c:pt>
                <c:pt idx="112">
                  <c:v>1870.0</c:v>
                </c:pt>
                <c:pt idx="113">
                  <c:v>1871.0</c:v>
                </c:pt>
                <c:pt idx="114">
                  <c:v>1872.0</c:v>
                </c:pt>
                <c:pt idx="115">
                  <c:v>1873.0</c:v>
                </c:pt>
                <c:pt idx="116">
                  <c:v>1874.0</c:v>
                </c:pt>
                <c:pt idx="117">
                  <c:v>1875.0</c:v>
                </c:pt>
                <c:pt idx="118">
                  <c:v>1876.0</c:v>
                </c:pt>
                <c:pt idx="119">
                  <c:v>1877.0</c:v>
                </c:pt>
                <c:pt idx="120">
                  <c:v>1878.0</c:v>
                </c:pt>
                <c:pt idx="121">
                  <c:v>1879.0</c:v>
                </c:pt>
                <c:pt idx="122">
                  <c:v>1880.0</c:v>
                </c:pt>
                <c:pt idx="123">
                  <c:v>1881.0</c:v>
                </c:pt>
                <c:pt idx="124">
                  <c:v>1882.0</c:v>
                </c:pt>
                <c:pt idx="125">
                  <c:v>1883.0</c:v>
                </c:pt>
                <c:pt idx="126">
                  <c:v>1884.0</c:v>
                </c:pt>
                <c:pt idx="127">
                  <c:v>1885.0</c:v>
                </c:pt>
                <c:pt idx="128">
                  <c:v>1886.0</c:v>
                </c:pt>
                <c:pt idx="129">
                  <c:v>1887.0</c:v>
                </c:pt>
                <c:pt idx="130">
                  <c:v>1888.0</c:v>
                </c:pt>
                <c:pt idx="131">
                  <c:v>1889.0</c:v>
                </c:pt>
                <c:pt idx="132">
                  <c:v>1890.0</c:v>
                </c:pt>
                <c:pt idx="133">
                  <c:v>1891.0</c:v>
                </c:pt>
                <c:pt idx="134">
                  <c:v>1892.0</c:v>
                </c:pt>
                <c:pt idx="135">
                  <c:v>1893.0</c:v>
                </c:pt>
                <c:pt idx="136">
                  <c:v>1894.0</c:v>
                </c:pt>
                <c:pt idx="137">
                  <c:v>1895.0</c:v>
                </c:pt>
                <c:pt idx="138">
                  <c:v>1896.0</c:v>
                </c:pt>
                <c:pt idx="139">
                  <c:v>1897.0</c:v>
                </c:pt>
                <c:pt idx="140">
                  <c:v>1898.0</c:v>
                </c:pt>
                <c:pt idx="141">
                  <c:v>1899.0</c:v>
                </c:pt>
              </c:numCache>
            </c:numRef>
          </c:xVal>
          <c:yVal>
            <c:numRef>
              <c:f>Prozentual!$U$4:$U$145</c:f>
              <c:numCache>
                <c:formatCode>#,#00%</c:formatCode>
                <c:ptCount val="142"/>
                <c:pt idx="0">
                  <c:v>0.0428571428571428</c:v>
                </c:pt>
                <c:pt idx="1">
                  <c:v>0.140625</c:v>
                </c:pt>
                <c:pt idx="2">
                  <c:v>0.254901960784314</c:v>
                </c:pt>
                <c:pt idx="3">
                  <c:v>0.0869565217391304</c:v>
                </c:pt>
                <c:pt idx="4">
                  <c:v>0.148148148148148</c:v>
                </c:pt>
                <c:pt idx="5">
                  <c:v>0.0819672131147541</c:v>
                </c:pt>
                <c:pt idx="6">
                  <c:v>0.236842105263158</c:v>
                </c:pt>
                <c:pt idx="7">
                  <c:v>0.147058823529412</c:v>
                </c:pt>
                <c:pt idx="8">
                  <c:v>0.166666666666667</c:v>
                </c:pt>
                <c:pt idx="9">
                  <c:v>0.05</c:v>
                </c:pt>
                <c:pt idx="10">
                  <c:v>0.132075471698113</c:v>
                </c:pt>
                <c:pt idx="11">
                  <c:v>0.0975609756097561</c:v>
                </c:pt>
                <c:pt idx="12">
                  <c:v>0.238095238095238</c:v>
                </c:pt>
                <c:pt idx="13">
                  <c:v>0.0545454545454545</c:v>
                </c:pt>
                <c:pt idx="14">
                  <c:v>0.0454545454545454</c:v>
                </c:pt>
                <c:pt idx="15">
                  <c:v>0.255555555555556</c:v>
                </c:pt>
                <c:pt idx="16">
                  <c:v>0.0517241379310345</c:v>
                </c:pt>
                <c:pt idx="17">
                  <c:v>0.0454545454545454</c:v>
                </c:pt>
                <c:pt idx="18">
                  <c:v>0.120689655172414</c:v>
                </c:pt>
                <c:pt idx="19">
                  <c:v>0.128712871287129</c:v>
                </c:pt>
                <c:pt idx="20">
                  <c:v>0.181818181818182</c:v>
                </c:pt>
                <c:pt idx="21">
                  <c:v>0.0902777777777778</c:v>
                </c:pt>
                <c:pt idx="22">
                  <c:v>0.0909090909090909</c:v>
                </c:pt>
                <c:pt idx="23">
                  <c:v>0.225352112676056</c:v>
                </c:pt>
                <c:pt idx="24">
                  <c:v>0.0474137931034483</c:v>
                </c:pt>
                <c:pt idx="25">
                  <c:v>0.257894736842105</c:v>
                </c:pt>
                <c:pt idx="26">
                  <c:v>0.10989010989011</c:v>
                </c:pt>
                <c:pt idx="27">
                  <c:v>0.130434782608696</c:v>
                </c:pt>
                <c:pt idx="28">
                  <c:v>0.228571428571429</c:v>
                </c:pt>
                <c:pt idx="29">
                  <c:v>0.0740740740740741</c:v>
                </c:pt>
                <c:pt idx="30">
                  <c:v>0.0454545454545454</c:v>
                </c:pt>
                <c:pt idx="31">
                  <c:v>0.12</c:v>
                </c:pt>
                <c:pt idx="32">
                  <c:v>0.107843137254902</c:v>
                </c:pt>
                <c:pt idx="33">
                  <c:v>0.185185185185185</c:v>
                </c:pt>
                <c:pt idx="34">
                  <c:v>0.12</c:v>
                </c:pt>
                <c:pt idx="35">
                  <c:v>0.30718954248366</c:v>
                </c:pt>
                <c:pt idx="36">
                  <c:v>0.138888888888889</c:v>
                </c:pt>
                <c:pt idx="37">
                  <c:v>0.257142857142857</c:v>
                </c:pt>
                <c:pt idx="38">
                  <c:v>0.106382978723404</c:v>
                </c:pt>
                <c:pt idx="39">
                  <c:v>0.166666666666667</c:v>
                </c:pt>
                <c:pt idx="40">
                  <c:v>0.0833333333333333</c:v>
                </c:pt>
                <c:pt idx="41">
                  <c:v>0.125</c:v>
                </c:pt>
                <c:pt idx="42">
                  <c:v>0.0795454545454545</c:v>
                </c:pt>
                <c:pt idx="43">
                  <c:v>0.359307359307359</c:v>
                </c:pt>
                <c:pt idx="44">
                  <c:v>0.149253731343284</c:v>
                </c:pt>
                <c:pt idx="45">
                  <c:v>0.193548387096774</c:v>
                </c:pt>
                <c:pt idx="46">
                  <c:v>0.0909090909090909</c:v>
                </c:pt>
                <c:pt idx="47">
                  <c:v>0.0808080808080808</c:v>
                </c:pt>
                <c:pt idx="48">
                  <c:v>0.172413793103448</c:v>
                </c:pt>
                <c:pt idx="49">
                  <c:v>0.252747252747253</c:v>
                </c:pt>
                <c:pt idx="50">
                  <c:v>0.106060606060606</c:v>
                </c:pt>
                <c:pt idx="51">
                  <c:v>0.164383561643836</c:v>
                </c:pt>
                <c:pt idx="52">
                  <c:v>0.126984126984127</c:v>
                </c:pt>
                <c:pt idx="53">
                  <c:v>0.12280701754386</c:v>
                </c:pt>
                <c:pt idx="54">
                  <c:v>0.103896103896104</c:v>
                </c:pt>
                <c:pt idx="55">
                  <c:v>0.224489795918367</c:v>
                </c:pt>
                <c:pt idx="56">
                  <c:v>0.123287671232877</c:v>
                </c:pt>
                <c:pt idx="57">
                  <c:v>0.0980392156862745</c:v>
                </c:pt>
                <c:pt idx="58">
                  <c:v>0.0634920634920635</c:v>
                </c:pt>
                <c:pt idx="59">
                  <c:v>0.2</c:v>
                </c:pt>
                <c:pt idx="60">
                  <c:v>0.137254901960784</c:v>
                </c:pt>
                <c:pt idx="61">
                  <c:v>0.145833333333333</c:v>
                </c:pt>
                <c:pt idx="62">
                  <c:v>0.155844155844156</c:v>
                </c:pt>
                <c:pt idx="63">
                  <c:v>0.145833333333333</c:v>
                </c:pt>
                <c:pt idx="64">
                  <c:v>0.176470588235294</c:v>
                </c:pt>
                <c:pt idx="65">
                  <c:v>0.0641025641025641</c:v>
                </c:pt>
                <c:pt idx="66">
                  <c:v>0.192592592592593</c:v>
                </c:pt>
                <c:pt idx="67">
                  <c:v>0.205882352941176</c:v>
                </c:pt>
                <c:pt idx="68">
                  <c:v>0.0612244897959184</c:v>
                </c:pt>
                <c:pt idx="69">
                  <c:v>0.169230769230769</c:v>
                </c:pt>
                <c:pt idx="70">
                  <c:v>0.0909090909090909</c:v>
                </c:pt>
                <c:pt idx="71">
                  <c:v>0.186666666666667</c:v>
                </c:pt>
                <c:pt idx="72">
                  <c:v>0.0833333333333333</c:v>
                </c:pt>
                <c:pt idx="73">
                  <c:v>0.09375</c:v>
                </c:pt>
                <c:pt idx="74">
                  <c:v>0.375</c:v>
                </c:pt>
                <c:pt idx="75">
                  <c:v>0.226415094339623</c:v>
                </c:pt>
                <c:pt idx="76">
                  <c:v>0.191489361702128</c:v>
                </c:pt>
                <c:pt idx="77">
                  <c:v>0.049079754601227</c:v>
                </c:pt>
                <c:pt idx="78">
                  <c:v>0.0793650793650794</c:v>
                </c:pt>
                <c:pt idx="79">
                  <c:v>0.319148936170213</c:v>
                </c:pt>
                <c:pt idx="80">
                  <c:v>0.103896103896104</c:v>
                </c:pt>
                <c:pt idx="81">
                  <c:v>0.163120567375887</c:v>
                </c:pt>
                <c:pt idx="82">
                  <c:v>0.147286821705426</c:v>
                </c:pt>
                <c:pt idx="83">
                  <c:v>0.0434782608695652</c:v>
                </c:pt>
                <c:pt idx="84">
                  <c:v>0.15625</c:v>
                </c:pt>
                <c:pt idx="85">
                  <c:v>0.170454545454545</c:v>
                </c:pt>
                <c:pt idx="86">
                  <c:v>0.162790697674419</c:v>
                </c:pt>
                <c:pt idx="87">
                  <c:v>0.0810810810810811</c:v>
                </c:pt>
                <c:pt idx="88">
                  <c:v>0.197916666666667</c:v>
                </c:pt>
                <c:pt idx="89">
                  <c:v>0.104166666666667</c:v>
                </c:pt>
                <c:pt idx="90">
                  <c:v>0.0714285714285714</c:v>
                </c:pt>
                <c:pt idx="91">
                  <c:v>0.18705035971223</c:v>
                </c:pt>
                <c:pt idx="92">
                  <c:v>0.185567010309278</c:v>
                </c:pt>
                <c:pt idx="93">
                  <c:v>0.133333333333333</c:v>
                </c:pt>
                <c:pt idx="94">
                  <c:v>0.125</c:v>
                </c:pt>
                <c:pt idx="95">
                  <c:v>0.130952380952381</c:v>
                </c:pt>
                <c:pt idx="96">
                  <c:v>0.116883116883117</c:v>
                </c:pt>
                <c:pt idx="97">
                  <c:v>0.170068027210884</c:v>
                </c:pt>
                <c:pt idx="98">
                  <c:v>0.0958904109589041</c:v>
                </c:pt>
                <c:pt idx="99">
                  <c:v>0.105263157894737</c:v>
                </c:pt>
                <c:pt idx="100">
                  <c:v>0.0238095238095238</c:v>
                </c:pt>
                <c:pt idx="101">
                  <c:v>0.0909090909090909</c:v>
                </c:pt>
                <c:pt idx="102">
                  <c:v>0.0909090909090909</c:v>
                </c:pt>
                <c:pt idx="103">
                  <c:v>0.0561797752808989</c:v>
                </c:pt>
                <c:pt idx="104">
                  <c:v>0.064</c:v>
                </c:pt>
                <c:pt idx="105">
                  <c:v>0.100917431192661</c:v>
                </c:pt>
                <c:pt idx="106">
                  <c:v>0.136363636363636</c:v>
                </c:pt>
                <c:pt idx="107">
                  <c:v>0.135416666666667</c:v>
                </c:pt>
                <c:pt idx="108">
                  <c:v>0.102564102564103</c:v>
                </c:pt>
                <c:pt idx="109">
                  <c:v>0.168674698795181</c:v>
                </c:pt>
                <c:pt idx="110">
                  <c:v>0.0864197530864197</c:v>
                </c:pt>
                <c:pt idx="111">
                  <c:v>0.183673469387755</c:v>
                </c:pt>
                <c:pt idx="112">
                  <c:v>0.1875</c:v>
                </c:pt>
                <c:pt idx="113">
                  <c:v>0.151515151515152</c:v>
                </c:pt>
                <c:pt idx="114">
                  <c:v>0.0919540229885057</c:v>
                </c:pt>
                <c:pt idx="115">
                  <c:v>0.166666666666667</c:v>
                </c:pt>
                <c:pt idx="116">
                  <c:v>0.126582278481013</c:v>
                </c:pt>
                <c:pt idx="117">
                  <c:v>0.135416666666667</c:v>
                </c:pt>
                <c:pt idx="118">
                  <c:v>0.107142857142857</c:v>
                </c:pt>
                <c:pt idx="119">
                  <c:v>0.112676056338028</c:v>
                </c:pt>
                <c:pt idx="120">
                  <c:v>0.166666666666667</c:v>
                </c:pt>
                <c:pt idx="121">
                  <c:v>0.1328125</c:v>
                </c:pt>
                <c:pt idx="122">
                  <c:v>0.0789473684210526</c:v>
                </c:pt>
                <c:pt idx="123">
                  <c:v>0.155339805825243</c:v>
                </c:pt>
                <c:pt idx="124">
                  <c:v>0.0916666666666666</c:v>
                </c:pt>
                <c:pt idx="125">
                  <c:v>0.0777777777777778</c:v>
                </c:pt>
                <c:pt idx="126">
                  <c:v>0.128571428571429</c:v>
                </c:pt>
                <c:pt idx="127">
                  <c:v>0.173913043478261</c:v>
                </c:pt>
                <c:pt idx="128">
                  <c:v>0.229885057471264</c:v>
                </c:pt>
                <c:pt idx="129">
                  <c:v>0.110169491525424</c:v>
                </c:pt>
                <c:pt idx="130">
                  <c:v>0.140350877192982</c:v>
                </c:pt>
                <c:pt idx="131">
                  <c:v>0.0740740740740741</c:v>
                </c:pt>
                <c:pt idx="132">
                  <c:v>0.0932203389830508</c:v>
                </c:pt>
                <c:pt idx="133">
                  <c:v>0.155844155844156</c:v>
                </c:pt>
                <c:pt idx="134">
                  <c:v>0.125</c:v>
                </c:pt>
                <c:pt idx="135">
                  <c:v>0.12621359223301</c:v>
                </c:pt>
                <c:pt idx="136">
                  <c:v>0.0943396226415094</c:v>
                </c:pt>
                <c:pt idx="137">
                  <c:v>0.130434782608696</c:v>
                </c:pt>
                <c:pt idx="138">
                  <c:v>0.235294117647059</c:v>
                </c:pt>
                <c:pt idx="139">
                  <c:v>0.12621359223301</c:v>
                </c:pt>
                <c:pt idx="140">
                  <c:v>0.224137931034483</c:v>
                </c:pt>
                <c:pt idx="141">
                  <c:v>0.152542372881356</c:v>
                </c:pt>
              </c:numCache>
            </c:numRef>
          </c:yVal>
          <c:smooth val="0"/>
        </c:ser>
        <c:ser>
          <c:idx val="2"/>
          <c:order val="1"/>
          <c:tx>
            <c:v>Mai</c:v>
          </c:tx>
          <c:spPr>
            <a:ln w="25400">
              <a:noFill/>
            </a:ln>
          </c:spPr>
          <c:trendline>
            <c:spPr>
              <a:ln w="31750">
                <a:solidFill>
                  <a:srgbClr val="006600"/>
                </a:solidFill>
              </a:ln>
            </c:spPr>
            <c:trendlineType val="poly"/>
            <c:order val="6"/>
            <c:dispRSqr val="0"/>
            <c:dispEq val="0"/>
          </c:trendline>
          <c:xVal>
            <c:numRef>
              <c:f>Prozentual!$A$4:$A$145</c:f>
              <c:numCache>
                <c:formatCode>General</c:formatCode>
                <c:ptCount val="142"/>
                <c:pt idx="0">
                  <c:v>1758.0</c:v>
                </c:pt>
                <c:pt idx="1">
                  <c:v>1759.0</c:v>
                </c:pt>
                <c:pt idx="2">
                  <c:v>1760.0</c:v>
                </c:pt>
                <c:pt idx="3">
                  <c:v>1761.0</c:v>
                </c:pt>
                <c:pt idx="4">
                  <c:v>1762.0</c:v>
                </c:pt>
                <c:pt idx="5">
                  <c:v>1763.0</c:v>
                </c:pt>
                <c:pt idx="6">
                  <c:v>1764.0</c:v>
                </c:pt>
                <c:pt idx="7">
                  <c:v>1765.0</c:v>
                </c:pt>
                <c:pt idx="8">
                  <c:v>1766.0</c:v>
                </c:pt>
                <c:pt idx="9">
                  <c:v>1767.0</c:v>
                </c:pt>
                <c:pt idx="10">
                  <c:v>1768.0</c:v>
                </c:pt>
                <c:pt idx="11">
                  <c:v>1769.0</c:v>
                </c:pt>
                <c:pt idx="12">
                  <c:v>1770.0</c:v>
                </c:pt>
                <c:pt idx="13">
                  <c:v>1771.0</c:v>
                </c:pt>
                <c:pt idx="14">
                  <c:v>1772.0</c:v>
                </c:pt>
                <c:pt idx="15">
                  <c:v>1773.0</c:v>
                </c:pt>
                <c:pt idx="16">
                  <c:v>1774.0</c:v>
                </c:pt>
                <c:pt idx="17">
                  <c:v>1775.0</c:v>
                </c:pt>
                <c:pt idx="18">
                  <c:v>1776.0</c:v>
                </c:pt>
                <c:pt idx="19">
                  <c:v>1777.0</c:v>
                </c:pt>
                <c:pt idx="20">
                  <c:v>1778.0</c:v>
                </c:pt>
                <c:pt idx="21">
                  <c:v>1779.0</c:v>
                </c:pt>
                <c:pt idx="22">
                  <c:v>1780.0</c:v>
                </c:pt>
                <c:pt idx="23">
                  <c:v>1781.0</c:v>
                </c:pt>
                <c:pt idx="24">
                  <c:v>1782.0</c:v>
                </c:pt>
                <c:pt idx="25">
                  <c:v>1783.0</c:v>
                </c:pt>
                <c:pt idx="26">
                  <c:v>1784.0</c:v>
                </c:pt>
                <c:pt idx="27">
                  <c:v>1785.0</c:v>
                </c:pt>
                <c:pt idx="28">
                  <c:v>1786.0</c:v>
                </c:pt>
                <c:pt idx="29">
                  <c:v>1787.0</c:v>
                </c:pt>
                <c:pt idx="30">
                  <c:v>1788.0</c:v>
                </c:pt>
                <c:pt idx="31">
                  <c:v>1789.0</c:v>
                </c:pt>
                <c:pt idx="32">
                  <c:v>1790.0</c:v>
                </c:pt>
                <c:pt idx="33">
                  <c:v>1791.0</c:v>
                </c:pt>
                <c:pt idx="34">
                  <c:v>1792.0</c:v>
                </c:pt>
                <c:pt idx="35">
                  <c:v>1793.0</c:v>
                </c:pt>
                <c:pt idx="36">
                  <c:v>1794.0</c:v>
                </c:pt>
                <c:pt idx="37">
                  <c:v>1795.0</c:v>
                </c:pt>
                <c:pt idx="38">
                  <c:v>1796.0</c:v>
                </c:pt>
                <c:pt idx="39">
                  <c:v>1797.0</c:v>
                </c:pt>
                <c:pt idx="40">
                  <c:v>1798.0</c:v>
                </c:pt>
                <c:pt idx="41">
                  <c:v>1799.0</c:v>
                </c:pt>
                <c:pt idx="42">
                  <c:v>1800.0</c:v>
                </c:pt>
                <c:pt idx="43">
                  <c:v>1801.0</c:v>
                </c:pt>
                <c:pt idx="44">
                  <c:v>1802.0</c:v>
                </c:pt>
                <c:pt idx="45">
                  <c:v>1803.0</c:v>
                </c:pt>
                <c:pt idx="46">
                  <c:v>1804.0</c:v>
                </c:pt>
                <c:pt idx="47">
                  <c:v>1805.0</c:v>
                </c:pt>
                <c:pt idx="48">
                  <c:v>1806.0</c:v>
                </c:pt>
                <c:pt idx="49">
                  <c:v>1807.0</c:v>
                </c:pt>
                <c:pt idx="50">
                  <c:v>1808.0</c:v>
                </c:pt>
                <c:pt idx="51">
                  <c:v>1809.0</c:v>
                </c:pt>
                <c:pt idx="52">
                  <c:v>1810.0</c:v>
                </c:pt>
                <c:pt idx="53">
                  <c:v>1811.0</c:v>
                </c:pt>
                <c:pt idx="54">
                  <c:v>1812.0</c:v>
                </c:pt>
                <c:pt idx="55">
                  <c:v>1813.0</c:v>
                </c:pt>
                <c:pt idx="56">
                  <c:v>1814.0</c:v>
                </c:pt>
                <c:pt idx="57">
                  <c:v>1815.0</c:v>
                </c:pt>
                <c:pt idx="58">
                  <c:v>1816.0</c:v>
                </c:pt>
                <c:pt idx="59">
                  <c:v>1817.0</c:v>
                </c:pt>
                <c:pt idx="60">
                  <c:v>1818.0</c:v>
                </c:pt>
                <c:pt idx="61">
                  <c:v>1819.0</c:v>
                </c:pt>
                <c:pt idx="62">
                  <c:v>1820.0</c:v>
                </c:pt>
                <c:pt idx="63">
                  <c:v>1821.0</c:v>
                </c:pt>
                <c:pt idx="64">
                  <c:v>1822.0</c:v>
                </c:pt>
                <c:pt idx="65">
                  <c:v>1823.0</c:v>
                </c:pt>
                <c:pt idx="66">
                  <c:v>1824.0</c:v>
                </c:pt>
                <c:pt idx="67">
                  <c:v>1825.0</c:v>
                </c:pt>
                <c:pt idx="68">
                  <c:v>1826.0</c:v>
                </c:pt>
                <c:pt idx="69">
                  <c:v>1827.0</c:v>
                </c:pt>
                <c:pt idx="70">
                  <c:v>1828.0</c:v>
                </c:pt>
                <c:pt idx="71">
                  <c:v>1829.0</c:v>
                </c:pt>
                <c:pt idx="72">
                  <c:v>1830.0</c:v>
                </c:pt>
                <c:pt idx="73">
                  <c:v>1831.0</c:v>
                </c:pt>
                <c:pt idx="74">
                  <c:v>1832.0</c:v>
                </c:pt>
                <c:pt idx="75">
                  <c:v>1833.0</c:v>
                </c:pt>
                <c:pt idx="76">
                  <c:v>1834.0</c:v>
                </c:pt>
                <c:pt idx="77">
                  <c:v>1835.0</c:v>
                </c:pt>
                <c:pt idx="78">
                  <c:v>1836.0</c:v>
                </c:pt>
                <c:pt idx="79">
                  <c:v>1837.0</c:v>
                </c:pt>
                <c:pt idx="80">
                  <c:v>1838.0</c:v>
                </c:pt>
                <c:pt idx="81">
                  <c:v>1839.0</c:v>
                </c:pt>
                <c:pt idx="82">
                  <c:v>1840.0</c:v>
                </c:pt>
                <c:pt idx="83">
                  <c:v>1841.0</c:v>
                </c:pt>
                <c:pt idx="84">
                  <c:v>1842.0</c:v>
                </c:pt>
                <c:pt idx="85">
                  <c:v>1843.0</c:v>
                </c:pt>
                <c:pt idx="86">
                  <c:v>1844.0</c:v>
                </c:pt>
                <c:pt idx="87">
                  <c:v>1845.0</c:v>
                </c:pt>
                <c:pt idx="88">
                  <c:v>1846.0</c:v>
                </c:pt>
                <c:pt idx="89">
                  <c:v>1847.0</c:v>
                </c:pt>
                <c:pt idx="90">
                  <c:v>1848.0</c:v>
                </c:pt>
                <c:pt idx="91">
                  <c:v>1849.0</c:v>
                </c:pt>
                <c:pt idx="92">
                  <c:v>1850.0</c:v>
                </c:pt>
                <c:pt idx="93">
                  <c:v>1851.0</c:v>
                </c:pt>
                <c:pt idx="94">
                  <c:v>1852.0</c:v>
                </c:pt>
                <c:pt idx="95">
                  <c:v>1853.0</c:v>
                </c:pt>
                <c:pt idx="96">
                  <c:v>1854.0</c:v>
                </c:pt>
                <c:pt idx="97">
                  <c:v>1855.0</c:v>
                </c:pt>
                <c:pt idx="98">
                  <c:v>1856.0</c:v>
                </c:pt>
                <c:pt idx="99">
                  <c:v>1857.0</c:v>
                </c:pt>
                <c:pt idx="100">
                  <c:v>1858.0</c:v>
                </c:pt>
                <c:pt idx="101">
                  <c:v>1859.0</c:v>
                </c:pt>
                <c:pt idx="102">
                  <c:v>1860.0</c:v>
                </c:pt>
                <c:pt idx="103">
                  <c:v>1861.0</c:v>
                </c:pt>
                <c:pt idx="104">
                  <c:v>1862.0</c:v>
                </c:pt>
                <c:pt idx="105">
                  <c:v>1863.0</c:v>
                </c:pt>
                <c:pt idx="106">
                  <c:v>1864.0</c:v>
                </c:pt>
                <c:pt idx="107">
                  <c:v>1865.0</c:v>
                </c:pt>
                <c:pt idx="108">
                  <c:v>1866.0</c:v>
                </c:pt>
                <c:pt idx="109">
                  <c:v>1867.0</c:v>
                </c:pt>
                <c:pt idx="110">
                  <c:v>1868.0</c:v>
                </c:pt>
                <c:pt idx="111">
                  <c:v>1869.0</c:v>
                </c:pt>
                <c:pt idx="112">
                  <c:v>1870.0</c:v>
                </c:pt>
                <c:pt idx="113">
                  <c:v>1871.0</c:v>
                </c:pt>
                <c:pt idx="114">
                  <c:v>1872.0</c:v>
                </c:pt>
                <c:pt idx="115">
                  <c:v>1873.0</c:v>
                </c:pt>
                <c:pt idx="116">
                  <c:v>1874.0</c:v>
                </c:pt>
                <c:pt idx="117">
                  <c:v>1875.0</c:v>
                </c:pt>
                <c:pt idx="118">
                  <c:v>1876.0</c:v>
                </c:pt>
                <c:pt idx="119">
                  <c:v>1877.0</c:v>
                </c:pt>
                <c:pt idx="120">
                  <c:v>1878.0</c:v>
                </c:pt>
                <c:pt idx="121">
                  <c:v>1879.0</c:v>
                </c:pt>
                <c:pt idx="122">
                  <c:v>1880.0</c:v>
                </c:pt>
                <c:pt idx="123">
                  <c:v>1881.0</c:v>
                </c:pt>
                <c:pt idx="124">
                  <c:v>1882.0</c:v>
                </c:pt>
                <c:pt idx="125">
                  <c:v>1883.0</c:v>
                </c:pt>
                <c:pt idx="126">
                  <c:v>1884.0</c:v>
                </c:pt>
                <c:pt idx="127">
                  <c:v>1885.0</c:v>
                </c:pt>
                <c:pt idx="128">
                  <c:v>1886.0</c:v>
                </c:pt>
                <c:pt idx="129">
                  <c:v>1887.0</c:v>
                </c:pt>
                <c:pt idx="130">
                  <c:v>1888.0</c:v>
                </c:pt>
                <c:pt idx="131">
                  <c:v>1889.0</c:v>
                </c:pt>
                <c:pt idx="132">
                  <c:v>1890.0</c:v>
                </c:pt>
                <c:pt idx="133">
                  <c:v>1891.0</c:v>
                </c:pt>
                <c:pt idx="134">
                  <c:v>1892.0</c:v>
                </c:pt>
                <c:pt idx="135">
                  <c:v>1893.0</c:v>
                </c:pt>
                <c:pt idx="136">
                  <c:v>1894.0</c:v>
                </c:pt>
                <c:pt idx="137">
                  <c:v>1895.0</c:v>
                </c:pt>
                <c:pt idx="138">
                  <c:v>1896.0</c:v>
                </c:pt>
                <c:pt idx="139">
                  <c:v>1897.0</c:v>
                </c:pt>
                <c:pt idx="140">
                  <c:v>1898.0</c:v>
                </c:pt>
                <c:pt idx="141">
                  <c:v>1899.0</c:v>
                </c:pt>
              </c:numCache>
            </c:numRef>
          </c:xVal>
          <c:yVal>
            <c:numRef>
              <c:f>Prozentual!$W$4:$W$145</c:f>
              <c:numCache>
                <c:formatCode>#,#00%</c:formatCode>
                <c:ptCount val="142"/>
                <c:pt idx="0">
                  <c:v>0.0714285714285714</c:v>
                </c:pt>
                <c:pt idx="1">
                  <c:v>0.15625</c:v>
                </c:pt>
                <c:pt idx="2">
                  <c:v>0.0588235294117647</c:v>
                </c:pt>
                <c:pt idx="3">
                  <c:v>0.0869565217391304</c:v>
                </c:pt>
                <c:pt idx="4">
                  <c:v>0.148148148148148</c:v>
                </c:pt>
                <c:pt idx="5">
                  <c:v>0.0491803278688524</c:v>
                </c:pt>
                <c:pt idx="6">
                  <c:v>0.0657894736842105</c:v>
                </c:pt>
                <c:pt idx="7">
                  <c:v>0.147058823529412</c:v>
                </c:pt>
                <c:pt idx="8">
                  <c:v>0.0416666666666667</c:v>
                </c:pt>
                <c:pt idx="9">
                  <c:v>0.25</c:v>
                </c:pt>
                <c:pt idx="10">
                  <c:v>0.0754716981132075</c:v>
                </c:pt>
                <c:pt idx="11">
                  <c:v>0.0975609756097561</c:v>
                </c:pt>
                <c:pt idx="12">
                  <c:v>0.0952380952380952</c:v>
                </c:pt>
                <c:pt idx="13">
                  <c:v>0.109090909090909</c:v>
                </c:pt>
                <c:pt idx="14">
                  <c:v>0.0454545454545454</c:v>
                </c:pt>
                <c:pt idx="15">
                  <c:v>0.133333333333333</c:v>
                </c:pt>
                <c:pt idx="16">
                  <c:v>0.137931034482759</c:v>
                </c:pt>
                <c:pt idx="17">
                  <c:v>0.0606060606060606</c:v>
                </c:pt>
                <c:pt idx="18">
                  <c:v>0.0919540229885057</c:v>
                </c:pt>
                <c:pt idx="19">
                  <c:v>0.0297029702970297</c:v>
                </c:pt>
                <c:pt idx="20">
                  <c:v>0.0714285714285714</c:v>
                </c:pt>
                <c:pt idx="21">
                  <c:v>0.0555555555555555</c:v>
                </c:pt>
                <c:pt idx="22">
                  <c:v>0.0454545454545454</c:v>
                </c:pt>
                <c:pt idx="23">
                  <c:v>0.140845070422535</c:v>
                </c:pt>
                <c:pt idx="24">
                  <c:v>0.0431034482758621</c:v>
                </c:pt>
                <c:pt idx="25">
                  <c:v>0.0894736842105263</c:v>
                </c:pt>
                <c:pt idx="26">
                  <c:v>0.0659340659340659</c:v>
                </c:pt>
                <c:pt idx="27">
                  <c:v>0.108695652173913</c:v>
                </c:pt>
                <c:pt idx="28">
                  <c:v>0.0857142857142857</c:v>
                </c:pt>
                <c:pt idx="29">
                  <c:v>0.0987654320987654</c:v>
                </c:pt>
                <c:pt idx="30">
                  <c:v>0.0681818181818182</c:v>
                </c:pt>
                <c:pt idx="31">
                  <c:v>0.12</c:v>
                </c:pt>
                <c:pt idx="32">
                  <c:v>0.088235294117647</c:v>
                </c:pt>
                <c:pt idx="33">
                  <c:v>0.166666666666667</c:v>
                </c:pt>
                <c:pt idx="34">
                  <c:v>0.09</c:v>
                </c:pt>
                <c:pt idx="35">
                  <c:v>0.0392156862745098</c:v>
                </c:pt>
                <c:pt idx="36">
                  <c:v>0.0277777777777778</c:v>
                </c:pt>
                <c:pt idx="37">
                  <c:v>0.114285714285714</c:v>
                </c:pt>
                <c:pt idx="38">
                  <c:v>0.0851063829787234</c:v>
                </c:pt>
                <c:pt idx="39">
                  <c:v>0.037037037037037</c:v>
                </c:pt>
                <c:pt idx="40">
                  <c:v>0.0694444444444444</c:v>
                </c:pt>
                <c:pt idx="41">
                  <c:v>0.0625</c:v>
                </c:pt>
                <c:pt idx="42">
                  <c:v>0.0454545454545454</c:v>
                </c:pt>
                <c:pt idx="43">
                  <c:v>0.0692640692640692</c:v>
                </c:pt>
                <c:pt idx="44">
                  <c:v>0.149253731343284</c:v>
                </c:pt>
                <c:pt idx="45">
                  <c:v>0.032258064516129</c:v>
                </c:pt>
                <c:pt idx="46">
                  <c:v>0.0909090909090909</c:v>
                </c:pt>
                <c:pt idx="47">
                  <c:v>0.0707070707070707</c:v>
                </c:pt>
                <c:pt idx="48">
                  <c:v>0.0775862068965517</c:v>
                </c:pt>
                <c:pt idx="49">
                  <c:v>0.021978021978022</c:v>
                </c:pt>
                <c:pt idx="50">
                  <c:v>0.212121212121212</c:v>
                </c:pt>
                <c:pt idx="51">
                  <c:v>0.10958904109589</c:v>
                </c:pt>
                <c:pt idx="52">
                  <c:v>0.0714285714285714</c:v>
                </c:pt>
                <c:pt idx="53">
                  <c:v>0.0175438596491228</c:v>
                </c:pt>
                <c:pt idx="54">
                  <c:v>0.103896103896104</c:v>
                </c:pt>
                <c:pt idx="55">
                  <c:v>0.0816326530612245</c:v>
                </c:pt>
                <c:pt idx="56">
                  <c:v>0.191780821917808</c:v>
                </c:pt>
                <c:pt idx="57">
                  <c:v>0.0784313725490196</c:v>
                </c:pt>
                <c:pt idx="58">
                  <c:v>0.0793650793650794</c:v>
                </c:pt>
                <c:pt idx="59">
                  <c:v>0.1</c:v>
                </c:pt>
                <c:pt idx="60">
                  <c:v>0.166666666666667</c:v>
                </c:pt>
                <c:pt idx="61">
                  <c:v>0.145833333333333</c:v>
                </c:pt>
                <c:pt idx="62">
                  <c:v>0.155844155844156</c:v>
                </c:pt>
                <c:pt idx="63">
                  <c:v>0.0416666666666667</c:v>
                </c:pt>
                <c:pt idx="64">
                  <c:v>0.0588235294117647</c:v>
                </c:pt>
                <c:pt idx="65">
                  <c:v>0.0897435897435897</c:v>
                </c:pt>
                <c:pt idx="66">
                  <c:v>0.111111111111111</c:v>
                </c:pt>
                <c:pt idx="67">
                  <c:v>0.0735294117647059</c:v>
                </c:pt>
                <c:pt idx="68">
                  <c:v>0.0816326530612245</c:v>
                </c:pt>
                <c:pt idx="69">
                  <c:v>0.123076923076923</c:v>
                </c:pt>
                <c:pt idx="70">
                  <c:v>0.0181818181818182</c:v>
                </c:pt>
                <c:pt idx="71">
                  <c:v>0.0666666666666667</c:v>
                </c:pt>
                <c:pt idx="72">
                  <c:v>0.0555555555555555</c:v>
                </c:pt>
                <c:pt idx="73">
                  <c:v>0.04375</c:v>
                </c:pt>
                <c:pt idx="74">
                  <c:v>0.025</c:v>
                </c:pt>
                <c:pt idx="75">
                  <c:v>0.150943396226415</c:v>
                </c:pt>
                <c:pt idx="76">
                  <c:v>0.0</c:v>
                </c:pt>
                <c:pt idx="77">
                  <c:v>0.294478527607362</c:v>
                </c:pt>
                <c:pt idx="78">
                  <c:v>0.0793650793650794</c:v>
                </c:pt>
                <c:pt idx="79">
                  <c:v>0.0531914893617021</c:v>
                </c:pt>
                <c:pt idx="80">
                  <c:v>0.0779220779220779</c:v>
                </c:pt>
                <c:pt idx="81">
                  <c:v>0.0567375886524823</c:v>
                </c:pt>
                <c:pt idx="82">
                  <c:v>0.0775193798449612</c:v>
                </c:pt>
                <c:pt idx="83">
                  <c:v>0.101449275362319</c:v>
                </c:pt>
                <c:pt idx="84">
                  <c:v>0.15625</c:v>
                </c:pt>
                <c:pt idx="85">
                  <c:v>0.0681818181818182</c:v>
                </c:pt>
                <c:pt idx="86">
                  <c:v>0.127906976744186</c:v>
                </c:pt>
                <c:pt idx="87">
                  <c:v>0.0135135135135135</c:v>
                </c:pt>
                <c:pt idx="88">
                  <c:v>0.125</c:v>
                </c:pt>
                <c:pt idx="89">
                  <c:v>0.0972222222222222</c:v>
                </c:pt>
                <c:pt idx="90">
                  <c:v>0.107142857142857</c:v>
                </c:pt>
                <c:pt idx="91">
                  <c:v>0.079136690647482</c:v>
                </c:pt>
                <c:pt idx="92">
                  <c:v>0.0824742268041237</c:v>
                </c:pt>
                <c:pt idx="93">
                  <c:v>0.0916666666666666</c:v>
                </c:pt>
                <c:pt idx="94">
                  <c:v>0.125</c:v>
                </c:pt>
                <c:pt idx="95">
                  <c:v>0.0833333333333333</c:v>
                </c:pt>
                <c:pt idx="96">
                  <c:v>0.12987012987013</c:v>
                </c:pt>
                <c:pt idx="97">
                  <c:v>0.102040816326531</c:v>
                </c:pt>
                <c:pt idx="98">
                  <c:v>0.0821917808219178</c:v>
                </c:pt>
                <c:pt idx="99">
                  <c:v>0.0263157894736842</c:v>
                </c:pt>
                <c:pt idx="100">
                  <c:v>0.214285714285714</c:v>
                </c:pt>
                <c:pt idx="101">
                  <c:v>0.109090909090909</c:v>
                </c:pt>
                <c:pt idx="102">
                  <c:v>0.0</c:v>
                </c:pt>
                <c:pt idx="103">
                  <c:v>0.123595505617978</c:v>
                </c:pt>
                <c:pt idx="104">
                  <c:v>0.24</c:v>
                </c:pt>
                <c:pt idx="105">
                  <c:v>0.0458715596330275</c:v>
                </c:pt>
                <c:pt idx="106">
                  <c:v>0.193181818181818</c:v>
                </c:pt>
                <c:pt idx="107">
                  <c:v>0.0833333333333333</c:v>
                </c:pt>
                <c:pt idx="108">
                  <c:v>0.0598290598290598</c:v>
                </c:pt>
                <c:pt idx="109">
                  <c:v>0.0602409638554217</c:v>
                </c:pt>
                <c:pt idx="110">
                  <c:v>0.0987654320987654</c:v>
                </c:pt>
                <c:pt idx="111">
                  <c:v>0.0306122448979592</c:v>
                </c:pt>
                <c:pt idx="112">
                  <c:v>0.0833333333333333</c:v>
                </c:pt>
                <c:pt idx="113">
                  <c:v>0.161616161616162</c:v>
                </c:pt>
                <c:pt idx="114">
                  <c:v>0.0344827586206896</c:v>
                </c:pt>
                <c:pt idx="115">
                  <c:v>0.0483870967741935</c:v>
                </c:pt>
                <c:pt idx="116">
                  <c:v>0.0886075949367088</c:v>
                </c:pt>
                <c:pt idx="117">
                  <c:v>0.135416666666667</c:v>
                </c:pt>
                <c:pt idx="118">
                  <c:v>0.0952380952380952</c:v>
                </c:pt>
                <c:pt idx="119">
                  <c:v>0.147887323943662</c:v>
                </c:pt>
                <c:pt idx="120">
                  <c:v>0.0614035087719298</c:v>
                </c:pt>
                <c:pt idx="121">
                  <c:v>0.03125</c:v>
                </c:pt>
                <c:pt idx="122">
                  <c:v>0.0526315789473684</c:v>
                </c:pt>
                <c:pt idx="123">
                  <c:v>0.0679611650485437</c:v>
                </c:pt>
                <c:pt idx="124">
                  <c:v>0.1</c:v>
                </c:pt>
                <c:pt idx="125">
                  <c:v>0.1</c:v>
                </c:pt>
                <c:pt idx="126">
                  <c:v>0.0571428571428571</c:v>
                </c:pt>
                <c:pt idx="127">
                  <c:v>0.121739130434783</c:v>
                </c:pt>
                <c:pt idx="128">
                  <c:v>0.0574712643678161</c:v>
                </c:pt>
                <c:pt idx="129">
                  <c:v>0.0423728813559322</c:v>
                </c:pt>
                <c:pt idx="130">
                  <c:v>0.146198830409357</c:v>
                </c:pt>
                <c:pt idx="131">
                  <c:v>0.0493827160493827</c:v>
                </c:pt>
                <c:pt idx="132">
                  <c:v>0.076271186440678</c:v>
                </c:pt>
                <c:pt idx="133">
                  <c:v>0.0519480519480519</c:v>
                </c:pt>
                <c:pt idx="134">
                  <c:v>0.0555555555555555</c:v>
                </c:pt>
                <c:pt idx="135">
                  <c:v>0.087378640776699</c:v>
                </c:pt>
                <c:pt idx="136">
                  <c:v>0.0754716981132075</c:v>
                </c:pt>
                <c:pt idx="137">
                  <c:v>0.0347826086956522</c:v>
                </c:pt>
                <c:pt idx="138">
                  <c:v>0.0849673202614379</c:v>
                </c:pt>
                <c:pt idx="139">
                  <c:v>0.0776699029126213</c:v>
                </c:pt>
                <c:pt idx="140">
                  <c:v>0.0172413793103448</c:v>
                </c:pt>
                <c:pt idx="141">
                  <c:v>0.11864406779661</c:v>
                </c:pt>
              </c:numCache>
            </c:numRef>
          </c:yVal>
          <c:smooth val="0"/>
        </c:ser>
        <c:ser>
          <c:idx val="0"/>
          <c:order val="2"/>
          <c:tx>
            <c:v>Juli</c:v>
          </c:tx>
          <c:spPr>
            <a:ln w="25400">
              <a:noFill/>
            </a:ln>
          </c:spPr>
          <c:trendline>
            <c:spPr>
              <a:ln w="31750">
                <a:solidFill>
                  <a:schemeClr val="tx2"/>
                </a:solidFill>
              </a:ln>
            </c:spPr>
            <c:trendlineType val="poly"/>
            <c:order val="6"/>
            <c:dispRSqr val="0"/>
            <c:dispEq val="0"/>
          </c:trendline>
          <c:xVal>
            <c:numRef>
              <c:f>Prozentual!$A$4:$A$145</c:f>
              <c:numCache>
                <c:formatCode>General</c:formatCode>
                <c:ptCount val="142"/>
                <c:pt idx="0">
                  <c:v>1758.0</c:v>
                </c:pt>
                <c:pt idx="1">
                  <c:v>1759.0</c:v>
                </c:pt>
                <c:pt idx="2">
                  <c:v>1760.0</c:v>
                </c:pt>
                <c:pt idx="3">
                  <c:v>1761.0</c:v>
                </c:pt>
                <c:pt idx="4">
                  <c:v>1762.0</c:v>
                </c:pt>
                <c:pt idx="5">
                  <c:v>1763.0</c:v>
                </c:pt>
                <c:pt idx="6">
                  <c:v>1764.0</c:v>
                </c:pt>
                <c:pt idx="7">
                  <c:v>1765.0</c:v>
                </c:pt>
                <c:pt idx="8">
                  <c:v>1766.0</c:v>
                </c:pt>
                <c:pt idx="9">
                  <c:v>1767.0</c:v>
                </c:pt>
                <c:pt idx="10">
                  <c:v>1768.0</c:v>
                </c:pt>
                <c:pt idx="11">
                  <c:v>1769.0</c:v>
                </c:pt>
                <c:pt idx="12">
                  <c:v>1770.0</c:v>
                </c:pt>
                <c:pt idx="13">
                  <c:v>1771.0</c:v>
                </c:pt>
                <c:pt idx="14">
                  <c:v>1772.0</c:v>
                </c:pt>
                <c:pt idx="15">
                  <c:v>1773.0</c:v>
                </c:pt>
                <c:pt idx="16">
                  <c:v>1774.0</c:v>
                </c:pt>
                <c:pt idx="17">
                  <c:v>1775.0</c:v>
                </c:pt>
                <c:pt idx="18">
                  <c:v>1776.0</c:v>
                </c:pt>
                <c:pt idx="19">
                  <c:v>1777.0</c:v>
                </c:pt>
                <c:pt idx="20">
                  <c:v>1778.0</c:v>
                </c:pt>
                <c:pt idx="21">
                  <c:v>1779.0</c:v>
                </c:pt>
                <c:pt idx="22">
                  <c:v>1780.0</c:v>
                </c:pt>
                <c:pt idx="23">
                  <c:v>1781.0</c:v>
                </c:pt>
                <c:pt idx="24">
                  <c:v>1782.0</c:v>
                </c:pt>
                <c:pt idx="25">
                  <c:v>1783.0</c:v>
                </c:pt>
                <c:pt idx="26">
                  <c:v>1784.0</c:v>
                </c:pt>
                <c:pt idx="27">
                  <c:v>1785.0</c:v>
                </c:pt>
                <c:pt idx="28">
                  <c:v>1786.0</c:v>
                </c:pt>
                <c:pt idx="29">
                  <c:v>1787.0</c:v>
                </c:pt>
                <c:pt idx="30">
                  <c:v>1788.0</c:v>
                </c:pt>
                <c:pt idx="31">
                  <c:v>1789.0</c:v>
                </c:pt>
                <c:pt idx="32">
                  <c:v>1790.0</c:v>
                </c:pt>
                <c:pt idx="33">
                  <c:v>1791.0</c:v>
                </c:pt>
                <c:pt idx="34">
                  <c:v>1792.0</c:v>
                </c:pt>
                <c:pt idx="35">
                  <c:v>1793.0</c:v>
                </c:pt>
                <c:pt idx="36">
                  <c:v>1794.0</c:v>
                </c:pt>
                <c:pt idx="37">
                  <c:v>1795.0</c:v>
                </c:pt>
                <c:pt idx="38">
                  <c:v>1796.0</c:v>
                </c:pt>
                <c:pt idx="39">
                  <c:v>1797.0</c:v>
                </c:pt>
                <c:pt idx="40">
                  <c:v>1798.0</c:v>
                </c:pt>
                <c:pt idx="41">
                  <c:v>1799.0</c:v>
                </c:pt>
                <c:pt idx="42">
                  <c:v>1800.0</c:v>
                </c:pt>
                <c:pt idx="43">
                  <c:v>1801.0</c:v>
                </c:pt>
                <c:pt idx="44">
                  <c:v>1802.0</c:v>
                </c:pt>
                <c:pt idx="45">
                  <c:v>1803.0</c:v>
                </c:pt>
                <c:pt idx="46">
                  <c:v>1804.0</c:v>
                </c:pt>
                <c:pt idx="47">
                  <c:v>1805.0</c:v>
                </c:pt>
                <c:pt idx="48">
                  <c:v>1806.0</c:v>
                </c:pt>
                <c:pt idx="49">
                  <c:v>1807.0</c:v>
                </c:pt>
                <c:pt idx="50">
                  <c:v>1808.0</c:v>
                </c:pt>
                <c:pt idx="51">
                  <c:v>1809.0</c:v>
                </c:pt>
                <c:pt idx="52">
                  <c:v>1810.0</c:v>
                </c:pt>
                <c:pt idx="53">
                  <c:v>1811.0</c:v>
                </c:pt>
                <c:pt idx="54">
                  <c:v>1812.0</c:v>
                </c:pt>
                <c:pt idx="55">
                  <c:v>1813.0</c:v>
                </c:pt>
                <c:pt idx="56">
                  <c:v>1814.0</c:v>
                </c:pt>
                <c:pt idx="57">
                  <c:v>1815.0</c:v>
                </c:pt>
                <c:pt idx="58">
                  <c:v>1816.0</c:v>
                </c:pt>
                <c:pt idx="59">
                  <c:v>1817.0</c:v>
                </c:pt>
                <c:pt idx="60">
                  <c:v>1818.0</c:v>
                </c:pt>
                <c:pt idx="61">
                  <c:v>1819.0</c:v>
                </c:pt>
                <c:pt idx="62">
                  <c:v>1820.0</c:v>
                </c:pt>
                <c:pt idx="63">
                  <c:v>1821.0</c:v>
                </c:pt>
                <c:pt idx="64">
                  <c:v>1822.0</c:v>
                </c:pt>
                <c:pt idx="65">
                  <c:v>1823.0</c:v>
                </c:pt>
                <c:pt idx="66">
                  <c:v>1824.0</c:v>
                </c:pt>
                <c:pt idx="67">
                  <c:v>1825.0</c:v>
                </c:pt>
                <c:pt idx="68">
                  <c:v>1826.0</c:v>
                </c:pt>
                <c:pt idx="69">
                  <c:v>1827.0</c:v>
                </c:pt>
                <c:pt idx="70">
                  <c:v>1828.0</c:v>
                </c:pt>
                <c:pt idx="71">
                  <c:v>1829.0</c:v>
                </c:pt>
                <c:pt idx="72">
                  <c:v>1830.0</c:v>
                </c:pt>
                <c:pt idx="73">
                  <c:v>1831.0</c:v>
                </c:pt>
                <c:pt idx="74">
                  <c:v>1832.0</c:v>
                </c:pt>
                <c:pt idx="75">
                  <c:v>1833.0</c:v>
                </c:pt>
                <c:pt idx="76">
                  <c:v>1834.0</c:v>
                </c:pt>
                <c:pt idx="77">
                  <c:v>1835.0</c:v>
                </c:pt>
                <c:pt idx="78">
                  <c:v>1836.0</c:v>
                </c:pt>
                <c:pt idx="79">
                  <c:v>1837.0</c:v>
                </c:pt>
                <c:pt idx="80">
                  <c:v>1838.0</c:v>
                </c:pt>
                <c:pt idx="81">
                  <c:v>1839.0</c:v>
                </c:pt>
                <c:pt idx="82">
                  <c:v>1840.0</c:v>
                </c:pt>
                <c:pt idx="83">
                  <c:v>1841.0</c:v>
                </c:pt>
                <c:pt idx="84">
                  <c:v>1842.0</c:v>
                </c:pt>
                <c:pt idx="85">
                  <c:v>1843.0</c:v>
                </c:pt>
                <c:pt idx="86">
                  <c:v>1844.0</c:v>
                </c:pt>
                <c:pt idx="87">
                  <c:v>1845.0</c:v>
                </c:pt>
                <c:pt idx="88">
                  <c:v>1846.0</c:v>
                </c:pt>
                <c:pt idx="89">
                  <c:v>1847.0</c:v>
                </c:pt>
                <c:pt idx="90">
                  <c:v>1848.0</c:v>
                </c:pt>
                <c:pt idx="91">
                  <c:v>1849.0</c:v>
                </c:pt>
                <c:pt idx="92">
                  <c:v>1850.0</c:v>
                </c:pt>
                <c:pt idx="93">
                  <c:v>1851.0</c:v>
                </c:pt>
                <c:pt idx="94">
                  <c:v>1852.0</c:v>
                </c:pt>
                <c:pt idx="95">
                  <c:v>1853.0</c:v>
                </c:pt>
                <c:pt idx="96">
                  <c:v>1854.0</c:v>
                </c:pt>
                <c:pt idx="97">
                  <c:v>1855.0</c:v>
                </c:pt>
                <c:pt idx="98">
                  <c:v>1856.0</c:v>
                </c:pt>
                <c:pt idx="99">
                  <c:v>1857.0</c:v>
                </c:pt>
                <c:pt idx="100">
                  <c:v>1858.0</c:v>
                </c:pt>
                <c:pt idx="101">
                  <c:v>1859.0</c:v>
                </c:pt>
                <c:pt idx="102">
                  <c:v>1860.0</c:v>
                </c:pt>
                <c:pt idx="103">
                  <c:v>1861.0</c:v>
                </c:pt>
                <c:pt idx="104">
                  <c:v>1862.0</c:v>
                </c:pt>
                <c:pt idx="105">
                  <c:v>1863.0</c:v>
                </c:pt>
                <c:pt idx="106">
                  <c:v>1864.0</c:v>
                </c:pt>
                <c:pt idx="107">
                  <c:v>1865.0</c:v>
                </c:pt>
                <c:pt idx="108">
                  <c:v>1866.0</c:v>
                </c:pt>
                <c:pt idx="109">
                  <c:v>1867.0</c:v>
                </c:pt>
                <c:pt idx="110">
                  <c:v>1868.0</c:v>
                </c:pt>
                <c:pt idx="111">
                  <c:v>1869.0</c:v>
                </c:pt>
                <c:pt idx="112">
                  <c:v>1870.0</c:v>
                </c:pt>
                <c:pt idx="113">
                  <c:v>1871.0</c:v>
                </c:pt>
                <c:pt idx="114">
                  <c:v>1872.0</c:v>
                </c:pt>
                <c:pt idx="115">
                  <c:v>1873.0</c:v>
                </c:pt>
                <c:pt idx="116">
                  <c:v>1874.0</c:v>
                </c:pt>
                <c:pt idx="117">
                  <c:v>1875.0</c:v>
                </c:pt>
                <c:pt idx="118">
                  <c:v>1876.0</c:v>
                </c:pt>
                <c:pt idx="119">
                  <c:v>1877.0</c:v>
                </c:pt>
                <c:pt idx="120">
                  <c:v>1878.0</c:v>
                </c:pt>
                <c:pt idx="121">
                  <c:v>1879.0</c:v>
                </c:pt>
                <c:pt idx="122">
                  <c:v>1880.0</c:v>
                </c:pt>
                <c:pt idx="123">
                  <c:v>1881.0</c:v>
                </c:pt>
                <c:pt idx="124">
                  <c:v>1882.0</c:v>
                </c:pt>
                <c:pt idx="125">
                  <c:v>1883.0</c:v>
                </c:pt>
                <c:pt idx="126">
                  <c:v>1884.0</c:v>
                </c:pt>
                <c:pt idx="127">
                  <c:v>1885.0</c:v>
                </c:pt>
                <c:pt idx="128">
                  <c:v>1886.0</c:v>
                </c:pt>
                <c:pt idx="129">
                  <c:v>1887.0</c:v>
                </c:pt>
                <c:pt idx="130">
                  <c:v>1888.0</c:v>
                </c:pt>
                <c:pt idx="131">
                  <c:v>1889.0</c:v>
                </c:pt>
                <c:pt idx="132">
                  <c:v>1890.0</c:v>
                </c:pt>
                <c:pt idx="133">
                  <c:v>1891.0</c:v>
                </c:pt>
                <c:pt idx="134">
                  <c:v>1892.0</c:v>
                </c:pt>
                <c:pt idx="135">
                  <c:v>1893.0</c:v>
                </c:pt>
                <c:pt idx="136">
                  <c:v>1894.0</c:v>
                </c:pt>
                <c:pt idx="137">
                  <c:v>1895.0</c:v>
                </c:pt>
                <c:pt idx="138">
                  <c:v>1896.0</c:v>
                </c:pt>
                <c:pt idx="139">
                  <c:v>1897.0</c:v>
                </c:pt>
                <c:pt idx="140">
                  <c:v>1898.0</c:v>
                </c:pt>
                <c:pt idx="141">
                  <c:v>1899.0</c:v>
                </c:pt>
              </c:numCache>
            </c:numRef>
          </c:xVal>
          <c:yVal>
            <c:numRef>
              <c:f>Prozentual!$Y$4:$Y$145</c:f>
              <c:numCache>
                <c:formatCode>#,#00%</c:formatCode>
                <c:ptCount val="142"/>
                <c:pt idx="0">
                  <c:v>0.0285714285714286</c:v>
                </c:pt>
                <c:pt idx="1">
                  <c:v>0.0625</c:v>
                </c:pt>
                <c:pt idx="2">
                  <c:v>0.0392156862745098</c:v>
                </c:pt>
                <c:pt idx="3">
                  <c:v>0.108695652173913</c:v>
                </c:pt>
                <c:pt idx="4">
                  <c:v>0.0555555555555555</c:v>
                </c:pt>
                <c:pt idx="5">
                  <c:v>0.0327868852459016</c:v>
                </c:pt>
                <c:pt idx="6">
                  <c:v>0.0526315789473684</c:v>
                </c:pt>
                <c:pt idx="7">
                  <c:v>0.088235294117647</c:v>
                </c:pt>
                <c:pt idx="8">
                  <c:v>0.0</c:v>
                </c:pt>
                <c:pt idx="9">
                  <c:v>0.075</c:v>
                </c:pt>
                <c:pt idx="10">
                  <c:v>0.0377358490566038</c:v>
                </c:pt>
                <c:pt idx="11">
                  <c:v>0.048780487804878</c:v>
                </c:pt>
                <c:pt idx="12">
                  <c:v>0.0238095238095238</c:v>
                </c:pt>
                <c:pt idx="13">
                  <c:v>0.0727272727272727</c:v>
                </c:pt>
                <c:pt idx="14">
                  <c:v>0.0454545454545454</c:v>
                </c:pt>
                <c:pt idx="15">
                  <c:v>0.0111111111111111</c:v>
                </c:pt>
                <c:pt idx="16">
                  <c:v>0.0172413793103448</c:v>
                </c:pt>
                <c:pt idx="17">
                  <c:v>0.0454545454545454</c:v>
                </c:pt>
                <c:pt idx="18">
                  <c:v>0.0229885057471264</c:v>
                </c:pt>
                <c:pt idx="19">
                  <c:v>0.0297029702970297</c:v>
                </c:pt>
                <c:pt idx="20">
                  <c:v>0.0649350649350649</c:v>
                </c:pt>
                <c:pt idx="21">
                  <c:v>0.194444444444444</c:v>
                </c:pt>
                <c:pt idx="22">
                  <c:v>0.0</c:v>
                </c:pt>
                <c:pt idx="23">
                  <c:v>0.0422535211267606</c:v>
                </c:pt>
                <c:pt idx="24">
                  <c:v>0.0344827586206896</c:v>
                </c:pt>
                <c:pt idx="25">
                  <c:v>0.0210526315789474</c:v>
                </c:pt>
                <c:pt idx="26">
                  <c:v>0.032967032967033</c:v>
                </c:pt>
                <c:pt idx="27">
                  <c:v>0.108695652173913</c:v>
                </c:pt>
                <c:pt idx="28">
                  <c:v>0.0857142857142857</c:v>
                </c:pt>
                <c:pt idx="29">
                  <c:v>0.0740740740740741</c:v>
                </c:pt>
                <c:pt idx="30">
                  <c:v>0.147727272727273</c:v>
                </c:pt>
                <c:pt idx="31">
                  <c:v>0.08</c:v>
                </c:pt>
                <c:pt idx="32">
                  <c:v>0.0588235294117647</c:v>
                </c:pt>
                <c:pt idx="33">
                  <c:v>0.0740740740740741</c:v>
                </c:pt>
                <c:pt idx="34">
                  <c:v>0.02</c:v>
                </c:pt>
                <c:pt idx="35">
                  <c:v>0.0457516339869281</c:v>
                </c:pt>
                <c:pt idx="36">
                  <c:v>0.0277777777777778</c:v>
                </c:pt>
                <c:pt idx="37">
                  <c:v>0.0714285714285714</c:v>
                </c:pt>
                <c:pt idx="38">
                  <c:v>0.0851063829787234</c:v>
                </c:pt>
                <c:pt idx="39">
                  <c:v>0.0740740740740741</c:v>
                </c:pt>
                <c:pt idx="40">
                  <c:v>0.0138888888888889</c:v>
                </c:pt>
                <c:pt idx="41">
                  <c:v>0.046875</c:v>
                </c:pt>
                <c:pt idx="42">
                  <c:v>0.0340909090909091</c:v>
                </c:pt>
                <c:pt idx="43">
                  <c:v>0.0173160173160173</c:v>
                </c:pt>
                <c:pt idx="44">
                  <c:v>0.0149253731343284</c:v>
                </c:pt>
                <c:pt idx="45">
                  <c:v>0.032258064516129</c:v>
                </c:pt>
                <c:pt idx="46">
                  <c:v>0.0454545454545454</c:v>
                </c:pt>
                <c:pt idx="47">
                  <c:v>0.0808080808080808</c:v>
                </c:pt>
                <c:pt idx="48">
                  <c:v>0.0689655172413793</c:v>
                </c:pt>
                <c:pt idx="49">
                  <c:v>0.0549450549450549</c:v>
                </c:pt>
                <c:pt idx="50">
                  <c:v>0.106060606060606</c:v>
                </c:pt>
                <c:pt idx="51">
                  <c:v>0.0136986301369863</c:v>
                </c:pt>
                <c:pt idx="52">
                  <c:v>0.0476190476190476</c:v>
                </c:pt>
                <c:pt idx="53">
                  <c:v>0.0701754385964912</c:v>
                </c:pt>
                <c:pt idx="54">
                  <c:v>0.012987012987013</c:v>
                </c:pt>
                <c:pt idx="55">
                  <c:v>0.0</c:v>
                </c:pt>
                <c:pt idx="56">
                  <c:v>0.0821917808219178</c:v>
                </c:pt>
                <c:pt idx="57">
                  <c:v>0.117647058823529</c:v>
                </c:pt>
                <c:pt idx="58">
                  <c:v>0.0476190476190476</c:v>
                </c:pt>
                <c:pt idx="59">
                  <c:v>0.075</c:v>
                </c:pt>
                <c:pt idx="60">
                  <c:v>0.0490196078431372</c:v>
                </c:pt>
                <c:pt idx="61">
                  <c:v>0.0416666666666667</c:v>
                </c:pt>
                <c:pt idx="62">
                  <c:v>0.025974025974026</c:v>
                </c:pt>
                <c:pt idx="63">
                  <c:v>0.166666666666667</c:v>
                </c:pt>
                <c:pt idx="64">
                  <c:v>0.0352941176470588</c:v>
                </c:pt>
                <c:pt idx="65">
                  <c:v>0.0769230769230769</c:v>
                </c:pt>
                <c:pt idx="66">
                  <c:v>0.0592592592592592</c:v>
                </c:pt>
                <c:pt idx="67">
                  <c:v>0.0588235294117647</c:v>
                </c:pt>
                <c:pt idx="68">
                  <c:v>0.0612244897959184</c:v>
                </c:pt>
                <c:pt idx="69">
                  <c:v>0.0769230769230769</c:v>
                </c:pt>
                <c:pt idx="70">
                  <c:v>0.0181818181818182</c:v>
                </c:pt>
                <c:pt idx="71">
                  <c:v>0.0133333333333333</c:v>
                </c:pt>
                <c:pt idx="72">
                  <c:v>0.0277777777777778</c:v>
                </c:pt>
                <c:pt idx="73">
                  <c:v>0.03125</c:v>
                </c:pt>
                <c:pt idx="74">
                  <c:v>0.025</c:v>
                </c:pt>
                <c:pt idx="75">
                  <c:v>0.0377358490566038</c:v>
                </c:pt>
                <c:pt idx="76">
                  <c:v>0.0</c:v>
                </c:pt>
                <c:pt idx="77">
                  <c:v>0.104294478527607</c:v>
                </c:pt>
                <c:pt idx="78">
                  <c:v>0.0158730158730159</c:v>
                </c:pt>
                <c:pt idx="79">
                  <c:v>0.0531914893617021</c:v>
                </c:pt>
                <c:pt idx="80">
                  <c:v>0.0519480519480519</c:v>
                </c:pt>
                <c:pt idx="81">
                  <c:v>0.0283687943262411</c:v>
                </c:pt>
                <c:pt idx="82">
                  <c:v>0.00775193798449612</c:v>
                </c:pt>
                <c:pt idx="83">
                  <c:v>0.0434782608695652</c:v>
                </c:pt>
                <c:pt idx="84">
                  <c:v>0.0</c:v>
                </c:pt>
                <c:pt idx="85">
                  <c:v>0.0568181818181818</c:v>
                </c:pt>
                <c:pt idx="86">
                  <c:v>0.0813953488372093</c:v>
                </c:pt>
                <c:pt idx="87">
                  <c:v>0.0</c:v>
                </c:pt>
                <c:pt idx="88">
                  <c:v>0.0416666666666667</c:v>
                </c:pt>
                <c:pt idx="89">
                  <c:v>0.0347222222222222</c:v>
                </c:pt>
                <c:pt idx="90">
                  <c:v>0.0714285714285714</c:v>
                </c:pt>
                <c:pt idx="91">
                  <c:v>0.0359712230215827</c:v>
                </c:pt>
                <c:pt idx="92">
                  <c:v>0.0309278350515464</c:v>
                </c:pt>
                <c:pt idx="93">
                  <c:v>0.0416666666666667</c:v>
                </c:pt>
                <c:pt idx="94">
                  <c:v>0.0625</c:v>
                </c:pt>
                <c:pt idx="95">
                  <c:v>0.0238095238095238</c:v>
                </c:pt>
                <c:pt idx="96">
                  <c:v>0.0909090909090909</c:v>
                </c:pt>
                <c:pt idx="97">
                  <c:v>0.0408163265306122</c:v>
                </c:pt>
                <c:pt idx="98">
                  <c:v>0.0684931506849315</c:v>
                </c:pt>
                <c:pt idx="99">
                  <c:v>0.0394736842105263</c:v>
                </c:pt>
                <c:pt idx="100">
                  <c:v>0.0476190476190476</c:v>
                </c:pt>
                <c:pt idx="101">
                  <c:v>0.0909090909090909</c:v>
                </c:pt>
                <c:pt idx="102">
                  <c:v>0.0545454545454545</c:v>
                </c:pt>
                <c:pt idx="103">
                  <c:v>0.0786516853932584</c:v>
                </c:pt>
                <c:pt idx="104">
                  <c:v>0.048</c:v>
                </c:pt>
                <c:pt idx="105">
                  <c:v>0.036697247706422</c:v>
                </c:pt>
                <c:pt idx="106">
                  <c:v>0.0568181818181818</c:v>
                </c:pt>
                <c:pt idx="107">
                  <c:v>0.0416666666666667</c:v>
                </c:pt>
                <c:pt idx="108">
                  <c:v>0.0769230769230769</c:v>
                </c:pt>
                <c:pt idx="109">
                  <c:v>0.0843373493975903</c:v>
                </c:pt>
                <c:pt idx="110">
                  <c:v>0.0864197530864197</c:v>
                </c:pt>
                <c:pt idx="111">
                  <c:v>0.0714285714285714</c:v>
                </c:pt>
                <c:pt idx="112">
                  <c:v>0.0520833333333333</c:v>
                </c:pt>
                <c:pt idx="113">
                  <c:v>0.0404040404040404</c:v>
                </c:pt>
                <c:pt idx="114">
                  <c:v>0.0114942528735632</c:v>
                </c:pt>
                <c:pt idx="115">
                  <c:v>0.021505376344086</c:v>
                </c:pt>
                <c:pt idx="116">
                  <c:v>0.0632911392405063</c:v>
                </c:pt>
                <c:pt idx="117">
                  <c:v>0.0520833333333333</c:v>
                </c:pt>
                <c:pt idx="118">
                  <c:v>0.0595238095238095</c:v>
                </c:pt>
                <c:pt idx="119">
                  <c:v>0.0704225352112676</c:v>
                </c:pt>
                <c:pt idx="120">
                  <c:v>0.043859649122807</c:v>
                </c:pt>
                <c:pt idx="121">
                  <c:v>0.03125</c:v>
                </c:pt>
                <c:pt idx="122">
                  <c:v>0.0614035087719298</c:v>
                </c:pt>
                <c:pt idx="123">
                  <c:v>0.0194174757281553</c:v>
                </c:pt>
                <c:pt idx="124">
                  <c:v>0.0416666666666667</c:v>
                </c:pt>
                <c:pt idx="125">
                  <c:v>0.0666666666666667</c:v>
                </c:pt>
                <c:pt idx="126">
                  <c:v>0.0285714285714286</c:v>
                </c:pt>
                <c:pt idx="127">
                  <c:v>0.0434782608695652</c:v>
                </c:pt>
                <c:pt idx="128">
                  <c:v>0.0459770114942529</c:v>
                </c:pt>
                <c:pt idx="129">
                  <c:v>0.076271186440678</c:v>
                </c:pt>
                <c:pt idx="130">
                  <c:v>0.0350877192982456</c:v>
                </c:pt>
                <c:pt idx="131">
                  <c:v>0.0864197530864197</c:v>
                </c:pt>
                <c:pt idx="132">
                  <c:v>0.0423728813559322</c:v>
                </c:pt>
                <c:pt idx="133">
                  <c:v>0.038961038961039</c:v>
                </c:pt>
                <c:pt idx="134">
                  <c:v>0.0277777777777778</c:v>
                </c:pt>
                <c:pt idx="135">
                  <c:v>0.029126213592233</c:v>
                </c:pt>
                <c:pt idx="136">
                  <c:v>0.0283018867924528</c:v>
                </c:pt>
                <c:pt idx="137">
                  <c:v>0.0695652173913043</c:v>
                </c:pt>
                <c:pt idx="138">
                  <c:v>0.0065359477124183</c:v>
                </c:pt>
                <c:pt idx="139">
                  <c:v>0.0485436893203883</c:v>
                </c:pt>
                <c:pt idx="140">
                  <c:v>0.0517241379310345</c:v>
                </c:pt>
                <c:pt idx="141">
                  <c:v>0.101694915254237</c:v>
                </c:pt>
              </c:numCache>
            </c:numRef>
          </c:yVal>
          <c:smooth val="0"/>
        </c:ser>
        <c:dLbls>
          <c:showLegendKey val="0"/>
          <c:showVal val="0"/>
          <c:showCatName val="0"/>
          <c:showSerName val="0"/>
          <c:showPercent val="0"/>
          <c:showBubbleSize val="0"/>
        </c:dLbls>
        <c:axId val="2126036008"/>
        <c:axId val="2126038920"/>
      </c:scatterChart>
      <c:valAx>
        <c:axId val="2126036008"/>
        <c:scaling>
          <c:orientation val="minMax"/>
        </c:scaling>
        <c:delete val="0"/>
        <c:axPos val="b"/>
        <c:numFmt formatCode="General" sourceLinked="1"/>
        <c:majorTickMark val="out"/>
        <c:minorTickMark val="none"/>
        <c:tickLblPos val="nextTo"/>
        <c:crossAx val="2126038920"/>
        <c:crosses val="autoZero"/>
        <c:crossBetween val="midCat"/>
      </c:valAx>
      <c:valAx>
        <c:axId val="2126038920"/>
        <c:scaling>
          <c:orientation val="minMax"/>
          <c:max val="0.3"/>
        </c:scaling>
        <c:delete val="0"/>
        <c:axPos val="l"/>
        <c:majorGridlines/>
        <c:numFmt formatCode="#,#00%" sourceLinked="1"/>
        <c:majorTickMark val="out"/>
        <c:minorTickMark val="none"/>
        <c:tickLblPos val="nextTo"/>
        <c:crossAx val="2126036008"/>
        <c:crosses val="autoZero"/>
        <c:crossBetween val="midCat"/>
      </c:valAx>
      <c:spPr>
        <a:noFill/>
        <a:ln w="25400">
          <a:noFill/>
        </a:ln>
      </c:spPr>
    </c:plotArea>
    <c:legend>
      <c:legendPos val="r"/>
      <c:layout>
        <c:manualLayout>
          <c:xMode val="edge"/>
          <c:yMode val="edge"/>
          <c:x val="0.723086928784262"/>
          <c:y val="0.172585057689542"/>
          <c:w val="0.0580891571862456"/>
          <c:h val="0.120252115097024"/>
        </c:manualLayout>
      </c:layout>
      <c:overlay val="0"/>
      <c:spPr>
        <a:solidFill>
          <a:schemeClr val="bg1"/>
        </a:solidFill>
      </c:spPr>
    </c:legend>
    <c:plotVisOnly val="1"/>
    <c:dispBlanksAs val="gap"/>
    <c:showDLblsOverMax val="0"/>
  </c:chart>
  <c:printSettings>
    <c:headerFooter/>
    <c:pageMargins b="0.787401575" l="0.700000000000001" r="0.700000000000001" t="0.7874015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0396114099598936"/>
          <c:y val="0.0423424753322599"/>
          <c:w val="0.823057800189676"/>
          <c:h val="0.918763150902793"/>
        </c:manualLayout>
      </c:layout>
      <c:lineChart>
        <c:grouping val="standard"/>
        <c:varyColors val="0"/>
        <c:ser>
          <c:idx val="3"/>
          <c:order val="0"/>
          <c:tx>
            <c:strRef>
              <c:f>'10J-Prozentual'!$A$22</c:f>
              <c:strCache>
                <c:ptCount val="1"/>
                <c:pt idx="0">
                  <c:v>1758-1787</c:v>
                </c:pt>
              </c:strCache>
            </c:strRef>
          </c:tx>
          <c:spPr>
            <a:ln>
              <a:solidFill>
                <a:schemeClr val="tx2"/>
              </a:solidFill>
            </a:ln>
          </c:spPr>
          <c:val>
            <c:numRef>
              <c:f>'10J-Prozentual'!$F$22:$Q$22</c:f>
              <c:numCache>
                <c:formatCode>#,#00%</c:formatCode>
                <c:ptCount val="12"/>
                <c:pt idx="0">
                  <c:v>0.109783564292005</c:v>
                </c:pt>
                <c:pt idx="1">
                  <c:v>0.100471965654094</c:v>
                </c:pt>
                <c:pt idx="2">
                  <c:v>0.0989371928804297</c:v>
                </c:pt>
                <c:pt idx="3">
                  <c:v>0.0708641113337036</c:v>
                </c:pt>
                <c:pt idx="4">
                  <c:v>0.0572752992467802</c:v>
                </c:pt>
                <c:pt idx="5">
                  <c:v>0.0492188388512801</c:v>
                </c:pt>
                <c:pt idx="6">
                  <c:v>0.0581053953614489</c:v>
                </c:pt>
                <c:pt idx="7">
                  <c:v>0.0678599253177335</c:v>
                </c:pt>
                <c:pt idx="8">
                  <c:v>0.0843040959285544</c:v>
                </c:pt>
                <c:pt idx="9">
                  <c:v>0.0985224881241447</c:v>
                </c:pt>
                <c:pt idx="10">
                  <c:v>0.10136345194994</c:v>
                </c:pt>
                <c:pt idx="11">
                  <c:v>0.103293671059886</c:v>
                </c:pt>
              </c:numCache>
            </c:numRef>
          </c:val>
          <c:smooth val="0"/>
        </c:ser>
        <c:ser>
          <c:idx val="4"/>
          <c:order val="1"/>
          <c:tx>
            <c:strRef>
              <c:f>'10J-Prozentual'!$A$23</c:f>
              <c:strCache>
                <c:ptCount val="1"/>
                <c:pt idx="0">
                  <c:v>1788-1817</c:v>
                </c:pt>
              </c:strCache>
            </c:strRef>
          </c:tx>
          <c:val>
            <c:numRef>
              <c:f>'10J-Prozentual'!$F$23:$Q$23</c:f>
              <c:numCache>
                <c:formatCode>#,#00%</c:formatCode>
                <c:ptCount val="12"/>
                <c:pt idx="0">
                  <c:v>0.112312250674932</c:v>
                </c:pt>
                <c:pt idx="1">
                  <c:v>0.116831099292782</c:v>
                </c:pt>
                <c:pt idx="2">
                  <c:v>0.0899412314728616</c:v>
                </c:pt>
                <c:pt idx="3">
                  <c:v>0.0613761523185526</c:v>
                </c:pt>
                <c:pt idx="4">
                  <c:v>0.0563724790614368</c:v>
                </c:pt>
                <c:pt idx="5">
                  <c:v>0.0381716003758121</c:v>
                </c:pt>
                <c:pt idx="6">
                  <c:v>0.050229428612826</c:v>
                </c:pt>
                <c:pt idx="7">
                  <c:v>0.0713041555470602</c:v>
                </c:pt>
                <c:pt idx="8">
                  <c:v>0.088023584239063</c:v>
                </c:pt>
                <c:pt idx="9">
                  <c:v>0.106533264832067</c:v>
                </c:pt>
                <c:pt idx="10">
                  <c:v>0.102929269342384</c:v>
                </c:pt>
                <c:pt idx="11">
                  <c:v>0.105975484230223</c:v>
                </c:pt>
              </c:numCache>
            </c:numRef>
          </c:val>
          <c:smooth val="0"/>
        </c:ser>
        <c:ser>
          <c:idx val="5"/>
          <c:order val="2"/>
          <c:tx>
            <c:strRef>
              <c:f>'10J-Prozentual'!$A$24</c:f>
              <c:strCache>
                <c:ptCount val="1"/>
                <c:pt idx="0">
                  <c:v>1818-1847</c:v>
                </c:pt>
              </c:strCache>
            </c:strRef>
          </c:tx>
          <c:val>
            <c:numRef>
              <c:f>'10J-Prozentual'!$F$24:$Q$24</c:f>
              <c:numCache>
                <c:formatCode>#,#00%</c:formatCode>
                <c:ptCount val="12"/>
                <c:pt idx="0">
                  <c:v>0.117060898714978</c:v>
                </c:pt>
                <c:pt idx="1">
                  <c:v>0.115853042624205</c:v>
                </c:pt>
                <c:pt idx="2">
                  <c:v>0.0943633955045909</c:v>
                </c:pt>
                <c:pt idx="3">
                  <c:v>0.0553575239482571</c:v>
                </c:pt>
                <c:pt idx="4">
                  <c:v>0.0558105922084691</c:v>
                </c:pt>
                <c:pt idx="5">
                  <c:v>0.0433193204326065</c:v>
                </c:pt>
                <c:pt idx="6">
                  <c:v>0.052247251975359</c:v>
                </c:pt>
                <c:pt idx="7">
                  <c:v>0.0683262817246705</c:v>
                </c:pt>
                <c:pt idx="8">
                  <c:v>0.0853186173380968</c:v>
                </c:pt>
                <c:pt idx="9">
                  <c:v>0.0881657126948706</c:v>
                </c:pt>
                <c:pt idx="10">
                  <c:v>0.113119958371473</c:v>
                </c:pt>
                <c:pt idx="11">
                  <c:v>0.111057404462423</c:v>
                </c:pt>
              </c:numCache>
            </c:numRef>
          </c:val>
          <c:smooth val="0"/>
        </c:ser>
        <c:ser>
          <c:idx val="6"/>
          <c:order val="3"/>
          <c:tx>
            <c:strRef>
              <c:f>'10J-Prozentual'!$A$25</c:f>
              <c:strCache>
                <c:ptCount val="1"/>
                <c:pt idx="0">
                  <c:v>1848-1877</c:v>
                </c:pt>
              </c:strCache>
            </c:strRef>
          </c:tx>
          <c:spPr>
            <a:ln>
              <a:solidFill>
                <a:srgbClr val="C00000"/>
              </a:solidFill>
            </a:ln>
          </c:spPr>
          <c:val>
            <c:numRef>
              <c:f>'10J-Prozentual'!$F$25:$Q$25</c:f>
              <c:numCache>
                <c:formatCode>#,#00%</c:formatCode>
                <c:ptCount val="12"/>
                <c:pt idx="0">
                  <c:v>0.111767471205983</c:v>
                </c:pt>
                <c:pt idx="1">
                  <c:v>0.107872957125427</c:v>
                </c:pt>
                <c:pt idx="2">
                  <c:v>0.0964007050492255</c:v>
                </c:pt>
                <c:pt idx="3">
                  <c:v>0.0575869742876088</c:v>
                </c:pt>
                <c:pt idx="4">
                  <c:v>0.0480389271460893</c:v>
                </c:pt>
                <c:pt idx="5">
                  <c:v>0.0464289717015956</c:v>
                </c:pt>
                <c:pt idx="6">
                  <c:v>0.0670499458690108</c:v>
                </c:pt>
                <c:pt idx="7">
                  <c:v>0.0708501982457788</c:v>
                </c:pt>
                <c:pt idx="8">
                  <c:v>0.0927023085313097</c:v>
                </c:pt>
                <c:pt idx="9">
                  <c:v>0.098839153688777</c:v>
                </c:pt>
                <c:pt idx="10">
                  <c:v>0.108330662529551</c:v>
                </c:pt>
                <c:pt idx="11">
                  <c:v>0.0941317246196429</c:v>
                </c:pt>
              </c:numCache>
            </c:numRef>
          </c:val>
          <c:smooth val="0"/>
        </c:ser>
        <c:ser>
          <c:idx val="1"/>
          <c:order val="4"/>
          <c:tx>
            <c:strRef>
              <c:f>'10J-Prozentual'!$A$21</c:f>
              <c:strCache>
                <c:ptCount val="1"/>
                <c:pt idx="0">
                  <c:v>1758-1897</c:v>
                </c:pt>
              </c:strCache>
            </c:strRef>
          </c:tx>
          <c:spPr>
            <a:ln w="38100">
              <a:solidFill>
                <a:schemeClr val="tx1"/>
              </a:solidFill>
              <a:prstDash val="dash"/>
            </a:ln>
          </c:spPr>
          <c:val>
            <c:numRef>
              <c:f>'10J-Prozentual'!$F$21:$Q$21</c:f>
              <c:numCache>
                <c:formatCode>#,#00%</c:formatCode>
                <c:ptCount val="12"/>
                <c:pt idx="0">
                  <c:v>0.111447502220636</c:v>
                </c:pt>
                <c:pt idx="1">
                  <c:v>0.108173498186062</c:v>
                </c:pt>
                <c:pt idx="2">
                  <c:v>0.0960121669459088</c:v>
                </c:pt>
                <c:pt idx="3">
                  <c:v>0.060190144285333</c:v>
                </c:pt>
                <c:pt idx="4">
                  <c:v>0.0553766587538893</c:v>
                </c:pt>
                <c:pt idx="5">
                  <c:v>0.0470873471801957</c:v>
                </c:pt>
                <c:pt idx="6">
                  <c:v>0.0599864046630833</c:v>
                </c:pt>
                <c:pt idx="7">
                  <c:v>0.0720609994053655</c:v>
                </c:pt>
                <c:pt idx="8">
                  <c:v>0.0878430509375827</c:v>
                </c:pt>
                <c:pt idx="9">
                  <c:v>0.0957474396440032</c:v>
                </c:pt>
                <c:pt idx="10">
                  <c:v>0.104404445101412</c:v>
                </c:pt>
                <c:pt idx="11">
                  <c:v>0.101670342676528</c:v>
                </c:pt>
              </c:numCache>
            </c:numRef>
          </c:val>
          <c:smooth val="0"/>
        </c:ser>
        <c:dLbls>
          <c:showLegendKey val="0"/>
          <c:showVal val="0"/>
          <c:showCatName val="0"/>
          <c:showSerName val="0"/>
          <c:showPercent val="0"/>
          <c:showBubbleSize val="0"/>
        </c:dLbls>
        <c:marker val="1"/>
        <c:smooth val="0"/>
        <c:axId val="2126103976"/>
        <c:axId val="2126107032"/>
      </c:lineChart>
      <c:catAx>
        <c:axId val="2126103976"/>
        <c:scaling>
          <c:orientation val="minMax"/>
        </c:scaling>
        <c:delete val="0"/>
        <c:axPos val="b"/>
        <c:majorTickMark val="out"/>
        <c:minorTickMark val="none"/>
        <c:tickLblPos val="nextTo"/>
        <c:crossAx val="2126107032"/>
        <c:crosses val="autoZero"/>
        <c:auto val="1"/>
        <c:lblAlgn val="ctr"/>
        <c:lblOffset val="100"/>
        <c:noMultiLvlLbl val="0"/>
      </c:catAx>
      <c:valAx>
        <c:axId val="2126107032"/>
        <c:scaling>
          <c:orientation val="minMax"/>
          <c:max val="0.14"/>
          <c:min val="0.02"/>
        </c:scaling>
        <c:delete val="0"/>
        <c:axPos val="l"/>
        <c:majorGridlines/>
        <c:numFmt formatCode="#,#00%" sourceLinked="1"/>
        <c:majorTickMark val="out"/>
        <c:minorTickMark val="none"/>
        <c:tickLblPos val="nextTo"/>
        <c:crossAx val="2126103976"/>
        <c:crosses val="autoZero"/>
        <c:crossBetween val="between"/>
      </c:valAx>
    </c:plotArea>
    <c:legend>
      <c:legendPos val="r"/>
      <c:layout>
        <c:manualLayout>
          <c:xMode val="edge"/>
          <c:yMode val="edge"/>
          <c:x val="0.899419020642222"/>
          <c:y val="0.0371946297096734"/>
          <c:w val="0.0892409240924092"/>
          <c:h val="0.313576485127898"/>
        </c:manualLayout>
      </c:layout>
      <c:overlay val="0"/>
    </c:legend>
    <c:plotVisOnly val="1"/>
    <c:dispBlanksAs val="gap"/>
    <c:showDLblsOverMax val="0"/>
  </c:chart>
  <c:printSettings>
    <c:headerFooter/>
    <c:pageMargins b="0.787401575" l="0.700000000000001" r="0.700000000000001" t="0.7874015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062713722464482"/>
          <c:y val="0.0134407456130437"/>
          <c:w val="0.823057800189677"/>
          <c:h val="0.918763150902793"/>
        </c:manualLayout>
      </c:layout>
      <c:lineChart>
        <c:grouping val="standard"/>
        <c:varyColors val="0"/>
        <c:ser>
          <c:idx val="3"/>
          <c:order val="0"/>
          <c:tx>
            <c:strRef>
              <c:f>'10J-Mittel'!$A$7</c:f>
              <c:strCache>
                <c:ptCount val="1"/>
                <c:pt idx="0">
                  <c:v>1788-1797</c:v>
                </c:pt>
              </c:strCache>
            </c:strRef>
          </c:tx>
          <c:spPr>
            <a:ln>
              <a:solidFill>
                <a:schemeClr val="accent2">
                  <a:lumMod val="60000"/>
                  <a:lumOff val="40000"/>
                </a:schemeClr>
              </a:solidFill>
            </a:ln>
          </c:spPr>
          <c:val>
            <c:numRef>
              <c:f>'10J-Prozentual'!$S$7:$AD$7</c:f>
              <c:numCache>
                <c:formatCode>#,#00%</c:formatCode>
                <c:ptCount val="12"/>
                <c:pt idx="0">
                  <c:v>0.0959181378117548</c:v>
                </c:pt>
                <c:pt idx="1">
                  <c:v>0.138689626764095</c:v>
                </c:pt>
                <c:pt idx="2">
                  <c:v>0.155475380180011</c:v>
                </c:pt>
                <c:pt idx="3">
                  <c:v>0.0855274414085428</c:v>
                </c:pt>
                <c:pt idx="4">
                  <c:v>0.0836506377319894</c:v>
                </c:pt>
                <c:pt idx="5">
                  <c:v>0.0657087716668442</c:v>
                </c:pt>
                <c:pt idx="6">
                  <c:v>0.0684763316459186</c:v>
                </c:pt>
                <c:pt idx="7">
                  <c:v>0.0594928731862399</c:v>
                </c:pt>
                <c:pt idx="8">
                  <c:v>0.0603307724121241</c:v>
                </c:pt>
                <c:pt idx="9">
                  <c:v>0.0529066786826486</c:v>
                </c:pt>
                <c:pt idx="10">
                  <c:v>0.0618670668783309</c:v>
                </c:pt>
                <c:pt idx="11">
                  <c:v>0.0719562816315007</c:v>
                </c:pt>
              </c:numCache>
            </c:numRef>
          </c:val>
          <c:smooth val="0"/>
        </c:ser>
        <c:ser>
          <c:idx val="7"/>
          <c:order val="1"/>
          <c:tx>
            <c:strRef>
              <c:f>'10J-Mittel'!$A$8</c:f>
              <c:strCache>
                <c:ptCount val="1"/>
                <c:pt idx="0">
                  <c:v>1798-1807</c:v>
                </c:pt>
              </c:strCache>
            </c:strRef>
          </c:tx>
          <c:val>
            <c:numRef>
              <c:f>'10J-Prozentual'!$S$8:$AD$8</c:f>
              <c:numCache>
                <c:formatCode>#,#00%</c:formatCode>
                <c:ptCount val="12"/>
                <c:pt idx="0">
                  <c:v>0.0975642160039106</c:v>
                </c:pt>
                <c:pt idx="1">
                  <c:v>0.113073028441291</c:v>
                </c:pt>
                <c:pt idx="2">
                  <c:v>0.158686648319408</c:v>
                </c:pt>
                <c:pt idx="3">
                  <c:v>0.102067353956943</c:v>
                </c:pt>
                <c:pt idx="4">
                  <c:v>0.0689355245513207</c:v>
                </c:pt>
                <c:pt idx="5">
                  <c:v>0.0436443633899503</c:v>
                </c:pt>
                <c:pt idx="6">
                  <c:v>0.0409527451395333</c:v>
                </c:pt>
                <c:pt idx="7">
                  <c:v>0.0387914607876568</c:v>
                </c:pt>
                <c:pt idx="8">
                  <c:v>0.0776558055894653</c:v>
                </c:pt>
                <c:pt idx="9">
                  <c:v>0.0721684101267863</c:v>
                </c:pt>
                <c:pt idx="10">
                  <c:v>0.0659578581373164</c:v>
                </c:pt>
                <c:pt idx="11">
                  <c:v>0.120502585556418</c:v>
                </c:pt>
              </c:numCache>
            </c:numRef>
          </c:val>
          <c:smooth val="0"/>
        </c:ser>
        <c:ser>
          <c:idx val="4"/>
          <c:order val="2"/>
          <c:tx>
            <c:strRef>
              <c:f>'10J-Mittel'!$A$9</c:f>
              <c:strCache>
                <c:ptCount val="1"/>
                <c:pt idx="0">
                  <c:v>1808-1817</c:v>
                </c:pt>
              </c:strCache>
            </c:strRef>
          </c:tx>
          <c:val>
            <c:numRef>
              <c:f>'10J-Prozentual'!$S$9:$AD$9</c:f>
              <c:numCache>
                <c:formatCode>#,#00%</c:formatCode>
                <c:ptCount val="12"/>
                <c:pt idx="0">
                  <c:v>0.11819443180038</c:v>
                </c:pt>
                <c:pt idx="1">
                  <c:v>0.101948042724551</c:v>
                </c:pt>
                <c:pt idx="2">
                  <c:v>0.133344016245811</c:v>
                </c:pt>
                <c:pt idx="3">
                  <c:v>0.131841877724632</c:v>
                </c:pt>
                <c:pt idx="4">
                  <c:v>0.104578871508403</c:v>
                </c:pt>
                <c:pt idx="5">
                  <c:v>0.0577542365070386</c:v>
                </c:pt>
                <c:pt idx="6">
                  <c:v>0.0572998622664639</c:v>
                </c:pt>
                <c:pt idx="7">
                  <c:v>0.0454365419017228</c:v>
                </c:pt>
                <c:pt idx="8">
                  <c:v>0.0436801892874866</c:v>
                </c:pt>
                <c:pt idx="9">
                  <c:v>0.0576678816531091</c:v>
                </c:pt>
                <c:pt idx="10">
                  <c:v>0.0552989062287212</c:v>
                </c:pt>
                <c:pt idx="11">
                  <c:v>0.0929551421516805</c:v>
                </c:pt>
              </c:numCache>
            </c:numRef>
          </c:val>
          <c:smooth val="0"/>
        </c:ser>
        <c:ser>
          <c:idx val="5"/>
          <c:order val="3"/>
          <c:tx>
            <c:strRef>
              <c:f>'10J-Mittel'!$A$10</c:f>
              <c:strCache>
                <c:ptCount val="1"/>
                <c:pt idx="0">
                  <c:v>1818-1827</c:v>
                </c:pt>
              </c:strCache>
            </c:strRef>
          </c:tx>
          <c:val>
            <c:numRef>
              <c:f>'10J-Prozentual'!$S$10:$AD$10</c:f>
              <c:numCache>
                <c:formatCode>#,#00%</c:formatCode>
                <c:ptCount val="12"/>
                <c:pt idx="0">
                  <c:v>0.0862331253402682</c:v>
                </c:pt>
                <c:pt idx="1">
                  <c:v>0.107688337961447</c:v>
                </c:pt>
                <c:pt idx="2">
                  <c:v>0.145426908136992</c:v>
                </c:pt>
                <c:pt idx="3">
                  <c:v>0.124977218159991</c:v>
                </c:pt>
                <c:pt idx="4">
                  <c:v>0.104792804068014</c:v>
                </c:pt>
                <c:pt idx="5">
                  <c:v>0.0812937750857919</c:v>
                </c:pt>
                <c:pt idx="6">
                  <c:v>0.0651774517110651</c:v>
                </c:pt>
                <c:pt idx="7">
                  <c:v>0.0362467659946651</c:v>
                </c:pt>
                <c:pt idx="8">
                  <c:v>0.0564872316447947</c:v>
                </c:pt>
                <c:pt idx="9">
                  <c:v>0.0478409592275138</c:v>
                </c:pt>
                <c:pt idx="10">
                  <c:v>0.0671703044076994</c:v>
                </c:pt>
                <c:pt idx="11">
                  <c:v>0.0766651182617569</c:v>
                </c:pt>
              </c:numCache>
            </c:numRef>
          </c:val>
          <c:smooth val="0"/>
        </c:ser>
        <c:ser>
          <c:idx val="6"/>
          <c:order val="4"/>
          <c:tx>
            <c:strRef>
              <c:f>'10J-Mittel'!$A$11</c:f>
              <c:strCache>
                <c:ptCount val="1"/>
                <c:pt idx="0">
                  <c:v>1828-1837</c:v>
                </c:pt>
              </c:strCache>
            </c:strRef>
          </c:tx>
          <c:val>
            <c:numRef>
              <c:f>'10J-Prozentual'!$S$11:$AD$11</c:f>
              <c:numCache>
                <c:formatCode>#,#00%</c:formatCode>
                <c:ptCount val="12"/>
                <c:pt idx="0">
                  <c:v>0.111742711992531</c:v>
                </c:pt>
                <c:pt idx="1">
                  <c:v>0.110705736569194</c:v>
                </c:pt>
                <c:pt idx="2">
                  <c:v>0.169515731708736</c:v>
                </c:pt>
                <c:pt idx="3">
                  <c:v>0.0653916870153315</c:v>
                </c:pt>
                <c:pt idx="4">
                  <c:v>0.0787132532964599</c:v>
                </c:pt>
                <c:pt idx="5">
                  <c:v>0.0550803124643133</c:v>
                </c:pt>
                <c:pt idx="6">
                  <c:v>0.0326637762111858</c:v>
                </c:pt>
                <c:pt idx="7">
                  <c:v>0.0484900620571329</c:v>
                </c:pt>
                <c:pt idx="8">
                  <c:v>0.0757789688049119</c:v>
                </c:pt>
                <c:pt idx="9">
                  <c:v>0.0788465905663615</c:v>
                </c:pt>
                <c:pt idx="10">
                  <c:v>0.0867103026951878</c:v>
                </c:pt>
                <c:pt idx="11">
                  <c:v>0.0863608666186541</c:v>
                </c:pt>
              </c:numCache>
            </c:numRef>
          </c:val>
          <c:smooth val="0"/>
        </c:ser>
        <c:ser>
          <c:idx val="0"/>
          <c:order val="5"/>
          <c:tx>
            <c:strRef>
              <c:f>'10J-Mittel'!$A$12</c:f>
              <c:strCache>
                <c:ptCount val="1"/>
                <c:pt idx="0">
                  <c:v>1838-1847</c:v>
                </c:pt>
              </c:strCache>
            </c:strRef>
          </c:tx>
          <c:val>
            <c:numRef>
              <c:f>'10J-Prozentual'!$S$12:$AD$12</c:f>
              <c:numCache>
                <c:formatCode>#,#00%</c:formatCode>
                <c:ptCount val="12"/>
                <c:pt idx="0">
                  <c:v>0.110840286289241</c:v>
                </c:pt>
                <c:pt idx="1">
                  <c:v>0.107891234970591</c:v>
                </c:pt>
                <c:pt idx="2">
                  <c:v>0.133044141139036</c:v>
                </c:pt>
                <c:pt idx="3">
                  <c:v>0.11822196395656</c:v>
                </c:pt>
                <c:pt idx="4">
                  <c:v>0.090170285244358</c:v>
                </c:pt>
                <c:pt idx="5">
                  <c:v>0.0702541321483327</c:v>
                </c:pt>
                <c:pt idx="6">
                  <c:v>0.0346149464672634</c:v>
                </c:pt>
                <c:pt idx="7">
                  <c:v>0.0666098314845236</c:v>
                </c:pt>
                <c:pt idx="8">
                  <c:v>0.0551232702127586</c:v>
                </c:pt>
                <c:pt idx="9">
                  <c:v>0.0575587312649115</c:v>
                </c:pt>
                <c:pt idx="10">
                  <c:v>0.0822730475326922</c:v>
                </c:pt>
                <c:pt idx="11">
                  <c:v>0.0733981292897321</c:v>
                </c:pt>
              </c:numCache>
            </c:numRef>
          </c:val>
          <c:smooth val="0"/>
        </c:ser>
        <c:ser>
          <c:idx val="1"/>
          <c:order val="6"/>
          <c:tx>
            <c:strRef>
              <c:f>'10J-Mittel'!$A$13</c:f>
              <c:strCache>
                <c:ptCount val="1"/>
                <c:pt idx="0">
                  <c:v>1848-1857</c:v>
                </c:pt>
              </c:strCache>
            </c:strRef>
          </c:tx>
          <c:val>
            <c:numRef>
              <c:f>'10J-Prozentual'!$S$13:$AD$13</c:f>
              <c:numCache>
                <c:formatCode>#,#00%</c:formatCode>
                <c:ptCount val="12"/>
                <c:pt idx="0">
                  <c:v>0.12744992385603</c:v>
                </c:pt>
                <c:pt idx="1">
                  <c:v>0.127383290490819</c:v>
                </c:pt>
                <c:pt idx="2">
                  <c:v>0.132143636868344</c:v>
                </c:pt>
                <c:pt idx="3">
                  <c:v>0.106045107002849</c:v>
                </c:pt>
                <c:pt idx="4">
                  <c:v>0.0909172291086725</c:v>
                </c:pt>
                <c:pt idx="5">
                  <c:v>0.0452039983944165</c:v>
                </c:pt>
                <c:pt idx="6">
                  <c:v>0.0505996072313052</c:v>
                </c:pt>
                <c:pt idx="7">
                  <c:v>0.0519798842353712</c:v>
                </c:pt>
                <c:pt idx="8">
                  <c:v>0.0763452769811528</c:v>
                </c:pt>
                <c:pt idx="9">
                  <c:v>0.0590232535122721</c:v>
                </c:pt>
                <c:pt idx="10">
                  <c:v>0.0523224057558262</c:v>
                </c:pt>
                <c:pt idx="11">
                  <c:v>0.0805863865629419</c:v>
                </c:pt>
              </c:numCache>
            </c:numRef>
          </c:val>
          <c:smooth val="0"/>
        </c:ser>
        <c:ser>
          <c:idx val="2"/>
          <c:order val="7"/>
          <c:tx>
            <c:strRef>
              <c:f>'10J-Mittel'!$A$14</c:f>
              <c:strCache>
                <c:ptCount val="1"/>
                <c:pt idx="0">
                  <c:v>1858-1867</c:v>
                </c:pt>
              </c:strCache>
            </c:strRef>
          </c:tx>
          <c:val>
            <c:numRef>
              <c:f>'10J-Prozentual'!$S$14:$AD$14</c:f>
              <c:numCache>
                <c:formatCode>#,#00%</c:formatCode>
                <c:ptCount val="12"/>
                <c:pt idx="0">
                  <c:v>0.108579536655633</c:v>
                </c:pt>
                <c:pt idx="1">
                  <c:v>0.0806297824879455</c:v>
                </c:pt>
                <c:pt idx="2">
                  <c:v>0.0969744016490851</c:v>
                </c:pt>
                <c:pt idx="3">
                  <c:v>0.115268435188732</c:v>
                </c:pt>
                <c:pt idx="4">
                  <c:v>0.112942886382726</c:v>
                </c:pt>
                <c:pt idx="5">
                  <c:v>0.076959520710502</c:v>
                </c:pt>
                <c:pt idx="6">
                  <c:v>0.0616167800978789</c:v>
                </c:pt>
                <c:pt idx="7">
                  <c:v>0.0761076347639309</c:v>
                </c:pt>
                <c:pt idx="8">
                  <c:v>0.0584020819579194</c:v>
                </c:pt>
                <c:pt idx="9">
                  <c:v>0.063722853756402</c:v>
                </c:pt>
                <c:pt idx="10">
                  <c:v>0.0730362012690982</c:v>
                </c:pt>
                <c:pt idx="11">
                  <c:v>0.0757598850801465</c:v>
                </c:pt>
              </c:numCache>
            </c:numRef>
          </c:val>
          <c:smooth val="0"/>
        </c:ser>
        <c:ser>
          <c:idx val="8"/>
          <c:order val="8"/>
          <c:tx>
            <c:strRef>
              <c:f>'10J-Mittel'!$AR$21</c:f>
              <c:strCache>
                <c:ptCount val="1"/>
                <c:pt idx="0">
                  <c:v>1758-1867</c:v>
                </c:pt>
              </c:strCache>
            </c:strRef>
          </c:tx>
          <c:spPr>
            <a:ln w="38100">
              <a:solidFill>
                <a:schemeClr val="tx1"/>
              </a:solidFill>
              <a:prstDash val="dash"/>
            </a:ln>
          </c:spPr>
          <c:val>
            <c:numRef>
              <c:f>'10J-Prozentual'!$S$21:$AD$21</c:f>
              <c:numCache>
                <c:formatCode>#,#00%</c:formatCode>
                <c:ptCount val="12"/>
                <c:pt idx="0">
                  <c:v>0.112048747564214</c:v>
                </c:pt>
                <c:pt idx="1">
                  <c:v>0.111001135051242</c:v>
                </c:pt>
                <c:pt idx="2">
                  <c:v>0.140576358030928</c:v>
                </c:pt>
                <c:pt idx="3">
                  <c:v>0.106167635551698</c:v>
                </c:pt>
                <c:pt idx="4">
                  <c:v>0.091837686486493</c:v>
                </c:pt>
                <c:pt idx="5">
                  <c:v>0.0619873887958987</c:v>
                </c:pt>
                <c:pt idx="6">
                  <c:v>0.0514251875963268</c:v>
                </c:pt>
                <c:pt idx="7">
                  <c:v>0.0528943818014054</c:v>
                </c:pt>
                <c:pt idx="8">
                  <c:v>0.0629754496113267</c:v>
                </c:pt>
                <c:pt idx="9">
                  <c:v>0.0612169198487506</c:v>
                </c:pt>
                <c:pt idx="10">
                  <c:v>0.068079511613109</c:v>
                </c:pt>
                <c:pt idx="11">
                  <c:v>0.0847730493941039</c:v>
                </c:pt>
              </c:numCache>
            </c:numRef>
          </c:val>
          <c:smooth val="0"/>
        </c:ser>
        <c:dLbls>
          <c:showLegendKey val="0"/>
          <c:showVal val="0"/>
          <c:showCatName val="0"/>
          <c:showSerName val="0"/>
          <c:showPercent val="0"/>
          <c:showBubbleSize val="0"/>
        </c:dLbls>
        <c:marker val="1"/>
        <c:smooth val="0"/>
        <c:axId val="2126162696"/>
        <c:axId val="2126165608"/>
      </c:lineChart>
      <c:catAx>
        <c:axId val="2126162696"/>
        <c:scaling>
          <c:orientation val="minMax"/>
        </c:scaling>
        <c:delete val="0"/>
        <c:axPos val="b"/>
        <c:majorTickMark val="out"/>
        <c:minorTickMark val="none"/>
        <c:tickLblPos val="nextTo"/>
        <c:crossAx val="2126165608"/>
        <c:crosses val="autoZero"/>
        <c:auto val="1"/>
        <c:lblAlgn val="ctr"/>
        <c:lblOffset val="100"/>
        <c:noMultiLvlLbl val="0"/>
      </c:catAx>
      <c:valAx>
        <c:axId val="2126165608"/>
        <c:scaling>
          <c:orientation val="minMax"/>
          <c:max val="0.2"/>
          <c:min val="0.0"/>
        </c:scaling>
        <c:delete val="0"/>
        <c:axPos val="l"/>
        <c:majorGridlines/>
        <c:numFmt formatCode="#,#00%" sourceLinked="1"/>
        <c:majorTickMark val="out"/>
        <c:minorTickMark val="none"/>
        <c:tickLblPos val="nextTo"/>
        <c:crossAx val="2126162696"/>
        <c:crosses val="autoZero"/>
        <c:crossBetween val="between"/>
      </c:valAx>
    </c:plotArea>
    <c:legend>
      <c:legendPos val="r"/>
      <c:layout>
        <c:manualLayout>
          <c:xMode val="edge"/>
          <c:yMode val="edge"/>
          <c:x val="0.899419020642222"/>
          <c:y val="0.0371946297096734"/>
          <c:w val="0.0922691998220218"/>
          <c:h val="0.313576485127898"/>
        </c:manualLayout>
      </c:layout>
      <c:overlay val="0"/>
    </c:legend>
    <c:plotVisOnly val="1"/>
    <c:dispBlanksAs val="gap"/>
    <c:showDLblsOverMax val="0"/>
  </c:chart>
  <c:printSettings>
    <c:headerFooter/>
    <c:pageMargins b="0.787401575" l="0.700000000000001" r="0.700000000000001" t="0.7874015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4" Type="http://schemas.openxmlformats.org/officeDocument/2006/relationships/chart" Target="../charts/chart4.xml"/><Relationship Id="rId1" Type="http://schemas.openxmlformats.org/officeDocument/2006/relationships/image" Target="../media/image1.emf"/><Relationship Id="rId2"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 Id="rId2"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0</xdr:col>
      <xdr:colOff>137584</xdr:colOff>
      <xdr:row>149</xdr:row>
      <xdr:rowOff>190499</xdr:rowOff>
    </xdr:from>
    <xdr:to>
      <xdr:col>34</xdr:col>
      <xdr:colOff>661459</xdr:colOff>
      <xdr:row>187</xdr:row>
      <xdr:rowOff>47624</xdr:rowOff>
    </xdr:to>
    <xdr:graphicFrame macro="">
      <xdr:nvGraphicFramePr>
        <xdr:cNvPr id="5" name="Diagramm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342900</xdr:colOff>
      <xdr:row>58</xdr:row>
      <xdr:rowOff>66675</xdr:rowOff>
    </xdr:from>
    <xdr:to>
      <xdr:col>20</xdr:col>
      <xdr:colOff>68694</xdr:colOff>
      <xdr:row>78</xdr:row>
      <xdr:rowOff>134936</xdr:rowOff>
    </xdr:to>
    <xdr:pic>
      <xdr:nvPicPr>
        <xdr:cNvPr id="2" name="Picture 2"/>
        <xdr:cNvPicPr>
          <a:picLocks noChangeAspect="1" noChangeArrowheads="1"/>
        </xdr:cNvPicPr>
      </xdr:nvPicPr>
      <xdr:blipFill>
        <a:blip xmlns:r="http://schemas.openxmlformats.org/officeDocument/2006/relationships" r:embed="rId1" cstate="print"/>
        <a:srcRect r="59895"/>
        <a:stretch>
          <a:fillRect/>
        </a:stretch>
      </xdr:blipFill>
      <xdr:spPr bwMode="auto">
        <a:xfrm>
          <a:off x="1866900" y="10363200"/>
          <a:ext cx="13441794" cy="3878261"/>
        </a:xfrm>
        <a:prstGeom prst="rect">
          <a:avLst/>
        </a:prstGeom>
        <a:noFill/>
      </xdr:spPr>
    </xdr:pic>
    <xdr:clientData/>
  </xdr:twoCellAnchor>
  <xdr:twoCellAnchor>
    <xdr:from>
      <xdr:col>0</xdr:col>
      <xdr:colOff>171450</xdr:colOff>
      <xdr:row>21</xdr:row>
      <xdr:rowOff>142875</xdr:rowOff>
    </xdr:from>
    <xdr:to>
      <xdr:col>15</xdr:col>
      <xdr:colOff>285750</xdr:colOff>
      <xdr:row>56</xdr:row>
      <xdr:rowOff>66676</xdr:rowOff>
    </xdr:to>
    <xdr:graphicFrame macro="">
      <xdr:nvGraphicFramePr>
        <xdr:cNvPr id="3" name="Diagramm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664898</xdr:colOff>
      <xdr:row>21</xdr:row>
      <xdr:rowOff>128853</xdr:rowOff>
    </xdr:from>
    <xdr:to>
      <xdr:col>30</xdr:col>
      <xdr:colOff>400314</xdr:colOff>
      <xdr:row>56</xdr:row>
      <xdr:rowOff>52654</xdr:rowOff>
    </xdr:to>
    <xdr:graphicFrame macro="">
      <xdr:nvGraphicFramePr>
        <xdr:cNvPr id="4" name="Diagramm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31</xdr:col>
      <xdr:colOff>111125</xdr:colOff>
      <xdr:row>21</xdr:row>
      <xdr:rowOff>142875</xdr:rowOff>
    </xdr:from>
    <xdr:to>
      <xdr:col>45</xdr:col>
      <xdr:colOff>608541</xdr:colOff>
      <xdr:row>57</xdr:row>
      <xdr:rowOff>180975</xdr:rowOff>
    </xdr:to>
    <xdr:graphicFrame macro="">
      <xdr:nvGraphicFramePr>
        <xdr:cNvPr id="5" name="Diagramm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18</xdr:col>
      <xdr:colOff>552450</xdr:colOff>
      <xdr:row>150</xdr:row>
      <xdr:rowOff>101599</xdr:rowOff>
    </xdr:from>
    <xdr:to>
      <xdr:col>41</xdr:col>
      <xdr:colOff>271992</xdr:colOff>
      <xdr:row>210</xdr:row>
      <xdr:rowOff>130175</xdr:rowOff>
    </xdr:to>
    <xdr:graphicFrame macro="">
      <xdr:nvGraphicFramePr>
        <xdr:cNvPr id="2" name="Diagramm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228600</xdr:colOff>
      <xdr:row>26</xdr:row>
      <xdr:rowOff>47625</xdr:rowOff>
    </xdr:from>
    <xdr:to>
      <xdr:col>15</xdr:col>
      <xdr:colOff>342900</xdr:colOff>
      <xdr:row>60</xdr:row>
      <xdr:rowOff>161926</xdr:rowOff>
    </xdr:to>
    <xdr:graphicFrame macro="">
      <xdr:nvGraphicFramePr>
        <xdr:cNvPr id="3" name="Diagramm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655373</xdr:colOff>
      <xdr:row>26</xdr:row>
      <xdr:rowOff>90753</xdr:rowOff>
    </xdr:from>
    <xdr:to>
      <xdr:col>30</xdr:col>
      <xdr:colOff>390789</xdr:colOff>
      <xdr:row>61</xdr:row>
      <xdr:rowOff>14554</xdr:rowOff>
    </xdr:to>
    <xdr:graphicFrame macro="">
      <xdr:nvGraphicFramePr>
        <xdr:cNvPr id="4" name="Diagramm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www.schrefler.net/91mitschriften_Geschichte/Bevoelkerungsgesch.Europas-Referat-WS2002.pdf" TargetMode="External"/><Relationship Id="rId2" Type="http://schemas.openxmlformats.org/officeDocument/2006/relationships/hyperlink" Target="http://www.schrefler.net/91mitschriften_Geschichte/Bevoelkerungsgesch.Europas-Referat-WS2002.pdf"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223"/>
  <sheetViews>
    <sheetView zoomScale="85" zoomScaleNormal="85" zoomScalePageLayoutView="85" workbookViewId="0">
      <selection activeCell="F3" sqref="F3:Q147"/>
    </sheetView>
  </sheetViews>
  <sheetFormatPr baseColWidth="10" defaultRowHeight="14" x14ac:dyDescent="0"/>
  <cols>
    <col min="1" max="1" width="9.1640625" style="1" customWidth="1"/>
    <col min="2" max="2" width="9.6640625" style="2" customWidth="1"/>
    <col min="3" max="3" width="9.1640625" style="2" customWidth="1"/>
    <col min="4" max="4" width="9.6640625" style="2" customWidth="1"/>
    <col min="5" max="5" width="4.6640625" style="84" customWidth="1"/>
    <col min="6" max="17" width="6.6640625" style="1" customWidth="1"/>
    <col min="18" max="30" width="6.6640625" customWidth="1"/>
    <col min="31" max="31" width="7.33203125" customWidth="1"/>
    <col min="34" max="34" width="69.1640625" customWidth="1"/>
  </cols>
  <sheetData>
    <row r="1" spans="1:32" ht="15">
      <c r="A1" s="38" t="s">
        <v>0</v>
      </c>
      <c r="F1" s="27"/>
      <c r="G1" s="27"/>
      <c r="H1" s="27"/>
      <c r="I1" s="27"/>
      <c r="J1" s="27"/>
      <c r="K1" s="27"/>
      <c r="L1" s="27"/>
      <c r="M1" s="27"/>
      <c r="N1" s="27"/>
      <c r="O1" s="27"/>
      <c r="P1" s="27"/>
      <c r="Q1" s="27"/>
    </row>
    <row r="2" spans="1:32">
      <c r="A2" s="27"/>
      <c r="C2" s="2" t="s">
        <v>2</v>
      </c>
      <c r="F2" s="148" t="s">
        <v>3</v>
      </c>
      <c r="G2" s="148"/>
      <c r="H2" s="148"/>
      <c r="I2" s="148"/>
      <c r="J2" s="148"/>
      <c r="K2" s="148"/>
      <c r="L2" s="148"/>
      <c r="M2" s="148"/>
      <c r="N2" s="148"/>
      <c r="O2" s="148"/>
      <c r="P2" s="148"/>
      <c r="Q2" s="148"/>
      <c r="S2" s="148" t="s">
        <v>19</v>
      </c>
      <c r="T2" s="148"/>
      <c r="U2" s="148"/>
      <c r="V2" s="148"/>
      <c r="W2" s="148"/>
      <c r="X2" s="148"/>
      <c r="Y2" s="148"/>
      <c r="Z2" s="148"/>
      <c r="AA2" s="148"/>
      <c r="AB2" s="148"/>
      <c r="AC2" s="148"/>
      <c r="AD2" s="148"/>
    </row>
    <row r="3" spans="1:32">
      <c r="A3" s="27" t="s">
        <v>1</v>
      </c>
      <c r="B3" s="2" t="s">
        <v>3</v>
      </c>
      <c r="C3" s="3" t="s">
        <v>16</v>
      </c>
      <c r="D3" s="2" t="s">
        <v>17</v>
      </c>
      <c r="E3" s="84" t="s">
        <v>18</v>
      </c>
      <c r="F3" s="8" t="s">
        <v>4</v>
      </c>
      <c r="G3" s="9" t="s">
        <v>5</v>
      </c>
      <c r="H3" s="10" t="s">
        <v>6</v>
      </c>
      <c r="I3" s="2" t="s">
        <v>7</v>
      </c>
      <c r="J3" s="2" t="s">
        <v>8</v>
      </c>
      <c r="K3" s="2" t="s">
        <v>9</v>
      </c>
      <c r="L3" s="8" t="s">
        <v>10</v>
      </c>
      <c r="M3" s="9" t="s">
        <v>11</v>
      </c>
      <c r="N3" s="10" t="s">
        <v>12</v>
      </c>
      <c r="O3" s="2" t="s">
        <v>13</v>
      </c>
      <c r="P3" s="2" t="s">
        <v>14</v>
      </c>
      <c r="Q3" s="2" t="s">
        <v>15</v>
      </c>
      <c r="S3" s="8" t="s">
        <v>4</v>
      </c>
      <c r="T3" s="9" t="s">
        <v>5</v>
      </c>
      <c r="U3" s="10" t="s">
        <v>6</v>
      </c>
      <c r="V3" s="2" t="s">
        <v>7</v>
      </c>
      <c r="W3" s="2" t="s">
        <v>8</v>
      </c>
      <c r="X3" s="2" t="s">
        <v>9</v>
      </c>
      <c r="Y3" s="8" t="s">
        <v>10</v>
      </c>
      <c r="Z3" s="9" t="s">
        <v>11</v>
      </c>
      <c r="AA3" s="10" t="s">
        <v>12</v>
      </c>
      <c r="AB3" s="2" t="s">
        <v>13</v>
      </c>
      <c r="AC3" s="2" t="s">
        <v>14</v>
      </c>
      <c r="AD3" s="2" t="s">
        <v>15</v>
      </c>
    </row>
    <row r="4" spans="1:32">
      <c r="A4" s="6">
        <v>1758</v>
      </c>
      <c r="B4" s="2">
        <f t="shared" ref="B4:B13" si="0">SUM(F4:Q4)</f>
        <v>103</v>
      </c>
      <c r="C4" s="2">
        <v>31</v>
      </c>
      <c r="D4" s="2">
        <f>SUM(S4:AD4)</f>
        <v>70</v>
      </c>
      <c r="E4" s="84">
        <f>B4-D4</f>
        <v>33</v>
      </c>
      <c r="F4" s="12">
        <v>13</v>
      </c>
      <c r="G4" s="13">
        <v>15</v>
      </c>
      <c r="H4" s="11">
        <v>14</v>
      </c>
      <c r="I4" s="1">
        <v>5</v>
      </c>
      <c r="J4" s="1">
        <v>5</v>
      </c>
      <c r="K4" s="1">
        <v>5</v>
      </c>
      <c r="L4" s="12">
        <v>2</v>
      </c>
      <c r="M4" s="13">
        <v>4</v>
      </c>
      <c r="N4" s="11">
        <v>7</v>
      </c>
      <c r="O4" s="1">
        <v>13</v>
      </c>
      <c r="P4" s="1">
        <v>9</v>
      </c>
      <c r="Q4" s="1">
        <v>11</v>
      </c>
      <c r="S4" s="18">
        <v>10</v>
      </c>
      <c r="T4" s="19">
        <v>9</v>
      </c>
      <c r="U4" s="20">
        <v>3</v>
      </c>
      <c r="V4" s="2">
        <v>3</v>
      </c>
      <c r="W4" s="2">
        <v>5</v>
      </c>
      <c r="X4" s="2">
        <v>7</v>
      </c>
      <c r="Y4" s="18">
        <v>2</v>
      </c>
      <c r="Z4" s="19">
        <v>9</v>
      </c>
      <c r="AA4" s="20">
        <v>3</v>
      </c>
      <c r="AB4" s="2">
        <v>7</v>
      </c>
      <c r="AC4" s="2">
        <v>5</v>
      </c>
      <c r="AD4" s="2">
        <v>7</v>
      </c>
    </row>
    <row r="5" spans="1:32">
      <c r="A5" s="6">
        <v>1759</v>
      </c>
      <c r="B5" s="2">
        <f t="shared" si="0"/>
        <v>106</v>
      </c>
      <c r="C5" s="2">
        <v>29</v>
      </c>
      <c r="D5" s="2">
        <f>SUM(S5:AD5)</f>
        <v>64</v>
      </c>
      <c r="E5" s="84">
        <f t="shared" ref="E5:E46" si="1">B5-D5</f>
        <v>42</v>
      </c>
      <c r="F5" s="12">
        <v>11</v>
      </c>
      <c r="G5" s="13">
        <v>10</v>
      </c>
      <c r="H5" s="11">
        <v>7</v>
      </c>
      <c r="I5" s="1">
        <v>4</v>
      </c>
      <c r="J5" s="1">
        <v>3</v>
      </c>
      <c r="K5" s="1">
        <v>6</v>
      </c>
      <c r="L5" s="12">
        <v>11</v>
      </c>
      <c r="M5" s="13">
        <v>5</v>
      </c>
      <c r="N5" s="11">
        <v>11</v>
      </c>
      <c r="O5" s="1">
        <v>15</v>
      </c>
      <c r="P5" s="1">
        <v>10</v>
      </c>
      <c r="Q5" s="1">
        <v>13</v>
      </c>
      <c r="S5" s="18">
        <v>6</v>
      </c>
      <c r="T5" s="19">
        <v>6</v>
      </c>
      <c r="U5" s="20">
        <v>9</v>
      </c>
      <c r="V5" s="2">
        <v>7</v>
      </c>
      <c r="W5" s="2">
        <v>10</v>
      </c>
      <c r="X5" s="2">
        <v>8</v>
      </c>
      <c r="Y5" s="18">
        <v>4</v>
      </c>
      <c r="Z5" s="19">
        <v>3</v>
      </c>
      <c r="AA5" s="20">
        <v>3</v>
      </c>
      <c r="AB5" s="2">
        <v>1</v>
      </c>
      <c r="AC5" s="2">
        <v>3</v>
      </c>
      <c r="AD5" s="2">
        <v>4</v>
      </c>
    </row>
    <row r="6" spans="1:32">
      <c r="A6" s="6">
        <v>1760</v>
      </c>
      <c r="B6" s="2">
        <f t="shared" si="0"/>
        <v>143</v>
      </c>
      <c r="C6" s="2">
        <v>22</v>
      </c>
      <c r="D6" s="2">
        <f t="shared" ref="D6:D46" si="2">SUM(S6:AD6)</f>
        <v>51</v>
      </c>
      <c r="E6" s="84">
        <f t="shared" si="1"/>
        <v>92</v>
      </c>
      <c r="F6" s="12">
        <v>19</v>
      </c>
      <c r="G6" s="13">
        <v>15</v>
      </c>
      <c r="H6" s="11">
        <v>18</v>
      </c>
      <c r="I6" s="1">
        <v>5</v>
      </c>
      <c r="J6" s="1">
        <v>13</v>
      </c>
      <c r="K6" s="1">
        <v>6</v>
      </c>
      <c r="L6" s="12">
        <v>10</v>
      </c>
      <c r="M6" s="13">
        <v>9</v>
      </c>
      <c r="N6" s="11">
        <v>13</v>
      </c>
      <c r="O6" s="1">
        <v>14</v>
      </c>
      <c r="P6" s="1">
        <v>8</v>
      </c>
      <c r="Q6" s="1">
        <v>13</v>
      </c>
      <c r="S6" s="18">
        <v>2</v>
      </c>
      <c r="T6" s="19">
        <v>7</v>
      </c>
      <c r="U6" s="20">
        <v>13</v>
      </c>
      <c r="V6" s="2">
        <v>9</v>
      </c>
      <c r="W6" s="2">
        <v>3</v>
      </c>
      <c r="X6" s="2">
        <v>3</v>
      </c>
      <c r="Y6" s="18">
        <v>2</v>
      </c>
      <c r="Z6" s="19">
        <v>0</v>
      </c>
      <c r="AA6" s="20">
        <v>1</v>
      </c>
      <c r="AB6" s="2">
        <v>5</v>
      </c>
      <c r="AC6" s="2">
        <v>1</v>
      </c>
      <c r="AD6" s="2">
        <v>5</v>
      </c>
    </row>
    <row r="7" spans="1:32">
      <c r="A7" s="6">
        <v>1761</v>
      </c>
      <c r="B7" s="2">
        <f t="shared" si="0"/>
        <v>154</v>
      </c>
      <c r="C7" s="2">
        <v>32</v>
      </c>
      <c r="D7" s="2">
        <f t="shared" si="2"/>
        <v>46</v>
      </c>
      <c r="E7" s="84">
        <f t="shared" si="1"/>
        <v>108</v>
      </c>
      <c r="F7" s="12">
        <v>14</v>
      </c>
      <c r="G7" s="13">
        <v>16</v>
      </c>
      <c r="H7" s="11">
        <v>14</v>
      </c>
      <c r="I7" s="1">
        <v>9</v>
      </c>
      <c r="J7" s="1">
        <v>9</v>
      </c>
      <c r="K7" s="1">
        <v>11</v>
      </c>
      <c r="L7" s="12">
        <v>10</v>
      </c>
      <c r="M7" s="13">
        <v>10</v>
      </c>
      <c r="N7" s="11">
        <v>12</v>
      </c>
      <c r="O7" s="1">
        <v>14</v>
      </c>
      <c r="P7" s="1">
        <v>15</v>
      </c>
      <c r="Q7" s="1">
        <v>20</v>
      </c>
      <c r="S7" s="18">
        <v>5</v>
      </c>
      <c r="T7" s="19">
        <v>7</v>
      </c>
      <c r="U7" s="20">
        <v>4</v>
      </c>
      <c r="V7" s="2">
        <v>4</v>
      </c>
      <c r="W7" s="2">
        <v>4</v>
      </c>
      <c r="X7" s="2">
        <v>1</v>
      </c>
      <c r="Y7" s="18">
        <v>5</v>
      </c>
      <c r="Z7" s="19">
        <v>4</v>
      </c>
      <c r="AA7" s="20">
        <v>1</v>
      </c>
      <c r="AB7" s="2">
        <v>3</v>
      </c>
      <c r="AC7" s="2">
        <v>4</v>
      </c>
      <c r="AD7" s="2">
        <v>4</v>
      </c>
    </row>
    <row r="8" spans="1:32">
      <c r="A8" s="6">
        <v>1762</v>
      </c>
      <c r="B8" s="2">
        <f t="shared" si="0"/>
        <v>106</v>
      </c>
      <c r="C8" s="2">
        <v>27</v>
      </c>
      <c r="D8" s="2">
        <f t="shared" si="2"/>
        <v>54</v>
      </c>
      <c r="E8" s="84">
        <f t="shared" si="1"/>
        <v>52</v>
      </c>
      <c r="F8" s="12">
        <v>13</v>
      </c>
      <c r="G8" s="13">
        <v>12</v>
      </c>
      <c r="H8" s="11">
        <v>12</v>
      </c>
      <c r="I8" s="1">
        <v>8</v>
      </c>
      <c r="J8" s="1">
        <v>5</v>
      </c>
      <c r="K8" s="1">
        <v>3</v>
      </c>
      <c r="L8" s="12">
        <v>8</v>
      </c>
      <c r="M8" s="13">
        <v>10</v>
      </c>
      <c r="N8" s="11">
        <v>6</v>
      </c>
      <c r="O8" s="1">
        <v>10</v>
      </c>
      <c r="P8" s="1">
        <v>10</v>
      </c>
      <c r="Q8" s="1">
        <v>9</v>
      </c>
      <c r="S8" s="18">
        <v>10</v>
      </c>
      <c r="T8" s="19">
        <v>7</v>
      </c>
      <c r="U8" s="20">
        <v>8</v>
      </c>
      <c r="V8" s="2">
        <v>5</v>
      </c>
      <c r="W8" s="2">
        <v>8</v>
      </c>
      <c r="X8" s="2">
        <v>2</v>
      </c>
      <c r="Y8" s="18">
        <v>3</v>
      </c>
      <c r="Z8" s="19">
        <v>1</v>
      </c>
      <c r="AA8" s="20">
        <v>5</v>
      </c>
      <c r="AB8" s="2">
        <v>1</v>
      </c>
      <c r="AC8" s="2">
        <v>3</v>
      </c>
      <c r="AD8" s="2">
        <v>1</v>
      </c>
    </row>
    <row r="9" spans="1:32">
      <c r="A9" s="6">
        <v>1763</v>
      </c>
      <c r="B9" s="2">
        <f t="shared" si="0"/>
        <v>140</v>
      </c>
      <c r="C9" s="2">
        <v>24</v>
      </c>
      <c r="D9" s="2">
        <f t="shared" si="2"/>
        <v>61</v>
      </c>
      <c r="E9" s="84">
        <f t="shared" si="1"/>
        <v>79</v>
      </c>
      <c r="F9" s="12">
        <v>8</v>
      </c>
      <c r="G9" s="13">
        <v>19</v>
      </c>
      <c r="H9" s="11">
        <v>12</v>
      </c>
      <c r="I9" s="1">
        <v>4</v>
      </c>
      <c r="J9" s="1">
        <v>11</v>
      </c>
      <c r="K9" s="1">
        <v>10</v>
      </c>
      <c r="L9" s="12">
        <v>7</v>
      </c>
      <c r="M9" s="13">
        <v>12</v>
      </c>
      <c r="N9" s="11">
        <v>16</v>
      </c>
      <c r="O9" s="1">
        <v>16</v>
      </c>
      <c r="P9" s="1">
        <v>16</v>
      </c>
      <c r="Q9" s="1">
        <v>9</v>
      </c>
      <c r="S9" s="18">
        <v>3</v>
      </c>
      <c r="T9" s="19">
        <v>5</v>
      </c>
      <c r="U9" s="20">
        <v>5</v>
      </c>
      <c r="V9" s="2">
        <v>8</v>
      </c>
      <c r="W9" s="2">
        <v>3</v>
      </c>
      <c r="X9" s="2">
        <v>3</v>
      </c>
      <c r="Y9" s="18">
        <v>2</v>
      </c>
      <c r="Z9" s="19">
        <v>6</v>
      </c>
      <c r="AA9" s="20">
        <v>3</v>
      </c>
      <c r="AB9" s="2">
        <v>7</v>
      </c>
      <c r="AC9" s="2">
        <v>5</v>
      </c>
      <c r="AD9" s="2">
        <v>11</v>
      </c>
    </row>
    <row r="10" spans="1:32">
      <c r="A10" s="6">
        <v>1764</v>
      </c>
      <c r="B10" s="2">
        <f t="shared" si="0"/>
        <v>123</v>
      </c>
      <c r="C10" s="2">
        <v>33</v>
      </c>
      <c r="D10" s="2">
        <f t="shared" si="2"/>
        <v>76</v>
      </c>
      <c r="E10" s="84">
        <f t="shared" si="1"/>
        <v>47</v>
      </c>
      <c r="F10" s="12">
        <v>16</v>
      </c>
      <c r="G10" s="13">
        <v>13</v>
      </c>
      <c r="H10" s="11">
        <v>16</v>
      </c>
      <c r="I10" s="1">
        <v>8</v>
      </c>
      <c r="J10" s="1">
        <v>7</v>
      </c>
      <c r="K10" s="1">
        <v>3</v>
      </c>
      <c r="L10" s="12">
        <v>2</v>
      </c>
      <c r="M10" s="13">
        <v>6</v>
      </c>
      <c r="N10" s="11">
        <v>10</v>
      </c>
      <c r="O10" s="1">
        <v>10</v>
      </c>
      <c r="P10" s="1">
        <v>13</v>
      </c>
      <c r="Q10" s="1">
        <v>19</v>
      </c>
      <c r="S10" s="18">
        <v>6</v>
      </c>
      <c r="T10" s="21">
        <v>10</v>
      </c>
      <c r="U10" s="22">
        <v>18</v>
      </c>
      <c r="V10" s="4">
        <v>11</v>
      </c>
      <c r="W10" s="2">
        <v>5</v>
      </c>
      <c r="X10" s="2">
        <v>5</v>
      </c>
      <c r="Y10" s="18">
        <v>4</v>
      </c>
      <c r="Z10" s="19">
        <v>5</v>
      </c>
      <c r="AA10" s="20">
        <v>2</v>
      </c>
      <c r="AB10" s="2">
        <v>2</v>
      </c>
      <c r="AC10" s="2">
        <v>2</v>
      </c>
      <c r="AD10" s="2">
        <v>6</v>
      </c>
    </row>
    <row r="11" spans="1:32">
      <c r="A11" s="6">
        <v>1765</v>
      </c>
      <c r="B11" s="2">
        <f t="shared" si="0"/>
        <v>144</v>
      </c>
      <c r="C11" s="2">
        <v>29</v>
      </c>
      <c r="D11" s="2">
        <f t="shared" si="2"/>
        <v>34</v>
      </c>
      <c r="E11" s="84">
        <f t="shared" si="1"/>
        <v>110</v>
      </c>
      <c r="F11" s="12">
        <v>13</v>
      </c>
      <c r="G11" s="13">
        <v>18</v>
      </c>
      <c r="H11" s="11">
        <v>9</v>
      </c>
      <c r="I11" s="1">
        <v>15</v>
      </c>
      <c r="J11" s="1">
        <v>8</v>
      </c>
      <c r="K11" s="1">
        <v>5</v>
      </c>
      <c r="L11" s="12">
        <v>4</v>
      </c>
      <c r="M11" s="13">
        <v>10</v>
      </c>
      <c r="N11" s="11">
        <v>15</v>
      </c>
      <c r="O11" s="1">
        <v>16</v>
      </c>
      <c r="P11" s="1">
        <v>15</v>
      </c>
      <c r="Q11" s="1">
        <v>16</v>
      </c>
      <c r="S11" s="18">
        <v>4</v>
      </c>
      <c r="T11" s="19">
        <v>4</v>
      </c>
      <c r="U11" s="20">
        <v>5</v>
      </c>
      <c r="V11" s="2">
        <v>3</v>
      </c>
      <c r="W11" s="2">
        <v>5</v>
      </c>
      <c r="X11" s="2">
        <v>1</v>
      </c>
      <c r="Y11" s="18">
        <v>3</v>
      </c>
      <c r="Z11" s="19">
        <v>0</v>
      </c>
      <c r="AA11" s="20">
        <v>0</v>
      </c>
      <c r="AB11" s="2">
        <v>4</v>
      </c>
      <c r="AC11" s="2">
        <v>2</v>
      </c>
      <c r="AD11" s="2">
        <v>3</v>
      </c>
    </row>
    <row r="12" spans="1:32">
      <c r="A12" s="6">
        <v>1766</v>
      </c>
      <c r="B12" s="2">
        <f t="shared" si="0"/>
        <v>123</v>
      </c>
      <c r="C12" s="2">
        <v>23</v>
      </c>
      <c r="D12" s="2">
        <f t="shared" si="2"/>
        <v>48</v>
      </c>
      <c r="E12" s="84">
        <f t="shared" si="1"/>
        <v>75</v>
      </c>
      <c r="F12" s="12">
        <v>13</v>
      </c>
      <c r="G12" s="13">
        <v>20</v>
      </c>
      <c r="H12" s="11">
        <v>17</v>
      </c>
      <c r="I12" s="1">
        <v>7</v>
      </c>
      <c r="J12" s="1">
        <v>5</v>
      </c>
      <c r="K12" s="1">
        <v>5</v>
      </c>
      <c r="L12" s="12">
        <v>7</v>
      </c>
      <c r="M12" s="13">
        <v>11</v>
      </c>
      <c r="N12" s="11">
        <v>12</v>
      </c>
      <c r="O12" s="1">
        <v>9</v>
      </c>
      <c r="P12" s="1">
        <v>8</v>
      </c>
      <c r="Q12" s="1">
        <v>9</v>
      </c>
      <c r="S12" s="18">
        <v>4</v>
      </c>
      <c r="T12" s="19">
        <v>4</v>
      </c>
      <c r="U12" s="20">
        <v>8</v>
      </c>
      <c r="V12" s="2">
        <v>7</v>
      </c>
      <c r="W12" s="2">
        <v>2</v>
      </c>
      <c r="X12" s="2">
        <v>3</v>
      </c>
      <c r="Y12" s="18">
        <v>0</v>
      </c>
      <c r="Z12" s="19">
        <v>4</v>
      </c>
      <c r="AA12" s="20">
        <v>1</v>
      </c>
      <c r="AB12" s="2">
        <v>5</v>
      </c>
      <c r="AC12" s="2">
        <v>4</v>
      </c>
      <c r="AD12" s="2">
        <v>6</v>
      </c>
    </row>
    <row r="13" spans="1:32">
      <c r="A13" s="6">
        <v>1767</v>
      </c>
      <c r="B13" s="2">
        <f t="shared" si="0"/>
        <v>128</v>
      </c>
      <c r="C13" s="2">
        <v>29</v>
      </c>
      <c r="D13" s="2">
        <f t="shared" si="2"/>
        <v>40</v>
      </c>
      <c r="E13" s="84">
        <f t="shared" si="1"/>
        <v>88</v>
      </c>
      <c r="F13" s="12">
        <v>13</v>
      </c>
      <c r="G13" s="13">
        <v>4</v>
      </c>
      <c r="H13" s="11">
        <v>9</v>
      </c>
      <c r="I13" s="1">
        <v>7</v>
      </c>
      <c r="J13" s="1">
        <v>4</v>
      </c>
      <c r="K13" s="1">
        <v>5</v>
      </c>
      <c r="L13" s="12">
        <v>8</v>
      </c>
      <c r="M13" s="13">
        <v>7</v>
      </c>
      <c r="N13" s="11">
        <v>17</v>
      </c>
      <c r="O13" s="1">
        <v>18</v>
      </c>
      <c r="P13" s="1">
        <v>19</v>
      </c>
      <c r="Q13" s="1">
        <v>17</v>
      </c>
      <c r="S13" s="18">
        <v>3</v>
      </c>
      <c r="T13" s="19">
        <v>1</v>
      </c>
      <c r="U13" s="20">
        <v>2</v>
      </c>
      <c r="V13" s="2">
        <v>5</v>
      </c>
      <c r="W13" s="2">
        <v>10</v>
      </c>
      <c r="X13" s="2">
        <v>0</v>
      </c>
      <c r="Y13" s="18">
        <v>3</v>
      </c>
      <c r="Z13" s="19">
        <v>2</v>
      </c>
      <c r="AA13" s="20">
        <v>2</v>
      </c>
      <c r="AB13" s="2">
        <v>2</v>
      </c>
      <c r="AC13" s="2">
        <v>6</v>
      </c>
      <c r="AD13" s="2">
        <v>4</v>
      </c>
    </row>
    <row r="14" spans="1:32">
      <c r="A14" s="6">
        <v>1768</v>
      </c>
      <c r="B14" s="2">
        <f>SUM(F14:Q14)</f>
        <v>117</v>
      </c>
      <c r="C14" s="2">
        <v>23</v>
      </c>
      <c r="D14" s="2">
        <f t="shared" si="2"/>
        <v>53</v>
      </c>
      <c r="E14" s="84">
        <f t="shared" si="1"/>
        <v>64</v>
      </c>
      <c r="F14" s="12">
        <v>15</v>
      </c>
      <c r="G14" s="13">
        <v>5</v>
      </c>
      <c r="H14" s="11">
        <v>10</v>
      </c>
      <c r="I14" s="1">
        <v>14</v>
      </c>
      <c r="J14" s="1">
        <v>5</v>
      </c>
      <c r="K14" s="1">
        <v>6</v>
      </c>
      <c r="L14" s="12">
        <v>8</v>
      </c>
      <c r="M14" s="13">
        <v>8</v>
      </c>
      <c r="N14" s="11">
        <v>8</v>
      </c>
      <c r="O14" s="1">
        <v>13</v>
      </c>
      <c r="P14" s="1">
        <v>9</v>
      </c>
      <c r="Q14" s="1">
        <v>16</v>
      </c>
      <c r="S14" s="18">
        <v>5</v>
      </c>
      <c r="T14" s="19">
        <v>8</v>
      </c>
      <c r="U14" s="20">
        <v>7</v>
      </c>
      <c r="V14" s="2">
        <v>9</v>
      </c>
      <c r="W14" s="2">
        <v>4</v>
      </c>
      <c r="X14" s="2">
        <v>4</v>
      </c>
      <c r="Y14" s="18">
        <v>2</v>
      </c>
      <c r="Z14" s="19">
        <v>5</v>
      </c>
      <c r="AA14" s="20">
        <v>0</v>
      </c>
      <c r="AB14" s="2">
        <v>2</v>
      </c>
      <c r="AC14" s="2">
        <v>3</v>
      </c>
      <c r="AD14" s="2">
        <v>4</v>
      </c>
    </row>
    <row r="15" spans="1:32">
      <c r="A15" s="6">
        <v>1769</v>
      </c>
      <c r="B15" s="2">
        <f t="shared" ref="B15:B70" si="3">SUM(F15:Q15)</f>
        <v>129</v>
      </c>
      <c r="C15" s="2">
        <v>44</v>
      </c>
      <c r="D15" s="2">
        <f t="shared" si="2"/>
        <v>41</v>
      </c>
      <c r="E15" s="84">
        <f t="shared" si="1"/>
        <v>88</v>
      </c>
      <c r="F15" s="12">
        <v>10</v>
      </c>
      <c r="G15" s="13">
        <v>13</v>
      </c>
      <c r="H15" s="11">
        <v>11</v>
      </c>
      <c r="I15" s="1">
        <v>7</v>
      </c>
      <c r="J15" s="1">
        <v>6</v>
      </c>
      <c r="K15" s="1">
        <v>7</v>
      </c>
      <c r="L15" s="12">
        <v>9</v>
      </c>
      <c r="M15" s="13">
        <v>10</v>
      </c>
      <c r="N15" s="11">
        <v>9</v>
      </c>
      <c r="O15" s="1">
        <v>17</v>
      </c>
      <c r="P15" s="1">
        <v>11</v>
      </c>
      <c r="Q15" s="1">
        <v>19</v>
      </c>
      <c r="S15" s="18">
        <v>6</v>
      </c>
      <c r="T15" s="19">
        <v>5</v>
      </c>
      <c r="U15" s="20">
        <v>4</v>
      </c>
      <c r="V15" s="2">
        <v>7</v>
      </c>
      <c r="W15" s="2">
        <v>4</v>
      </c>
      <c r="X15" s="2">
        <v>4</v>
      </c>
      <c r="Y15" s="18">
        <v>2</v>
      </c>
      <c r="Z15" s="19">
        <v>1</v>
      </c>
      <c r="AA15" s="20">
        <v>3</v>
      </c>
      <c r="AB15" s="2">
        <v>2</v>
      </c>
      <c r="AC15" s="2">
        <v>1</v>
      </c>
      <c r="AD15" s="2">
        <v>2</v>
      </c>
    </row>
    <row r="16" spans="1:32">
      <c r="A16" s="6">
        <v>1770</v>
      </c>
      <c r="B16" s="2">
        <f t="shared" si="3"/>
        <v>141</v>
      </c>
      <c r="C16" s="2">
        <v>41</v>
      </c>
      <c r="D16" s="2">
        <f t="shared" si="2"/>
        <v>42</v>
      </c>
      <c r="E16" s="84">
        <f t="shared" si="1"/>
        <v>99</v>
      </c>
      <c r="F16" s="12">
        <v>12</v>
      </c>
      <c r="G16" s="13">
        <v>8</v>
      </c>
      <c r="H16" s="11">
        <v>17</v>
      </c>
      <c r="I16" s="1">
        <v>9</v>
      </c>
      <c r="J16" s="1">
        <v>4</v>
      </c>
      <c r="K16" s="1">
        <v>9</v>
      </c>
      <c r="L16" s="12">
        <v>9</v>
      </c>
      <c r="M16" s="13">
        <v>14</v>
      </c>
      <c r="N16" s="11">
        <v>15</v>
      </c>
      <c r="O16" s="1">
        <v>9</v>
      </c>
      <c r="P16" s="1">
        <v>13</v>
      </c>
      <c r="Q16" s="1">
        <v>22</v>
      </c>
      <c r="S16" s="18">
        <v>4</v>
      </c>
      <c r="T16" s="19">
        <v>5</v>
      </c>
      <c r="U16" s="20">
        <v>10</v>
      </c>
      <c r="V16" s="2">
        <v>4</v>
      </c>
      <c r="W16" s="2">
        <v>4</v>
      </c>
      <c r="X16" s="2">
        <v>3</v>
      </c>
      <c r="Y16" s="18">
        <v>1</v>
      </c>
      <c r="Z16" s="19">
        <v>2</v>
      </c>
      <c r="AA16" s="20">
        <v>0</v>
      </c>
      <c r="AB16" s="2">
        <v>6</v>
      </c>
      <c r="AC16" s="2">
        <v>0</v>
      </c>
      <c r="AD16" s="2">
        <v>3</v>
      </c>
      <c r="AF16" t="s">
        <v>20</v>
      </c>
    </row>
    <row r="17" spans="1:33">
      <c r="A17" s="6">
        <v>1771</v>
      </c>
      <c r="B17" s="2">
        <f t="shared" si="3"/>
        <v>143</v>
      </c>
      <c r="C17" s="2">
        <v>14</v>
      </c>
      <c r="D17" s="2">
        <f t="shared" si="2"/>
        <v>55</v>
      </c>
      <c r="E17" s="84">
        <f t="shared" si="1"/>
        <v>88</v>
      </c>
      <c r="F17" s="12">
        <v>18</v>
      </c>
      <c r="G17" s="13">
        <v>13</v>
      </c>
      <c r="H17" s="11">
        <v>14</v>
      </c>
      <c r="I17" s="1">
        <v>19</v>
      </c>
      <c r="J17" s="1">
        <v>10</v>
      </c>
      <c r="K17" s="1">
        <v>9</v>
      </c>
      <c r="L17" s="12">
        <v>7</v>
      </c>
      <c r="M17" s="13">
        <v>6</v>
      </c>
      <c r="N17" s="11">
        <v>13</v>
      </c>
      <c r="O17" s="1">
        <v>7</v>
      </c>
      <c r="P17" s="1">
        <v>15</v>
      </c>
      <c r="Q17" s="1">
        <v>12</v>
      </c>
      <c r="S17" s="18">
        <v>6</v>
      </c>
      <c r="T17" s="19">
        <v>6</v>
      </c>
      <c r="U17" s="20">
        <v>3</v>
      </c>
      <c r="V17" s="2">
        <v>9</v>
      </c>
      <c r="W17" s="2">
        <v>6</v>
      </c>
      <c r="X17" s="2">
        <v>4</v>
      </c>
      <c r="Y17" s="18">
        <v>4</v>
      </c>
      <c r="Z17" s="19">
        <v>1</v>
      </c>
      <c r="AA17" s="20">
        <v>6</v>
      </c>
      <c r="AB17" s="2">
        <v>1</v>
      </c>
      <c r="AC17" s="2">
        <v>7</v>
      </c>
      <c r="AD17" s="2">
        <v>2</v>
      </c>
      <c r="AF17" t="s">
        <v>20</v>
      </c>
    </row>
    <row r="18" spans="1:33">
      <c r="A18" s="6">
        <v>1772</v>
      </c>
      <c r="B18" s="2">
        <f t="shared" si="3"/>
        <v>123</v>
      </c>
      <c r="C18" s="2">
        <v>22</v>
      </c>
      <c r="D18" s="2">
        <f t="shared" si="2"/>
        <v>88</v>
      </c>
      <c r="E18" s="84">
        <f t="shared" si="1"/>
        <v>35</v>
      </c>
      <c r="F18" s="12">
        <v>9</v>
      </c>
      <c r="G18" s="13">
        <v>10</v>
      </c>
      <c r="H18" s="11">
        <v>12</v>
      </c>
      <c r="I18" s="1">
        <v>12</v>
      </c>
      <c r="J18" s="1">
        <v>11</v>
      </c>
      <c r="K18" s="1">
        <v>4</v>
      </c>
      <c r="L18" s="12">
        <v>11</v>
      </c>
      <c r="M18" s="13">
        <v>8</v>
      </c>
      <c r="N18" s="11">
        <v>15</v>
      </c>
      <c r="O18" s="1">
        <v>11</v>
      </c>
      <c r="P18" s="1">
        <v>9</v>
      </c>
      <c r="Q18" s="1">
        <v>11</v>
      </c>
      <c r="S18" s="18">
        <v>3</v>
      </c>
      <c r="T18" s="19">
        <v>5</v>
      </c>
      <c r="U18" s="20">
        <v>4</v>
      </c>
      <c r="V18" s="2">
        <v>8</v>
      </c>
      <c r="W18" s="2">
        <v>4</v>
      </c>
      <c r="X18" s="2">
        <v>2</v>
      </c>
      <c r="Y18" s="18">
        <v>4</v>
      </c>
      <c r="Z18" s="19">
        <v>2</v>
      </c>
      <c r="AA18" s="20">
        <v>2</v>
      </c>
      <c r="AB18" s="64">
        <v>11</v>
      </c>
      <c r="AC18" s="67">
        <v>31</v>
      </c>
      <c r="AD18" s="64">
        <v>12</v>
      </c>
    </row>
    <row r="19" spans="1:33">
      <c r="A19" s="6">
        <v>1773</v>
      </c>
      <c r="B19" s="2">
        <f t="shared" si="3"/>
        <v>120</v>
      </c>
      <c r="C19" s="2">
        <v>42</v>
      </c>
      <c r="D19" s="2">
        <f t="shared" si="2"/>
        <v>90</v>
      </c>
      <c r="E19" s="84">
        <f t="shared" si="1"/>
        <v>30</v>
      </c>
      <c r="F19" s="12">
        <v>18</v>
      </c>
      <c r="G19" s="13">
        <v>8</v>
      </c>
      <c r="H19" s="11">
        <v>10</v>
      </c>
      <c r="I19" s="1">
        <v>11</v>
      </c>
      <c r="J19" s="1">
        <v>12</v>
      </c>
      <c r="K19" s="1">
        <v>4</v>
      </c>
      <c r="L19" s="12">
        <v>8</v>
      </c>
      <c r="M19" s="13">
        <v>8</v>
      </c>
      <c r="N19" s="11">
        <v>8</v>
      </c>
      <c r="O19" s="1">
        <v>12</v>
      </c>
      <c r="P19" s="1">
        <v>12</v>
      </c>
      <c r="Q19" s="1">
        <v>9</v>
      </c>
      <c r="S19" s="63">
        <v>8</v>
      </c>
      <c r="T19" s="62">
        <v>11</v>
      </c>
      <c r="U19" s="22">
        <v>23</v>
      </c>
      <c r="V19" s="4">
        <v>24</v>
      </c>
      <c r="W19" s="4">
        <v>12</v>
      </c>
      <c r="X19" s="2">
        <v>2</v>
      </c>
      <c r="Y19" s="18">
        <v>1</v>
      </c>
      <c r="Z19" s="19">
        <v>1</v>
      </c>
      <c r="AA19" s="20">
        <v>2</v>
      </c>
      <c r="AB19" s="2">
        <v>0</v>
      </c>
      <c r="AC19" s="2">
        <v>5</v>
      </c>
      <c r="AD19" s="2">
        <v>1</v>
      </c>
    </row>
    <row r="20" spans="1:33">
      <c r="A20" s="6">
        <v>1774</v>
      </c>
      <c r="B20" s="2">
        <f t="shared" si="3"/>
        <v>182</v>
      </c>
      <c r="C20" s="2">
        <v>49</v>
      </c>
      <c r="D20" s="2">
        <f t="shared" si="2"/>
        <v>58</v>
      </c>
      <c r="E20" s="84">
        <f t="shared" si="1"/>
        <v>124</v>
      </c>
      <c r="F20" s="12">
        <v>22</v>
      </c>
      <c r="G20" s="13">
        <v>13</v>
      </c>
      <c r="H20" s="11">
        <v>14</v>
      </c>
      <c r="I20" s="1">
        <v>13</v>
      </c>
      <c r="J20" s="1">
        <v>16</v>
      </c>
      <c r="K20" s="1">
        <v>14</v>
      </c>
      <c r="L20" s="12">
        <v>10</v>
      </c>
      <c r="M20" s="13">
        <v>16</v>
      </c>
      <c r="N20" s="11">
        <v>18</v>
      </c>
      <c r="O20" s="1">
        <v>10</v>
      </c>
      <c r="P20" s="1">
        <v>16</v>
      </c>
      <c r="Q20" s="1">
        <v>20</v>
      </c>
      <c r="S20" s="18">
        <v>4</v>
      </c>
      <c r="T20" s="19">
        <v>5</v>
      </c>
      <c r="U20" s="20">
        <v>3</v>
      </c>
      <c r="V20" s="2">
        <v>10</v>
      </c>
      <c r="W20" s="2">
        <v>8</v>
      </c>
      <c r="X20" s="2">
        <v>4</v>
      </c>
      <c r="Y20" s="18">
        <v>1</v>
      </c>
      <c r="Z20" s="19">
        <v>6</v>
      </c>
      <c r="AA20" s="20">
        <v>6</v>
      </c>
      <c r="AB20" s="2">
        <v>2</v>
      </c>
      <c r="AC20" s="2">
        <v>3</v>
      </c>
      <c r="AD20" s="2">
        <v>6</v>
      </c>
    </row>
    <row r="21" spans="1:33">
      <c r="A21" s="6">
        <v>1775</v>
      </c>
      <c r="B21" s="2">
        <f t="shared" si="3"/>
        <v>150</v>
      </c>
      <c r="C21" s="2">
        <v>25</v>
      </c>
      <c r="D21" s="2">
        <f t="shared" si="2"/>
        <v>66</v>
      </c>
      <c r="E21" s="84">
        <f t="shared" si="1"/>
        <v>84</v>
      </c>
      <c r="F21" s="12">
        <v>17</v>
      </c>
      <c r="G21" s="13">
        <v>20</v>
      </c>
      <c r="H21" s="11">
        <v>16</v>
      </c>
      <c r="I21" s="1">
        <v>13</v>
      </c>
      <c r="J21" s="1">
        <v>16</v>
      </c>
      <c r="K21" s="1">
        <v>7</v>
      </c>
      <c r="L21" s="12">
        <v>10</v>
      </c>
      <c r="M21" s="13">
        <v>7</v>
      </c>
      <c r="N21" s="11">
        <v>8</v>
      </c>
      <c r="O21" s="1">
        <v>12</v>
      </c>
      <c r="P21" s="1">
        <v>11</v>
      </c>
      <c r="Q21" s="1">
        <v>13</v>
      </c>
      <c r="S21" s="18">
        <v>3</v>
      </c>
      <c r="T21" s="19">
        <v>3</v>
      </c>
      <c r="U21" s="20">
        <v>3</v>
      </c>
      <c r="V21" s="2">
        <v>3</v>
      </c>
      <c r="W21" s="2">
        <v>4</v>
      </c>
      <c r="X21" s="2">
        <v>5</v>
      </c>
      <c r="Y21" s="18">
        <v>3</v>
      </c>
      <c r="Z21" s="19">
        <v>4</v>
      </c>
      <c r="AA21" s="20">
        <v>6</v>
      </c>
      <c r="AB21" s="2">
        <v>4</v>
      </c>
      <c r="AC21" s="64">
        <v>12</v>
      </c>
      <c r="AD21" s="4">
        <v>16</v>
      </c>
    </row>
    <row r="22" spans="1:33">
      <c r="A22" s="6">
        <v>1776</v>
      </c>
      <c r="B22" s="2">
        <f t="shared" si="3"/>
        <v>125</v>
      </c>
      <c r="C22" s="2">
        <v>41</v>
      </c>
      <c r="D22" s="4">
        <f t="shared" si="2"/>
        <v>174</v>
      </c>
      <c r="E22" s="105">
        <f t="shared" si="1"/>
        <v>-49</v>
      </c>
      <c r="F22" s="12">
        <v>13</v>
      </c>
      <c r="G22" s="13">
        <v>17</v>
      </c>
      <c r="H22" s="11">
        <v>9</v>
      </c>
      <c r="I22" s="1">
        <v>9</v>
      </c>
      <c r="J22" s="1">
        <v>6</v>
      </c>
      <c r="K22" s="1">
        <v>3</v>
      </c>
      <c r="L22" s="12">
        <v>6</v>
      </c>
      <c r="M22" s="13">
        <v>3</v>
      </c>
      <c r="N22" s="11">
        <v>9</v>
      </c>
      <c r="O22" s="1">
        <v>10</v>
      </c>
      <c r="P22" s="1">
        <v>22</v>
      </c>
      <c r="Q22" s="1">
        <v>18</v>
      </c>
      <c r="S22" s="23">
        <v>24</v>
      </c>
      <c r="T22" s="62">
        <v>12</v>
      </c>
      <c r="U22" s="22">
        <v>21</v>
      </c>
      <c r="V22" s="4">
        <v>17</v>
      </c>
      <c r="W22" s="4">
        <v>16</v>
      </c>
      <c r="X22" s="2">
        <v>2</v>
      </c>
      <c r="Y22" s="18">
        <v>4</v>
      </c>
      <c r="Z22" s="19">
        <v>9</v>
      </c>
      <c r="AA22" s="65">
        <v>14</v>
      </c>
      <c r="AB22" s="64">
        <v>14</v>
      </c>
      <c r="AC22" s="4">
        <v>22</v>
      </c>
      <c r="AD22" s="4">
        <v>19</v>
      </c>
    </row>
    <row r="23" spans="1:33">
      <c r="A23" s="6">
        <v>1777</v>
      </c>
      <c r="B23" s="2">
        <f t="shared" si="3"/>
        <v>188</v>
      </c>
      <c r="C23" s="2">
        <v>36</v>
      </c>
      <c r="D23" s="4">
        <f t="shared" si="2"/>
        <v>101</v>
      </c>
      <c r="E23" s="84">
        <f t="shared" si="1"/>
        <v>87</v>
      </c>
      <c r="F23" s="12">
        <v>31</v>
      </c>
      <c r="G23" s="13">
        <v>15</v>
      </c>
      <c r="H23" s="11">
        <v>12</v>
      </c>
      <c r="I23" s="1">
        <v>15</v>
      </c>
      <c r="J23" s="1">
        <v>7</v>
      </c>
      <c r="K23" s="1">
        <v>10</v>
      </c>
      <c r="L23" s="12">
        <v>6</v>
      </c>
      <c r="M23" s="13">
        <v>14</v>
      </c>
      <c r="N23" s="11">
        <v>20</v>
      </c>
      <c r="O23" s="1">
        <v>24</v>
      </c>
      <c r="P23" s="1">
        <v>17</v>
      </c>
      <c r="Q23" s="1">
        <v>17</v>
      </c>
      <c r="S23" s="23">
        <v>19</v>
      </c>
      <c r="T23" s="19">
        <v>17</v>
      </c>
      <c r="U23" s="20">
        <v>13</v>
      </c>
      <c r="V23" s="2">
        <v>5</v>
      </c>
      <c r="W23" s="2">
        <v>3</v>
      </c>
      <c r="X23" s="2">
        <v>2</v>
      </c>
      <c r="Y23" s="18">
        <v>3</v>
      </c>
      <c r="Z23" s="19">
        <v>6</v>
      </c>
      <c r="AA23" s="20">
        <v>5</v>
      </c>
      <c r="AB23" s="2">
        <v>6</v>
      </c>
      <c r="AC23" s="64">
        <v>9</v>
      </c>
      <c r="AD23" s="64">
        <v>13</v>
      </c>
    </row>
    <row r="24" spans="1:33">
      <c r="A24" s="6">
        <v>1778</v>
      </c>
      <c r="B24" s="2">
        <f t="shared" si="3"/>
        <v>152</v>
      </c>
      <c r="C24" s="2">
        <v>65</v>
      </c>
      <c r="D24" s="4">
        <f t="shared" si="2"/>
        <v>154</v>
      </c>
      <c r="E24" s="105">
        <f t="shared" si="1"/>
        <v>-2</v>
      </c>
      <c r="F24" s="12">
        <v>16</v>
      </c>
      <c r="G24" s="13">
        <v>18</v>
      </c>
      <c r="H24" s="11">
        <v>16</v>
      </c>
      <c r="I24" s="1">
        <v>9</v>
      </c>
      <c r="J24" s="1">
        <v>5</v>
      </c>
      <c r="K24" s="1">
        <v>7</v>
      </c>
      <c r="L24" s="12">
        <v>8</v>
      </c>
      <c r="M24" s="13">
        <v>14</v>
      </c>
      <c r="N24" s="11">
        <v>7</v>
      </c>
      <c r="O24" s="1">
        <v>19</v>
      </c>
      <c r="P24" s="1">
        <v>19</v>
      </c>
      <c r="Q24" s="1">
        <v>14</v>
      </c>
      <c r="S24" s="63">
        <v>11</v>
      </c>
      <c r="T24" s="62">
        <v>10</v>
      </c>
      <c r="U24" s="22">
        <v>28</v>
      </c>
      <c r="V24" s="4">
        <v>23</v>
      </c>
      <c r="W24" s="64">
        <v>11</v>
      </c>
      <c r="X24" s="64">
        <v>11</v>
      </c>
      <c r="Y24" s="63">
        <v>10</v>
      </c>
      <c r="Z24" s="62">
        <v>11</v>
      </c>
      <c r="AA24" s="22">
        <v>15</v>
      </c>
      <c r="AB24" s="2">
        <v>8</v>
      </c>
      <c r="AC24" s="5">
        <v>7</v>
      </c>
      <c r="AD24" s="5">
        <v>9</v>
      </c>
    </row>
    <row r="25" spans="1:33">
      <c r="A25" s="6">
        <v>1779</v>
      </c>
      <c r="B25" s="2">
        <f t="shared" si="3"/>
        <v>164</v>
      </c>
      <c r="C25" s="2">
        <v>30</v>
      </c>
      <c r="D25" s="4">
        <f t="shared" si="2"/>
        <v>144</v>
      </c>
      <c r="E25" s="84">
        <f t="shared" si="1"/>
        <v>20</v>
      </c>
      <c r="F25" s="12">
        <v>18</v>
      </c>
      <c r="G25" s="13">
        <v>16</v>
      </c>
      <c r="H25" s="11">
        <v>16</v>
      </c>
      <c r="I25" s="1">
        <v>7</v>
      </c>
      <c r="J25" s="1">
        <v>8</v>
      </c>
      <c r="K25" s="1">
        <v>6</v>
      </c>
      <c r="L25" s="12">
        <v>11</v>
      </c>
      <c r="M25" s="13">
        <v>7</v>
      </c>
      <c r="N25" s="11">
        <v>17</v>
      </c>
      <c r="O25" s="1">
        <v>15</v>
      </c>
      <c r="P25" s="1">
        <v>23</v>
      </c>
      <c r="Q25" s="1">
        <v>20</v>
      </c>
      <c r="S25" s="18">
        <v>11</v>
      </c>
      <c r="T25" s="19">
        <v>6</v>
      </c>
      <c r="U25" s="65">
        <v>13</v>
      </c>
      <c r="V25" s="64">
        <v>10</v>
      </c>
      <c r="W25" s="64">
        <v>8</v>
      </c>
      <c r="X25" s="4">
        <v>16</v>
      </c>
      <c r="Y25" s="23">
        <v>28</v>
      </c>
      <c r="Z25" s="21">
        <v>24</v>
      </c>
      <c r="AA25" s="65">
        <v>13</v>
      </c>
      <c r="AB25" s="2">
        <v>4</v>
      </c>
      <c r="AC25" s="5">
        <v>8</v>
      </c>
      <c r="AD25" s="5">
        <v>3</v>
      </c>
    </row>
    <row r="26" spans="1:33">
      <c r="A26" s="6">
        <v>1780</v>
      </c>
      <c r="B26" s="2">
        <f t="shared" si="3"/>
        <v>192</v>
      </c>
      <c r="C26" s="2">
        <v>49</v>
      </c>
      <c r="D26" s="2">
        <f t="shared" si="2"/>
        <v>66</v>
      </c>
      <c r="E26" s="84">
        <f t="shared" si="1"/>
        <v>126</v>
      </c>
      <c r="F26" s="12">
        <v>20</v>
      </c>
      <c r="G26" s="13">
        <v>21</v>
      </c>
      <c r="H26" s="11">
        <v>16</v>
      </c>
      <c r="I26" s="1">
        <v>12</v>
      </c>
      <c r="J26" s="1">
        <v>12</v>
      </c>
      <c r="K26" s="1">
        <v>10</v>
      </c>
      <c r="L26" s="12">
        <v>12</v>
      </c>
      <c r="M26" s="13">
        <v>9</v>
      </c>
      <c r="N26" s="11">
        <v>24</v>
      </c>
      <c r="O26" s="1">
        <v>17</v>
      </c>
      <c r="P26" s="1">
        <v>23</v>
      </c>
      <c r="Q26" s="1">
        <v>16</v>
      </c>
      <c r="S26" s="23">
        <v>16</v>
      </c>
      <c r="T26" s="62">
        <v>10</v>
      </c>
      <c r="U26" s="24">
        <v>6</v>
      </c>
      <c r="V26" s="5">
        <v>12</v>
      </c>
      <c r="W26" s="5">
        <v>3</v>
      </c>
      <c r="X26" s="5">
        <v>4</v>
      </c>
      <c r="Y26" s="25">
        <v>0</v>
      </c>
      <c r="Z26" s="26">
        <v>3</v>
      </c>
      <c r="AA26" s="24">
        <v>4</v>
      </c>
      <c r="AB26" s="5">
        <v>3</v>
      </c>
      <c r="AC26" s="5">
        <v>3</v>
      </c>
      <c r="AD26" s="5">
        <v>2</v>
      </c>
    </row>
    <row r="27" spans="1:33">
      <c r="A27" s="6">
        <v>1781</v>
      </c>
      <c r="B27" s="2">
        <f t="shared" si="3"/>
        <v>165</v>
      </c>
      <c r="C27" s="2">
        <v>31</v>
      </c>
      <c r="D27" s="2">
        <f t="shared" si="2"/>
        <v>71</v>
      </c>
      <c r="E27" s="84">
        <f t="shared" si="1"/>
        <v>94</v>
      </c>
      <c r="F27" s="12">
        <v>16</v>
      </c>
      <c r="G27" s="13">
        <v>16</v>
      </c>
      <c r="H27" s="11">
        <v>13</v>
      </c>
      <c r="I27" s="1">
        <v>13</v>
      </c>
      <c r="J27" s="1">
        <v>8</v>
      </c>
      <c r="K27" s="1">
        <v>8</v>
      </c>
      <c r="L27" s="12">
        <v>11</v>
      </c>
      <c r="M27" s="13">
        <v>17</v>
      </c>
      <c r="N27" s="11">
        <v>12</v>
      </c>
      <c r="O27" s="1">
        <v>10</v>
      </c>
      <c r="P27" s="1">
        <v>23</v>
      </c>
      <c r="Q27" s="1">
        <v>18</v>
      </c>
      <c r="S27" s="18">
        <v>9</v>
      </c>
      <c r="T27" s="19">
        <v>8</v>
      </c>
      <c r="U27" s="22">
        <v>16</v>
      </c>
      <c r="V27" s="5">
        <v>2</v>
      </c>
      <c r="W27" s="5">
        <v>10</v>
      </c>
      <c r="X27" s="5">
        <v>6</v>
      </c>
      <c r="Y27" s="25">
        <v>3</v>
      </c>
      <c r="Z27" s="26">
        <v>2</v>
      </c>
      <c r="AA27" s="24">
        <v>3</v>
      </c>
      <c r="AB27" s="5">
        <v>10</v>
      </c>
      <c r="AC27" s="5">
        <v>0</v>
      </c>
      <c r="AD27" s="5">
        <v>2</v>
      </c>
    </row>
    <row r="28" spans="1:33" ht="15" customHeight="1">
      <c r="A28" s="6">
        <v>1782</v>
      </c>
      <c r="B28" s="2">
        <f t="shared" si="3"/>
        <v>162</v>
      </c>
      <c r="C28" s="2">
        <v>22</v>
      </c>
      <c r="D28" s="67">
        <f t="shared" si="2"/>
        <v>232</v>
      </c>
      <c r="E28" s="105">
        <f t="shared" si="1"/>
        <v>-70</v>
      </c>
      <c r="F28" s="12">
        <v>23</v>
      </c>
      <c r="G28" s="13">
        <v>10</v>
      </c>
      <c r="H28" s="11">
        <v>25</v>
      </c>
      <c r="I28" s="1">
        <v>8</v>
      </c>
      <c r="J28" s="1">
        <v>8</v>
      </c>
      <c r="K28" s="1">
        <v>10</v>
      </c>
      <c r="L28" s="12">
        <v>7</v>
      </c>
      <c r="M28" s="13">
        <v>18</v>
      </c>
      <c r="N28" s="11">
        <v>9</v>
      </c>
      <c r="O28" s="1">
        <v>11</v>
      </c>
      <c r="P28" s="1">
        <v>13</v>
      </c>
      <c r="Q28" s="1">
        <v>20</v>
      </c>
      <c r="S28" s="25">
        <v>12</v>
      </c>
      <c r="T28" s="26">
        <v>3</v>
      </c>
      <c r="U28" s="24">
        <v>11</v>
      </c>
      <c r="V28" s="5">
        <v>13</v>
      </c>
      <c r="W28" s="5">
        <v>10</v>
      </c>
      <c r="X28" s="5">
        <v>5</v>
      </c>
      <c r="Y28" s="25">
        <v>8</v>
      </c>
      <c r="Z28" s="21">
        <v>19</v>
      </c>
      <c r="AA28" s="22">
        <v>26</v>
      </c>
      <c r="AB28" s="67">
        <v>42</v>
      </c>
      <c r="AC28" s="67">
        <v>54</v>
      </c>
      <c r="AD28" s="4">
        <v>29</v>
      </c>
      <c r="AE28" s="124" t="s">
        <v>87</v>
      </c>
      <c r="AG28" t="s">
        <v>90</v>
      </c>
    </row>
    <row r="29" spans="1:33" ht="15" customHeight="1">
      <c r="A29" s="6">
        <v>1783</v>
      </c>
      <c r="B29" s="2">
        <f t="shared" si="3"/>
        <v>165</v>
      </c>
      <c r="C29" s="2">
        <v>34</v>
      </c>
      <c r="D29" s="4">
        <f t="shared" si="2"/>
        <v>190</v>
      </c>
      <c r="E29" s="105">
        <f t="shared" si="1"/>
        <v>-25</v>
      </c>
      <c r="F29" s="12">
        <v>19</v>
      </c>
      <c r="G29" s="13">
        <v>12</v>
      </c>
      <c r="H29" s="11">
        <v>18</v>
      </c>
      <c r="I29" s="1">
        <v>9</v>
      </c>
      <c r="J29" s="1">
        <v>9</v>
      </c>
      <c r="K29" s="1">
        <v>6</v>
      </c>
      <c r="L29" s="12">
        <v>7</v>
      </c>
      <c r="M29" s="13">
        <v>12</v>
      </c>
      <c r="N29" s="11">
        <v>18</v>
      </c>
      <c r="O29" s="1">
        <v>21</v>
      </c>
      <c r="P29" s="1">
        <v>25</v>
      </c>
      <c r="Q29" s="1">
        <v>9</v>
      </c>
      <c r="S29" s="68">
        <v>40</v>
      </c>
      <c r="T29" s="69">
        <v>34</v>
      </c>
      <c r="U29" s="70">
        <v>49</v>
      </c>
      <c r="V29" s="4">
        <v>17</v>
      </c>
      <c r="W29" s="4">
        <v>17</v>
      </c>
      <c r="X29" s="5">
        <v>6</v>
      </c>
      <c r="Y29" s="25">
        <v>4</v>
      </c>
      <c r="Z29" s="26">
        <v>6</v>
      </c>
      <c r="AA29" s="24">
        <v>1</v>
      </c>
      <c r="AB29" s="5">
        <v>6</v>
      </c>
      <c r="AC29" s="5">
        <v>6</v>
      </c>
      <c r="AD29" s="5">
        <v>4</v>
      </c>
      <c r="AE29" s="127" t="s">
        <v>88</v>
      </c>
    </row>
    <row r="30" spans="1:33" ht="15" customHeight="1">
      <c r="A30" s="6">
        <v>1784</v>
      </c>
      <c r="B30" s="2">
        <f t="shared" si="3"/>
        <v>170</v>
      </c>
      <c r="C30" s="2">
        <v>29</v>
      </c>
      <c r="D30" s="2">
        <f t="shared" si="2"/>
        <v>91</v>
      </c>
      <c r="E30" s="84">
        <f t="shared" si="1"/>
        <v>79</v>
      </c>
      <c r="F30" s="12">
        <v>16</v>
      </c>
      <c r="G30" s="13">
        <v>23</v>
      </c>
      <c r="H30" s="11">
        <v>17</v>
      </c>
      <c r="I30" s="1">
        <v>18</v>
      </c>
      <c r="J30" s="1">
        <v>14</v>
      </c>
      <c r="K30" s="1">
        <v>7</v>
      </c>
      <c r="L30" s="12">
        <v>14</v>
      </c>
      <c r="M30" s="13">
        <v>10</v>
      </c>
      <c r="N30" s="11">
        <v>8</v>
      </c>
      <c r="O30" s="1">
        <v>15</v>
      </c>
      <c r="P30" s="1">
        <v>13</v>
      </c>
      <c r="Q30" s="1">
        <v>15</v>
      </c>
      <c r="S30" s="25">
        <v>5</v>
      </c>
      <c r="T30" s="26">
        <v>5</v>
      </c>
      <c r="U30" s="24">
        <v>10</v>
      </c>
      <c r="V30" s="5">
        <v>10</v>
      </c>
      <c r="W30" s="5">
        <v>6</v>
      </c>
      <c r="X30" s="5">
        <v>8</v>
      </c>
      <c r="Y30" s="25">
        <v>3</v>
      </c>
      <c r="Z30" s="26">
        <v>7</v>
      </c>
      <c r="AA30" s="24">
        <v>11</v>
      </c>
      <c r="AB30" s="5">
        <v>7</v>
      </c>
      <c r="AC30" s="5">
        <v>8</v>
      </c>
      <c r="AD30" s="5">
        <v>11</v>
      </c>
      <c r="AE30" t="s">
        <v>89</v>
      </c>
      <c r="AG30" s="126"/>
    </row>
    <row r="31" spans="1:33" ht="15" customHeight="1">
      <c r="A31" s="6">
        <v>1785</v>
      </c>
      <c r="B31" s="2">
        <f t="shared" si="3"/>
        <v>126</v>
      </c>
      <c r="C31" s="2">
        <v>23</v>
      </c>
      <c r="D31" s="4">
        <f t="shared" si="2"/>
        <v>138</v>
      </c>
      <c r="E31" s="105">
        <f t="shared" si="1"/>
        <v>-12</v>
      </c>
      <c r="F31" s="12">
        <v>13</v>
      </c>
      <c r="G31" s="13">
        <v>11</v>
      </c>
      <c r="H31" s="11">
        <v>17</v>
      </c>
      <c r="I31" s="1">
        <v>8</v>
      </c>
      <c r="J31" s="1">
        <v>7</v>
      </c>
      <c r="K31" s="1">
        <v>5</v>
      </c>
      <c r="L31" s="12">
        <v>6</v>
      </c>
      <c r="M31" s="13">
        <v>9</v>
      </c>
      <c r="N31" s="11">
        <v>8</v>
      </c>
      <c r="O31" s="1">
        <v>19</v>
      </c>
      <c r="P31" s="1">
        <v>14</v>
      </c>
      <c r="Q31" s="1">
        <v>9</v>
      </c>
      <c r="S31" s="25">
        <v>5</v>
      </c>
      <c r="T31" s="26">
        <v>8</v>
      </c>
      <c r="U31" s="22">
        <v>18</v>
      </c>
      <c r="V31" s="67">
        <v>30</v>
      </c>
      <c r="W31" s="4">
        <v>15</v>
      </c>
      <c r="X31" s="4">
        <v>15</v>
      </c>
      <c r="Y31" s="23">
        <v>15</v>
      </c>
      <c r="Z31" s="19">
        <v>6</v>
      </c>
      <c r="AA31" s="20">
        <v>4</v>
      </c>
      <c r="AB31" s="2">
        <v>9</v>
      </c>
      <c r="AC31" s="2">
        <v>5</v>
      </c>
      <c r="AD31" s="2">
        <v>8</v>
      </c>
      <c r="AG31" s="126"/>
    </row>
    <row r="32" spans="1:33">
      <c r="A32" s="6">
        <v>1786</v>
      </c>
      <c r="B32" s="2">
        <f t="shared" si="3"/>
        <v>176</v>
      </c>
      <c r="C32" s="2">
        <v>48</v>
      </c>
      <c r="D32" s="2">
        <f t="shared" si="2"/>
        <v>70</v>
      </c>
      <c r="E32" s="84">
        <f t="shared" si="1"/>
        <v>106</v>
      </c>
      <c r="F32" s="12">
        <v>10</v>
      </c>
      <c r="G32" s="13">
        <v>16</v>
      </c>
      <c r="H32" s="11">
        <v>16</v>
      </c>
      <c r="I32" s="1">
        <v>11</v>
      </c>
      <c r="J32" s="1">
        <v>11</v>
      </c>
      <c r="K32" s="1">
        <v>13</v>
      </c>
      <c r="L32" s="12">
        <v>13</v>
      </c>
      <c r="M32" s="13">
        <v>14</v>
      </c>
      <c r="N32" s="11">
        <v>12</v>
      </c>
      <c r="O32" s="1">
        <v>21</v>
      </c>
      <c r="P32" s="1">
        <v>20</v>
      </c>
      <c r="Q32" s="1">
        <v>19</v>
      </c>
      <c r="S32" s="18">
        <v>6</v>
      </c>
      <c r="T32" s="19">
        <v>7</v>
      </c>
      <c r="U32" s="20">
        <v>16</v>
      </c>
      <c r="V32" s="5">
        <v>6</v>
      </c>
      <c r="W32" s="5">
        <v>6</v>
      </c>
      <c r="X32" s="5">
        <v>4</v>
      </c>
      <c r="Y32" s="25">
        <v>6</v>
      </c>
      <c r="Z32" s="26">
        <v>1</v>
      </c>
      <c r="AA32" s="20">
        <v>6</v>
      </c>
      <c r="AB32" s="2">
        <v>6</v>
      </c>
      <c r="AC32" s="2">
        <v>1</v>
      </c>
      <c r="AD32" s="2">
        <v>5</v>
      </c>
    </row>
    <row r="33" spans="1:34">
      <c r="A33" s="6">
        <v>1787</v>
      </c>
      <c r="B33" s="2">
        <f t="shared" ref="B33" si="4">SUM(F33:Q33)</f>
        <v>142</v>
      </c>
      <c r="C33" s="2">
        <v>49</v>
      </c>
      <c r="D33" s="2">
        <f t="shared" si="2"/>
        <v>81</v>
      </c>
      <c r="E33" s="84">
        <f t="shared" si="1"/>
        <v>61</v>
      </c>
      <c r="F33" s="12">
        <v>23</v>
      </c>
      <c r="G33" s="13">
        <v>23</v>
      </c>
      <c r="H33" s="11">
        <v>15</v>
      </c>
      <c r="I33" s="1">
        <v>16</v>
      </c>
      <c r="J33" s="1">
        <v>4</v>
      </c>
      <c r="K33" s="1">
        <v>12</v>
      </c>
      <c r="L33" s="12">
        <v>7</v>
      </c>
      <c r="M33" s="13">
        <v>7</v>
      </c>
      <c r="N33" s="11">
        <v>8</v>
      </c>
      <c r="O33" s="1">
        <v>11</v>
      </c>
      <c r="P33" s="1">
        <v>8</v>
      </c>
      <c r="Q33" s="1">
        <v>8</v>
      </c>
      <c r="S33" s="18">
        <v>11</v>
      </c>
      <c r="T33" s="26">
        <v>8</v>
      </c>
      <c r="U33" s="20">
        <v>6</v>
      </c>
      <c r="V33" s="5">
        <v>7</v>
      </c>
      <c r="W33" s="5">
        <v>8</v>
      </c>
      <c r="X33" s="5">
        <v>4</v>
      </c>
      <c r="Y33" s="25">
        <v>6</v>
      </c>
      <c r="Z33" s="26">
        <v>5</v>
      </c>
      <c r="AA33" s="24">
        <v>8</v>
      </c>
      <c r="AB33" s="5">
        <v>8</v>
      </c>
      <c r="AC33" s="5">
        <v>8</v>
      </c>
      <c r="AD33" s="5">
        <v>2</v>
      </c>
    </row>
    <row r="34" spans="1:34" ht="15" customHeight="1">
      <c r="A34" s="6">
        <v>1788</v>
      </c>
      <c r="B34" s="2">
        <f t="shared" ref="B34" si="5">SUM(F34:Q34)</f>
        <v>111</v>
      </c>
      <c r="C34" s="2">
        <v>50</v>
      </c>
      <c r="D34" s="2">
        <f t="shared" ref="D34" si="6">SUM(S34:AD34)</f>
        <v>88</v>
      </c>
      <c r="E34" s="84">
        <f t="shared" ref="E34" si="7">B34-D34</f>
        <v>23</v>
      </c>
      <c r="F34" s="12">
        <v>16</v>
      </c>
      <c r="G34" s="13">
        <v>15</v>
      </c>
      <c r="H34" s="11">
        <v>17</v>
      </c>
      <c r="I34" s="1">
        <v>3</v>
      </c>
      <c r="J34" s="1">
        <v>5</v>
      </c>
      <c r="K34" s="1">
        <v>4</v>
      </c>
      <c r="L34" s="12">
        <v>6</v>
      </c>
      <c r="M34" s="13">
        <v>9</v>
      </c>
      <c r="N34" s="11">
        <v>9</v>
      </c>
      <c r="O34" s="1">
        <v>7</v>
      </c>
      <c r="P34" s="1">
        <v>7</v>
      </c>
      <c r="Q34" s="1">
        <v>13</v>
      </c>
      <c r="S34" s="18">
        <v>12</v>
      </c>
      <c r="T34" s="19">
        <v>3</v>
      </c>
      <c r="U34" s="20">
        <v>4</v>
      </c>
      <c r="V34" s="2">
        <v>6</v>
      </c>
      <c r="W34" s="2">
        <v>6</v>
      </c>
      <c r="X34" s="5">
        <v>13</v>
      </c>
      <c r="Y34" s="25">
        <v>13</v>
      </c>
      <c r="Z34" s="19">
        <v>8</v>
      </c>
      <c r="AA34" s="20">
        <v>8</v>
      </c>
      <c r="AB34" s="2">
        <v>6</v>
      </c>
      <c r="AC34" s="2">
        <v>4</v>
      </c>
      <c r="AD34" s="2">
        <v>5</v>
      </c>
      <c r="AE34" s="124" t="s">
        <v>91</v>
      </c>
      <c r="AF34" s="126"/>
      <c r="AG34" s="128" t="s">
        <v>92</v>
      </c>
      <c r="AH34" s="126"/>
    </row>
    <row r="35" spans="1:34" ht="15" customHeight="1">
      <c r="A35" s="6">
        <v>1789</v>
      </c>
      <c r="B35" s="2">
        <f t="shared" si="3"/>
        <v>90</v>
      </c>
      <c r="C35" s="2">
        <v>20</v>
      </c>
      <c r="D35" s="2">
        <f t="shared" si="2"/>
        <v>50</v>
      </c>
      <c r="E35" s="84">
        <f t="shared" si="1"/>
        <v>40</v>
      </c>
      <c r="F35" s="12">
        <v>9</v>
      </c>
      <c r="G35" s="13">
        <v>8</v>
      </c>
      <c r="H35" s="11">
        <v>7</v>
      </c>
      <c r="I35" s="1">
        <v>3</v>
      </c>
      <c r="J35" s="1">
        <v>6</v>
      </c>
      <c r="K35" s="1">
        <v>3</v>
      </c>
      <c r="L35" s="12">
        <v>5</v>
      </c>
      <c r="M35" s="13">
        <v>10</v>
      </c>
      <c r="N35" s="11">
        <v>12</v>
      </c>
      <c r="O35" s="1">
        <v>9</v>
      </c>
      <c r="P35" s="1">
        <v>9</v>
      </c>
      <c r="Q35" s="1">
        <v>9</v>
      </c>
      <c r="S35" s="18">
        <v>6</v>
      </c>
      <c r="T35" s="19">
        <v>6</v>
      </c>
      <c r="U35" s="20">
        <v>6</v>
      </c>
      <c r="V35" s="2">
        <v>0</v>
      </c>
      <c r="W35" s="2">
        <v>6</v>
      </c>
      <c r="X35" s="2">
        <v>1</v>
      </c>
      <c r="Y35" s="18">
        <v>4</v>
      </c>
      <c r="Z35" s="19">
        <v>2</v>
      </c>
      <c r="AA35" s="20">
        <v>4</v>
      </c>
      <c r="AB35" s="2">
        <v>4</v>
      </c>
      <c r="AC35" s="2">
        <v>6</v>
      </c>
      <c r="AD35" s="2">
        <v>5</v>
      </c>
      <c r="AE35" t="s">
        <v>93</v>
      </c>
    </row>
    <row r="36" spans="1:34">
      <c r="A36" s="6">
        <v>1790</v>
      </c>
      <c r="B36" s="2">
        <f t="shared" si="3"/>
        <v>85</v>
      </c>
      <c r="C36" s="2">
        <v>17</v>
      </c>
      <c r="D36" s="4">
        <f t="shared" si="2"/>
        <v>102</v>
      </c>
      <c r="E36" s="105">
        <f t="shared" si="1"/>
        <v>-17</v>
      </c>
      <c r="F36" s="12">
        <v>10</v>
      </c>
      <c r="G36" s="13">
        <v>9</v>
      </c>
      <c r="H36" s="11">
        <v>7</v>
      </c>
      <c r="I36" s="1">
        <v>7</v>
      </c>
      <c r="J36" s="1">
        <v>4</v>
      </c>
      <c r="K36" s="1">
        <v>3</v>
      </c>
      <c r="L36" s="12">
        <v>2</v>
      </c>
      <c r="M36" s="13">
        <v>7</v>
      </c>
      <c r="N36" s="11">
        <v>6</v>
      </c>
      <c r="O36" s="1">
        <v>11</v>
      </c>
      <c r="P36" s="1">
        <v>14</v>
      </c>
      <c r="Q36" s="1">
        <v>5</v>
      </c>
      <c r="S36" s="25">
        <v>12</v>
      </c>
      <c r="T36" s="26">
        <v>14</v>
      </c>
      <c r="U36" s="24">
        <v>11</v>
      </c>
      <c r="V36" s="4">
        <v>19</v>
      </c>
      <c r="W36" s="2">
        <v>9</v>
      </c>
      <c r="X36" s="2">
        <v>8</v>
      </c>
      <c r="Y36" s="18">
        <v>6</v>
      </c>
      <c r="Z36" s="19">
        <v>5</v>
      </c>
      <c r="AA36" s="20">
        <v>6</v>
      </c>
      <c r="AB36" s="2">
        <v>3</v>
      </c>
      <c r="AC36" s="2">
        <v>5</v>
      </c>
      <c r="AD36" s="2">
        <v>4</v>
      </c>
      <c r="AE36" t="s">
        <v>33</v>
      </c>
    </row>
    <row r="37" spans="1:34" ht="15" customHeight="1">
      <c r="A37" s="6">
        <v>1791</v>
      </c>
      <c r="B37" s="2">
        <f t="shared" si="3"/>
        <v>91</v>
      </c>
      <c r="C37" s="2">
        <v>16</v>
      </c>
      <c r="D37" s="2">
        <f t="shared" si="2"/>
        <v>54</v>
      </c>
      <c r="E37" s="84">
        <f t="shared" si="1"/>
        <v>37</v>
      </c>
      <c r="F37" s="12">
        <v>7</v>
      </c>
      <c r="G37" s="13">
        <v>6</v>
      </c>
      <c r="H37" s="11">
        <v>6</v>
      </c>
      <c r="I37" s="1">
        <v>0</v>
      </c>
      <c r="J37" s="1">
        <v>5</v>
      </c>
      <c r="K37" s="1">
        <v>2</v>
      </c>
      <c r="L37" s="12">
        <v>4</v>
      </c>
      <c r="M37" s="13">
        <v>7</v>
      </c>
      <c r="N37" s="11">
        <v>11</v>
      </c>
      <c r="O37" s="1">
        <v>19</v>
      </c>
      <c r="P37" s="1">
        <v>13</v>
      </c>
      <c r="Q37" s="1">
        <v>11</v>
      </c>
      <c r="S37" s="25">
        <v>3</v>
      </c>
      <c r="T37" s="26">
        <v>5</v>
      </c>
      <c r="U37" s="24">
        <v>10</v>
      </c>
      <c r="V37" s="5">
        <v>3</v>
      </c>
      <c r="W37" s="5">
        <v>9</v>
      </c>
      <c r="X37" s="5">
        <v>3</v>
      </c>
      <c r="Y37" s="25">
        <v>4</v>
      </c>
      <c r="Z37" s="26">
        <v>3</v>
      </c>
      <c r="AA37" s="24">
        <v>2</v>
      </c>
      <c r="AB37" s="5">
        <v>3</v>
      </c>
      <c r="AC37" s="5">
        <v>3</v>
      </c>
      <c r="AD37" s="5">
        <v>6</v>
      </c>
    </row>
    <row r="38" spans="1:34">
      <c r="A38" s="6">
        <v>1792</v>
      </c>
      <c r="B38" s="2">
        <f t="shared" si="3"/>
        <v>86</v>
      </c>
      <c r="C38" s="2">
        <v>26</v>
      </c>
      <c r="D38" s="4">
        <f t="shared" si="2"/>
        <v>100</v>
      </c>
      <c r="E38" s="105">
        <f t="shared" si="1"/>
        <v>-14</v>
      </c>
      <c r="F38" s="12">
        <v>10</v>
      </c>
      <c r="G38" s="13">
        <v>10</v>
      </c>
      <c r="H38" s="11">
        <v>4</v>
      </c>
      <c r="I38" s="1">
        <v>4</v>
      </c>
      <c r="J38" s="1">
        <v>7</v>
      </c>
      <c r="K38" s="1">
        <v>2</v>
      </c>
      <c r="L38" s="12">
        <v>7</v>
      </c>
      <c r="M38" s="13">
        <v>6</v>
      </c>
      <c r="N38" s="11">
        <v>8</v>
      </c>
      <c r="O38" s="1">
        <v>9</v>
      </c>
      <c r="P38" s="1">
        <v>8</v>
      </c>
      <c r="Q38" s="1">
        <v>11</v>
      </c>
      <c r="S38" s="25">
        <v>11</v>
      </c>
      <c r="T38" s="26">
        <v>12</v>
      </c>
      <c r="U38" s="24">
        <v>12</v>
      </c>
      <c r="V38" s="5">
        <v>14</v>
      </c>
      <c r="W38" s="5">
        <v>9</v>
      </c>
      <c r="X38" s="5">
        <v>1</v>
      </c>
      <c r="Y38" s="25">
        <v>2</v>
      </c>
      <c r="Z38" s="26">
        <v>7</v>
      </c>
      <c r="AA38" s="24">
        <v>15</v>
      </c>
      <c r="AB38" s="5">
        <v>2</v>
      </c>
      <c r="AC38" s="5">
        <v>7</v>
      </c>
      <c r="AD38" s="5">
        <v>8</v>
      </c>
      <c r="AE38" t="s">
        <v>22</v>
      </c>
    </row>
    <row r="39" spans="1:34">
      <c r="A39" s="6">
        <v>1793</v>
      </c>
      <c r="B39" s="2">
        <f t="shared" si="3"/>
        <v>122</v>
      </c>
      <c r="C39" s="2">
        <v>22</v>
      </c>
      <c r="D39" s="4">
        <f t="shared" si="2"/>
        <v>153</v>
      </c>
      <c r="E39" s="105">
        <f t="shared" si="1"/>
        <v>-31</v>
      </c>
      <c r="F39" s="12">
        <v>16</v>
      </c>
      <c r="G39" s="13">
        <v>20</v>
      </c>
      <c r="H39" s="11">
        <v>10</v>
      </c>
      <c r="I39" s="1">
        <v>4</v>
      </c>
      <c r="J39" s="1">
        <v>6</v>
      </c>
      <c r="K39" s="1">
        <v>3</v>
      </c>
      <c r="L39" s="12">
        <v>9</v>
      </c>
      <c r="M39" s="13">
        <v>9</v>
      </c>
      <c r="N39" s="11">
        <v>7</v>
      </c>
      <c r="O39" s="1">
        <v>12</v>
      </c>
      <c r="P39" s="1">
        <v>12</v>
      </c>
      <c r="Q39" s="1">
        <v>14</v>
      </c>
      <c r="S39" s="23">
        <v>16</v>
      </c>
      <c r="T39" s="69">
        <v>47</v>
      </c>
      <c r="U39" s="70">
        <v>47</v>
      </c>
      <c r="V39" s="5">
        <v>11</v>
      </c>
      <c r="W39" s="5">
        <v>6</v>
      </c>
      <c r="X39" s="5">
        <v>6</v>
      </c>
      <c r="Y39" s="25">
        <v>7</v>
      </c>
      <c r="Z39" s="26">
        <v>4</v>
      </c>
      <c r="AA39" s="24">
        <v>2</v>
      </c>
      <c r="AB39" s="5">
        <v>3</v>
      </c>
      <c r="AC39" s="5">
        <v>2</v>
      </c>
      <c r="AD39" s="5">
        <v>2</v>
      </c>
    </row>
    <row r="40" spans="1:34">
      <c r="A40" s="6">
        <v>1794</v>
      </c>
      <c r="B40" s="2">
        <f t="shared" si="3"/>
        <v>118</v>
      </c>
      <c r="C40" s="2">
        <v>23</v>
      </c>
      <c r="D40" s="2">
        <f t="shared" si="2"/>
        <v>36</v>
      </c>
      <c r="E40" s="84">
        <f t="shared" si="1"/>
        <v>82</v>
      </c>
      <c r="F40" s="12">
        <v>18</v>
      </c>
      <c r="G40" s="13">
        <v>17</v>
      </c>
      <c r="H40" s="11">
        <v>14</v>
      </c>
      <c r="I40" s="1">
        <v>8</v>
      </c>
      <c r="J40" s="1">
        <v>7</v>
      </c>
      <c r="K40" s="1">
        <v>4</v>
      </c>
      <c r="L40" s="12">
        <v>5</v>
      </c>
      <c r="M40" s="13">
        <v>9</v>
      </c>
      <c r="N40" s="11">
        <v>7</v>
      </c>
      <c r="O40" s="1">
        <v>10</v>
      </c>
      <c r="P40" s="1">
        <v>9</v>
      </c>
      <c r="Q40" s="1">
        <v>10</v>
      </c>
      <c r="S40" s="25">
        <v>2</v>
      </c>
      <c r="T40" s="26">
        <v>5</v>
      </c>
      <c r="U40" s="24">
        <v>5</v>
      </c>
      <c r="V40" s="5">
        <v>0</v>
      </c>
      <c r="W40" s="5">
        <v>1</v>
      </c>
      <c r="X40" s="5">
        <v>2</v>
      </c>
      <c r="Y40" s="25">
        <v>1</v>
      </c>
      <c r="Z40" s="26">
        <v>4</v>
      </c>
      <c r="AA40" s="24">
        <v>2</v>
      </c>
      <c r="AB40" s="5">
        <v>4</v>
      </c>
      <c r="AC40" s="5">
        <v>5</v>
      </c>
      <c r="AD40" s="5">
        <v>5</v>
      </c>
      <c r="AE40" t="s">
        <v>23</v>
      </c>
    </row>
    <row r="41" spans="1:34">
      <c r="A41" s="6">
        <v>1795</v>
      </c>
      <c r="B41" s="2">
        <f t="shared" si="3"/>
        <v>81</v>
      </c>
      <c r="C41" s="2">
        <v>17</v>
      </c>
      <c r="D41" s="2">
        <f t="shared" si="2"/>
        <v>70</v>
      </c>
      <c r="E41" s="84">
        <f t="shared" si="1"/>
        <v>11</v>
      </c>
      <c r="F41" s="12">
        <v>13</v>
      </c>
      <c r="G41" s="13">
        <v>14</v>
      </c>
      <c r="H41" s="11">
        <v>7</v>
      </c>
      <c r="I41" s="1">
        <v>8</v>
      </c>
      <c r="J41" s="1">
        <v>3</v>
      </c>
      <c r="K41" s="1">
        <v>1</v>
      </c>
      <c r="L41" s="12">
        <v>4</v>
      </c>
      <c r="M41" s="13">
        <v>3</v>
      </c>
      <c r="N41" s="11">
        <v>8</v>
      </c>
      <c r="O41" s="1">
        <v>4</v>
      </c>
      <c r="P41" s="1">
        <v>8</v>
      </c>
      <c r="Q41" s="1">
        <v>8</v>
      </c>
      <c r="S41" s="25">
        <v>10</v>
      </c>
      <c r="T41" s="26">
        <v>7</v>
      </c>
      <c r="U41" s="24">
        <v>18</v>
      </c>
      <c r="V41" s="5">
        <v>12</v>
      </c>
      <c r="W41" s="2">
        <v>8</v>
      </c>
      <c r="X41" s="5">
        <v>4</v>
      </c>
      <c r="Y41" s="18">
        <v>5</v>
      </c>
      <c r="Z41" s="19">
        <v>1</v>
      </c>
      <c r="AA41" s="20">
        <v>1</v>
      </c>
      <c r="AB41" s="2">
        <v>2</v>
      </c>
      <c r="AC41" s="2">
        <v>2</v>
      </c>
      <c r="AD41" s="2">
        <v>0</v>
      </c>
      <c r="AE41" t="s">
        <v>24</v>
      </c>
    </row>
    <row r="42" spans="1:34">
      <c r="A42" s="6">
        <v>1796</v>
      </c>
      <c r="B42" s="2">
        <f t="shared" si="3"/>
        <v>96</v>
      </c>
      <c r="C42" s="2">
        <v>28</v>
      </c>
      <c r="D42" s="2">
        <f t="shared" si="2"/>
        <v>47</v>
      </c>
      <c r="E42" s="84">
        <f t="shared" si="1"/>
        <v>49</v>
      </c>
      <c r="F42" s="12">
        <v>13</v>
      </c>
      <c r="G42" s="13">
        <v>7</v>
      </c>
      <c r="H42" s="11">
        <v>4</v>
      </c>
      <c r="I42" s="1">
        <v>6</v>
      </c>
      <c r="J42" s="1">
        <v>6</v>
      </c>
      <c r="K42" s="1">
        <v>4</v>
      </c>
      <c r="L42" s="12">
        <v>7</v>
      </c>
      <c r="M42" s="13">
        <v>9</v>
      </c>
      <c r="N42" s="11">
        <v>6</v>
      </c>
      <c r="O42" s="1">
        <v>11</v>
      </c>
      <c r="P42" s="1">
        <v>12</v>
      </c>
      <c r="Q42" s="1">
        <v>11</v>
      </c>
      <c r="S42" s="18">
        <v>2</v>
      </c>
      <c r="T42" s="19">
        <v>8</v>
      </c>
      <c r="U42" s="20">
        <v>5</v>
      </c>
      <c r="V42" s="2">
        <v>5</v>
      </c>
      <c r="W42" s="2">
        <v>4</v>
      </c>
      <c r="X42" s="2">
        <v>3</v>
      </c>
      <c r="Y42" s="18">
        <v>4</v>
      </c>
      <c r="Z42" s="19">
        <v>3</v>
      </c>
      <c r="AA42" s="20">
        <v>4</v>
      </c>
      <c r="AB42" s="2">
        <v>2</v>
      </c>
      <c r="AC42" s="2">
        <v>2</v>
      </c>
      <c r="AD42" s="2">
        <v>5</v>
      </c>
      <c r="AE42" t="s">
        <v>25</v>
      </c>
    </row>
    <row r="43" spans="1:34">
      <c r="A43" s="6">
        <v>1797</v>
      </c>
      <c r="B43" s="2">
        <f t="shared" si="3"/>
        <v>108</v>
      </c>
      <c r="C43" s="2">
        <v>14</v>
      </c>
      <c r="D43" s="2">
        <f t="shared" si="2"/>
        <v>54</v>
      </c>
      <c r="E43" s="84">
        <f t="shared" si="1"/>
        <v>54</v>
      </c>
      <c r="F43" s="12">
        <v>8</v>
      </c>
      <c r="G43" s="13">
        <v>21</v>
      </c>
      <c r="H43" s="11">
        <v>16</v>
      </c>
      <c r="I43" s="1">
        <v>1</v>
      </c>
      <c r="J43" s="1">
        <v>4</v>
      </c>
      <c r="K43" s="1">
        <v>2</v>
      </c>
      <c r="L43" s="12">
        <v>13</v>
      </c>
      <c r="M43" s="13">
        <v>5</v>
      </c>
      <c r="N43" s="11">
        <v>13</v>
      </c>
      <c r="O43" s="1">
        <v>5</v>
      </c>
      <c r="P43" s="1">
        <v>9</v>
      </c>
      <c r="Q43" s="1">
        <v>11</v>
      </c>
      <c r="S43" s="18">
        <v>4</v>
      </c>
      <c r="T43" s="19">
        <v>9</v>
      </c>
      <c r="U43" s="20">
        <v>9</v>
      </c>
      <c r="V43" s="2">
        <v>3</v>
      </c>
      <c r="W43" s="2">
        <v>2</v>
      </c>
      <c r="X43" s="2">
        <v>7</v>
      </c>
      <c r="Y43" s="18">
        <v>4</v>
      </c>
      <c r="Z43" s="19">
        <v>4</v>
      </c>
      <c r="AA43" s="20">
        <v>1</v>
      </c>
      <c r="AB43" s="2">
        <v>4</v>
      </c>
      <c r="AC43" s="2">
        <v>3</v>
      </c>
      <c r="AD43" s="2">
        <v>4</v>
      </c>
      <c r="AE43" t="s">
        <v>26</v>
      </c>
    </row>
    <row r="44" spans="1:34">
      <c r="A44" s="6">
        <v>1798</v>
      </c>
      <c r="B44" s="2">
        <f t="shared" si="3"/>
        <v>85</v>
      </c>
      <c r="C44" s="2">
        <v>10</v>
      </c>
      <c r="D44" s="2">
        <f t="shared" si="2"/>
        <v>72</v>
      </c>
      <c r="E44" s="84">
        <f t="shared" si="1"/>
        <v>13</v>
      </c>
      <c r="F44" s="12">
        <v>7</v>
      </c>
      <c r="G44" s="13">
        <v>10</v>
      </c>
      <c r="H44" s="11">
        <v>11</v>
      </c>
      <c r="I44" s="1">
        <v>4</v>
      </c>
      <c r="J44" s="1">
        <v>8</v>
      </c>
      <c r="K44" s="1">
        <v>4</v>
      </c>
      <c r="L44" s="12">
        <v>3</v>
      </c>
      <c r="M44" s="13">
        <v>7</v>
      </c>
      <c r="N44" s="11">
        <v>8</v>
      </c>
      <c r="O44" s="1">
        <v>8</v>
      </c>
      <c r="P44" s="1">
        <v>8</v>
      </c>
      <c r="Q44" s="1">
        <v>7</v>
      </c>
      <c r="S44" s="18">
        <v>5</v>
      </c>
      <c r="T44" s="19">
        <v>8</v>
      </c>
      <c r="U44" s="20">
        <v>6</v>
      </c>
      <c r="V44" s="2">
        <v>5</v>
      </c>
      <c r="W44" s="2">
        <v>5</v>
      </c>
      <c r="X44" s="2">
        <v>5</v>
      </c>
      <c r="Y44" s="18">
        <v>1</v>
      </c>
      <c r="Z44" s="19">
        <v>2</v>
      </c>
      <c r="AA44" s="20">
        <v>3</v>
      </c>
      <c r="AB44" s="2">
        <v>10</v>
      </c>
      <c r="AC44" s="2">
        <v>8</v>
      </c>
      <c r="AD44" s="2">
        <v>14</v>
      </c>
      <c r="AE44" t="s">
        <v>27</v>
      </c>
    </row>
    <row r="45" spans="1:34">
      <c r="A45" s="6">
        <v>1799</v>
      </c>
      <c r="B45" s="2">
        <f t="shared" si="3"/>
        <v>101</v>
      </c>
      <c r="C45" s="2">
        <v>30</v>
      </c>
      <c r="D45" s="2">
        <f t="shared" si="2"/>
        <v>64</v>
      </c>
      <c r="E45" s="84">
        <f t="shared" si="1"/>
        <v>37</v>
      </c>
      <c r="F45" s="12">
        <v>8</v>
      </c>
      <c r="G45" s="13">
        <v>9</v>
      </c>
      <c r="H45" s="11">
        <v>4</v>
      </c>
      <c r="I45" s="1">
        <v>5</v>
      </c>
      <c r="J45" s="1">
        <v>10</v>
      </c>
      <c r="K45" s="1">
        <v>6</v>
      </c>
      <c r="L45" s="12">
        <v>7</v>
      </c>
      <c r="M45" s="13">
        <v>5</v>
      </c>
      <c r="N45" s="11">
        <v>11</v>
      </c>
      <c r="O45" s="1">
        <v>11</v>
      </c>
      <c r="P45" s="1">
        <v>7</v>
      </c>
      <c r="Q45" s="1">
        <v>18</v>
      </c>
      <c r="S45" s="18">
        <v>6</v>
      </c>
      <c r="T45" s="19">
        <v>7</v>
      </c>
      <c r="U45" s="20">
        <v>8</v>
      </c>
      <c r="V45" s="2">
        <v>6</v>
      </c>
      <c r="W45" s="2">
        <v>4</v>
      </c>
      <c r="X45" s="2">
        <v>1</v>
      </c>
      <c r="Y45" s="18">
        <v>3</v>
      </c>
      <c r="Z45" s="19">
        <v>2</v>
      </c>
      <c r="AA45" s="20">
        <v>14</v>
      </c>
      <c r="AB45" s="2">
        <v>2</v>
      </c>
      <c r="AC45" s="2">
        <v>3</v>
      </c>
      <c r="AD45" s="2">
        <v>8</v>
      </c>
      <c r="AE45" t="s">
        <v>28</v>
      </c>
    </row>
    <row r="46" spans="1:34">
      <c r="A46" s="6">
        <v>1800</v>
      </c>
      <c r="B46" s="2">
        <f t="shared" si="3"/>
        <v>111</v>
      </c>
      <c r="C46" s="2">
        <v>29</v>
      </c>
      <c r="D46" s="2">
        <f t="shared" si="2"/>
        <v>88</v>
      </c>
      <c r="E46" s="84">
        <f t="shared" si="1"/>
        <v>23</v>
      </c>
      <c r="F46" s="12">
        <v>10</v>
      </c>
      <c r="G46" s="13">
        <v>14</v>
      </c>
      <c r="H46" s="11">
        <v>13</v>
      </c>
      <c r="I46" s="1">
        <v>3</v>
      </c>
      <c r="J46" s="1">
        <v>7</v>
      </c>
      <c r="K46" s="1">
        <v>4</v>
      </c>
      <c r="L46" s="12">
        <v>3</v>
      </c>
      <c r="M46" s="13">
        <v>10</v>
      </c>
      <c r="N46" s="11">
        <v>5</v>
      </c>
      <c r="O46" s="1">
        <v>14</v>
      </c>
      <c r="P46" s="1">
        <v>13</v>
      </c>
      <c r="Q46" s="1">
        <v>15</v>
      </c>
      <c r="S46" s="18">
        <v>6</v>
      </c>
      <c r="T46" s="19">
        <v>2</v>
      </c>
      <c r="U46" s="20">
        <v>7</v>
      </c>
      <c r="V46" s="2">
        <v>3</v>
      </c>
      <c r="W46" s="2">
        <v>4</v>
      </c>
      <c r="X46" s="2">
        <v>5</v>
      </c>
      <c r="Y46" s="18">
        <v>3</v>
      </c>
      <c r="Z46" s="19">
        <v>2</v>
      </c>
      <c r="AA46" s="22">
        <v>15</v>
      </c>
      <c r="AB46" s="4">
        <v>18</v>
      </c>
      <c r="AC46" s="5">
        <v>5</v>
      </c>
      <c r="AD46" s="4">
        <v>18</v>
      </c>
    </row>
    <row r="47" spans="1:34">
      <c r="A47" s="6">
        <v>1801</v>
      </c>
      <c r="B47" s="2">
        <f t="shared" si="3"/>
        <v>91</v>
      </c>
      <c r="C47" s="2">
        <v>19</v>
      </c>
      <c r="D47" s="67">
        <f t="shared" ref="D47:D56" si="8">SUM(S47:AD47)</f>
        <v>231</v>
      </c>
      <c r="E47" s="105">
        <f t="shared" ref="E47:E56" si="9">B47-D47</f>
        <v>-140</v>
      </c>
      <c r="F47" s="12">
        <v>10</v>
      </c>
      <c r="G47" s="13">
        <v>6</v>
      </c>
      <c r="H47" s="11">
        <v>6</v>
      </c>
      <c r="I47" s="1">
        <v>6</v>
      </c>
      <c r="J47" s="1">
        <v>7</v>
      </c>
      <c r="K47" s="1">
        <v>3</v>
      </c>
      <c r="L47" s="12">
        <v>6</v>
      </c>
      <c r="M47" s="13">
        <v>6</v>
      </c>
      <c r="N47" s="11">
        <v>5</v>
      </c>
      <c r="O47" s="1">
        <v>7</v>
      </c>
      <c r="P47" s="1">
        <v>8</v>
      </c>
      <c r="Q47" s="1">
        <v>21</v>
      </c>
      <c r="S47" s="68">
        <v>32</v>
      </c>
      <c r="T47" s="69">
        <v>48</v>
      </c>
      <c r="U47" s="70">
        <v>83</v>
      </c>
      <c r="V47" s="4">
        <v>28</v>
      </c>
      <c r="W47" s="4">
        <v>16</v>
      </c>
      <c r="X47" s="2">
        <v>7</v>
      </c>
      <c r="Y47" s="18">
        <v>4</v>
      </c>
      <c r="Z47" s="19">
        <v>2</v>
      </c>
      <c r="AA47" s="20">
        <v>1</v>
      </c>
      <c r="AB47" s="2">
        <v>3</v>
      </c>
      <c r="AC47" s="2">
        <v>5</v>
      </c>
      <c r="AD47" s="2">
        <v>2</v>
      </c>
      <c r="AE47" t="s">
        <v>29</v>
      </c>
    </row>
    <row r="48" spans="1:34">
      <c r="A48" s="6">
        <v>1802</v>
      </c>
      <c r="B48" s="2">
        <f t="shared" si="3"/>
        <v>135</v>
      </c>
      <c r="C48" s="2">
        <v>23</v>
      </c>
      <c r="D48" s="2">
        <f t="shared" si="8"/>
        <v>67</v>
      </c>
      <c r="E48" s="84">
        <f t="shared" si="9"/>
        <v>68</v>
      </c>
      <c r="F48" s="12">
        <v>13</v>
      </c>
      <c r="G48" s="13">
        <v>11</v>
      </c>
      <c r="H48" s="11">
        <v>16</v>
      </c>
      <c r="I48" s="1">
        <v>8</v>
      </c>
      <c r="J48" s="1">
        <v>5</v>
      </c>
      <c r="K48" s="1">
        <v>8</v>
      </c>
      <c r="L48" s="12">
        <v>4</v>
      </c>
      <c r="M48" s="13">
        <v>7</v>
      </c>
      <c r="N48" s="11">
        <v>16</v>
      </c>
      <c r="O48" s="1">
        <v>16</v>
      </c>
      <c r="P48" s="1">
        <v>13</v>
      </c>
      <c r="Q48" s="1">
        <v>18</v>
      </c>
      <c r="S48" s="18">
        <v>6</v>
      </c>
      <c r="T48" s="19">
        <v>8</v>
      </c>
      <c r="U48" s="20">
        <v>10</v>
      </c>
      <c r="V48" s="2">
        <v>9</v>
      </c>
      <c r="W48" s="2">
        <v>10</v>
      </c>
      <c r="X48" s="2">
        <v>2</v>
      </c>
      <c r="Y48" s="18">
        <v>1</v>
      </c>
      <c r="Z48" s="19">
        <v>3</v>
      </c>
      <c r="AA48" s="20">
        <v>1</v>
      </c>
      <c r="AB48" s="2">
        <v>3</v>
      </c>
      <c r="AC48" s="2">
        <v>7</v>
      </c>
      <c r="AD48" s="2">
        <v>7</v>
      </c>
      <c r="AE48" t="s">
        <v>44</v>
      </c>
    </row>
    <row r="49" spans="1:32">
      <c r="A49" s="6">
        <v>1803</v>
      </c>
      <c r="B49" s="2">
        <f t="shared" si="3"/>
        <v>82</v>
      </c>
      <c r="C49" s="2">
        <v>11</v>
      </c>
      <c r="D49" s="2">
        <f t="shared" si="8"/>
        <v>62</v>
      </c>
      <c r="E49" s="84">
        <f t="shared" si="9"/>
        <v>20</v>
      </c>
      <c r="F49" s="12">
        <v>8</v>
      </c>
      <c r="G49" s="13">
        <v>17</v>
      </c>
      <c r="H49" s="11">
        <v>9</v>
      </c>
      <c r="I49" s="1">
        <v>7</v>
      </c>
      <c r="J49" s="1">
        <v>1</v>
      </c>
      <c r="K49" s="1">
        <v>6</v>
      </c>
      <c r="L49" s="12">
        <v>3</v>
      </c>
      <c r="M49" s="13">
        <v>6</v>
      </c>
      <c r="N49" s="11">
        <v>6</v>
      </c>
      <c r="O49" s="1">
        <v>8</v>
      </c>
      <c r="P49" s="1">
        <v>3</v>
      </c>
      <c r="Q49" s="1">
        <v>8</v>
      </c>
      <c r="S49" s="18">
        <v>12</v>
      </c>
      <c r="T49" s="19">
        <v>7</v>
      </c>
      <c r="U49" s="20">
        <v>12</v>
      </c>
      <c r="V49" s="2">
        <v>7</v>
      </c>
      <c r="W49" s="2">
        <v>2</v>
      </c>
      <c r="X49" s="2">
        <v>3</v>
      </c>
      <c r="Y49" s="18">
        <v>2</v>
      </c>
      <c r="Z49" s="19">
        <v>4</v>
      </c>
      <c r="AA49" s="20">
        <v>6</v>
      </c>
      <c r="AB49" s="2">
        <v>0</v>
      </c>
      <c r="AC49" s="2">
        <v>0</v>
      </c>
      <c r="AD49" s="2">
        <v>7</v>
      </c>
      <c r="AE49" t="s">
        <v>30</v>
      </c>
    </row>
    <row r="50" spans="1:32">
      <c r="A50" s="6">
        <v>1804</v>
      </c>
      <c r="B50" s="2">
        <f t="shared" si="3"/>
        <v>106</v>
      </c>
      <c r="C50" s="2">
        <v>19</v>
      </c>
      <c r="D50" s="2">
        <f t="shared" si="8"/>
        <v>44</v>
      </c>
      <c r="E50" s="84">
        <f t="shared" si="9"/>
        <v>62</v>
      </c>
      <c r="F50" s="12">
        <v>11</v>
      </c>
      <c r="G50" s="13">
        <v>6</v>
      </c>
      <c r="H50" s="11">
        <v>7</v>
      </c>
      <c r="I50" s="1">
        <v>11</v>
      </c>
      <c r="J50" s="1">
        <v>6</v>
      </c>
      <c r="K50" s="1">
        <v>3</v>
      </c>
      <c r="L50" s="12">
        <v>5</v>
      </c>
      <c r="M50" s="13">
        <v>7</v>
      </c>
      <c r="N50" s="11">
        <v>7</v>
      </c>
      <c r="O50" s="1">
        <v>13</v>
      </c>
      <c r="P50" s="1">
        <v>16</v>
      </c>
      <c r="Q50" s="1">
        <v>14</v>
      </c>
      <c r="S50" s="18">
        <v>0</v>
      </c>
      <c r="T50" s="19">
        <v>2</v>
      </c>
      <c r="U50" s="20">
        <v>4</v>
      </c>
      <c r="V50" s="2">
        <v>4</v>
      </c>
      <c r="W50" s="2">
        <v>4</v>
      </c>
      <c r="X50" s="2">
        <v>2</v>
      </c>
      <c r="Y50" s="18">
        <v>2</v>
      </c>
      <c r="Z50" s="19">
        <v>3</v>
      </c>
      <c r="AA50" s="20">
        <v>4</v>
      </c>
      <c r="AB50" s="2">
        <v>5</v>
      </c>
      <c r="AC50" s="2">
        <v>5</v>
      </c>
      <c r="AD50" s="2">
        <v>9</v>
      </c>
      <c r="AE50" t="s">
        <v>31</v>
      </c>
    </row>
    <row r="51" spans="1:32">
      <c r="A51" s="6">
        <v>1805</v>
      </c>
      <c r="B51" s="2">
        <f t="shared" si="3"/>
        <v>87</v>
      </c>
      <c r="C51" s="2">
        <v>14</v>
      </c>
      <c r="D51" s="2">
        <f t="shared" si="8"/>
        <v>99</v>
      </c>
      <c r="E51" s="105">
        <f t="shared" si="9"/>
        <v>-12</v>
      </c>
      <c r="F51" s="12">
        <v>10</v>
      </c>
      <c r="G51" s="13">
        <v>12</v>
      </c>
      <c r="H51" s="11">
        <v>13</v>
      </c>
      <c r="I51" s="1">
        <v>6</v>
      </c>
      <c r="J51" s="1">
        <v>5</v>
      </c>
      <c r="K51" s="1">
        <v>6</v>
      </c>
      <c r="L51" s="12">
        <v>1</v>
      </c>
      <c r="M51" s="13">
        <v>6</v>
      </c>
      <c r="N51" s="11">
        <v>6</v>
      </c>
      <c r="O51" s="1">
        <v>12</v>
      </c>
      <c r="P51" s="1">
        <v>7</v>
      </c>
      <c r="Q51" s="1">
        <v>3</v>
      </c>
      <c r="S51" s="18">
        <v>6</v>
      </c>
      <c r="T51" s="19">
        <v>5</v>
      </c>
      <c r="U51" s="20">
        <v>8</v>
      </c>
      <c r="V51" s="2">
        <v>6</v>
      </c>
      <c r="W51" s="2">
        <v>7</v>
      </c>
      <c r="X51" s="2">
        <v>6</v>
      </c>
      <c r="Y51" s="18">
        <v>8</v>
      </c>
      <c r="Z51" s="19">
        <v>8</v>
      </c>
      <c r="AA51" s="20">
        <v>9</v>
      </c>
      <c r="AB51" s="2">
        <v>9</v>
      </c>
      <c r="AC51" s="2">
        <v>13</v>
      </c>
      <c r="AD51" s="2">
        <v>14</v>
      </c>
      <c r="AE51" t="s">
        <v>32</v>
      </c>
    </row>
    <row r="52" spans="1:32">
      <c r="A52" s="6">
        <v>1806</v>
      </c>
      <c r="B52" s="2">
        <f t="shared" si="3"/>
        <v>59</v>
      </c>
      <c r="C52" s="2">
        <v>36</v>
      </c>
      <c r="D52" s="4">
        <f t="shared" si="8"/>
        <v>116</v>
      </c>
      <c r="E52" s="105">
        <f t="shared" si="9"/>
        <v>-57</v>
      </c>
      <c r="F52" s="12">
        <v>5</v>
      </c>
      <c r="G52" s="13">
        <v>8</v>
      </c>
      <c r="H52" s="11">
        <v>2</v>
      </c>
      <c r="I52" s="1">
        <v>3</v>
      </c>
      <c r="J52" s="1">
        <v>1</v>
      </c>
      <c r="K52" s="1">
        <v>0</v>
      </c>
      <c r="L52" s="12">
        <v>3</v>
      </c>
      <c r="M52" s="13">
        <v>3</v>
      </c>
      <c r="N52" s="11">
        <v>6</v>
      </c>
      <c r="O52" s="1">
        <v>13</v>
      </c>
      <c r="P52" s="1">
        <v>7</v>
      </c>
      <c r="Q52" s="1">
        <v>8</v>
      </c>
      <c r="S52" s="25">
        <v>10</v>
      </c>
      <c r="T52" s="26">
        <v>14</v>
      </c>
      <c r="U52" s="22">
        <v>20</v>
      </c>
      <c r="V52" s="4">
        <v>25</v>
      </c>
      <c r="W52" s="2">
        <v>9</v>
      </c>
      <c r="X52" s="2">
        <v>8</v>
      </c>
      <c r="Y52" s="18">
        <v>8</v>
      </c>
      <c r="Z52" s="19">
        <v>2</v>
      </c>
      <c r="AA52" s="20">
        <v>3</v>
      </c>
      <c r="AB52" s="2">
        <v>6</v>
      </c>
      <c r="AC52" s="2">
        <v>6</v>
      </c>
      <c r="AD52" s="2">
        <v>5</v>
      </c>
    </row>
    <row r="53" spans="1:32">
      <c r="A53" s="6">
        <v>1807</v>
      </c>
      <c r="B53" s="2">
        <f t="shared" si="3"/>
        <v>99</v>
      </c>
      <c r="C53" s="2">
        <v>18</v>
      </c>
      <c r="D53" s="2">
        <f t="shared" si="8"/>
        <v>91</v>
      </c>
      <c r="E53" s="84">
        <f t="shared" si="9"/>
        <v>8</v>
      </c>
      <c r="F53" s="12">
        <v>19</v>
      </c>
      <c r="G53" s="13">
        <v>7</v>
      </c>
      <c r="H53" s="11">
        <v>7</v>
      </c>
      <c r="I53" s="1">
        <v>2</v>
      </c>
      <c r="J53" s="1">
        <v>4</v>
      </c>
      <c r="K53" s="1">
        <v>2</v>
      </c>
      <c r="L53" s="12">
        <v>7</v>
      </c>
      <c r="M53" s="13">
        <v>12</v>
      </c>
      <c r="N53" s="11">
        <v>10</v>
      </c>
      <c r="O53" s="1">
        <v>8</v>
      </c>
      <c r="P53" s="1">
        <v>9</v>
      </c>
      <c r="Q53" s="1">
        <v>12</v>
      </c>
      <c r="S53" s="23">
        <v>16</v>
      </c>
      <c r="T53" s="21">
        <v>21</v>
      </c>
      <c r="U53" s="22">
        <v>23</v>
      </c>
      <c r="V53" s="2">
        <v>8</v>
      </c>
      <c r="W53" s="2">
        <v>2</v>
      </c>
      <c r="X53" s="2">
        <v>1</v>
      </c>
      <c r="Y53" s="18">
        <v>5</v>
      </c>
      <c r="Z53" s="19">
        <v>2</v>
      </c>
      <c r="AA53" s="20">
        <v>2</v>
      </c>
      <c r="AB53" s="2">
        <v>3</v>
      </c>
      <c r="AC53" s="2">
        <v>2</v>
      </c>
      <c r="AD53" s="2">
        <v>6</v>
      </c>
    </row>
    <row r="54" spans="1:32">
      <c r="A54" s="1">
        <v>1808</v>
      </c>
      <c r="B54" s="2">
        <f t="shared" si="3"/>
        <v>95</v>
      </c>
      <c r="C54" s="2">
        <v>25</v>
      </c>
      <c r="D54" s="2">
        <f t="shared" si="8"/>
        <v>66</v>
      </c>
      <c r="E54" s="84">
        <f t="shared" si="9"/>
        <v>29</v>
      </c>
      <c r="F54" s="12">
        <v>16</v>
      </c>
      <c r="G54" s="13">
        <v>15</v>
      </c>
      <c r="H54" s="11">
        <v>7</v>
      </c>
      <c r="I54" s="1">
        <v>5</v>
      </c>
      <c r="J54" s="1">
        <v>7</v>
      </c>
      <c r="K54" s="1">
        <v>4</v>
      </c>
      <c r="L54" s="12">
        <v>5</v>
      </c>
      <c r="M54" s="13">
        <v>5</v>
      </c>
      <c r="N54" s="11">
        <v>8</v>
      </c>
      <c r="O54" s="1">
        <v>9</v>
      </c>
      <c r="P54" s="1">
        <v>8</v>
      </c>
      <c r="Q54" s="1">
        <v>6</v>
      </c>
      <c r="S54" s="18">
        <v>1</v>
      </c>
      <c r="T54" s="19">
        <v>3</v>
      </c>
      <c r="U54" s="20">
        <v>7</v>
      </c>
      <c r="V54" s="2">
        <v>7</v>
      </c>
      <c r="W54" s="2">
        <v>14</v>
      </c>
      <c r="X54" s="2">
        <v>2</v>
      </c>
      <c r="Y54" s="18">
        <v>7</v>
      </c>
      <c r="Z54" s="19">
        <v>5</v>
      </c>
      <c r="AA54" s="20">
        <v>2</v>
      </c>
      <c r="AB54" s="2">
        <v>4</v>
      </c>
      <c r="AC54" s="2">
        <v>8</v>
      </c>
      <c r="AD54" s="2">
        <v>6</v>
      </c>
    </row>
    <row r="55" spans="1:32">
      <c r="A55" s="1">
        <v>1809</v>
      </c>
      <c r="B55" s="2">
        <f t="shared" si="3"/>
        <v>77</v>
      </c>
      <c r="C55" s="2">
        <v>33</v>
      </c>
      <c r="D55" s="2">
        <f t="shared" si="8"/>
        <v>73</v>
      </c>
      <c r="E55" s="84">
        <f t="shared" si="9"/>
        <v>4</v>
      </c>
      <c r="F55" s="12">
        <v>8</v>
      </c>
      <c r="G55" s="13">
        <v>10</v>
      </c>
      <c r="H55" s="11">
        <v>6</v>
      </c>
      <c r="I55" s="1">
        <v>15</v>
      </c>
      <c r="J55" s="1">
        <v>7</v>
      </c>
      <c r="K55" s="1">
        <v>6</v>
      </c>
      <c r="L55" s="12">
        <v>4</v>
      </c>
      <c r="M55" s="13">
        <v>5</v>
      </c>
      <c r="N55" s="11">
        <v>4</v>
      </c>
      <c r="O55" s="1">
        <v>3</v>
      </c>
      <c r="P55" s="1">
        <v>4</v>
      </c>
      <c r="Q55" s="1">
        <v>5</v>
      </c>
      <c r="S55" s="18">
        <v>5</v>
      </c>
      <c r="T55" s="19">
        <v>6</v>
      </c>
      <c r="U55" s="20">
        <v>12</v>
      </c>
      <c r="V55" s="2">
        <v>21</v>
      </c>
      <c r="W55" s="2">
        <v>8</v>
      </c>
      <c r="X55" s="2">
        <v>4</v>
      </c>
      <c r="Y55" s="12">
        <v>1</v>
      </c>
      <c r="Z55" s="13">
        <v>3</v>
      </c>
      <c r="AA55" s="11">
        <v>4</v>
      </c>
      <c r="AB55" s="1">
        <v>1</v>
      </c>
      <c r="AC55" s="1">
        <v>1</v>
      </c>
      <c r="AD55" s="1">
        <v>7</v>
      </c>
    </row>
    <row r="56" spans="1:32">
      <c r="A56" s="1">
        <v>1810</v>
      </c>
      <c r="B56" s="2">
        <f t="shared" si="3"/>
        <v>88</v>
      </c>
      <c r="C56" s="2">
        <v>26</v>
      </c>
      <c r="D56" s="4">
        <f t="shared" si="8"/>
        <v>126</v>
      </c>
      <c r="E56" s="105">
        <f t="shared" si="9"/>
        <v>-38</v>
      </c>
      <c r="F56" s="12">
        <v>8</v>
      </c>
      <c r="G56" s="13">
        <v>7</v>
      </c>
      <c r="H56" s="11">
        <v>15</v>
      </c>
      <c r="I56" s="1">
        <v>8</v>
      </c>
      <c r="J56" s="1">
        <v>5</v>
      </c>
      <c r="K56" s="1">
        <v>0</v>
      </c>
      <c r="L56" s="12">
        <v>2</v>
      </c>
      <c r="M56" s="13">
        <v>5</v>
      </c>
      <c r="N56" s="11">
        <v>10</v>
      </c>
      <c r="O56" s="1">
        <v>10</v>
      </c>
      <c r="P56" s="1">
        <v>9</v>
      </c>
      <c r="Q56" s="1">
        <v>9</v>
      </c>
      <c r="S56" s="23">
        <v>25</v>
      </c>
      <c r="T56" s="69">
        <v>32</v>
      </c>
      <c r="U56" s="22">
        <v>16</v>
      </c>
      <c r="V56" s="4">
        <v>13</v>
      </c>
      <c r="W56" s="2">
        <v>9</v>
      </c>
      <c r="X56" s="2">
        <v>8</v>
      </c>
      <c r="Y56" s="18">
        <v>6</v>
      </c>
      <c r="Z56" s="19">
        <v>3</v>
      </c>
      <c r="AA56" s="20">
        <v>4</v>
      </c>
      <c r="AB56" s="2">
        <v>3</v>
      </c>
      <c r="AC56" s="2">
        <v>2</v>
      </c>
      <c r="AD56" s="2">
        <v>5</v>
      </c>
      <c r="AE56" s="7"/>
    </row>
    <row r="57" spans="1:32">
      <c r="A57" s="1">
        <v>1811</v>
      </c>
      <c r="B57" s="2">
        <f t="shared" si="3"/>
        <v>118</v>
      </c>
      <c r="C57" s="2">
        <v>28</v>
      </c>
      <c r="D57" s="2">
        <f t="shared" ref="D57:D70" si="10">SUM(S57:AD57)</f>
        <v>57</v>
      </c>
      <c r="E57" s="84">
        <f t="shared" ref="E57:E70" si="11">B57-D57</f>
        <v>61</v>
      </c>
      <c r="F57" s="12">
        <v>13</v>
      </c>
      <c r="G57" s="13">
        <v>12</v>
      </c>
      <c r="H57" s="11">
        <v>9</v>
      </c>
      <c r="I57" s="1">
        <v>9</v>
      </c>
      <c r="J57" s="1">
        <v>7</v>
      </c>
      <c r="K57" s="1">
        <v>11</v>
      </c>
      <c r="L57" s="12">
        <v>5</v>
      </c>
      <c r="M57" s="13">
        <v>8</v>
      </c>
      <c r="N57" s="11">
        <v>11</v>
      </c>
      <c r="O57" s="1">
        <v>17</v>
      </c>
      <c r="P57" s="1">
        <v>7</v>
      </c>
      <c r="Q57" s="1">
        <v>9</v>
      </c>
      <c r="S57" s="18">
        <v>4</v>
      </c>
      <c r="T57" s="19">
        <v>3</v>
      </c>
      <c r="U57" s="20">
        <v>7</v>
      </c>
      <c r="V57" s="2">
        <v>8</v>
      </c>
      <c r="W57" s="2">
        <v>1</v>
      </c>
      <c r="X57" s="2">
        <v>1</v>
      </c>
      <c r="Y57" s="12">
        <v>4</v>
      </c>
      <c r="Z57" s="26">
        <v>3</v>
      </c>
      <c r="AA57" s="11">
        <v>1</v>
      </c>
      <c r="AB57" s="7">
        <v>10</v>
      </c>
      <c r="AC57" s="7">
        <v>6</v>
      </c>
      <c r="AD57" s="7">
        <v>9</v>
      </c>
      <c r="AE57" s="7"/>
    </row>
    <row r="58" spans="1:32">
      <c r="A58" s="1">
        <v>1812</v>
      </c>
      <c r="B58" s="2">
        <f t="shared" si="3"/>
        <v>95</v>
      </c>
      <c r="C58" s="2">
        <v>22</v>
      </c>
      <c r="D58" s="2">
        <f t="shared" si="10"/>
        <v>77</v>
      </c>
      <c r="E58" s="84">
        <f t="shared" si="11"/>
        <v>18</v>
      </c>
      <c r="F58" s="12">
        <v>13</v>
      </c>
      <c r="G58" s="13">
        <v>10</v>
      </c>
      <c r="H58" s="11">
        <v>10</v>
      </c>
      <c r="I58" s="1">
        <v>6</v>
      </c>
      <c r="J58" s="1">
        <v>3</v>
      </c>
      <c r="K58" s="1">
        <v>3</v>
      </c>
      <c r="L58" s="12">
        <v>3</v>
      </c>
      <c r="M58" s="13">
        <v>10</v>
      </c>
      <c r="N58" s="11">
        <v>9</v>
      </c>
      <c r="O58" s="1">
        <v>9</v>
      </c>
      <c r="P58" s="1">
        <v>13</v>
      </c>
      <c r="Q58" s="1">
        <v>6</v>
      </c>
      <c r="S58" s="33">
        <v>17</v>
      </c>
      <c r="T58" s="34">
        <v>12</v>
      </c>
      <c r="U58" s="44">
        <v>8</v>
      </c>
      <c r="V58" s="35">
        <v>14</v>
      </c>
      <c r="W58" s="7">
        <v>8</v>
      </c>
      <c r="X58" s="7">
        <v>4</v>
      </c>
      <c r="Y58" s="12">
        <v>1</v>
      </c>
      <c r="Z58" s="13">
        <v>2</v>
      </c>
      <c r="AA58" s="11">
        <v>1</v>
      </c>
      <c r="AB58" s="7">
        <v>2</v>
      </c>
      <c r="AC58" s="7">
        <v>5</v>
      </c>
      <c r="AD58" s="7">
        <v>3</v>
      </c>
      <c r="AE58" s="7"/>
    </row>
    <row r="59" spans="1:32">
      <c r="A59" s="1">
        <v>1813</v>
      </c>
      <c r="B59" s="2">
        <f t="shared" si="3"/>
        <v>108</v>
      </c>
      <c r="C59" s="2">
        <v>27</v>
      </c>
      <c r="D59" s="2">
        <f t="shared" si="10"/>
        <v>49</v>
      </c>
      <c r="E59" s="84">
        <f t="shared" si="11"/>
        <v>59</v>
      </c>
      <c r="F59" s="12">
        <v>10</v>
      </c>
      <c r="G59" s="13">
        <v>12</v>
      </c>
      <c r="H59" s="11">
        <v>14</v>
      </c>
      <c r="I59" s="1">
        <v>7</v>
      </c>
      <c r="J59" s="1">
        <v>3</v>
      </c>
      <c r="K59" s="1">
        <v>6</v>
      </c>
      <c r="L59" s="12">
        <v>2</v>
      </c>
      <c r="M59" s="13">
        <v>6</v>
      </c>
      <c r="N59" s="11">
        <v>8</v>
      </c>
      <c r="O59" s="1">
        <v>12</v>
      </c>
      <c r="P59" s="1">
        <v>16</v>
      </c>
      <c r="Q59" s="1">
        <v>12</v>
      </c>
      <c r="S59" s="12">
        <v>6</v>
      </c>
      <c r="T59" s="13">
        <v>5</v>
      </c>
      <c r="U59" s="11">
        <v>11</v>
      </c>
      <c r="V59" s="7">
        <v>9</v>
      </c>
      <c r="W59" s="7">
        <v>4</v>
      </c>
      <c r="X59" s="7">
        <v>3</v>
      </c>
      <c r="Y59" s="12">
        <v>0</v>
      </c>
      <c r="Z59" s="13">
        <v>0</v>
      </c>
      <c r="AA59" s="11">
        <v>2</v>
      </c>
      <c r="AB59" s="7">
        <v>4</v>
      </c>
      <c r="AC59" s="7">
        <v>1</v>
      </c>
      <c r="AD59" s="7">
        <v>4</v>
      </c>
      <c r="AE59" s="7"/>
    </row>
    <row r="60" spans="1:32">
      <c r="A60" s="1">
        <v>1814</v>
      </c>
      <c r="B60" s="2">
        <f t="shared" si="3"/>
        <v>101</v>
      </c>
      <c r="C60" s="2">
        <v>12</v>
      </c>
      <c r="D60" s="2">
        <f t="shared" si="10"/>
        <v>73</v>
      </c>
      <c r="E60" s="84">
        <f t="shared" si="11"/>
        <v>28</v>
      </c>
      <c r="F60" s="12">
        <v>12</v>
      </c>
      <c r="G60" s="13">
        <v>9</v>
      </c>
      <c r="H60" s="11">
        <v>7</v>
      </c>
      <c r="I60" s="1">
        <v>7</v>
      </c>
      <c r="J60" s="1">
        <v>11</v>
      </c>
      <c r="K60" s="1">
        <v>6</v>
      </c>
      <c r="L60" s="12">
        <v>5</v>
      </c>
      <c r="M60" s="13">
        <v>3</v>
      </c>
      <c r="N60" s="11">
        <v>11</v>
      </c>
      <c r="O60" s="1">
        <v>6</v>
      </c>
      <c r="P60" s="1">
        <v>12</v>
      </c>
      <c r="Q60" s="1">
        <v>12</v>
      </c>
      <c r="S60" s="12">
        <v>7</v>
      </c>
      <c r="T60" s="13">
        <v>9</v>
      </c>
      <c r="U60" s="11">
        <v>9</v>
      </c>
      <c r="V60" s="7">
        <v>8</v>
      </c>
      <c r="W60" s="7">
        <v>14</v>
      </c>
      <c r="X60" s="7">
        <v>7</v>
      </c>
      <c r="Y60" s="12">
        <v>6</v>
      </c>
      <c r="Z60" s="13">
        <v>3</v>
      </c>
      <c r="AA60" s="11">
        <v>0</v>
      </c>
      <c r="AB60" s="7">
        <v>3</v>
      </c>
      <c r="AC60" s="7">
        <v>4</v>
      </c>
      <c r="AD60" s="7">
        <v>3</v>
      </c>
      <c r="AE60" s="7"/>
    </row>
    <row r="61" spans="1:32">
      <c r="A61" s="1">
        <v>1815</v>
      </c>
      <c r="B61" s="2">
        <f t="shared" si="3"/>
        <v>90</v>
      </c>
      <c r="C61" s="2">
        <v>15</v>
      </c>
      <c r="D61" s="2">
        <f t="shared" si="10"/>
        <v>51</v>
      </c>
      <c r="E61" s="84">
        <f t="shared" si="11"/>
        <v>39</v>
      </c>
      <c r="F61" s="12">
        <v>10</v>
      </c>
      <c r="G61" s="13">
        <v>6</v>
      </c>
      <c r="H61" s="11">
        <v>4</v>
      </c>
      <c r="I61" s="1">
        <v>2</v>
      </c>
      <c r="J61" s="1">
        <v>5</v>
      </c>
      <c r="K61" s="1">
        <v>1</v>
      </c>
      <c r="L61" s="12">
        <v>4</v>
      </c>
      <c r="M61" s="13">
        <v>9</v>
      </c>
      <c r="N61" s="11">
        <v>10</v>
      </c>
      <c r="O61" s="1">
        <v>15</v>
      </c>
      <c r="P61" s="1">
        <v>14</v>
      </c>
      <c r="Q61" s="1">
        <v>10</v>
      </c>
      <c r="S61" s="12">
        <v>8</v>
      </c>
      <c r="T61" s="13">
        <v>3</v>
      </c>
      <c r="U61" s="11">
        <v>5</v>
      </c>
      <c r="V61" s="7">
        <v>2</v>
      </c>
      <c r="W61" s="7">
        <v>4</v>
      </c>
      <c r="X61" s="7">
        <v>1</v>
      </c>
      <c r="Y61" s="12">
        <v>6</v>
      </c>
      <c r="Z61" s="13">
        <v>7</v>
      </c>
      <c r="AA61" s="11">
        <v>0</v>
      </c>
      <c r="AB61" s="7">
        <v>4</v>
      </c>
      <c r="AC61" s="7">
        <v>4</v>
      </c>
      <c r="AD61" s="7">
        <v>7</v>
      </c>
      <c r="AE61" s="7"/>
    </row>
    <row r="62" spans="1:32">
      <c r="A62" s="1">
        <v>1816</v>
      </c>
      <c r="B62" s="2">
        <f t="shared" si="3"/>
        <v>97</v>
      </c>
      <c r="C62" s="2">
        <v>19</v>
      </c>
      <c r="D62" s="2">
        <f t="shared" si="10"/>
        <v>63</v>
      </c>
      <c r="E62" s="84">
        <f t="shared" si="11"/>
        <v>34</v>
      </c>
      <c r="F62" s="12">
        <v>10</v>
      </c>
      <c r="G62" s="13">
        <v>9</v>
      </c>
      <c r="H62" s="11">
        <v>6</v>
      </c>
      <c r="I62" s="1">
        <v>8</v>
      </c>
      <c r="J62" s="1">
        <v>3</v>
      </c>
      <c r="K62" s="1">
        <v>3</v>
      </c>
      <c r="L62" s="12">
        <v>8</v>
      </c>
      <c r="M62" s="13">
        <v>11</v>
      </c>
      <c r="N62" s="11">
        <v>9</v>
      </c>
      <c r="O62" s="1">
        <v>10</v>
      </c>
      <c r="P62" s="1">
        <v>14</v>
      </c>
      <c r="Q62" s="1">
        <v>6</v>
      </c>
      <c r="S62" s="12">
        <v>10</v>
      </c>
      <c r="T62" s="13">
        <v>6</v>
      </c>
      <c r="U62" s="11">
        <v>4</v>
      </c>
      <c r="V62" s="7">
        <v>5</v>
      </c>
      <c r="W62" s="7">
        <v>5</v>
      </c>
      <c r="X62" s="7">
        <v>6</v>
      </c>
      <c r="Y62" s="12">
        <v>3</v>
      </c>
      <c r="Z62" s="13">
        <v>2</v>
      </c>
      <c r="AA62" s="11">
        <v>7</v>
      </c>
      <c r="AB62" s="7">
        <v>4</v>
      </c>
      <c r="AC62" s="7">
        <v>1</v>
      </c>
      <c r="AD62" s="7">
        <v>10</v>
      </c>
      <c r="AE62" s="7"/>
      <c r="AF62" t="s">
        <v>21</v>
      </c>
    </row>
    <row r="63" spans="1:32">
      <c r="A63" s="1">
        <v>1817</v>
      </c>
      <c r="B63" s="2">
        <f t="shared" si="3"/>
        <v>81</v>
      </c>
      <c r="C63" s="2">
        <v>28</v>
      </c>
      <c r="D63" s="2">
        <f t="shared" si="10"/>
        <v>80</v>
      </c>
      <c r="E63" s="84">
        <f t="shared" si="11"/>
        <v>1</v>
      </c>
      <c r="F63" s="12">
        <v>6</v>
      </c>
      <c r="G63" s="13">
        <v>18</v>
      </c>
      <c r="H63" s="11">
        <v>7</v>
      </c>
      <c r="I63" s="1">
        <v>7</v>
      </c>
      <c r="J63" s="1">
        <v>5</v>
      </c>
      <c r="K63" s="1">
        <v>3</v>
      </c>
      <c r="L63" s="12">
        <v>4</v>
      </c>
      <c r="M63" s="13">
        <v>2</v>
      </c>
      <c r="N63" s="11">
        <v>7</v>
      </c>
      <c r="O63" s="1">
        <v>7</v>
      </c>
      <c r="P63" s="1">
        <v>8</v>
      </c>
      <c r="Q63" s="1">
        <v>7</v>
      </c>
      <c r="S63" s="12">
        <v>6</v>
      </c>
      <c r="T63" s="13">
        <v>4</v>
      </c>
      <c r="U63" s="11">
        <v>16</v>
      </c>
      <c r="V63" s="7">
        <v>7</v>
      </c>
      <c r="W63" s="7">
        <v>8</v>
      </c>
      <c r="X63" s="7">
        <v>7</v>
      </c>
      <c r="Y63" s="12">
        <v>6</v>
      </c>
      <c r="Z63" s="13">
        <v>2</v>
      </c>
      <c r="AA63" s="11">
        <v>11</v>
      </c>
      <c r="AB63" s="7">
        <v>1</v>
      </c>
      <c r="AC63" s="7">
        <v>5</v>
      </c>
      <c r="AD63" s="7">
        <v>7</v>
      </c>
      <c r="AE63" s="7"/>
    </row>
    <row r="64" spans="1:32">
      <c r="A64" s="1">
        <v>1818</v>
      </c>
      <c r="B64" s="2">
        <f t="shared" si="3"/>
        <v>67</v>
      </c>
      <c r="C64" s="2">
        <v>6</v>
      </c>
      <c r="D64" s="4">
        <f t="shared" si="10"/>
        <v>102</v>
      </c>
      <c r="E64" s="105">
        <f t="shared" si="11"/>
        <v>-35</v>
      </c>
      <c r="F64" s="12">
        <v>4</v>
      </c>
      <c r="G64" s="13">
        <v>5</v>
      </c>
      <c r="H64" s="11">
        <v>3</v>
      </c>
      <c r="I64" s="1">
        <v>1</v>
      </c>
      <c r="J64" s="1">
        <v>2</v>
      </c>
      <c r="K64" s="1">
        <v>3</v>
      </c>
      <c r="L64" s="12">
        <v>4</v>
      </c>
      <c r="M64" s="13">
        <v>5</v>
      </c>
      <c r="N64" s="11">
        <v>9</v>
      </c>
      <c r="O64" s="1">
        <v>10</v>
      </c>
      <c r="P64" s="1">
        <v>10</v>
      </c>
      <c r="Q64" s="1">
        <v>11</v>
      </c>
      <c r="S64" s="12">
        <v>4</v>
      </c>
      <c r="T64" s="13">
        <v>8</v>
      </c>
      <c r="U64" s="44">
        <v>14</v>
      </c>
      <c r="V64" s="29">
        <v>19</v>
      </c>
      <c r="W64" s="29">
        <v>17</v>
      </c>
      <c r="X64" s="7">
        <v>12</v>
      </c>
      <c r="Y64" s="12">
        <v>5</v>
      </c>
      <c r="Z64" s="13">
        <v>2</v>
      </c>
      <c r="AA64" s="11">
        <v>2</v>
      </c>
      <c r="AB64" s="7">
        <v>3</v>
      </c>
      <c r="AC64" s="7">
        <v>7</v>
      </c>
      <c r="AD64" s="7">
        <v>9</v>
      </c>
      <c r="AE64" s="7"/>
    </row>
    <row r="65" spans="1:35">
      <c r="A65" s="1">
        <v>1819</v>
      </c>
      <c r="B65" s="2">
        <f t="shared" si="3"/>
        <v>133</v>
      </c>
      <c r="C65" s="2">
        <v>26</v>
      </c>
      <c r="D65" s="2">
        <f t="shared" si="10"/>
        <v>48</v>
      </c>
      <c r="E65" s="84">
        <f t="shared" si="11"/>
        <v>85</v>
      </c>
      <c r="F65" s="12">
        <v>13</v>
      </c>
      <c r="G65" s="13">
        <v>8</v>
      </c>
      <c r="H65" s="11">
        <v>18</v>
      </c>
      <c r="I65" s="1">
        <v>9</v>
      </c>
      <c r="J65" s="1">
        <v>8</v>
      </c>
      <c r="K65" s="1">
        <v>7</v>
      </c>
      <c r="L65" s="12">
        <v>6</v>
      </c>
      <c r="M65" s="13">
        <v>12</v>
      </c>
      <c r="N65" s="11">
        <v>15</v>
      </c>
      <c r="O65" s="1">
        <v>12</v>
      </c>
      <c r="P65" s="1">
        <v>10</v>
      </c>
      <c r="Q65" s="1">
        <v>15</v>
      </c>
      <c r="S65" s="12">
        <v>7</v>
      </c>
      <c r="T65" s="13">
        <v>1</v>
      </c>
      <c r="U65" s="11">
        <v>7</v>
      </c>
      <c r="V65" s="7">
        <v>4</v>
      </c>
      <c r="W65" s="7">
        <v>7</v>
      </c>
      <c r="X65" s="7">
        <v>3</v>
      </c>
      <c r="Y65" s="12">
        <v>2</v>
      </c>
      <c r="Z65" s="13">
        <v>2</v>
      </c>
      <c r="AA65" s="11">
        <v>3</v>
      </c>
      <c r="AB65" s="7">
        <v>5</v>
      </c>
      <c r="AC65" s="7">
        <v>4</v>
      </c>
      <c r="AD65" s="7">
        <v>3</v>
      </c>
      <c r="AE65" s="7"/>
    </row>
    <row r="66" spans="1:35">
      <c r="A66" s="1">
        <v>1820</v>
      </c>
      <c r="B66" s="2">
        <f t="shared" si="3"/>
        <v>77</v>
      </c>
      <c r="C66" s="2">
        <v>28</v>
      </c>
      <c r="D66" s="2">
        <f t="shared" si="10"/>
        <v>77</v>
      </c>
      <c r="E66" s="84">
        <f t="shared" si="11"/>
        <v>0</v>
      </c>
      <c r="F66" s="12">
        <v>15</v>
      </c>
      <c r="G66" s="13">
        <v>4</v>
      </c>
      <c r="H66" s="11">
        <v>10</v>
      </c>
      <c r="I66" s="1">
        <v>3</v>
      </c>
      <c r="J66" s="1">
        <v>3</v>
      </c>
      <c r="K66" s="1">
        <v>0</v>
      </c>
      <c r="L66" s="12">
        <v>6</v>
      </c>
      <c r="M66" s="13">
        <v>2</v>
      </c>
      <c r="N66" s="11">
        <v>9</v>
      </c>
      <c r="O66" s="1">
        <v>8</v>
      </c>
      <c r="P66" s="1">
        <v>3</v>
      </c>
      <c r="Q66" s="1">
        <v>14</v>
      </c>
      <c r="S66" s="12">
        <v>9</v>
      </c>
      <c r="T66" s="34">
        <v>10</v>
      </c>
      <c r="U66" s="44">
        <v>12</v>
      </c>
      <c r="V66" s="29">
        <v>15</v>
      </c>
      <c r="W66" s="35">
        <v>12</v>
      </c>
      <c r="X66" s="7">
        <v>6</v>
      </c>
      <c r="Y66" s="12">
        <v>2</v>
      </c>
      <c r="Z66" s="13">
        <v>1</v>
      </c>
      <c r="AA66" s="11">
        <v>0</v>
      </c>
      <c r="AB66" s="7">
        <v>1</v>
      </c>
      <c r="AC66" s="7">
        <v>2</v>
      </c>
      <c r="AD66" s="7">
        <v>7</v>
      </c>
      <c r="AE66" s="7"/>
    </row>
    <row r="67" spans="1:35">
      <c r="A67" s="1">
        <v>1821</v>
      </c>
      <c r="B67" s="2">
        <f t="shared" si="3"/>
        <v>128</v>
      </c>
      <c r="C67" s="2">
        <v>23</v>
      </c>
      <c r="D67" s="2">
        <f t="shared" si="10"/>
        <v>48</v>
      </c>
      <c r="E67" s="84">
        <f t="shared" si="11"/>
        <v>80</v>
      </c>
      <c r="F67" s="12">
        <v>12</v>
      </c>
      <c r="G67" s="13">
        <v>19</v>
      </c>
      <c r="H67" s="11">
        <v>12</v>
      </c>
      <c r="I67" s="1">
        <v>9</v>
      </c>
      <c r="J67" s="1">
        <v>14</v>
      </c>
      <c r="K67" s="1">
        <v>8</v>
      </c>
      <c r="L67" s="12">
        <v>6</v>
      </c>
      <c r="M67" s="13">
        <v>10</v>
      </c>
      <c r="N67" s="11">
        <v>8</v>
      </c>
      <c r="O67" s="1">
        <v>8</v>
      </c>
      <c r="P67" s="1">
        <v>9</v>
      </c>
      <c r="Q67" s="1">
        <v>13</v>
      </c>
      <c r="S67" s="12">
        <v>2</v>
      </c>
      <c r="T67" s="13">
        <v>5</v>
      </c>
      <c r="U67" s="11">
        <v>7</v>
      </c>
      <c r="V67" s="7">
        <v>5</v>
      </c>
      <c r="W67" s="7">
        <v>2</v>
      </c>
      <c r="X67" s="7">
        <v>4</v>
      </c>
      <c r="Y67" s="12">
        <v>8</v>
      </c>
      <c r="Z67" s="13">
        <v>2</v>
      </c>
      <c r="AA67" s="11">
        <v>2</v>
      </c>
      <c r="AB67" s="7">
        <v>3</v>
      </c>
      <c r="AC67" s="7">
        <v>3</v>
      </c>
      <c r="AD67" s="7">
        <v>5</v>
      </c>
      <c r="AE67" s="7"/>
    </row>
    <row r="68" spans="1:35">
      <c r="A68" s="1">
        <v>1822</v>
      </c>
      <c r="B68" s="2">
        <f t="shared" si="3"/>
        <v>86</v>
      </c>
      <c r="C68" s="2">
        <v>33</v>
      </c>
      <c r="D68" s="2">
        <f t="shared" si="10"/>
        <v>85</v>
      </c>
      <c r="E68" s="84">
        <f t="shared" si="11"/>
        <v>1</v>
      </c>
      <c r="F68" s="12">
        <v>8</v>
      </c>
      <c r="G68" s="13">
        <v>13</v>
      </c>
      <c r="H68" s="11">
        <v>8</v>
      </c>
      <c r="I68" s="1">
        <v>3</v>
      </c>
      <c r="J68" s="1">
        <v>9</v>
      </c>
      <c r="K68" s="1">
        <v>2</v>
      </c>
      <c r="L68" s="12">
        <v>3</v>
      </c>
      <c r="M68" s="13">
        <v>6</v>
      </c>
      <c r="N68" s="11">
        <v>9</v>
      </c>
      <c r="O68" s="1">
        <v>5</v>
      </c>
      <c r="P68" s="1">
        <v>10</v>
      </c>
      <c r="Q68" s="1">
        <v>10</v>
      </c>
      <c r="S68" s="12">
        <v>6</v>
      </c>
      <c r="T68" s="34">
        <v>12</v>
      </c>
      <c r="U68" s="28">
        <v>15</v>
      </c>
      <c r="V68" s="29">
        <v>15</v>
      </c>
      <c r="W68" s="35">
        <v>5</v>
      </c>
      <c r="X68" s="35">
        <v>14</v>
      </c>
      <c r="Y68" s="12">
        <v>3</v>
      </c>
      <c r="Z68" s="13">
        <v>5</v>
      </c>
      <c r="AA68" s="11">
        <v>1</v>
      </c>
      <c r="AB68" s="7">
        <v>3</v>
      </c>
      <c r="AC68" s="7">
        <v>3</v>
      </c>
      <c r="AD68" s="7">
        <v>3</v>
      </c>
      <c r="AE68" s="7"/>
    </row>
    <row r="69" spans="1:35">
      <c r="A69" s="1">
        <v>1823</v>
      </c>
      <c r="B69" s="2">
        <f t="shared" si="3"/>
        <v>103</v>
      </c>
      <c r="C69" s="2">
        <v>22</v>
      </c>
      <c r="D69" s="2">
        <f t="shared" si="10"/>
        <v>78</v>
      </c>
      <c r="E69" s="84">
        <f t="shared" si="11"/>
        <v>25</v>
      </c>
      <c r="F69" s="12">
        <v>10</v>
      </c>
      <c r="G69" s="13">
        <v>15</v>
      </c>
      <c r="H69" s="11">
        <v>12</v>
      </c>
      <c r="I69" s="1">
        <v>4</v>
      </c>
      <c r="J69" s="1">
        <v>11</v>
      </c>
      <c r="K69" s="1">
        <v>4</v>
      </c>
      <c r="L69" s="12">
        <v>5</v>
      </c>
      <c r="M69" s="13">
        <v>5</v>
      </c>
      <c r="N69" s="11">
        <v>14</v>
      </c>
      <c r="O69" s="1">
        <v>6</v>
      </c>
      <c r="P69" s="1">
        <v>7</v>
      </c>
      <c r="Q69" s="1">
        <v>10</v>
      </c>
      <c r="S69" s="12">
        <v>14</v>
      </c>
      <c r="T69" s="13">
        <v>6</v>
      </c>
      <c r="U69" s="11">
        <v>5</v>
      </c>
      <c r="V69" s="7">
        <v>3</v>
      </c>
      <c r="W69" s="7">
        <v>7</v>
      </c>
      <c r="X69" s="7">
        <v>2</v>
      </c>
      <c r="Y69" s="12">
        <v>6</v>
      </c>
      <c r="Z69" s="13">
        <v>2</v>
      </c>
      <c r="AA69" s="11">
        <v>13</v>
      </c>
      <c r="AB69" s="7">
        <v>7</v>
      </c>
      <c r="AC69" s="7">
        <v>6</v>
      </c>
      <c r="AD69" s="7">
        <v>7</v>
      </c>
      <c r="AE69" s="7"/>
    </row>
    <row r="70" spans="1:35">
      <c r="A70" s="1">
        <v>1824</v>
      </c>
      <c r="B70" s="2">
        <f t="shared" si="3"/>
        <v>122</v>
      </c>
      <c r="C70" s="2">
        <v>29</v>
      </c>
      <c r="D70" s="4">
        <f t="shared" si="10"/>
        <v>135</v>
      </c>
      <c r="E70" s="105">
        <f t="shared" si="11"/>
        <v>-13</v>
      </c>
      <c r="F70" s="14">
        <v>6</v>
      </c>
      <c r="G70" s="15">
        <v>11</v>
      </c>
      <c r="H70" s="16">
        <v>5</v>
      </c>
      <c r="I70" s="1">
        <v>6</v>
      </c>
      <c r="J70" s="1">
        <v>4</v>
      </c>
      <c r="K70" s="1">
        <v>9</v>
      </c>
      <c r="L70" s="14">
        <v>12</v>
      </c>
      <c r="M70" s="15">
        <v>12</v>
      </c>
      <c r="N70" s="16">
        <v>10</v>
      </c>
      <c r="O70" s="1">
        <v>10</v>
      </c>
      <c r="P70" s="1">
        <v>23</v>
      </c>
      <c r="Q70" s="1">
        <v>14</v>
      </c>
      <c r="S70" s="31">
        <v>16</v>
      </c>
      <c r="T70" s="66">
        <v>10</v>
      </c>
      <c r="U70" s="32">
        <v>26</v>
      </c>
      <c r="V70" s="71">
        <v>36</v>
      </c>
      <c r="W70" s="29">
        <v>15</v>
      </c>
      <c r="X70" s="7">
        <v>6</v>
      </c>
      <c r="Y70" s="14">
        <v>8</v>
      </c>
      <c r="Z70" s="15">
        <v>4</v>
      </c>
      <c r="AA70" s="16">
        <v>1</v>
      </c>
      <c r="AB70" s="7">
        <v>3</v>
      </c>
      <c r="AC70" s="7">
        <v>7</v>
      </c>
      <c r="AD70" s="7">
        <v>3</v>
      </c>
      <c r="AE70" s="7"/>
    </row>
    <row r="71" spans="1:35">
      <c r="A71" s="1">
        <v>1825</v>
      </c>
      <c r="B71" s="2">
        <f t="shared" ref="B71:B72" si="12">SUM(F71:Q71)</f>
        <v>143</v>
      </c>
      <c r="C71" s="2">
        <v>26</v>
      </c>
      <c r="D71" s="5">
        <f t="shared" ref="D71" si="13">SUM(S71:AD71)</f>
        <v>68</v>
      </c>
      <c r="E71" s="84">
        <f t="shared" ref="E71:E72" si="14">B71-D71</f>
        <v>75</v>
      </c>
      <c r="F71" s="40">
        <v>20</v>
      </c>
      <c r="G71" s="41">
        <v>19</v>
      </c>
      <c r="H71" s="42">
        <v>12</v>
      </c>
      <c r="I71" s="1">
        <v>8</v>
      </c>
      <c r="J71" s="1">
        <v>7</v>
      </c>
      <c r="K71" s="1">
        <v>4</v>
      </c>
      <c r="L71" s="40">
        <v>7</v>
      </c>
      <c r="M71" s="41">
        <v>11</v>
      </c>
      <c r="N71" s="42">
        <v>7</v>
      </c>
      <c r="O71" s="1">
        <v>14</v>
      </c>
      <c r="P71" s="1">
        <v>10</v>
      </c>
      <c r="Q71" s="1">
        <v>24</v>
      </c>
      <c r="S71" s="40">
        <v>5</v>
      </c>
      <c r="T71" s="41">
        <v>14</v>
      </c>
      <c r="U71" s="42">
        <v>14</v>
      </c>
      <c r="V71" s="7">
        <v>8</v>
      </c>
      <c r="W71" s="7">
        <v>5</v>
      </c>
      <c r="X71" s="7">
        <v>6</v>
      </c>
      <c r="Y71" s="40">
        <v>4</v>
      </c>
      <c r="Z71" s="41">
        <v>1</v>
      </c>
      <c r="AA71" s="42">
        <v>0</v>
      </c>
      <c r="AB71" s="7">
        <v>1</v>
      </c>
      <c r="AC71" s="7">
        <v>6</v>
      </c>
      <c r="AD71" s="7">
        <v>4</v>
      </c>
      <c r="AE71" s="7"/>
    </row>
    <row r="72" spans="1:35">
      <c r="A72" s="1">
        <v>1826</v>
      </c>
      <c r="B72" s="2">
        <f t="shared" si="12"/>
        <v>103</v>
      </c>
      <c r="C72" s="2">
        <v>21</v>
      </c>
      <c r="D72" s="5">
        <f>SUM(S72:AD72)</f>
        <v>49</v>
      </c>
      <c r="E72" s="84">
        <f t="shared" si="14"/>
        <v>54</v>
      </c>
      <c r="F72" s="12">
        <v>7</v>
      </c>
      <c r="G72" s="13">
        <v>20</v>
      </c>
      <c r="H72" s="11">
        <v>10</v>
      </c>
      <c r="I72" s="1">
        <v>9</v>
      </c>
      <c r="J72" s="1">
        <v>6</v>
      </c>
      <c r="K72" s="1">
        <v>0</v>
      </c>
      <c r="L72" s="12">
        <v>2</v>
      </c>
      <c r="M72" s="13">
        <v>5</v>
      </c>
      <c r="N72" s="11">
        <v>7</v>
      </c>
      <c r="O72" s="1">
        <v>12</v>
      </c>
      <c r="P72" s="1">
        <v>13</v>
      </c>
      <c r="Q72" s="1">
        <v>12</v>
      </c>
      <c r="S72" s="43">
        <v>3</v>
      </c>
      <c r="T72" s="34">
        <v>6</v>
      </c>
      <c r="U72" s="44">
        <v>3</v>
      </c>
      <c r="V72" s="34">
        <v>1</v>
      </c>
      <c r="W72" s="35">
        <v>4</v>
      </c>
      <c r="X72" s="34">
        <v>2</v>
      </c>
      <c r="Y72" s="43">
        <v>3</v>
      </c>
      <c r="Z72" s="34">
        <v>2</v>
      </c>
      <c r="AA72" s="44">
        <v>11</v>
      </c>
      <c r="AB72" s="34">
        <v>3</v>
      </c>
      <c r="AC72" s="17">
        <v>5</v>
      </c>
      <c r="AD72" s="17">
        <v>6</v>
      </c>
    </row>
    <row r="73" spans="1:35">
      <c r="A73" s="1">
        <v>1827</v>
      </c>
      <c r="B73" s="2">
        <f t="shared" ref="B73:B136" si="15">SUM(F73:Q73)</f>
        <v>102</v>
      </c>
      <c r="C73" s="2">
        <v>25</v>
      </c>
      <c r="D73" s="5">
        <f t="shared" ref="D73:D136" si="16">SUM(S73:AD73)</f>
        <v>65</v>
      </c>
      <c r="E73" s="84">
        <f t="shared" ref="E73:E136" si="17">B73-D73</f>
        <v>37</v>
      </c>
      <c r="F73" s="12">
        <v>16</v>
      </c>
      <c r="G73" s="13">
        <v>15</v>
      </c>
      <c r="H73" s="11">
        <v>11</v>
      </c>
      <c r="I73" s="1">
        <v>8</v>
      </c>
      <c r="J73" s="1">
        <v>8</v>
      </c>
      <c r="K73" s="1">
        <v>1</v>
      </c>
      <c r="L73" s="12">
        <v>5</v>
      </c>
      <c r="M73" s="13">
        <v>1</v>
      </c>
      <c r="N73" s="11">
        <v>7</v>
      </c>
      <c r="O73" s="1">
        <v>5</v>
      </c>
      <c r="P73" s="1">
        <v>16</v>
      </c>
      <c r="Q73" s="1">
        <v>9</v>
      </c>
      <c r="S73" s="25">
        <v>1</v>
      </c>
      <c r="T73" s="26">
        <v>8</v>
      </c>
      <c r="U73" s="20">
        <v>11</v>
      </c>
      <c r="V73" s="2">
        <v>4</v>
      </c>
      <c r="W73" s="2">
        <v>8</v>
      </c>
      <c r="X73" s="2">
        <v>7</v>
      </c>
      <c r="Y73" s="18">
        <v>5</v>
      </c>
      <c r="Z73" s="19">
        <v>5</v>
      </c>
      <c r="AA73" s="20">
        <v>2</v>
      </c>
      <c r="AB73" s="2">
        <v>3</v>
      </c>
      <c r="AC73" s="2">
        <v>5</v>
      </c>
      <c r="AD73" s="2">
        <v>6</v>
      </c>
    </row>
    <row r="74" spans="1:35">
      <c r="A74" s="1">
        <v>1828</v>
      </c>
      <c r="B74" s="2">
        <f t="shared" si="15"/>
        <v>113</v>
      </c>
      <c r="C74" s="2">
        <v>11</v>
      </c>
      <c r="D74" s="5">
        <f t="shared" si="16"/>
        <v>55</v>
      </c>
      <c r="E74" s="84">
        <f t="shared" si="17"/>
        <v>58</v>
      </c>
      <c r="F74" s="12">
        <v>17</v>
      </c>
      <c r="G74" s="13">
        <v>13</v>
      </c>
      <c r="H74" s="11">
        <v>11</v>
      </c>
      <c r="I74" s="1">
        <v>3</v>
      </c>
      <c r="J74" s="1">
        <v>4</v>
      </c>
      <c r="K74" s="1">
        <v>4</v>
      </c>
      <c r="L74" s="12">
        <v>3</v>
      </c>
      <c r="M74" s="13">
        <v>9</v>
      </c>
      <c r="N74" s="11">
        <v>14</v>
      </c>
      <c r="O74" s="1">
        <v>7</v>
      </c>
      <c r="P74" s="1">
        <v>14</v>
      </c>
      <c r="Q74" s="1">
        <v>14</v>
      </c>
      <c r="R74" s="45"/>
      <c r="S74" s="13">
        <v>7</v>
      </c>
      <c r="T74" s="13">
        <v>7</v>
      </c>
      <c r="U74" s="11">
        <v>5</v>
      </c>
      <c r="V74" s="39">
        <v>1</v>
      </c>
      <c r="W74" s="39">
        <v>1</v>
      </c>
      <c r="X74" s="39">
        <v>4</v>
      </c>
      <c r="Y74" s="12">
        <v>1</v>
      </c>
      <c r="Z74" s="13">
        <v>3</v>
      </c>
      <c r="AA74" s="11">
        <v>7</v>
      </c>
      <c r="AB74" s="39">
        <v>7</v>
      </c>
      <c r="AC74" s="39">
        <v>4</v>
      </c>
      <c r="AD74" s="39">
        <v>8</v>
      </c>
    </row>
    <row r="75" spans="1:35">
      <c r="A75" s="1">
        <v>1829</v>
      </c>
      <c r="B75" s="2">
        <f t="shared" si="15"/>
        <v>84</v>
      </c>
      <c r="C75" s="2">
        <v>21</v>
      </c>
      <c r="D75" s="5">
        <f t="shared" si="16"/>
        <v>75</v>
      </c>
      <c r="E75" s="84">
        <f t="shared" si="17"/>
        <v>9</v>
      </c>
      <c r="F75" s="12">
        <v>12</v>
      </c>
      <c r="G75" s="13">
        <v>7</v>
      </c>
      <c r="H75" s="11">
        <v>8</v>
      </c>
      <c r="I75" s="1">
        <v>2</v>
      </c>
      <c r="J75" s="1">
        <v>2</v>
      </c>
      <c r="K75" s="1">
        <v>1</v>
      </c>
      <c r="L75" s="12">
        <v>4</v>
      </c>
      <c r="M75" s="13">
        <v>2</v>
      </c>
      <c r="N75" s="11">
        <v>12</v>
      </c>
      <c r="O75" s="1">
        <v>7</v>
      </c>
      <c r="P75" s="1">
        <v>16</v>
      </c>
      <c r="Q75" s="1">
        <v>11</v>
      </c>
      <c r="R75" s="45"/>
      <c r="S75" s="39">
        <v>14</v>
      </c>
      <c r="T75" s="13">
        <v>13</v>
      </c>
      <c r="U75" s="11">
        <v>14</v>
      </c>
      <c r="V75" s="39">
        <v>2</v>
      </c>
      <c r="W75" s="39">
        <v>5</v>
      </c>
      <c r="X75" s="39">
        <v>3</v>
      </c>
      <c r="Y75" s="12">
        <v>1</v>
      </c>
      <c r="Z75" s="13">
        <v>1</v>
      </c>
      <c r="AA75" s="11">
        <v>4</v>
      </c>
      <c r="AB75" s="39">
        <v>5</v>
      </c>
      <c r="AC75" s="39">
        <v>9</v>
      </c>
      <c r="AD75" s="39">
        <v>4</v>
      </c>
    </row>
    <row r="76" spans="1:35">
      <c r="A76" s="1">
        <v>1830</v>
      </c>
      <c r="B76" s="2">
        <f t="shared" si="15"/>
        <v>92</v>
      </c>
      <c r="C76" s="2">
        <v>37</v>
      </c>
      <c r="D76" s="4">
        <f t="shared" si="16"/>
        <v>144</v>
      </c>
      <c r="E76" s="105">
        <f t="shared" si="17"/>
        <v>-52</v>
      </c>
      <c r="F76" s="12">
        <v>17</v>
      </c>
      <c r="G76" s="13">
        <v>9</v>
      </c>
      <c r="H76" s="11">
        <v>4</v>
      </c>
      <c r="I76" s="1">
        <v>8</v>
      </c>
      <c r="J76" s="1">
        <v>3</v>
      </c>
      <c r="K76" s="1">
        <v>1</v>
      </c>
      <c r="L76" s="12">
        <v>2</v>
      </c>
      <c r="M76" s="13">
        <v>5</v>
      </c>
      <c r="N76" s="11">
        <v>10</v>
      </c>
      <c r="O76" s="1">
        <v>9</v>
      </c>
      <c r="P76" s="1">
        <v>11</v>
      </c>
      <c r="Q76" s="1">
        <v>13</v>
      </c>
      <c r="R76" s="45"/>
      <c r="S76" s="39">
        <v>14</v>
      </c>
      <c r="T76" s="13">
        <v>11</v>
      </c>
      <c r="U76" s="44">
        <v>12</v>
      </c>
      <c r="V76" s="35">
        <v>15</v>
      </c>
      <c r="W76" s="35">
        <v>8</v>
      </c>
      <c r="X76" s="35">
        <v>1</v>
      </c>
      <c r="Y76" s="43">
        <v>4</v>
      </c>
      <c r="Z76" s="30">
        <v>16</v>
      </c>
      <c r="AA76" s="28">
        <v>16</v>
      </c>
      <c r="AB76" s="29">
        <v>19</v>
      </c>
      <c r="AC76" s="29">
        <v>19</v>
      </c>
      <c r="AD76" s="39">
        <v>9</v>
      </c>
    </row>
    <row r="77" spans="1:35">
      <c r="A77" s="37">
        <v>1831</v>
      </c>
      <c r="B77" s="2">
        <f t="shared" si="15"/>
        <v>112</v>
      </c>
      <c r="C77" s="2">
        <v>14</v>
      </c>
      <c r="D77" s="4">
        <f t="shared" si="16"/>
        <v>160</v>
      </c>
      <c r="E77" s="105">
        <f t="shared" si="17"/>
        <v>-48</v>
      </c>
      <c r="F77" s="12">
        <v>13</v>
      </c>
      <c r="G77" s="13">
        <v>10</v>
      </c>
      <c r="H77" s="11">
        <v>14</v>
      </c>
      <c r="I77" s="1">
        <v>4</v>
      </c>
      <c r="J77" s="1">
        <v>7</v>
      </c>
      <c r="K77" s="1">
        <v>7</v>
      </c>
      <c r="L77" s="12">
        <v>7</v>
      </c>
      <c r="M77" s="13">
        <v>15</v>
      </c>
      <c r="N77" s="11">
        <v>9</v>
      </c>
      <c r="O77" s="1">
        <v>7</v>
      </c>
      <c r="P77" s="1">
        <v>7</v>
      </c>
      <c r="Q77" s="1">
        <v>12</v>
      </c>
      <c r="R77" s="45"/>
      <c r="S77" s="30">
        <v>15</v>
      </c>
      <c r="T77" s="30">
        <v>19</v>
      </c>
      <c r="U77" s="28">
        <v>15</v>
      </c>
      <c r="V77" s="29">
        <v>20</v>
      </c>
      <c r="W77" s="39">
        <v>7</v>
      </c>
      <c r="X77" s="39">
        <v>6</v>
      </c>
      <c r="Y77" s="12">
        <v>5</v>
      </c>
      <c r="Z77" s="13">
        <v>12</v>
      </c>
      <c r="AA77" s="28">
        <v>26</v>
      </c>
      <c r="AB77" s="29">
        <v>20</v>
      </c>
      <c r="AC77" s="39">
        <v>11</v>
      </c>
      <c r="AD77" s="39">
        <v>4</v>
      </c>
      <c r="AE77" s="149" t="s">
        <v>45</v>
      </c>
      <c r="AF77" s="149"/>
      <c r="AG77" s="149"/>
      <c r="AH77" s="149"/>
      <c r="AI77" s="149"/>
    </row>
    <row r="78" spans="1:35">
      <c r="A78" s="37">
        <v>1832</v>
      </c>
      <c r="B78" s="2">
        <f t="shared" si="15"/>
        <v>89</v>
      </c>
      <c r="C78" s="2">
        <v>33</v>
      </c>
      <c r="D78" s="5">
        <f t="shared" si="16"/>
        <v>40</v>
      </c>
      <c r="E78" s="84">
        <f t="shared" si="17"/>
        <v>49</v>
      </c>
      <c r="F78" s="12">
        <v>6</v>
      </c>
      <c r="G78" s="13">
        <v>11</v>
      </c>
      <c r="H78" s="11">
        <v>5</v>
      </c>
      <c r="I78" s="1">
        <v>3</v>
      </c>
      <c r="J78" s="1">
        <v>4</v>
      </c>
      <c r="K78" s="1">
        <v>4</v>
      </c>
      <c r="L78" s="12">
        <v>5</v>
      </c>
      <c r="M78" s="13">
        <v>4</v>
      </c>
      <c r="N78" s="11">
        <v>8</v>
      </c>
      <c r="O78" s="1">
        <v>10</v>
      </c>
      <c r="P78" s="1">
        <v>19</v>
      </c>
      <c r="Q78" s="1">
        <v>10</v>
      </c>
      <c r="R78" s="45"/>
      <c r="S78" s="13">
        <v>1</v>
      </c>
      <c r="T78" s="13">
        <v>4</v>
      </c>
      <c r="U78" s="28">
        <v>15</v>
      </c>
      <c r="V78" s="39">
        <v>1</v>
      </c>
      <c r="W78" s="39">
        <v>1</v>
      </c>
      <c r="X78" s="39">
        <v>0</v>
      </c>
      <c r="Y78" s="12">
        <v>1</v>
      </c>
      <c r="Z78" s="13">
        <v>0</v>
      </c>
      <c r="AA78" s="11">
        <v>2</v>
      </c>
      <c r="AB78" s="39">
        <v>2</v>
      </c>
      <c r="AC78" s="39">
        <v>7</v>
      </c>
      <c r="AD78" s="39">
        <v>6</v>
      </c>
      <c r="AE78" s="55" t="s">
        <v>46</v>
      </c>
    </row>
    <row r="79" spans="1:35">
      <c r="A79" s="37">
        <v>1833</v>
      </c>
      <c r="B79" s="2">
        <f t="shared" si="15"/>
        <v>103</v>
      </c>
      <c r="C79" s="2">
        <v>41</v>
      </c>
      <c r="D79" s="5">
        <f t="shared" si="16"/>
        <v>53</v>
      </c>
      <c r="E79" s="84">
        <f t="shared" si="17"/>
        <v>50</v>
      </c>
      <c r="F79" s="12">
        <v>11</v>
      </c>
      <c r="G79" s="13">
        <v>7</v>
      </c>
      <c r="H79" s="11">
        <v>9</v>
      </c>
      <c r="I79" s="1">
        <v>5</v>
      </c>
      <c r="J79" s="1">
        <v>8</v>
      </c>
      <c r="K79" s="1">
        <v>4</v>
      </c>
      <c r="L79" s="12">
        <v>8</v>
      </c>
      <c r="M79" s="13">
        <v>6</v>
      </c>
      <c r="N79" s="11">
        <v>12</v>
      </c>
      <c r="O79" s="1">
        <v>12</v>
      </c>
      <c r="P79" s="1">
        <v>11</v>
      </c>
      <c r="Q79" s="1">
        <v>10</v>
      </c>
      <c r="R79" s="45"/>
      <c r="S79" s="13">
        <v>9</v>
      </c>
      <c r="T79" s="13">
        <v>5</v>
      </c>
      <c r="U79" s="11">
        <v>12</v>
      </c>
      <c r="V79" s="39">
        <v>6</v>
      </c>
      <c r="W79" s="39">
        <v>8</v>
      </c>
      <c r="X79" s="39">
        <v>2</v>
      </c>
      <c r="Y79" s="12">
        <v>2</v>
      </c>
      <c r="Z79" s="13">
        <v>2</v>
      </c>
      <c r="AA79" s="11">
        <v>0</v>
      </c>
      <c r="AB79" s="39">
        <v>1</v>
      </c>
      <c r="AC79" s="39">
        <v>2</v>
      </c>
      <c r="AD79" s="39">
        <v>4</v>
      </c>
    </row>
    <row r="80" spans="1:35">
      <c r="A80" s="37">
        <v>1834</v>
      </c>
      <c r="B80" s="2">
        <f t="shared" si="15"/>
        <v>124</v>
      </c>
      <c r="C80" s="2">
        <v>35</v>
      </c>
      <c r="D80" s="5">
        <f t="shared" si="16"/>
        <v>47</v>
      </c>
      <c r="E80" s="84">
        <f t="shared" si="17"/>
        <v>77</v>
      </c>
      <c r="F80" s="12">
        <v>14</v>
      </c>
      <c r="G80" s="13">
        <v>19</v>
      </c>
      <c r="H80" s="11">
        <v>18</v>
      </c>
      <c r="I80" s="1">
        <v>7</v>
      </c>
      <c r="J80" s="1">
        <v>7</v>
      </c>
      <c r="K80" s="1">
        <v>7</v>
      </c>
      <c r="L80" s="12">
        <v>4</v>
      </c>
      <c r="M80" s="13">
        <v>6</v>
      </c>
      <c r="N80" s="11">
        <v>6</v>
      </c>
      <c r="O80" s="1">
        <v>9</v>
      </c>
      <c r="P80" s="1">
        <v>16</v>
      </c>
      <c r="Q80" s="1">
        <v>11</v>
      </c>
      <c r="R80" s="45"/>
      <c r="S80" s="13">
        <v>3</v>
      </c>
      <c r="T80" s="13">
        <v>6</v>
      </c>
      <c r="U80" s="11">
        <v>9</v>
      </c>
      <c r="V80" s="39">
        <v>0</v>
      </c>
      <c r="W80" s="39">
        <v>0</v>
      </c>
      <c r="X80" s="39">
        <v>4</v>
      </c>
      <c r="Y80" s="12">
        <v>0</v>
      </c>
      <c r="Z80" s="13">
        <v>2</v>
      </c>
      <c r="AA80" s="11">
        <v>4</v>
      </c>
      <c r="AB80" s="39">
        <v>6</v>
      </c>
      <c r="AC80" s="39">
        <v>6</v>
      </c>
      <c r="AD80" s="39">
        <v>7</v>
      </c>
    </row>
    <row r="81" spans="1:33">
      <c r="A81" s="37">
        <v>1835</v>
      </c>
      <c r="B81" s="2">
        <f t="shared" si="15"/>
        <v>95</v>
      </c>
      <c r="C81" s="2">
        <v>8</v>
      </c>
      <c r="D81" s="4">
        <f t="shared" si="16"/>
        <v>163</v>
      </c>
      <c r="E81" s="105">
        <f t="shared" si="17"/>
        <v>-68</v>
      </c>
      <c r="F81" s="12">
        <v>19</v>
      </c>
      <c r="G81" s="13">
        <v>11</v>
      </c>
      <c r="H81" s="11">
        <v>12</v>
      </c>
      <c r="I81" s="1">
        <v>12</v>
      </c>
      <c r="J81" s="1">
        <v>1</v>
      </c>
      <c r="K81" s="1">
        <v>8</v>
      </c>
      <c r="L81" s="12">
        <v>6</v>
      </c>
      <c r="M81" s="13">
        <v>4</v>
      </c>
      <c r="N81" s="11">
        <v>6</v>
      </c>
      <c r="O81" s="1">
        <v>4</v>
      </c>
      <c r="P81" s="1">
        <v>6</v>
      </c>
      <c r="Q81" s="1">
        <v>6</v>
      </c>
      <c r="S81" s="12">
        <v>11</v>
      </c>
      <c r="T81" s="13">
        <v>10</v>
      </c>
      <c r="U81" s="11">
        <v>8</v>
      </c>
      <c r="V81" s="39">
        <v>10</v>
      </c>
      <c r="W81" s="71">
        <v>48</v>
      </c>
      <c r="X81" s="29">
        <v>26</v>
      </c>
      <c r="Y81" s="33">
        <v>17</v>
      </c>
      <c r="Z81" s="13">
        <v>9</v>
      </c>
      <c r="AA81" s="11">
        <v>5</v>
      </c>
      <c r="AB81" s="39">
        <v>4</v>
      </c>
      <c r="AC81" s="39">
        <v>7</v>
      </c>
      <c r="AD81" s="39">
        <v>8</v>
      </c>
      <c r="AE81" t="s">
        <v>42</v>
      </c>
    </row>
    <row r="82" spans="1:33">
      <c r="A82" s="37">
        <v>1836</v>
      </c>
      <c r="B82" s="2">
        <f t="shared" si="15"/>
        <v>110</v>
      </c>
      <c r="C82" s="2">
        <v>34</v>
      </c>
      <c r="D82" s="5">
        <f t="shared" si="16"/>
        <v>63</v>
      </c>
      <c r="E82" s="84">
        <f t="shared" si="17"/>
        <v>47</v>
      </c>
      <c r="F82" s="12">
        <v>3</v>
      </c>
      <c r="G82" s="13">
        <v>1</v>
      </c>
      <c r="H82" s="11">
        <v>2</v>
      </c>
      <c r="I82" s="1">
        <v>6</v>
      </c>
      <c r="J82" s="1">
        <v>8</v>
      </c>
      <c r="K82" s="1">
        <v>9</v>
      </c>
      <c r="L82" s="12">
        <v>4</v>
      </c>
      <c r="M82" s="13">
        <v>17</v>
      </c>
      <c r="N82" s="11">
        <v>8</v>
      </c>
      <c r="O82" s="1">
        <v>18</v>
      </c>
      <c r="P82" s="1">
        <v>18</v>
      </c>
      <c r="Q82" s="1">
        <v>16</v>
      </c>
      <c r="S82" s="12">
        <v>10</v>
      </c>
      <c r="T82" s="13">
        <v>9</v>
      </c>
      <c r="U82" s="11">
        <v>5</v>
      </c>
      <c r="V82" s="39">
        <v>6</v>
      </c>
      <c r="W82" s="39">
        <v>5</v>
      </c>
      <c r="X82" s="39">
        <v>5</v>
      </c>
      <c r="Y82" s="12">
        <v>1</v>
      </c>
      <c r="Z82" s="13">
        <v>4</v>
      </c>
      <c r="AA82" s="11">
        <v>6</v>
      </c>
      <c r="AB82" s="39">
        <v>6</v>
      </c>
      <c r="AC82" s="39">
        <v>1</v>
      </c>
      <c r="AD82" s="39">
        <v>5</v>
      </c>
    </row>
    <row r="83" spans="1:33">
      <c r="A83" s="37">
        <v>1837</v>
      </c>
      <c r="B83" s="2">
        <f t="shared" si="15"/>
        <v>132</v>
      </c>
      <c r="C83" s="2">
        <v>45</v>
      </c>
      <c r="D83" s="5">
        <f t="shared" si="16"/>
        <v>94</v>
      </c>
      <c r="E83" s="84">
        <f t="shared" si="17"/>
        <v>38</v>
      </c>
      <c r="F83" s="12">
        <v>24</v>
      </c>
      <c r="G83" s="13">
        <v>19</v>
      </c>
      <c r="H83" s="11">
        <v>14</v>
      </c>
      <c r="I83" s="1">
        <v>9</v>
      </c>
      <c r="J83" s="1">
        <v>6</v>
      </c>
      <c r="K83" s="1">
        <v>4</v>
      </c>
      <c r="L83" s="12">
        <v>4</v>
      </c>
      <c r="M83" s="13">
        <v>9</v>
      </c>
      <c r="N83" s="11">
        <v>5</v>
      </c>
      <c r="O83" s="1">
        <v>18</v>
      </c>
      <c r="P83" s="1">
        <v>11</v>
      </c>
      <c r="Q83" s="1">
        <v>9</v>
      </c>
      <c r="S83" s="12">
        <v>12</v>
      </c>
      <c r="T83" s="13">
        <v>8</v>
      </c>
      <c r="U83" s="82">
        <v>30</v>
      </c>
      <c r="V83" s="39">
        <v>8</v>
      </c>
      <c r="W83" s="39">
        <v>5</v>
      </c>
      <c r="X83" s="39">
        <v>3</v>
      </c>
      <c r="Y83" s="12">
        <v>5</v>
      </c>
      <c r="Z83" s="13">
        <v>3</v>
      </c>
      <c r="AA83" s="11">
        <v>4</v>
      </c>
      <c r="AB83" s="39">
        <v>2</v>
      </c>
      <c r="AC83" s="39">
        <v>7</v>
      </c>
      <c r="AD83" s="39">
        <v>7</v>
      </c>
    </row>
    <row r="84" spans="1:33">
      <c r="A84" s="37">
        <v>1838</v>
      </c>
      <c r="B84" s="2">
        <f t="shared" si="15"/>
        <v>98</v>
      </c>
      <c r="C84" s="2">
        <v>26</v>
      </c>
      <c r="D84" s="5">
        <f t="shared" si="16"/>
        <v>77</v>
      </c>
      <c r="E84" s="84">
        <f t="shared" si="17"/>
        <v>21</v>
      </c>
      <c r="F84" s="12">
        <v>7</v>
      </c>
      <c r="G84" s="13">
        <v>21</v>
      </c>
      <c r="H84" s="11">
        <v>9</v>
      </c>
      <c r="I84" s="1">
        <v>6</v>
      </c>
      <c r="J84" s="1">
        <v>4</v>
      </c>
      <c r="K84" s="1">
        <v>6</v>
      </c>
      <c r="L84" s="12">
        <v>3</v>
      </c>
      <c r="M84" s="13">
        <v>8</v>
      </c>
      <c r="N84" s="11">
        <v>5</v>
      </c>
      <c r="O84" s="1">
        <v>6</v>
      </c>
      <c r="P84" s="1">
        <v>11</v>
      </c>
      <c r="Q84" s="1">
        <v>12</v>
      </c>
      <c r="S84" s="12">
        <v>10</v>
      </c>
      <c r="T84" s="13">
        <v>5</v>
      </c>
      <c r="U84" s="11">
        <v>8</v>
      </c>
      <c r="V84" s="39">
        <v>6</v>
      </c>
      <c r="W84" s="39">
        <v>6</v>
      </c>
      <c r="X84" s="39">
        <v>6</v>
      </c>
      <c r="Y84" s="12">
        <v>4</v>
      </c>
      <c r="Z84" s="13">
        <v>4</v>
      </c>
      <c r="AA84" s="11">
        <v>2</v>
      </c>
      <c r="AB84" s="39">
        <v>9</v>
      </c>
      <c r="AC84" s="39">
        <v>11</v>
      </c>
      <c r="AD84" s="39">
        <v>6</v>
      </c>
    </row>
    <row r="85" spans="1:33">
      <c r="A85" s="37">
        <v>1839</v>
      </c>
      <c r="B85" s="2">
        <f t="shared" si="15"/>
        <v>135</v>
      </c>
      <c r="C85" s="2">
        <v>29</v>
      </c>
      <c r="D85" s="4">
        <f t="shared" si="16"/>
        <v>141</v>
      </c>
      <c r="E85" s="105">
        <f t="shared" si="17"/>
        <v>-6</v>
      </c>
      <c r="F85" s="12">
        <v>23</v>
      </c>
      <c r="G85" s="13">
        <v>8</v>
      </c>
      <c r="H85" s="11">
        <v>14</v>
      </c>
      <c r="I85" s="1">
        <v>7</v>
      </c>
      <c r="J85" s="1">
        <v>7</v>
      </c>
      <c r="K85" s="1">
        <v>5</v>
      </c>
      <c r="L85" s="43">
        <v>5</v>
      </c>
      <c r="M85" s="34">
        <v>10</v>
      </c>
      <c r="N85" s="11">
        <v>15</v>
      </c>
      <c r="O85" s="1">
        <v>11</v>
      </c>
      <c r="P85" s="1">
        <v>15</v>
      </c>
      <c r="Q85" s="1">
        <v>15</v>
      </c>
      <c r="S85" s="33">
        <v>16</v>
      </c>
      <c r="T85" s="13">
        <v>14</v>
      </c>
      <c r="U85" s="28">
        <v>23</v>
      </c>
      <c r="V85" s="29">
        <v>16</v>
      </c>
      <c r="W85" s="39">
        <v>8</v>
      </c>
      <c r="X85" s="39">
        <v>5</v>
      </c>
      <c r="Y85" s="12">
        <v>4</v>
      </c>
      <c r="Z85" s="13">
        <v>8</v>
      </c>
      <c r="AA85" s="11">
        <v>4</v>
      </c>
      <c r="AB85" s="39">
        <v>6</v>
      </c>
      <c r="AC85" s="29">
        <v>23</v>
      </c>
      <c r="AD85" s="39">
        <v>14</v>
      </c>
    </row>
    <row r="86" spans="1:33">
      <c r="A86" s="37">
        <v>1840</v>
      </c>
      <c r="B86" s="2">
        <f t="shared" si="15"/>
        <v>125</v>
      </c>
      <c r="C86" s="2">
        <v>20</v>
      </c>
      <c r="D86" s="4">
        <f t="shared" si="16"/>
        <v>129</v>
      </c>
      <c r="E86" s="105">
        <f t="shared" si="17"/>
        <v>-4</v>
      </c>
      <c r="F86" s="12">
        <v>7</v>
      </c>
      <c r="G86" s="13">
        <v>22</v>
      </c>
      <c r="H86" s="11">
        <v>12</v>
      </c>
      <c r="I86" s="1">
        <v>5</v>
      </c>
      <c r="J86" s="1">
        <v>11</v>
      </c>
      <c r="K86" s="1">
        <v>5</v>
      </c>
      <c r="L86" s="12">
        <v>6</v>
      </c>
      <c r="M86" s="13">
        <v>11</v>
      </c>
      <c r="N86" s="11">
        <v>8</v>
      </c>
      <c r="O86" s="1">
        <v>15</v>
      </c>
      <c r="P86" s="1">
        <v>16</v>
      </c>
      <c r="Q86" s="1">
        <v>7</v>
      </c>
      <c r="S86" s="33">
        <v>24</v>
      </c>
      <c r="T86" s="30">
        <v>23</v>
      </c>
      <c r="U86" s="28">
        <v>19</v>
      </c>
      <c r="V86" s="29">
        <v>23</v>
      </c>
      <c r="W86" s="39">
        <v>10</v>
      </c>
      <c r="X86" s="39">
        <v>6</v>
      </c>
      <c r="Y86" s="12">
        <v>1</v>
      </c>
      <c r="Z86" s="13">
        <v>7</v>
      </c>
      <c r="AA86" s="11">
        <v>6</v>
      </c>
      <c r="AB86" s="39">
        <v>6</v>
      </c>
      <c r="AC86" s="39">
        <v>2</v>
      </c>
      <c r="AD86" s="39">
        <v>2</v>
      </c>
      <c r="AE86" t="s">
        <v>47</v>
      </c>
    </row>
    <row r="87" spans="1:33">
      <c r="A87" s="37">
        <v>1841</v>
      </c>
      <c r="B87" s="2">
        <f t="shared" si="15"/>
        <v>101</v>
      </c>
      <c r="C87" s="2">
        <v>21</v>
      </c>
      <c r="D87" s="5">
        <f t="shared" si="16"/>
        <v>69</v>
      </c>
      <c r="E87" s="84">
        <f t="shared" si="17"/>
        <v>32</v>
      </c>
      <c r="F87" s="12">
        <v>12</v>
      </c>
      <c r="G87" s="13">
        <v>12</v>
      </c>
      <c r="H87" s="11">
        <v>15</v>
      </c>
      <c r="I87" s="1">
        <v>5</v>
      </c>
      <c r="J87" s="1">
        <v>2</v>
      </c>
      <c r="K87" s="1">
        <v>3</v>
      </c>
      <c r="L87" s="12">
        <v>6</v>
      </c>
      <c r="M87" s="13">
        <v>9</v>
      </c>
      <c r="N87" s="11">
        <v>4</v>
      </c>
      <c r="O87" s="1">
        <v>5</v>
      </c>
      <c r="P87" s="1">
        <v>16</v>
      </c>
      <c r="Q87" s="1">
        <v>12</v>
      </c>
      <c r="S87" s="12">
        <v>8</v>
      </c>
      <c r="T87" s="13">
        <v>6</v>
      </c>
      <c r="U87" s="11">
        <v>3</v>
      </c>
      <c r="V87" s="39">
        <v>11</v>
      </c>
      <c r="W87" s="39">
        <v>7</v>
      </c>
      <c r="X87" s="39">
        <v>5</v>
      </c>
      <c r="Y87" s="12">
        <v>3</v>
      </c>
      <c r="Z87" s="13">
        <v>6</v>
      </c>
      <c r="AA87" s="11">
        <v>4</v>
      </c>
      <c r="AB87" s="39">
        <v>6</v>
      </c>
      <c r="AC87" s="39">
        <v>5</v>
      </c>
      <c r="AD87" s="39">
        <v>5</v>
      </c>
    </row>
    <row r="88" spans="1:33">
      <c r="A88" s="56">
        <v>1842</v>
      </c>
      <c r="B88" s="2">
        <f t="shared" si="15"/>
        <v>129</v>
      </c>
      <c r="C88" s="2">
        <v>31</v>
      </c>
      <c r="D88" s="5">
        <f t="shared" si="16"/>
        <v>64</v>
      </c>
      <c r="E88" s="84">
        <f t="shared" si="17"/>
        <v>65</v>
      </c>
      <c r="F88" s="12">
        <v>13</v>
      </c>
      <c r="G88" s="13">
        <v>5</v>
      </c>
      <c r="H88" s="11">
        <v>10</v>
      </c>
      <c r="I88" s="56">
        <v>7</v>
      </c>
      <c r="J88" s="56">
        <v>7</v>
      </c>
      <c r="K88" s="56">
        <v>7</v>
      </c>
      <c r="L88" s="12">
        <v>10</v>
      </c>
      <c r="M88" s="13">
        <v>16</v>
      </c>
      <c r="N88" s="11">
        <v>14</v>
      </c>
      <c r="O88" s="56">
        <v>17</v>
      </c>
      <c r="P88" s="56">
        <v>10</v>
      </c>
      <c r="Q88" s="56">
        <v>13</v>
      </c>
      <c r="S88" s="43">
        <v>6</v>
      </c>
      <c r="T88" s="34">
        <v>7</v>
      </c>
      <c r="U88" s="44">
        <v>10</v>
      </c>
      <c r="V88" s="35">
        <v>6</v>
      </c>
      <c r="W88" s="35">
        <v>10</v>
      </c>
      <c r="X88" s="35">
        <v>6</v>
      </c>
      <c r="Y88" s="43">
        <v>0</v>
      </c>
      <c r="Z88" s="34">
        <v>3</v>
      </c>
      <c r="AA88" s="44">
        <v>3</v>
      </c>
      <c r="AB88" s="35">
        <v>2</v>
      </c>
      <c r="AC88" s="35">
        <v>5</v>
      </c>
      <c r="AD88" s="35">
        <v>6</v>
      </c>
    </row>
    <row r="89" spans="1:33">
      <c r="A89" s="56">
        <v>1843</v>
      </c>
      <c r="B89" s="2">
        <f t="shared" si="15"/>
        <v>117</v>
      </c>
      <c r="C89" s="2">
        <v>40</v>
      </c>
      <c r="D89" s="5">
        <f t="shared" si="16"/>
        <v>88</v>
      </c>
      <c r="E89" s="84">
        <f t="shared" si="17"/>
        <v>29</v>
      </c>
      <c r="F89" s="12">
        <v>10</v>
      </c>
      <c r="G89" s="13">
        <v>12</v>
      </c>
      <c r="H89" s="11">
        <v>6</v>
      </c>
      <c r="I89" s="56">
        <v>10</v>
      </c>
      <c r="J89" s="56">
        <v>9</v>
      </c>
      <c r="K89" s="56">
        <v>7</v>
      </c>
      <c r="L89" s="12">
        <v>6</v>
      </c>
      <c r="M89" s="13">
        <v>8</v>
      </c>
      <c r="N89" s="11">
        <v>12</v>
      </c>
      <c r="O89" s="56">
        <v>14</v>
      </c>
      <c r="P89" s="56">
        <v>10</v>
      </c>
      <c r="Q89" s="56">
        <v>13</v>
      </c>
      <c r="S89" s="12">
        <v>3</v>
      </c>
      <c r="T89" s="13">
        <v>11</v>
      </c>
      <c r="U89" s="28">
        <v>15</v>
      </c>
      <c r="V89" s="56">
        <v>10</v>
      </c>
      <c r="W89" s="56">
        <v>6</v>
      </c>
      <c r="X89" s="56">
        <v>5</v>
      </c>
      <c r="Y89" s="12">
        <v>5</v>
      </c>
      <c r="Z89" s="13">
        <v>8</v>
      </c>
      <c r="AA89" s="11">
        <v>4</v>
      </c>
      <c r="AB89" s="56">
        <v>5</v>
      </c>
      <c r="AC89" s="56">
        <v>8</v>
      </c>
      <c r="AD89" s="56">
        <v>8</v>
      </c>
    </row>
    <row r="90" spans="1:33">
      <c r="A90" s="56">
        <v>1844</v>
      </c>
      <c r="B90" s="2">
        <f t="shared" si="15"/>
        <v>123</v>
      </c>
      <c r="C90" s="2">
        <v>36</v>
      </c>
      <c r="D90" s="5">
        <f t="shared" si="16"/>
        <v>86</v>
      </c>
      <c r="E90" s="84">
        <f t="shared" si="17"/>
        <v>37</v>
      </c>
      <c r="F90" s="12">
        <v>19</v>
      </c>
      <c r="G90" s="13">
        <v>14</v>
      </c>
      <c r="H90" s="11">
        <v>11</v>
      </c>
      <c r="I90" s="56">
        <v>5</v>
      </c>
      <c r="J90" s="56">
        <v>9</v>
      </c>
      <c r="K90" s="56">
        <v>12</v>
      </c>
      <c r="L90" s="12">
        <v>3</v>
      </c>
      <c r="M90" s="13">
        <v>4</v>
      </c>
      <c r="N90" s="11">
        <v>13</v>
      </c>
      <c r="O90" s="56">
        <v>9</v>
      </c>
      <c r="P90" s="56">
        <v>10</v>
      </c>
      <c r="Q90" s="56">
        <v>14</v>
      </c>
      <c r="S90" s="12">
        <v>13</v>
      </c>
      <c r="T90" s="13">
        <v>12</v>
      </c>
      <c r="U90" s="11">
        <v>14</v>
      </c>
      <c r="V90" s="29">
        <v>15</v>
      </c>
      <c r="W90" s="56">
        <v>11</v>
      </c>
      <c r="X90" s="56">
        <v>2</v>
      </c>
      <c r="Y90" s="12">
        <v>7</v>
      </c>
      <c r="Z90" s="13">
        <v>3</v>
      </c>
      <c r="AA90" s="11">
        <v>4</v>
      </c>
      <c r="AB90" s="56">
        <v>2</v>
      </c>
      <c r="AC90" s="56">
        <v>1</v>
      </c>
      <c r="AD90" s="56">
        <v>2</v>
      </c>
      <c r="AG90">
        <f>AF91-100/12/5</f>
        <v>6.666666666666667</v>
      </c>
    </row>
    <row r="91" spans="1:33">
      <c r="A91" s="56">
        <v>1845</v>
      </c>
      <c r="B91" s="2">
        <f t="shared" si="15"/>
        <v>126</v>
      </c>
      <c r="C91" s="2">
        <v>20</v>
      </c>
      <c r="D91" s="5">
        <f t="shared" si="16"/>
        <v>74</v>
      </c>
      <c r="E91" s="84">
        <f t="shared" si="17"/>
        <v>52</v>
      </c>
      <c r="F91" s="12">
        <v>16</v>
      </c>
      <c r="G91" s="13">
        <v>20</v>
      </c>
      <c r="H91" s="11">
        <v>15</v>
      </c>
      <c r="I91" s="56">
        <v>6</v>
      </c>
      <c r="J91" s="56">
        <v>5</v>
      </c>
      <c r="K91" s="56">
        <v>1</v>
      </c>
      <c r="L91" s="12">
        <v>10</v>
      </c>
      <c r="M91" s="13">
        <v>8</v>
      </c>
      <c r="N91" s="11">
        <v>6</v>
      </c>
      <c r="O91" s="56">
        <v>6</v>
      </c>
      <c r="P91" s="56">
        <v>13</v>
      </c>
      <c r="Q91" s="56">
        <v>20</v>
      </c>
      <c r="S91" s="12">
        <v>11</v>
      </c>
      <c r="T91" s="13">
        <v>6</v>
      </c>
      <c r="U91" s="11">
        <v>6</v>
      </c>
      <c r="V91" s="56">
        <v>8</v>
      </c>
      <c r="W91" s="56">
        <v>1</v>
      </c>
      <c r="X91" s="56">
        <v>6</v>
      </c>
      <c r="Y91" s="12">
        <v>0</v>
      </c>
      <c r="Z91" s="13">
        <v>8</v>
      </c>
      <c r="AA91" s="11">
        <v>9</v>
      </c>
      <c r="AB91" s="56">
        <v>6</v>
      </c>
      <c r="AC91" s="56">
        <v>5</v>
      </c>
      <c r="AD91" s="56">
        <v>8</v>
      </c>
      <c r="AF91">
        <f>100/12</f>
        <v>8.3333333333333339</v>
      </c>
    </row>
    <row r="92" spans="1:33">
      <c r="A92" s="56">
        <v>1846</v>
      </c>
      <c r="B92" s="2">
        <f t="shared" si="15"/>
        <v>90</v>
      </c>
      <c r="C92" s="2">
        <v>24</v>
      </c>
      <c r="D92" s="5">
        <f t="shared" si="16"/>
        <v>96</v>
      </c>
      <c r="E92" s="105">
        <f t="shared" si="17"/>
        <v>-6</v>
      </c>
      <c r="F92" s="12">
        <v>12</v>
      </c>
      <c r="G92" s="13">
        <v>11</v>
      </c>
      <c r="H92" s="11">
        <v>11</v>
      </c>
      <c r="I92" s="56">
        <v>8</v>
      </c>
      <c r="J92" s="56">
        <v>5</v>
      </c>
      <c r="K92" s="56">
        <v>3</v>
      </c>
      <c r="L92" s="12">
        <v>7</v>
      </c>
      <c r="M92" s="13">
        <v>5</v>
      </c>
      <c r="N92" s="11">
        <v>5</v>
      </c>
      <c r="O92" s="56">
        <v>7</v>
      </c>
      <c r="P92" s="56">
        <v>10</v>
      </c>
      <c r="Q92" s="56">
        <v>6</v>
      </c>
      <c r="S92" s="12">
        <v>5</v>
      </c>
      <c r="T92" s="13">
        <v>12</v>
      </c>
      <c r="U92" s="28">
        <v>19</v>
      </c>
      <c r="V92" s="56">
        <v>9</v>
      </c>
      <c r="W92" s="56">
        <v>12</v>
      </c>
      <c r="X92" s="56">
        <v>10</v>
      </c>
      <c r="Y92" s="12">
        <v>4</v>
      </c>
      <c r="Z92" s="13">
        <v>7</v>
      </c>
      <c r="AA92" s="11">
        <v>4</v>
      </c>
      <c r="AB92" s="56">
        <v>2</v>
      </c>
      <c r="AC92" s="56">
        <v>4</v>
      </c>
      <c r="AD92" s="56">
        <v>8</v>
      </c>
      <c r="AG92">
        <f>AF91+100/12/5</f>
        <v>10</v>
      </c>
    </row>
    <row r="93" spans="1:33">
      <c r="A93" s="56">
        <v>1847</v>
      </c>
      <c r="B93" s="2">
        <f t="shared" si="15"/>
        <v>91</v>
      </c>
      <c r="C93" s="2">
        <v>18</v>
      </c>
      <c r="D93" s="4">
        <f t="shared" si="16"/>
        <v>144</v>
      </c>
      <c r="E93" s="105">
        <f t="shared" si="17"/>
        <v>-53</v>
      </c>
      <c r="F93" s="12">
        <v>14</v>
      </c>
      <c r="G93" s="13">
        <v>16</v>
      </c>
      <c r="H93" s="11">
        <v>8</v>
      </c>
      <c r="I93" s="56">
        <v>4</v>
      </c>
      <c r="J93" s="56">
        <v>4</v>
      </c>
      <c r="K93" s="56">
        <v>8</v>
      </c>
      <c r="L93" s="12">
        <v>9</v>
      </c>
      <c r="M93" s="13">
        <v>4</v>
      </c>
      <c r="N93" s="11">
        <v>5</v>
      </c>
      <c r="O93" s="56">
        <v>6</v>
      </c>
      <c r="P93" s="56">
        <v>10</v>
      </c>
      <c r="Q93" s="56">
        <v>3</v>
      </c>
      <c r="S93" s="12">
        <v>12</v>
      </c>
      <c r="T93" s="13">
        <v>10</v>
      </c>
      <c r="U93" s="28">
        <v>15</v>
      </c>
      <c r="V93" s="56">
        <v>10</v>
      </c>
      <c r="W93" s="56">
        <v>14</v>
      </c>
      <c r="X93" s="29">
        <v>16</v>
      </c>
      <c r="Y93" s="12">
        <v>5</v>
      </c>
      <c r="Z93" s="13">
        <v>9</v>
      </c>
      <c r="AA93" s="44">
        <v>13</v>
      </c>
      <c r="AB93" s="56">
        <v>10</v>
      </c>
      <c r="AC93" s="29">
        <v>20</v>
      </c>
      <c r="AD93" s="56">
        <v>10</v>
      </c>
    </row>
    <row r="94" spans="1:33" ht="15" customHeight="1">
      <c r="A94" s="56">
        <v>1848</v>
      </c>
      <c r="B94" s="2">
        <f t="shared" si="15"/>
        <v>71</v>
      </c>
      <c r="C94" s="2">
        <v>52</v>
      </c>
      <c r="D94" s="5">
        <f t="shared" si="16"/>
        <v>84</v>
      </c>
      <c r="E94" s="105">
        <f t="shared" si="17"/>
        <v>-13</v>
      </c>
      <c r="F94" s="12">
        <v>5</v>
      </c>
      <c r="G94" s="13">
        <v>5</v>
      </c>
      <c r="H94" s="11">
        <v>2</v>
      </c>
      <c r="I94" s="56">
        <v>2</v>
      </c>
      <c r="J94" s="56">
        <v>0</v>
      </c>
      <c r="K94" s="56">
        <v>4</v>
      </c>
      <c r="L94" s="12">
        <v>2</v>
      </c>
      <c r="M94" s="13">
        <v>3</v>
      </c>
      <c r="N94" s="11">
        <v>6</v>
      </c>
      <c r="O94" s="56">
        <v>7</v>
      </c>
      <c r="P94" s="56">
        <v>19</v>
      </c>
      <c r="Q94" s="56">
        <v>16</v>
      </c>
      <c r="S94" s="33">
        <v>15</v>
      </c>
      <c r="T94" s="13">
        <v>9</v>
      </c>
      <c r="U94" s="11">
        <v>6</v>
      </c>
      <c r="V94" s="56">
        <v>8</v>
      </c>
      <c r="W94" s="56">
        <v>9</v>
      </c>
      <c r="X94" s="56">
        <v>6</v>
      </c>
      <c r="Y94" s="12">
        <v>6</v>
      </c>
      <c r="Z94" s="13">
        <v>4</v>
      </c>
      <c r="AA94" s="11">
        <v>5</v>
      </c>
      <c r="AB94" s="56">
        <v>7</v>
      </c>
      <c r="AC94" s="56">
        <v>4</v>
      </c>
      <c r="AD94" s="56">
        <v>5</v>
      </c>
      <c r="AE94" s="124" t="s">
        <v>94</v>
      </c>
      <c r="AG94" t="s">
        <v>95</v>
      </c>
    </row>
    <row r="95" spans="1:33" ht="15" customHeight="1">
      <c r="A95" s="56">
        <v>1849</v>
      </c>
      <c r="B95" s="2">
        <f t="shared" si="15"/>
        <v>132</v>
      </c>
      <c r="C95" s="2">
        <v>29</v>
      </c>
      <c r="D95" s="4">
        <f t="shared" si="16"/>
        <v>139</v>
      </c>
      <c r="E95" s="105">
        <f t="shared" si="17"/>
        <v>-7</v>
      </c>
      <c r="F95" s="12">
        <v>14</v>
      </c>
      <c r="G95" s="13">
        <v>12</v>
      </c>
      <c r="H95" s="11">
        <v>15</v>
      </c>
      <c r="I95" s="56">
        <v>6</v>
      </c>
      <c r="J95" s="56">
        <v>10</v>
      </c>
      <c r="K95" s="56">
        <v>5</v>
      </c>
      <c r="L95" s="12">
        <v>15</v>
      </c>
      <c r="M95" s="13">
        <v>11</v>
      </c>
      <c r="N95" s="11">
        <v>10</v>
      </c>
      <c r="O95" s="56">
        <v>17</v>
      </c>
      <c r="P95" s="56">
        <v>10</v>
      </c>
      <c r="Q95" s="56">
        <v>7</v>
      </c>
      <c r="S95" s="12">
        <v>11</v>
      </c>
      <c r="T95" s="30">
        <v>16</v>
      </c>
      <c r="U95" s="28">
        <v>26</v>
      </c>
      <c r="V95" s="29">
        <v>17</v>
      </c>
      <c r="W95" s="56">
        <v>11</v>
      </c>
      <c r="X95" s="56">
        <v>6</v>
      </c>
      <c r="Y95" s="12">
        <v>5</v>
      </c>
      <c r="Z95" s="30">
        <v>17</v>
      </c>
      <c r="AA95" s="28">
        <v>15</v>
      </c>
      <c r="AB95" s="56">
        <v>6</v>
      </c>
      <c r="AC95" s="56">
        <v>4</v>
      </c>
      <c r="AD95" s="56">
        <v>5</v>
      </c>
    </row>
    <row r="96" spans="1:33" ht="15" customHeight="1">
      <c r="A96" s="56">
        <v>1850</v>
      </c>
      <c r="B96" s="2">
        <f t="shared" si="15"/>
        <v>112</v>
      </c>
      <c r="C96" s="2">
        <v>42</v>
      </c>
      <c r="D96" s="5">
        <f t="shared" si="16"/>
        <v>97</v>
      </c>
      <c r="E96" s="84">
        <f t="shared" si="17"/>
        <v>15</v>
      </c>
      <c r="F96" s="12">
        <v>14</v>
      </c>
      <c r="G96" s="13">
        <v>8</v>
      </c>
      <c r="H96" s="11">
        <v>11</v>
      </c>
      <c r="I96" s="56">
        <v>4</v>
      </c>
      <c r="J96" s="56">
        <v>3</v>
      </c>
      <c r="K96" s="56">
        <v>11</v>
      </c>
      <c r="L96" s="12">
        <v>9</v>
      </c>
      <c r="M96" s="13">
        <v>5</v>
      </c>
      <c r="N96" s="11">
        <v>11</v>
      </c>
      <c r="O96" s="56">
        <v>9</v>
      </c>
      <c r="P96" s="56">
        <v>14</v>
      </c>
      <c r="Q96" s="56">
        <v>13</v>
      </c>
      <c r="S96" s="33">
        <v>15</v>
      </c>
      <c r="T96" s="13">
        <v>12</v>
      </c>
      <c r="U96" s="28">
        <v>18</v>
      </c>
      <c r="V96" s="56">
        <v>9</v>
      </c>
      <c r="W96" s="29">
        <v>8</v>
      </c>
      <c r="X96" s="56">
        <v>4</v>
      </c>
      <c r="Y96" s="12">
        <v>3</v>
      </c>
      <c r="Z96" s="13">
        <v>0</v>
      </c>
      <c r="AA96" s="11">
        <v>4</v>
      </c>
      <c r="AB96" s="56">
        <v>5</v>
      </c>
      <c r="AC96" s="56">
        <v>4</v>
      </c>
      <c r="AD96" s="29">
        <v>15</v>
      </c>
    </row>
    <row r="97" spans="1:34">
      <c r="A97" s="56">
        <v>1851</v>
      </c>
      <c r="B97" s="2">
        <f t="shared" si="15"/>
        <v>103</v>
      </c>
      <c r="C97" s="2">
        <v>31</v>
      </c>
      <c r="D97" s="4">
        <f t="shared" si="16"/>
        <v>120</v>
      </c>
      <c r="E97" s="105">
        <f t="shared" si="17"/>
        <v>-17</v>
      </c>
      <c r="F97" s="12">
        <v>12</v>
      </c>
      <c r="G97" s="13">
        <v>11</v>
      </c>
      <c r="H97" s="11">
        <v>11</v>
      </c>
      <c r="I97" s="56">
        <v>6</v>
      </c>
      <c r="J97" s="56">
        <v>6</v>
      </c>
      <c r="K97" s="56">
        <v>9</v>
      </c>
      <c r="L97" s="12">
        <v>3</v>
      </c>
      <c r="M97" s="13">
        <v>8</v>
      </c>
      <c r="N97" s="11">
        <v>8</v>
      </c>
      <c r="O97" s="56">
        <v>8</v>
      </c>
      <c r="P97" s="56">
        <v>17</v>
      </c>
      <c r="Q97" s="56">
        <v>4</v>
      </c>
      <c r="S97" s="12">
        <v>12</v>
      </c>
      <c r="T97" s="30">
        <v>18</v>
      </c>
      <c r="U97" s="28">
        <v>16</v>
      </c>
      <c r="V97" s="29">
        <v>20</v>
      </c>
      <c r="W97" s="56">
        <v>11</v>
      </c>
      <c r="X97" s="56">
        <v>7</v>
      </c>
      <c r="Y97" s="12">
        <v>5</v>
      </c>
      <c r="Z97" s="13">
        <v>6</v>
      </c>
      <c r="AA97" s="11">
        <v>4</v>
      </c>
      <c r="AB97" s="56">
        <v>8</v>
      </c>
      <c r="AC97" s="56">
        <v>6</v>
      </c>
      <c r="AD97" s="56">
        <v>7</v>
      </c>
    </row>
    <row r="98" spans="1:34">
      <c r="A98" s="56">
        <v>1852</v>
      </c>
      <c r="B98" s="2">
        <f t="shared" si="15"/>
        <v>153</v>
      </c>
      <c r="C98" s="2">
        <v>34</v>
      </c>
      <c r="D98" s="5">
        <f t="shared" si="16"/>
        <v>64</v>
      </c>
      <c r="E98" s="84">
        <f t="shared" si="17"/>
        <v>89</v>
      </c>
      <c r="F98" s="12">
        <v>22</v>
      </c>
      <c r="G98" s="13">
        <v>20</v>
      </c>
      <c r="H98" s="11">
        <v>12</v>
      </c>
      <c r="I98" s="56">
        <v>10</v>
      </c>
      <c r="J98" s="56">
        <v>10</v>
      </c>
      <c r="K98" s="56">
        <v>6</v>
      </c>
      <c r="L98" s="12">
        <v>6</v>
      </c>
      <c r="M98" s="13">
        <v>9</v>
      </c>
      <c r="N98" s="11">
        <v>16</v>
      </c>
      <c r="O98" s="56">
        <v>11</v>
      </c>
      <c r="P98" s="56">
        <v>16</v>
      </c>
      <c r="Q98" s="56">
        <v>15</v>
      </c>
      <c r="S98" s="12">
        <v>8</v>
      </c>
      <c r="T98" s="13">
        <v>6</v>
      </c>
      <c r="U98" s="11">
        <v>8</v>
      </c>
      <c r="V98" s="56">
        <v>6</v>
      </c>
      <c r="W98" s="56">
        <v>8</v>
      </c>
      <c r="X98" s="56">
        <v>1</v>
      </c>
      <c r="Y98" s="12">
        <v>4</v>
      </c>
      <c r="Z98" s="13">
        <v>3</v>
      </c>
      <c r="AA98" s="11">
        <v>9</v>
      </c>
      <c r="AB98" s="56">
        <v>3</v>
      </c>
      <c r="AC98" s="56">
        <v>2</v>
      </c>
      <c r="AD98" s="56">
        <v>6</v>
      </c>
    </row>
    <row r="99" spans="1:34">
      <c r="A99" s="56">
        <v>1853</v>
      </c>
      <c r="B99" s="2">
        <f t="shared" si="15"/>
        <v>96</v>
      </c>
      <c r="C99" s="2">
        <v>9</v>
      </c>
      <c r="D99" s="5">
        <f t="shared" si="16"/>
        <v>84</v>
      </c>
      <c r="E99" s="84">
        <f t="shared" si="17"/>
        <v>12</v>
      </c>
      <c r="F99" s="12">
        <v>13</v>
      </c>
      <c r="G99" s="13">
        <v>13</v>
      </c>
      <c r="H99" s="11">
        <v>14</v>
      </c>
      <c r="I99" s="56">
        <v>6</v>
      </c>
      <c r="J99" s="56">
        <v>2</v>
      </c>
      <c r="K99" s="56">
        <v>2</v>
      </c>
      <c r="L99" s="12">
        <v>5</v>
      </c>
      <c r="M99" s="13">
        <v>7</v>
      </c>
      <c r="N99" s="11">
        <v>10</v>
      </c>
      <c r="O99" s="56">
        <v>8</v>
      </c>
      <c r="P99" s="56">
        <v>8</v>
      </c>
      <c r="Q99" s="56">
        <v>8</v>
      </c>
      <c r="S99" s="12">
        <v>12</v>
      </c>
      <c r="T99" s="30">
        <v>17</v>
      </c>
      <c r="U99" s="11">
        <v>11</v>
      </c>
      <c r="V99" s="56">
        <v>9</v>
      </c>
      <c r="W99" s="56">
        <v>7</v>
      </c>
      <c r="X99" s="56">
        <v>2</v>
      </c>
      <c r="Y99" s="12">
        <v>2</v>
      </c>
      <c r="Z99" s="13">
        <v>4</v>
      </c>
      <c r="AA99" s="11">
        <v>6</v>
      </c>
      <c r="AB99" s="56">
        <v>3</v>
      </c>
      <c r="AC99" s="56">
        <v>6</v>
      </c>
      <c r="AD99" s="56">
        <v>5</v>
      </c>
    </row>
    <row r="100" spans="1:34">
      <c r="A100" s="56">
        <v>1854</v>
      </c>
      <c r="B100" s="2">
        <f t="shared" si="15"/>
        <v>87</v>
      </c>
      <c r="C100" s="2">
        <v>14</v>
      </c>
      <c r="D100" s="5">
        <f t="shared" si="16"/>
        <v>77</v>
      </c>
      <c r="E100" s="84">
        <f t="shared" si="17"/>
        <v>10</v>
      </c>
      <c r="F100" s="12">
        <v>10</v>
      </c>
      <c r="G100" s="13">
        <v>9</v>
      </c>
      <c r="H100" s="11">
        <v>9</v>
      </c>
      <c r="I100" s="56">
        <v>9</v>
      </c>
      <c r="J100" s="56">
        <v>5</v>
      </c>
      <c r="K100" s="56">
        <v>4</v>
      </c>
      <c r="L100" s="12">
        <v>4</v>
      </c>
      <c r="M100" s="13">
        <v>3</v>
      </c>
      <c r="N100" s="11">
        <v>9</v>
      </c>
      <c r="O100" s="56">
        <v>12</v>
      </c>
      <c r="P100" s="56">
        <v>7</v>
      </c>
      <c r="Q100" s="56">
        <v>6</v>
      </c>
      <c r="S100" s="12">
        <v>8</v>
      </c>
      <c r="T100" s="13">
        <v>6</v>
      </c>
      <c r="U100" s="11">
        <v>9</v>
      </c>
      <c r="V100" s="56">
        <v>7</v>
      </c>
      <c r="W100" s="56">
        <v>10</v>
      </c>
      <c r="X100" s="56">
        <v>9</v>
      </c>
      <c r="Y100" s="12">
        <v>7</v>
      </c>
      <c r="Z100" s="13">
        <v>6</v>
      </c>
      <c r="AA100" s="11">
        <v>3</v>
      </c>
      <c r="AB100" s="56">
        <v>2</v>
      </c>
      <c r="AC100" s="56">
        <v>5</v>
      </c>
      <c r="AD100" s="56">
        <v>5</v>
      </c>
    </row>
    <row r="101" spans="1:34">
      <c r="A101" s="56">
        <v>1855</v>
      </c>
      <c r="B101" s="2">
        <f t="shared" si="15"/>
        <v>85</v>
      </c>
      <c r="C101" s="2">
        <v>9</v>
      </c>
      <c r="D101" s="4">
        <f t="shared" si="16"/>
        <v>147</v>
      </c>
      <c r="E101" s="105">
        <f t="shared" si="17"/>
        <v>-62</v>
      </c>
      <c r="F101" s="12">
        <v>9</v>
      </c>
      <c r="G101" s="13">
        <v>12</v>
      </c>
      <c r="H101" s="11">
        <v>8</v>
      </c>
      <c r="I101" s="56">
        <v>6</v>
      </c>
      <c r="J101" s="56">
        <v>1</v>
      </c>
      <c r="K101" s="56">
        <v>2</v>
      </c>
      <c r="L101" s="12">
        <v>9</v>
      </c>
      <c r="M101" s="13">
        <v>7</v>
      </c>
      <c r="N101" s="11">
        <v>8</v>
      </c>
      <c r="O101" s="56">
        <v>5</v>
      </c>
      <c r="P101" s="56">
        <v>10</v>
      </c>
      <c r="Q101" s="56">
        <v>8</v>
      </c>
      <c r="S101" s="12">
        <v>8</v>
      </c>
      <c r="T101" s="13">
        <v>14</v>
      </c>
      <c r="U101" s="28">
        <v>25</v>
      </c>
      <c r="V101" s="29">
        <v>15</v>
      </c>
      <c r="W101" s="29">
        <v>15</v>
      </c>
      <c r="X101" s="56">
        <v>2</v>
      </c>
      <c r="Y101" s="12">
        <v>6</v>
      </c>
      <c r="Z101" s="13">
        <v>11</v>
      </c>
      <c r="AA101" s="28">
        <v>18</v>
      </c>
      <c r="AB101" s="56">
        <v>13</v>
      </c>
      <c r="AC101" s="56">
        <v>12</v>
      </c>
      <c r="AD101" s="56">
        <v>8</v>
      </c>
      <c r="AE101" s="124">
        <v>1855</v>
      </c>
      <c r="AF101" t="s">
        <v>96</v>
      </c>
    </row>
    <row r="102" spans="1:34">
      <c r="A102" s="56">
        <v>1856</v>
      </c>
      <c r="B102" s="2">
        <f t="shared" si="15"/>
        <v>116</v>
      </c>
      <c r="C102" s="2">
        <v>17</v>
      </c>
      <c r="D102" s="5">
        <f t="shared" si="16"/>
        <v>73</v>
      </c>
      <c r="E102" s="84">
        <f t="shared" si="17"/>
        <v>43</v>
      </c>
      <c r="F102" s="12">
        <v>9</v>
      </c>
      <c r="G102" s="13">
        <v>14</v>
      </c>
      <c r="H102" s="11">
        <v>10</v>
      </c>
      <c r="I102" s="56">
        <v>4</v>
      </c>
      <c r="J102" s="56">
        <v>10</v>
      </c>
      <c r="K102" s="56">
        <v>7</v>
      </c>
      <c r="L102" s="12">
        <v>7</v>
      </c>
      <c r="M102" s="13">
        <v>5</v>
      </c>
      <c r="N102" s="11">
        <v>13</v>
      </c>
      <c r="O102" s="56">
        <v>9</v>
      </c>
      <c r="P102" s="56">
        <v>13</v>
      </c>
      <c r="Q102" s="56">
        <v>15</v>
      </c>
      <c r="S102" s="12">
        <v>13</v>
      </c>
      <c r="T102" s="13">
        <v>11</v>
      </c>
      <c r="U102" s="11">
        <v>7</v>
      </c>
      <c r="V102" s="56">
        <v>10</v>
      </c>
      <c r="W102" s="56">
        <v>6</v>
      </c>
      <c r="X102" s="56">
        <v>4</v>
      </c>
      <c r="Y102" s="12">
        <v>5</v>
      </c>
      <c r="Z102" s="13">
        <v>0</v>
      </c>
      <c r="AA102" s="11">
        <v>6</v>
      </c>
      <c r="AB102" s="56">
        <v>7</v>
      </c>
      <c r="AC102" s="56">
        <v>2</v>
      </c>
      <c r="AD102" s="56">
        <v>2</v>
      </c>
    </row>
    <row r="103" spans="1:34">
      <c r="A103" s="56">
        <v>1857</v>
      </c>
      <c r="B103" s="2">
        <f t="shared" si="15"/>
        <v>110</v>
      </c>
      <c r="C103" s="2">
        <v>16</v>
      </c>
      <c r="D103" s="5">
        <f t="shared" si="16"/>
        <v>76</v>
      </c>
      <c r="E103" s="84">
        <f t="shared" si="17"/>
        <v>34</v>
      </c>
      <c r="F103" s="12">
        <v>13</v>
      </c>
      <c r="G103" s="13">
        <v>10</v>
      </c>
      <c r="H103" s="11">
        <v>9</v>
      </c>
      <c r="I103" s="1">
        <v>9</v>
      </c>
      <c r="J103" s="1">
        <v>2</v>
      </c>
      <c r="K103" s="1">
        <v>3</v>
      </c>
      <c r="L103" s="12">
        <v>11</v>
      </c>
      <c r="M103" s="13">
        <v>6</v>
      </c>
      <c r="N103" s="11">
        <v>10</v>
      </c>
      <c r="O103" s="1">
        <v>10</v>
      </c>
      <c r="P103" s="1">
        <v>17</v>
      </c>
      <c r="Q103" s="1">
        <v>10</v>
      </c>
      <c r="S103" s="18">
        <v>12</v>
      </c>
      <c r="T103" s="26">
        <v>12</v>
      </c>
      <c r="U103" s="20">
        <v>8</v>
      </c>
      <c r="V103" s="2">
        <v>4</v>
      </c>
      <c r="W103" s="2">
        <v>2</v>
      </c>
      <c r="X103" s="2">
        <v>1</v>
      </c>
      <c r="Y103" s="18">
        <v>3</v>
      </c>
      <c r="Z103" s="19">
        <v>4</v>
      </c>
      <c r="AA103" s="20">
        <v>5</v>
      </c>
      <c r="AB103" s="72">
        <v>4</v>
      </c>
      <c r="AC103" s="72">
        <v>6</v>
      </c>
      <c r="AD103" s="29">
        <v>15</v>
      </c>
      <c r="AE103" s="125"/>
    </row>
    <row r="104" spans="1:34">
      <c r="A104" s="57">
        <v>1858</v>
      </c>
      <c r="B104" s="2">
        <f t="shared" si="15"/>
        <v>86</v>
      </c>
      <c r="C104" s="2">
        <v>12</v>
      </c>
      <c r="D104" s="5">
        <f t="shared" si="16"/>
        <v>84</v>
      </c>
      <c r="E104" s="84">
        <f t="shared" si="17"/>
        <v>2</v>
      </c>
      <c r="F104" s="12">
        <v>19</v>
      </c>
      <c r="G104" s="13">
        <v>15</v>
      </c>
      <c r="H104" s="11">
        <v>8</v>
      </c>
      <c r="I104" s="57">
        <v>4</v>
      </c>
      <c r="J104" s="57">
        <v>3</v>
      </c>
      <c r="K104" s="57">
        <v>4</v>
      </c>
      <c r="L104" s="12">
        <v>6</v>
      </c>
      <c r="M104" s="13">
        <v>7</v>
      </c>
      <c r="N104" s="11">
        <v>4</v>
      </c>
      <c r="O104" s="57">
        <v>5</v>
      </c>
      <c r="P104" s="57">
        <v>5</v>
      </c>
      <c r="Q104" s="57">
        <v>6</v>
      </c>
      <c r="S104" s="18">
        <v>11</v>
      </c>
      <c r="T104" s="19">
        <v>7</v>
      </c>
      <c r="U104" s="20">
        <v>2</v>
      </c>
      <c r="V104" s="2">
        <v>6</v>
      </c>
      <c r="W104" s="4">
        <v>18</v>
      </c>
      <c r="X104" s="2">
        <v>6</v>
      </c>
      <c r="Y104" s="18">
        <v>4</v>
      </c>
      <c r="Z104" s="19">
        <v>11</v>
      </c>
      <c r="AA104" s="20">
        <v>8</v>
      </c>
      <c r="AB104" s="72">
        <v>3</v>
      </c>
      <c r="AC104" s="72">
        <v>5</v>
      </c>
      <c r="AD104" s="72">
        <v>3</v>
      </c>
    </row>
    <row r="105" spans="1:34">
      <c r="A105" s="57">
        <v>1859</v>
      </c>
      <c r="B105" s="2">
        <f t="shared" si="15"/>
        <v>107</v>
      </c>
      <c r="C105" s="2">
        <v>11</v>
      </c>
      <c r="D105" s="5">
        <f t="shared" si="16"/>
        <v>55</v>
      </c>
      <c r="E105" s="84">
        <f t="shared" si="17"/>
        <v>52</v>
      </c>
      <c r="F105" s="12">
        <v>9</v>
      </c>
      <c r="G105" s="13">
        <v>10</v>
      </c>
      <c r="H105" s="11">
        <v>6</v>
      </c>
      <c r="I105" s="57">
        <v>6</v>
      </c>
      <c r="J105" s="57">
        <v>11</v>
      </c>
      <c r="K105" s="57">
        <v>6</v>
      </c>
      <c r="L105" s="12">
        <v>8</v>
      </c>
      <c r="M105" s="13">
        <v>14</v>
      </c>
      <c r="N105" s="11">
        <v>6</v>
      </c>
      <c r="O105" s="57">
        <v>10</v>
      </c>
      <c r="P105" s="57">
        <v>11</v>
      </c>
      <c r="Q105" s="57">
        <v>10</v>
      </c>
      <c r="S105" s="18">
        <v>6</v>
      </c>
      <c r="T105" s="19">
        <v>4</v>
      </c>
      <c r="U105" s="20">
        <v>5</v>
      </c>
      <c r="V105" s="2">
        <v>8</v>
      </c>
      <c r="W105" s="2">
        <v>6</v>
      </c>
      <c r="X105" s="2">
        <v>3</v>
      </c>
      <c r="Y105" s="18">
        <v>5</v>
      </c>
      <c r="Z105" s="19">
        <v>6</v>
      </c>
      <c r="AA105" s="20">
        <v>6</v>
      </c>
      <c r="AB105" s="72">
        <v>2</v>
      </c>
      <c r="AC105" s="72">
        <v>1</v>
      </c>
      <c r="AD105" s="72">
        <v>3</v>
      </c>
    </row>
    <row r="106" spans="1:34">
      <c r="A106" s="57">
        <v>1860</v>
      </c>
      <c r="B106" s="2">
        <f t="shared" si="15"/>
        <v>89</v>
      </c>
      <c r="C106" s="2">
        <v>27</v>
      </c>
      <c r="D106" s="5">
        <f t="shared" si="16"/>
        <v>55</v>
      </c>
      <c r="E106" s="84">
        <f t="shared" si="17"/>
        <v>34</v>
      </c>
      <c r="F106" s="12">
        <v>9</v>
      </c>
      <c r="G106" s="13">
        <v>9</v>
      </c>
      <c r="H106" s="11">
        <v>10</v>
      </c>
      <c r="I106" s="57">
        <v>3</v>
      </c>
      <c r="J106" s="57">
        <v>3</v>
      </c>
      <c r="K106" s="57">
        <v>7</v>
      </c>
      <c r="L106" s="12">
        <v>5</v>
      </c>
      <c r="M106" s="13">
        <v>9</v>
      </c>
      <c r="N106" s="11">
        <v>7</v>
      </c>
      <c r="O106" s="57">
        <v>6</v>
      </c>
      <c r="P106" s="57">
        <v>10</v>
      </c>
      <c r="Q106" s="57">
        <v>11</v>
      </c>
      <c r="S106" s="18">
        <v>5</v>
      </c>
      <c r="T106" s="19">
        <v>4</v>
      </c>
      <c r="U106" s="20">
        <v>5</v>
      </c>
      <c r="V106" s="2">
        <v>8</v>
      </c>
      <c r="W106" s="2">
        <v>0</v>
      </c>
      <c r="X106" s="2">
        <v>2</v>
      </c>
      <c r="Y106" s="18">
        <v>3</v>
      </c>
      <c r="Z106" s="19">
        <v>3</v>
      </c>
      <c r="AA106" s="20">
        <v>2</v>
      </c>
      <c r="AB106" s="72">
        <v>4</v>
      </c>
      <c r="AC106" s="72">
        <v>11</v>
      </c>
      <c r="AD106" s="72">
        <v>8</v>
      </c>
    </row>
    <row r="107" spans="1:34">
      <c r="A107" s="57">
        <v>1861</v>
      </c>
      <c r="B107" s="2">
        <f t="shared" si="15"/>
        <v>102</v>
      </c>
      <c r="C107" s="2">
        <v>33</v>
      </c>
      <c r="D107" s="5">
        <f t="shared" si="16"/>
        <v>89</v>
      </c>
      <c r="E107" s="84">
        <f t="shared" si="17"/>
        <v>13</v>
      </c>
      <c r="F107" s="12">
        <v>12</v>
      </c>
      <c r="G107" s="13">
        <v>10</v>
      </c>
      <c r="H107" s="11">
        <v>16</v>
      </c>
      <c r="I107" s="57">
        <v>5</v>
      </c>
      <c r="J107" s="57">
        <v>3</v>
      </c>
      <c r="K107" s="57">
        <v>1</v>
      </c>
      <c r="L107" s="12">
        <v>4</v>
      </c>
      <c r="M107" s="13">
        <v>5</v>
      </c>
      <c r="N107" s="11">
        <v>5</v>
      </c>
      <c r="O107" s="57">
        <v>18</v>
      </c>
      <c r="P107" s="57">
        <v>13</v>
      </c>
      <c r="Q107" s="57">
        <v>10</v>
      </c>
      <c r="S107" s="18">
        <v>6</v>
      </c>
      <c r="T107" s="19">
        <v>7</v>
      </c>
      <c r="U107" s="20">
        <v>5</v>
      </c>
      <c r="V107" s="2">
        <v>7</v>
      </c>
      <c r="W107" s="2">
        <v>11</v>
      </c>
      <c r="X107" s="2">
        <v>14</v>
      </c>
      <c r="Y107" s="18">
        <v>7</v>
      </c>
      <c r="Z107" s="19">
        <v>5</v>
      </c>
      <c r="AA107" s="20">
        <v>5</v>
      </c>
      <c r="AB107" s="73">
        <v>5</v>
      </c>
      <c r="AC107" s="73">
        <v>6</v>
      </c>
      <c r="AD107" s="73">
        <v>11</v>
      </c>
    </row>
    <row r="108" spans="1:34">
      <c r="A108" s="57">
        <v>1862</v>
      </c>
      <c r="B108" s="2">
        <f t="shared" si="15"/>
        <v>97</v>
      </c>
      <c r="C108" s="2">
        <v>32</v>
      </c>
      <c r="D108" s="4">
        <f t="shared" si="16"/>
        <v>125</v>
      </c>
      <c r="E108" s="105">
        <f t="shared" si="17"/>
        <v>-28</v>
      </c>
      <c r="F108" s="12">
        <v>12</v>
      </c>
      <c r="G108" s="13">
        <v>10</v>
      </c>
      <c r="H108" s="11">
        <v>10</v>
      </c>
      <c r="I108" s="35">
        <v>5</v>
      </c>
      <c r="J108" s="35">
        <v>5</v>
      </c>
      <c r="K108" s="35">
        <v>6</v>
      </c>
      <c r="L108" s="43">
        <v>6</v>
      </c>
      <c r="M108" s="34">
        <v>8</v>
      </c>
      <c r="N108" s="44">
        <v>12</v>
      </c>
      <c r="O108" s="35">
        <v>8</v>
      </c>
      <c r="P108" s="35">
        <v>12</v>
      </c>
      <c r="Q108" s="35">
        <v>3</v>
      </c>
      <c r="S108" s="18">
        <v>5</v>
      </c>
      <c r="T108" s="19">
        <v>8</v>
      </c>
      <c r="U108" s="20">
        <v>8</v>
      </c>
      <c r="V108" s="2">
        <v>8</v>
      </c>
      <c r="W108" s="67">
        <v>30</v>
      </c>
      <c r="X108" s="2">
        <v>12</v>
      </c>
      <c r="Y108" s="18">
        <v>6</v>
      </c>
      <c r="Z108" s="19">
        <v>4</v>
      </c>
      <c r="AA108" s="20">
        <v>5</v>
      </c>
      <c r="AB108" s="73">
        <v>4</v>
      </c>
      <c r="AC108" s="73">
        <v>13</v>
      </c>
      <c r="AD108" s="29">
        <v>22</v>
      </c>
    </row>
    <row r="109" spans="1:34">
      <c r="A109" s="57">
        <v>1863</v>
      </c>
      <c r="B109" s="2">
        <f t="shared" si="15"/>
        <v>130</v>
      </c>
      <c r="C109" s="2">
        <v>29</v>
      </c>
      <c r="D109" s="4">
        <f t="shared" si="16"/>
        <v>109</v>
      </c>
      <c r="E109" s="84">
        <f t="shared" si="17"/>
        <v>21</v>
      </c>
      <c r="F109" s="12">
        <v>15</v>
      </c>
      <c r="G109" s="13">
        <v>21</v>
      </c>
      <c r="H109" s="11">
        <v>14</v>
      </c>
      <c r="I109" s="57">
        <v>9</v>
      </c>
      <c r="J109" s="57">
        <v>11</v>
      </c>
      <c r="K109" s="57">
        <v>7</v>
      </c>
      <c r="L109" s="12">
        <v>4</v>
      </c>
      <c r="M109" s="13">
        <v>7</v>
      </c>
      <c r="N109" s="11">
        <v>8</v>
      </c>
      <c r="O109" s="57">
        <v>11</v>
      </c>
      <c r="P109" s="57">
        <v>16</v>
      </c>
      <c r="Q109" s="57">
        <v>7</v>
      </c>
      <c r="S109" s="23">
        <v>22</v>
      </c>
      <c r="T109" s="19">
        <v>13</v>
      </c>
      <c r="U109" s="20">
        <v>11</v>
      </c>
      <c r="V109" s="4">
        <v>16</v>
      </c>
      <c r="W109" s="2">
        <v>5</v>
      </c>
      <c r="X109" s="2">
        <v>9</v>
      </c>
      <c r="Y109" s="18">
        <v>4</v>
      </c>
      <c r="Z109" s="19">
        <v>7</v>
      </c>
      <c r="AA109" s="20">
        <v>5</v>
      </c>
      <c r="AB109" s="73">
        <v>5</v>
      </c>
      <c r="AC109" s="73">
        <v>7</v>
      </c>
      <c r="AD109" s="73">
        <v>5</v>
      </c>
    </row>
    <row r="110" spans="1:34">
      <c r="A110" s="57">
        <v>1864</v>
      </c>
      <c r="B110" s="2">
        <f t="shared" si="15"/>
        <v>84</v>
      </c>
      <c r="C110" s="2">
        <v>22</v>
      </c>
      <c r="D110" s="5">
        <f t="shared" si="16"/>
        <v>88</v>
      </c>
      <c r="E110" s="105">
        <f t="shared" si="17"/>
        <v>-4</v>
      </c>
      <c r="F110" s="12">
        <v>9</v>
      </c>
      <c r="G110" s="13">
        <v>12</v>
      </c>
      <c r="H110" s="11">
        <v>7</v>
      </c>
      <c r="I110" s="57">
        <v>5</v>
      </c>
      <c r="J110" s="57">
        <v>3</v>
      </c>
      <c r="K110" s="57">
        <v>6</v>
      </c>
      <c r="L110" s="12">
        <v>10</v>
      </c>
      <c r="M110" s="13">
        <v>4</v>
      </c>
      <c r="N110" s="11">
        <v>6</v>
      </c>
      <c r="O110" s="57">
        <v>9</v>
      </c>
      <c r="P110" s="57">
        <v>9</v>
      </c>
      <c r="Q110" s="57">
        <v>4</v>
      </c>
      <c r="S110" s="18">
        <v>10</v>
      </c>
      <c r="T110" s="19">
        <v>7</v>
      </c>
      <c r="U110" s="20">
        <v>12</v>
      </c>
      <c r="V110" s="2">
        <v>13</v>
      </c>
      <c r="W110" s="4">
        <v>17</v>
      </c>
      <c r="X110" s="2">
        <v>2</v>
      </c>
      <c r="Y110" s="18">
        <v>5</v>
      </c>
      <c r="Z110" s="19">
        <v>5</v>
      </c>
      <c r="AA110" s="20">
        <v>8</v>
      </c>
      <c r="AB110" s="74">
        <v>3</v>
      </c>
      <c r="AC110" s="74">
        <v>2</v>
      </c>
      <c r="AD110" s="74">
        <v>4</v>
      </c>
    </row>
    <row r="111" spans="1:34">
      <c r="A111" s="57">
        <v>1865</v>
      </c>
      <c r="B111" s="2">
        <f t="shared" si="15"/>
        <v>109</v>
      </c>
      <c r="C111" s="2">
        <v>33</v>
      </c>
      <c r="D111" s="5">
        <f t="shared" si="16"/>
        <v>96</v>
      </c>
      <c r="E111" s="84">
        <f t="shared" si="17"/>
        <v>13</v>
      </c>
      <c r="F111" s="12">
        <v>7</v>
      </c>
      <c r="G111" s="13">
        <v>6</v>
      </c>
      <c r="H111" s="11">
        <v>7</v>
      </c>
      <c r="I111" s="57">
        <v>5</v>
      </c>
      <c r="J111" s="57">
        <v>6</v>
      </c>
      <c r="K111" s="57">
        <v>6</v>
      </c>
      <c r="L111" s="12">
        <v>8</v>
      </c>
      <c r="M111" s="13">
        <v>12</v>
      </c>
      <c r="N111" s="11">
        <v>13</v>
      </c>
      <c r="O111" s="57">
        <v>19</v>
      </c>
      <c r="P111" s="57">
        <v>8</v>
      </c>
      <c r="Q111" s="57">
        <v>12</v>
      </c>
      <c r="S111" s="18">
        <v>4</v>
      </c>
      <c r="T111" s="19">
        <v>8</v>
      </c>
      <c r="U111" s="20">
        <v>13</v>
      </c>
      <c r="V111" s="2">
        <v>11</v>
      </c>
      <c r="W111" s="2">
        <v>8</v>
      </c>
      <c r="X111" s="2">
        <v>11</v>
      </c>
      <c r="Y111" s="18">
        <v>4</v>
      </c>
      <c r="Z111" s="21">
        <v>15</v>
      </c>
      <c r="AA111" s="20">
        <v>5</v>
      </c>
      <c r="AB111" s="83">
        <v>7</v>
      </c>
      <c r="AC111" s="83">
        <v>5</v>
      </c>
      <c r="AD111" s="83">
        <v>5</v>
      </c>
    </row>
    <row r="112" spans="1:34">
      <c r="A112" s="57">
        <v>1866</v>
      </c>
      <c r="B112" s="2">
        <f t="shared" si="15"/>
        <v>118</v>
      </c>
      <c r="C112" s="2">
        <v>27</v>
      </c>
      <c r="D112" s="4">
        <f t="shared" si="16"/>
        <v>117</v>
      </c>
      <c r="E112" s="84">
        <f t="shared" si="17"/>
        <v>1</v>
      </c>
      <c r="F112" s="12">
        <v>15</v>
      </c>
      <c r="G112" s="13">
        <v>11</v>
      </c>
      <c r="H112" s="11">
        <v>10</v>
      </c>
      <c r="I112" s="57">
        <v>3</v>
      </c>
      <c r="J112" s="57">
        <v>3</v>
      </c>
      <c r="K112" s="57">
        <v>9</v>
      </c>
      <c r="L112" s="12">
        <v>8</v>
      </c>
      <c r="M112" s="13">
        <v>9</v>
      </c>
      <c r="N112" s="11">
        <v>19</v>
      </c>
      <c r="O112" s="57">
        <v>13</v>
      </c>
      <c r="P112" s="57">
        <v>6</v>
      </c>
      <c r="Q112" s="57">
        <v>12</v>
      </c>
      <c r="S112" s="18">
        <v>10</v>
      </c>
      <c r="T112" s="19">
        <v>8</v>
      </c>
      <c r="U112" s="20">
        <v>12</v>
      </c>
      <c r="V112" s="2">
        <v>11</v>
      </c>
      <c r="W112" s="2">
        <v>7</v>
      </c>
      <c r="X112" s="2">
        <v>3</v>
      </c>
      <c r="Y112" s="18">
        <v>9</v>
      </c>
      <c r="Z112" s="19">
        <v>9</v>
      </c>
      <c r="AA112" s="20">
        <v>4</v>
      </c>
      <c r="AB112" s="29">
        <v>28</v>
      </c>
      <c r="AC112" s="83">
        <v>11</v>
      </c>
      <c r="AD112" s="83">
        <v>5</v>
      </c>
      <c r="AE112" t="s">
        <v>42</v>
      </c>
      <c r="AG112" s="124" t="s">
        <v>97</v>
      </c>
      <c r="AH112" s="125" t="s">
        <v>98</v>
      </c>
    </row>
    <row r="113" spans="1:36">
      <c r="A113" s="57">
        <v>1867</v>
      </c>
      <c r="B113" s="2">
        <f t="shared" si="15"/>
        <v>97</v>
      </c>
      <c r="C113" s="2">
        <v>18</v>
      </c>
      <c r="D113" s="5">
        <f t="shared" si="16"/>
        <v>83</v>
      </c>
      <c r="E113" s="84">
        <f t="shared" si="17"/>
        <v>14</v>
      </c>
      <c r="F113" s="12">
        <v>17</v>
      </c>
      <c r="G113" s="13">
        <v>14</v>
      </c>
      <c r="H113" s="11">
        <v>14</v>
      </c>
      <c r="I113" s="57">
        <v>5</v>
      </c>
      <c r="J113" s="57">
        <v>7</v>
      </c>
      <c r="K113" s="57">
        <v>1</v>
      </c>
      <c r="L113" s="12">
        <v>6</v>
      </c>
      <c r="M113" s="13">
        <v>5</v>
      </c>
      <c r="N113" s="11">
        <v>10</v>
      </c>
      <c r="O113" s="57">
        <v>5</v>
      </c>
      <c r="P113" s="57">
        <v>5</v>
      </c>
      <c r="Q113" s="57">
        <v>8</v>
      </c>
      <c r="S113" s="23">
        <v>17</v>
      </c>
      <c r="T113" s="19">
        <v>7</v>
      </c>
      <c r="U113" s="20">
        <v>14</v>
      </c>
      <c r="V113" s="2">
        <v>12</v>
      </c>
      <c r="W113" s="2">
        <v>5</v>
      </c>
      <c r="X113" s="2">
        <v>9</v>
      </c>
      <c r="Y113" s="18">
        <v>7</v>
      </c>
      <c r="Z113" s="19">
        <v>2</v>
      </c>
      <c r="AA113" s="20">
        <v>2</v>
      </c>
      <c r="AB113" s="83">
        <v>1</v>
      </c>
      <c r="AC113" s="83">
        <v>4</v>
      </c>
      <c r="AD113" s="83">
        <v>3</v>
      </c>
      <c r="AE113" s="130">
        <v>1867</v>
      </c>
      <c r="AF113" s="131" t="s">
        <v>99</v>
      </c>
      <c r="AG113" s="131"/>
      <c r="AH113" s="129" t="s">
        <v>100</v>
      </c>
      <c r="AI113" s="129"/>
      <c r="AJ113" s="129"/>
    </row>
    <row r="114" spans="1:36">
      <c r="A114" s="57">
        <v>1868</v>
      </c>
      <c r="B114" s="2">
        <f t="shared" si="15"/>
        <v>118</v>
      </c>
      <c r="C114" s="2">
        <v>48</v>
      </c>
      <c r="D114" s="5">
        <f t="shared" si="16"/>
        <v>81</v>
      </c>
      <c r="E114" s="84">
        <f t="shared" si="17"/>
        <v>37</v>
      </c>
      <c r="F114" s="12">
        <v>4</v>
      </c>
      <c r="G114" s="13">
        <v>5</v>
      </c>
      <c r="H114" s="11">
        <v>6</v>
      </c>
      <c r="I114" s="57">
        <v>4</v>
      </c>
      <c r="J114" s="57">
        <v>7</v>
      </c>
      <c r="K114" s="57">
        <v>6</v>
      </c>
      <c r="L114" s="12">
        <v>10</v>
      </c>
      <c r="M114" s="13">
        <v>10</v>
      </c>
      <c r="N114" s="11">
        <v>15</v>
      </c>
      <c r="O114" s="57">
        <v>14</v>
      </c>
      <c r="P114" s="57">
        <v>19</v>
      </c>
      <c r="Q114" s="57">
        <v>18</v>
      </c>
      <c r="S114" s="18">
        <v>4</v>
      </c>
      <c r="T114" s="19">
        <v>4</v>
      </c>
      <c r="U114" s="20">
        <v>7</v>
      </c>
      <c r="V114" s="2">
        <v>6</v>
      </c>
      <c r="W114" s="2">
        <v>8</v>
      </c>
      <c r="X114" s="2">
        <v>10</v>
      </c>
      <c r="Y114" s="18">
        <v>7</v>
      </c>
      <c r="Z114" s="19">
        <v>7</v>
      </c>
      <c r="AA114" s="20">
        <v>5</v>
      </c>
      <c r="AB114" s="83">
        <v>7</v>
      </c>
      <c r="AC114" s="83">
        <v>11</v>
      </c>
      <c r="AD114" s="83">
        <v>5</v>
      </c>
    </row>
    <row r="115" spans="1:36">
      <c r="A115" s="57">
        <v>1869</v>
      </c>
      <c r="B115" s="2">
        <f t="shared" si="15"/>
        <v>125</v>
      </c>
      <c r="C115" s="2">
        <v>45</v>
      </c>
      <c r="D115" s="5">
        <f t="shared" si="16"/>
        <v>98</v>
      </c>
      <c r="E115" s="84">
        <f t="shared" si="17"/>
        <v>27</v>
      </c>
      <c r="F115" s="12">
        <v>13</v>
      </c>
      <c r="G115" s="13">
        <v>13</v>
      </c>
      <c r="H115" s="11">
        <v>14</v>
      </c>
      <c r="I115" s="57">
        <v>12</v>
      </c>
      <c r="J115" s="57">
        <v>8</v>
      </c>
      <c r="K115" s="57">
        <v>4</v>
      </c>
      <c r="L115" s="12">
        <v>7</v>
      </c>
      <c r="M115" s="13">
        <v>5</v>
      </c>
      <c r="N115" s="11">
        <v>11</v>
      </c>
      <c r="O115" s="57">
        <v>12</v>
      </c>
      <c r="P115" s="57">
        <v>15</v>
      </c>
      <c r="Q115" s="57">
        <v>11</v>
      </c>
      <c r="S115" s="23">
        <v>16</v>
      </c>
      <c r="T115" s="21">
        <v>16</v>
      </c>
      <c r="U115" s="22">
        <v>18</v>
      </c>
      <c r="V115" s="2">
        <v>9</v>
      </c>
      <c r="W115" s="2">
        <v>3</v>
      </c>
      <c r="X115" s="2">
        <v>3</v>
      </c>
      <c r="Y115" s="18">
        <v>7</v>
      </c>
      <c r="Z115" s="26">
        <v>4</v>
      </c>
      <c r="AA115" s="20">
        <v>6</v>
      </c>
      <c r="AB115" s="2">
        <v>8</v>
      </c>
      <c r="AC115" s="2">
        <v>1</v>
      </c>
      <c r="AD115" s="2">
        <v>7</v>
      </c>
    </row>
    <row r="116" spans="1:36">
      <c r="A116" s="89">
        <v>1870</v>
      </c>
      <c r="B116" s="2">
        <f t="shared" si="15"/>
        <v>121</v>
      </c>
      <c r="C116" s="2">
        <v>31</v>
      </c>
      <c r="D116" s="5">
        <f t="shared" si="16"/>
        <v>96</v>
      </c>
      <c r="E116" s="84">
        <f t="shared" si="17"/>
        <v>25</v>
      </c>
      <c r="F116" s="12">
        <v>14</v>
      </c>
      <c r="G116" s="13">
        <v>13</v>
      </c>
      <c r="H116" s="11">
        <v>10</v>
      </c>
      <c r="I116" s="89">
        <v>10</v>
      </c>
      <c r="J116" s="89">
        <v>3</v>
      </c>
      <c r="K116" s="89">
        <v>5</v>
      </c>
      <c r="L116" s="12">
        <v>10</v>
      </c>
      <c r="M116" s="13">
        <v>12</v>
      </c>
      <c r="N116" s="11">
        <v>9</v>
      </c>
      <c r="O116" s="89">
        <v>13</v>
      </c>
      <c r="P116" s="89">
        <v>13</v>
      </c>
      <c r="Q116" s="89">
        <v>9</v>
      </c>
      <c r="S116" s="12">
        <v>8</v>
      </c>
      <c r="T116" s="13">
        <v>13</v>
      </c>
      <c r="U116" s="28">
        <v>18</v>
      </c>
      <c r="V116" s="89">
        <v>5</v>
      </c>
      <c r="W116" s="89">
        <v>8</v>
      </c>
      <c r="X116" s="89">
        <v>1</v>
      </c>
      <c r="Y116" s="12">
        <v>5</v>
      </c>
      <c r="Z116" s="13">
        <v>11</v>
      </c>
      <c r="AA116" s="11">
        <v>8</v>
      </c>
      <c r="AB116" s="89">
        <v>6</v>
      </c>
      <c r="AC116" s="89">
        <v>5</v>
      </c>
      <c r="AD116" s="89">
        <v>8</v>
      </c>
    </row>
    <row r="117" spans="1:36">
      <c r="A117" s="96">
        <v>1871</v>
      </c>
      <c r="B117" s="2">
        <f t="shared" si="15"/>
        <v>115</v>
      </c>
      <c r="C117" s="2">
        <v>32</v>
      </c>
      <c r="D117" s="5">
        <f t="shared" si="16"/>
        <v>99</v>
      </c>
      <c r="E117" s="84">
        <f t="shared" si="17"/>
        <v>16</v>
      </c>
      <c r="F117" s="12">
        <v>11</v>
      </c>
      <c r="G117" s="13">
        <v>9</v>
      </c>
      <c r="H117" s="11">
        <v>10</v>
      </c>
      <c r="I117" s="89">
        <v>7</v>
      </c>
      <c r="J117" s="89">
        <v>3</v>
      </c>
      <c r="K117" s="89">
        <v>2</v>
      </c>
      <c r="L117" s="12">
        <v>3</v>
      </c>
      <c r="M117" s="13">
        <v>10</v>
      </c>
      <c r="N117" s="11">
        <v>16</v>
      </c>
      <c r="O117" s="89">
        <v>11</v>
      </c>
      <c r="P117" s="89">
        <v>18</v>
      </c>
      <c r="Q117" s="89">
        <v>15</v>
      </c>
      <c r="S117" s="63">
        <v>11</v>
      </c>
      <c r="T117" s="62">
        <v>10</v>
      </c>
      <c r="U117" s="22">
        <v>15</v>
      </c>
      <c r="V117" s="2">
        <v>10</v>
      </c>
      <c r="W117" s="4">
        <v>16</v>
      </c>
      <c r="X117" s="2">
        <v>3</v>
      </c>
      <c r="Y117" s="18">
        <v>4</v>
      </c>
      <c r="Z117" s="26">
        <v>5</v>
      </c>
      <c r="AA117" s="20">
        <v>6</v>
      </c>
      <c r="AB117" s="2">
        <v>11</v>
      </c>
      <c r="AC117" s="2">
        <v>6</v>
      </c>
      <c r="AD117" s="2">
        <v>2</v>
      </c>
    </row>
    <row r="118" spans="1:36">
      <c r="A118" s="96">
        <v>1872</v>
      </c>
      <c r="B118" s="2">
        <f t="shared" si="15"/>
        <v>117</v>
      </c>
      <c r="C118" s="2">
        <v>27</v>
      </c>
      <c r="D118" s="5">
        <f t="shared" si="16"/>
        <v>87</v>
      </c>
      <c r="E118" s="84">
        <f t="shared" si="17"/>
        <v>30</v>
      </c>
      <c r="F118" s="12">
        <v>14</v>
      </c>
      <c r="G118" s="13">
        <v>9</v>
      </c>
      <c r="H118" s="11">
        <v>16</v>
      </c>
      <c r="I118" s="89">
        <v>6</v>
      </c>
      <c r="J118" s="89">
        <v>8</v>
      </c>
      <c r="K118" s="89">
        <v>4</v>
      </c>
      <c r="L118" s="12">
        <v>6</v>
      </c>
      <c r="M118" s="13">
        <v>7</v>
      </c>
      <c r="N118" s="11">
        <v>11</v>
      </c>
      <c r="O118" s="89">
        <v>11</v>
      </c>
      <c r="P118" s="89">
        <v>14</v>
      </c>
      <c r="Q118" s="89">
        <v>11</v>
      </c>
      <c r="S118" s="63">
        <v>13</v>
      </c>
      <c r="T118" s="21">
        <v>25</v>
      </c>
      <c r="U118" s="65">
        <v>8</v>
      </c>
      <c r="V118" s="2">
        <v>6</v>
      </c>
      <c r="W118" s="2">
        <v>3</v>
      </c>
      <c r="X118" s="2">
        <v>3</v>
      </c>
      <c r="Y118" s="18">
        <v>1</v>
      </c>
      <c r="Z118" s="26">
        <v>5</v>
      </c>
      <c r="AA118" s="20">
        <v>5</v>
      </c>
      <c r="AB118" s="2">
        <v>3</v>
      </c>
      <c r="AC118" s="2">
        <v>4</v>
      </c>
      <c r="AD118" s="2">
        <v>11</v>
      </c>
    </row>
    <row r="119" spans="1:36" ht="77">
      <c r="A119" s="96">
        <v>1873</v>
      </c>
      <c r="B119" s="2">
        <f t="shared" si="15"/>
        <v>148</v>
      </c>
      <c r="C119" s="2">
        <v>32</v>
      </c>
      <c r="D119" s="4">
        <f t="shared" si="16"/>
        <v>186</v>
      </c>
      <c r="E119" s="105">
        <f t="shared" si="17"/>
        <v>-38</v>
      </c>
      <c r="F119" s="12">
        <v>14</v>
      </c>
      <c r="G119" s="13">
        <v>16</v>
      </c>
      <c r="H119" s="11">
        <v>16</v>
      </c>
      <c r="I119" s="96">
        <v>13</v>
      </c>
      <c r="J119" s="96">
        <v>8</v>
      </c>
      <c r="K119" s="96">
        <v>9</v>
      </c>
      <c r="L119" s="12">
        <v>8</v>
      </c>
      <c r="M119" s="13">
        <v>14</v>
      </c>
      <c r="N119" s="11">
        <v>10</v>
      </c>
      <c r="O119" s="96">
        <v>14</v>
      </c>
      <c r="P119" s="96">
        <v>11</v>
      </c>
      <c r="Q119" s="96">
        <v>15</v>
      </c>
      <c r="S119" s="23">
        <v>25</v>
      </c>
      <c r="T119" s="21">
        <v>26</v>
      </c>
      <c r="U119" s="70">
        <v>31</v>
      </c>
      <c r="V119" s="4">
        <v>24</v>
      </c>
      <c r="W119" s="2">
        <v>9</v>
      </c>
      <c r="X119" s="2">
        <v>1</v>
      </c>
      <c r="Y119" s="18">
        <v>4</v>
      </c>
      <c r="Z119" s="26">
        <v>7</v>
      </c>
      <c r="AA119" s="22">
        <v>15</v>
      </c>
      <c r="AB119" s="2">
        <v>13</v>
      </c>
      <c r="AC119" s="4">
        <v>24</v>
      </c>
      <c r="AD119" s="2">
        <v>7</v>
      </c>
      <c r="AE119" s="124">
        <v>1873</v>
      </c>
      <c r="AF119" s="125" t="s">
        <v>101</v>
      </c>
      <c r="AG119" s="125" t="s">
        <v>102</v>
      </c>
    </row>
    <row r="120" spans="1:36">
      <c r="A120" s="96">
        <v>1874</v>
      </c>
      <c r="B120" s="2">
        <f t="shared" si="15"/>
        <v>121</v>
      </c>
      <c r="C120" s="2">
        <v>33</v>
      </c>
      <c r="D120" s="5">
        <f t="shared" si="16"/>
        <v>79</v>
      </c>
      <c r="E120" s="84">
        <f t="shared" si="17"/>
        <v>42</v>
      </c>
      <c r="F120" s="12">
        <v>23</v>
      </c>
      <c r="G120" s="13">
        <v>14</v>
      </c>
      <c r="H120" s="11">
        <v>11</v>
      </c>
      <c r="I120" s="96">
        <v>8</v>
      </c>
      <c r="J120" s="96">
        <v>8</v>
      </c>
      <c r="K120" s="96">
        <v>6</v>
      </c>
      <c r="L120" s="12">
        <v>13</v>
      </c>
      <c r="M120" s="13">
        <v>1</v>
      </c>
      <c r="N120" s="11">
        <v>8</v>
      </c>
      <c r="O120" s="96">
        <v>11</v>
      </c>
      <c r="P120" s="96">
        <v>7</v>
      </c>
      <c r="Q120" s="96">
        <v>11</v>
      </c>
      <c r="S120" s="63">
        <v>12</v>
      </c>
      <c r="T120" s="62">
        <v>8</v>
      </c>
      <c r="U120" s="65">
        <v>10</v>
      </c>
      <c r="V120" s="2">
        <v>2</v>
      </c>
      <c r="W120" s="2">
        <v>7</v>
      </c>
      <c r="X120" s="2">
        <v>4</v>
      </c>
      <c r="Y120" s="18">
        <v>5</v>
      </c>
      <c r="Z120" s="26">
        <v>10</v>
      </c>
      <c r="AA120" s="20">
        <v>2</v>
      </c>
      <c r="AB120" s="2">
        <v>9</v>
      </c>
      <c r="AC120" s="2">
        <v>8</v>
      </c>
      <c r="AD120" s="2">
        <v>2</v>
      </c>
    </row>
    <row r="121" spans="1:36">
      <c r="A121" s="96">
        <v>1875</v>
      </c>
      <c r="B121" s="2">
        <f t="shared" si="15"/>
        <v>122</v>
      </c>
      <c r="C121" s="2">
        <v>28</v>
      </c>
      <c r="D121" s="5">
        <f t="shared" si="16"/>
        <v>96</v>
      </c>
      <c r="E121" s="84">
        <f t="shared" si="17"/>
        <v>26</v>
      </c>
      <c r="F121" s="12">
        <v>6</v>
      </c>
      <c r="G121" s="13">
        <v>14</v>
      </c>
      <c r="H121" s="11">
        <v>7</v>
      </c>
      <c r="I121" s="96">
        <v>4</v>
      </c>
      <c r="J121" s="96">
        <v>5</v>
      </c>
      <c r="K121" s="96">
        <v>3</v>
      </c>
      <c r="L121" s="12">
        <v>14</v>
      </c>
      <c r="M121" s="13">
        <v>9</v>
      </c>
      <c r="N121" s="11">
        <v>14</v>
      </c>
      <c r="O121" s="96">
        <v>20</v>
      </c>
      <c r="P121" s="96">
        <v>12</v>
      </c>
      <c r="Q121" s="96">
        <v>14</v>
      </c>
      <c r="S121" s="23">
        <v>16</v>
      </c>
      <c r="T121" s="62">
        <v>9</v>
      </c>
      <c r="U121" s="65">
        <v>13</v>
      </c>
      <c r="V121" s="2">
        <v>13</v>
      </c>
      <c r="W121" s="2">
        <v>13</v>
      </c>
      <c r="X121" s="2">
        <v>5</v>
      </c>
      <c r="Y121" s="18">
        <v>5</v>
      </c>
      <c r="Z121" s="26">
        <v>5</v>
      </c>
      <c r="AA121" s="20">
        <v>2</v>
      </c>
      <c r="AB121" s="2">
        <v>4</v>
      </c>
      <c r="AC121" s="2">
        <v>5</v>
      </c>
      <c r="AD121" s="2">
        <v>6</v>
      </c>
    </row>
    <row r="122" spans="1:36" s="98" customFormat="1">
      <c r="A122" s="96">
        <v>1876</v>
      </c>
      <c r="B122" s="2">
        <f t="shared" si="15"/>
        <v>134</v>
      </c>
      <c r="C122" s="5">
        <v>31</v>
      </c>
      <c r="D122" s="5">
        <f t="shared" si="16"/>
        <v>84</v>
      </c>
      <c r="E122" s="84">
        <f t="shared" si="17"/>
        <v>50</v>
      </c>
      <c r="F122" s="43">
        <v>13</v>
      </c>
      <c r="G122" s="34">
        <v>16</v>
      </c>
      <c r="H122" s="44">
        <v>20</v>
      </c>
      <c r="I122" s="35">
        <v>9</v>
      </c>
      <c r="J122" s="35">
        <v>6</v>
      </c>
      <c r="K122" s="35">
        <v>5</v>
      </c>
      <c r="L122" s="43">
        <v>13</v>
      </c>
      <c r="M122" s="34">
        <v>13</v>
      </c>
      <c r="N122" s="44">
        <v>11</v>
      </c>
      <c r="O122" s="35">
        <v>12</v>
      </c>
      <c r="P122" s="35">
        <v>6</v>
      </c>
      <c r="Q122" s="35">
        <v>10</v>
      </c>
      <c r="S122" s="25">
        <v>9</v>
      </c>
      <c r="T122" s="26">
        <v>6</v>
      </c>
      <c r="U122" s="24">
        <v>9</v>
      </c>
      <c r="V122" s="5">
        <v>6</v>
      </c>
      <c r="W122" s="5">
        <v>8</v>
      </c>
      <c r="X122" s="5">
        <v>4</v>
      </c>
      <c r="Y122" s="25">
        <v>5</v>
      </c>
      <c r="Z122" s="26">
        <v>6</v>
      </c>
      <c r="AA122" s="24">
        <v>5</v>
      </c>
      <c r="AB122" s="5">
        <v>8</v>
      </c>
      <c r="AC122" s="5">
        <v>8</v>
      </c>
      <c r="AD122" s="5">
        <v>10</v>
      </c>
    </row>
    <row r="123" spans="1:36" s="98" customFormat="1">
      <c r="A123" s="97">
        <v>1877</v>
      </c>
      <c r="B123" s="2">
        <f t="shared" si="15"/>
        <v>107</v>
      </c>
      <c r="C123" s="5">
        <v>33</v>
      </c>
      <c r="D123" s="4">
        <f t="shared" si="16"/>
        <v>142</v>
      </c>
      <c r="E123" s="105">
        <f t="shared" si="17"/>
        <v>-35</v>
      </c>
      <c r="F123" s="43">
        <v>11</v>
      </c>
      <c r="G123" s="34">
        <v>15</v>
      </c>
      <c r="H123" s="44">
        <v>8</v>
      </c>
      <c r="I123" s="35">
        <v>8</v>
      </c>
      <c r="J123" s="35">
        <v>5</v>
      </c>
      <c r="K123" s="35">
        <v>3</v>
      </c>
      <c r="L123" s="43">
        <v>3</v>
      </c>
      <c r="M123" s="34">
        <v>11</v>
      </c>
      <c r="N123" s="44">
        <v>12</v>
      </c>
      <c r="O123" s="35">
        <v>11</v>
      </c>
      <c r="P123" s="35">
        <v>10</v>
      </c>
      <c r="Q123" s="35">
        <v>10</v>
      </c>
      <c r="S123" s="23">
        <v>17</v>
      </c>
      <c r="T123" s="21">
        <v>15</v>
      </c>
      <c r="U123" s="22">
        <v>16</v>
      </c>
      <c r="V123" s="4">
        <v>17</v>
      </c>
      <c r="W123" s="4">
        <v>21</v>
      </c>
      <c r="X123" s="5">
        <v>12</v>
      </c>
      <c r="Y123" s="25">
        <v>10</v>
      </c>
      <c r="Z123" s="26">
        <v>4</v>
      </c>
      <c r="AA123" s="24">
        <v>5</v>
      </c>
      <c r="AB123" s="5">
        <v>6</v>
      </c>
      <c r="AC123" s="5">
        <v>11</v>
      </c>
      <c r="AD123" s="5">
        <v>8</v>
      </c>
    </row>
    <row r="124" spans="1:36" s="98" customFormat="1">
      <c r="A124" s="99">
        <v>1878</v>
      </c>
      <c r="B124" s="2">
        <f t="shared" si="15"/>
        <v>130</v>
      </c>
      <c r="C124" s="5">
        <v>36</v>
      </c>
      <c r="D124" s="4">
        <f t="shared" si="16"/>
        <v>114</v>
      </c>
      <c r="E124" s="84">
        <f t="shared" si="17"/>
        <v>16</v>
      </c>
      <c r="F124" s="43">
        <v>10</v>
      </c>
      <c r="G124" s="34">
        <v>8</v>
      </c>
      <c r="H124" s="44">
        <v>20</v>
      </c>
      <c r="I124" s="35">
        <v>8</v>
      </c>
      <c r="J124" s="35">
        <v>14</v>
      </c>
      <c r="K124" s="35">
        <v>4</v>
      </c>
      <c r="L124" s="43">
        <v>8</v>
      </c>
      <c r="M124" s="34">
        <v>11</v>
      </c>
      <c r="N124" s="44">
        <v>19</v>
      </c>
      <c r="O124" s="35">
        <v>11</v>
      </c>
      <c r="P124" s="35">
        <v>9</v>
      </c>
      <c r="Q124" s="35">
        <v>8</v>
      </c>
      <c r="S124" s="25">
        <v>11</v>
      </c>
      <c r="T124" s="21">
        <v>18</v>
      </c>
      <c r="U124" s="22">
        <v>19</v>
      </c>
      <c r="V124" s="4">
        <v>16</v>
      </c>
      <c r="W124" s="5">
        <v>7</v>
      </c>
      <c r="X124" s="5">
        <v>6</v>
      </c>
      <c r="Y124" s="25">
        <v>5</v>
      </c>
      <c r="Z124" s="26">
        <v>3</v>
      </c>
      <c r="AA124" s="24">
        <v>3</v>
      </c>
      <c r="AB124" s="5">
        <v>10</v>
      </c>
      <c r="AC124" s="5">
        <v>9</v>
      </c>
      <c r="AD124" s="5">
        <v>7</v>
      </c>
    </row>
    <row r="125" spans="1:36" s="2" customFormat="1">
      <c r="A125" s="99">
        <v>1879</v>
      </c>
      <c r="B125" s="2">
        <f t="shared" si="15"/>
        <v>117</v>
      </c>
      <c r="C125" s="2">
        <v>28</v>
      </c>
      <c r="D125" s="4">
        <f t="shared" si="16"/>
        <v>128</v>
      </c>
      <c r="E125" s="105">
        <f t="shared" si="17"/>
        <v>-11</v>
      </c>
      <c r="F125" s="18">
        <v>8</v>
      </c>
      <c r="G125" s="19">
        <v>7</v>
      </c>
      <c r="H125" s="20">
        <v>22</v>
      </c>
      <c r="I125" s="2">
        <v>9</v>
      </c>
      <c r="J125" s="2">
        <v>8</v>
      </c>
      <c r="K125" s="2">
        <v>2</v>
      </c>
      <c r="L125" s="18">
        <v>8</v>
      </c>
      <c r="M125" s="19">
        <v>13</v>
      </c>
      <c r="N125" s="20">
        <v>11</v>
      </c>
      <c r="O125" s="2">
        <v>8</v>
      </c>
      <c r="P125" s="2">
        <v>9</v>
      </c>
      <c r="Q125" s="2">
        <v>12</v>
      </c>
      <c r="S125" s="23">
        <v>17</v>
      </c>
      <c r="T125" s="21">
        <v>15</v>
      </c>
      <c r="U125" s="22">
        <v>17</v>
      </c>
      <c r="V125" s="2">
        <v>5</v>
      </c>
      <c r="W125" s="2">
        <v>4</v>
      </c>
      <c r="X125" s="2">
        <v>4</v>
      </c>
      <c r="Y125" s="18">
        <v>4</v>
      </c>
      <c r="Z125" s="19">
        <v>9</v>
      </c>
      <c r="AA125" s="22">
        <v>17</v>
      </c>
      <c r="AB125" s="4">
        <v>17</v>
      </c>
      <c r="AC125" s="2">
        <v>5</v>
      </c>
      <c r="AD125" s="2">
        <v>14</v>
      </c>
    </row>
    <row r="126" spans="1:36" s="2" customFormat="1">
      <c r="A126" s="99">
        <v>1880</v>
      </c>
      <c r="B126" s="2">
        <f t="shared" si="15"/>
        <v>113</v>
      </c>
      <c r="C126" s="2">
        <v>16</v>
      </c>
      <c r="D126" s="4">
        <f t="shared" si="16"/>
        <v>114</v>
      </c>
      <c r="E126" s="105">
        <f t="shared" si="17"/>
        <v>-1</v>
      </c>
      <c r="F126" s="18">
        <v>13</v>
      </c>
      <c r="G126" s="19">
        <v>16</v>
      </c>
      <c r="H126" s="20">
        <v>7</v>
      </c>
      <c r="I126" s="2">
        <v>4</v>
      </c>
      <c r="J126" s="2">
        <v>3</v>
      </c>
      <c r="K126" s="2">
        <v>11</v>
      </c>
      <c r="L126" s="18">
        <v>12</v>
      </c>
      <c r="M126" s="19">
        <v>11</v>
      </c>
      <c r="N126" s="20">
        <v>6</v>
      </c>
      <c r="O126" s="2">
        <v>7</v>
      </c>
      <c r="P126" s="2">
        <v>12</v>
      </c>
      <c r="Q126" s="2">
        <v>11</v>
      </c>
      <c r="S126" s="23">
        <v>18</v>
      </c>
      <c r="T126" s="21">
        <v>18</v>
      </c>
      <c r="U126" s="20">
        <v>9</v>
      </c>
      <c r="V126" s="2">
        <v>12</v>
      </c>
      <c r="W126" s="2">
        <v>6</v>
      </c>
      <c r="X126" s="2">
        <v>7</v>
      </c>
      <c r="Y126" s="18">
        <v>7</v>
      </c>
      <c r="Z126" s="19">
        <v>8</v>
      </c>
      <c r="AA126" s="20">
        <v>5</v>
      </c>
      <c r="AB126" s="2">
        <v>7</v>
      </c>
      <c r="AC126" s="2">
        <v>9</v>
      </c>
      <c r="AD126" s="2">
        <v>8</v>
      </c>
    </row>
    <row r="127" spans="1:36" s="2" customFormat="1">
      <c r="A127" s="99">
        <v>1881</v>
      </c>
      <c r="B127" s="2">
        <f t="shared" si="15"/>
        <v>100</v>
      </c>
      <c r="C127" s="2">
        <v>28</v>
      </c>
      <c r="D127" s="4">
        <f t="shared" si="16"/>
        <v>103</v>
      </c>
      <c r="E127" s="105">
        <f t="shared" si="17"/>
        <v>-3</v>
      </c>
      <c r="F127" s="18">
        <v>13</v>
      </c>
      <c r="G127" s="19">
        <v>11</v>
      </c>
      <c r="H127" s="20">
        <v>10</v>
      </c>
      <c r="I127" s="2">
        <v>1</v>
      </c>
      <c r="J127" s="2">
        <v>6</v>
      </c>
      <c r="K127" s="2">
        <v>5</v>
      </c>
      <c r="L127" s="18">
        <v>4</v>
      </c>
      <c r="M127" s="19">
        <v>12</v>
      </c>
      <c r="N127" s="20">
        <v>11</v>
      </c>
      <c r="O127" s="2">
        <v>8</v>
      </c>
      <c r="P127" s="2">
        <v>11</v>
      </c>
      <c r="Q127" s="2">
        <v>8</v>
      </c>
      <c r="S127" s="18">
        <v>11</v>
      </c>
      <c r="T127" s="19">
        <v>13</v>
      </c>
      <c r="U127" s="22">
        <v>16</v>
      </c>
      <c r="V127" s="2">
        <v>14</v>
      </c>
      <c r="W127" s="2">
        <v>7</v>
      </c>
      <c r="X127" s="2">
        <v>8</v>
      </c>
      <c r="Y127" s="18">
        <v>2</v>
      </c>
      <c r="Z127" s="19">
        <v>8</v>
      </c>
      <c r="AA127" s="20">
        <v>4</v>
      </c>
      <c r="AB127" s="2">
        <v>7</v>
      </c>
      <c r="AC127" s="2">
        <v>7</v>
      </c>
      <c r="AD127" s="2">
        <v>6</v>
      </c>
    </row>
    <row r="128" spans="1:36" s="2" customFormat="1">
      <c r="A128" s="99">
        <v>1882</v>
      </c>
      <c r="B128" s="2">
        <f t="shared" si="15"/>
        <v>135</v>
      </c>
      <c r="C128" s="2">
        <v>28</v>
      </c>
      <c r="D128" s="4">
        <f t="shared" si="16"/>
        <v>120</v>
      </c>
      <c r="E128" s="84">
        <f t="shared" si="17"/>
        <v>15</v>
      </c>
      <c r="F128" s="18">
        <v>14</v>
      </c>
      <c r="G128" s="19">
        <v>12</v>
      </c>
      <c r="H128" s="20">
        <v>14</v>
      </c>
      <c r="I128" s="2">
        <v>7</v>
      </c>
      <c r="J128" s="2">
        <v>2</v>
      </c>
      <c r="K128" s="2">
        <v>16</v>
      </c>
      <c r="L128" s="18">
        <v>14</v>
      </c>
      <c r="M128" s="19">
        <v>9</v>
      </c>
      <c r="N128" s="20">
        <v>12</v>
      </c>
      <c r="O128" s="2">
        <v>13</v>
      </c>
      <c r="P128" s="2">
        <v>13</v>
      </c>
      <c r="Q128" s="2">
        <v>9</v>
      </c>
      <c r="S128" s="18">
        <v>3</v>
      </c>
      <c r="T128" s="19">
        <v>8</v>
      </c>
      <c r="U128" s="20">
        <v>11</v>
      </c>
      <c r="V128" s="2">
        <v>14</v>
      </c>
      <c r="W128" s="2">
        <v>12</v>
      </c>
      <c r="X128" s="2">
        <v>11</v>
      </c>
      <c r="Y128" s="18">
        <v>5</v>
      </c>
      <c r="Z128" s="21">
        <v>16</v>
      </c>
      <c r="AA128" s="20">
        <v>7</v>
      </c>
      <c r="AB128" s="2">
        <v>9</v>
      </c>
      <c r="AC128" s="2">
        <v>10</v>
      </c>
      <c r="AD128" s="2">
        <v>14</v>
      </c>
    </row>
    <row r="129" spans="1:34" s="5" customFormat="1">
      <c r="A129" s="99">
        <v>1883</v>
      </c>
      <c r="B129" s="2">
        <f t="shared" si="15"/>
        <v>139</v>
      </c>
      <c r="C129" s="5">
        <v>38</v>
      </c>
      <c r="D129" s="5">
        <f t="shared" si="16"/>
        <v>90</v>
      </c>
      <c r="E129" s="84">
        <f t="shared" si="17"/>
        <v>49</v>
      </c>
      <c r="F129" s="25">
        <v>17</v>
      </c>
      <c r="G129" s="26">
        <v>8</v>
      </c>
      <c r="H129" s="24">
        <v>10</v>
      </c>
      <c r="I129" s="5">
        <v>6</v>
      </c>
      <c r="J129" s="5">
        <v>7</v>
      </c>
      <c r="K129" s="5">
        <v>11</v>
      </c>
      <c r="L129" s="25">
        <v>10</v>
      </c>
      <c r="M129" s="26">
        <v>11</v>
      </c>
      <c r="N129" s="24">
        <v>13</v>
      </c>
      <c r="O129" s="5">
        <v>15</v>
      </c>
      <c r="P129" s="5">
        <v>11</v>
      </c>
      <c r="Q129" s="5">
        <v>20</v>
      </c>
      <c r="S129" s="25">
        <v>13</v>
      </c>
      <c r="T129" s="26">
        <v>12</v>
      </c>
      <c r="U129" s="24">
        <v>7</v>
      </c>
      <c r="V129" s="5">
        <v>9</v>
      </c>
      <c r="W129" s="5">
        <v>9</v>
      </c>
      <c r="X129" s="5">
        <v>5</v>
      </c>
      <c r="Y129" s="25">
        <v>6</v>
      </c>
      <c r="Z129" s="26">
        <v>6</v>
      </c>
      <c r="AA129" s="24">
        <v>7</v>
      </c>
      <c r="AB129" s="5">
        <v>9</v>
      </c>
      <c r="AC129" s="5">
        <v>5</v>
      </c>
      <c r="AD129" s="5">
        <v>2</v>
      </c>
    </row>
    <row r="130" spans="1:34" s="5" customFormat="1">
      <c r="A130" s="99">
        <v>1884</v>
      </c>
      <c r="B130" s="2">
        <f t="shared" si="15"/>
        <v>133</v>
      </c>
      <c r="C130" s="5">
        <v>29</v>
      </c>
      <c r="D130" s="4">
        <f t="shared" si="16"/>
        <v>140</v>
      </c>
      <c r="E130" s="105">
        <f t="shared" si="17"/>
        <v>-7</v>
      </c>
      <c r="F130" s="25">
        <v>15</v>
      </c>
      <c r="G130" s="26">
        <v>18</v>
      </c>
      <c r="H130" s="24">
        <v>13</v>
      </c>
      <c r="I130" s="5">
        <v>10</v>
      </c>
      <c r="J130" s="5">
        <v>6</v>
      </c>
      <c r="K130" s="5">
        <v>3</v>
      </c>
      <c r="L130" s="25">
        <v>11</v>
      </c>
      <c r="M130" s="26">
        <v>13</v>
      </c>
      <c r="N130" s="24">
        <v>11</v>
      </c>
      <c r="O130" s="5">
        <v>8</v>
      </c>
      <c r="P130" s="5">
        <v>13</v>
      </c>
      <c r="Q130" s="5">
        <v>12</v>
      </c>
      <c r="S130" s="25">
        <v>14</v>
      </c>
      <c r="T130" s="21">
        <v>25</v>
      </c>
      <c r="U130" s="22">
        <v>18</v>
      </c>
      <c r="V130" s="4">
        <v>26</v>
      </c>
      <c r="W130" s="5">
        <v>8</v>
      </c>
      <c r="X130" s="5">
        <v>4</v>
      </c>
      <c r="Y130" s="25">
        <v>4</v>
      </c>
      <c r="Z130" s="26">
        <v>9</v>
      </c>
      <c r="AA130" s="24">
        <v>12</v>
      </c>
      <c r="AB130" s="5">
        <v>9</v>
      </c>
      <c r="AC130" s="5">
        <v>6</v>
      </c>
      <c r="AD130" s="5">
        <v>5</v>
      </c>
      <c r="AE130" s="101" t="s">
        <v>76</v>
      </c>
    </row>
    <row r="131" spans="1:34" s="5" customFormat="1">
      <c r="A131" s="99">
        <v>1885</v>
      </c>
      <c r="B131" s="2">
        <f t="shared" si="15"/>
        <v>139</v>
      </c>
      <c r="C131" s="5">
        <v>24</v>
      </c>
      <c r="D131" s="4">
        <f t="shared" si="16"/>
        <v>115</v>
      </c>
      <c r="E131" s="84">
        <f t="shared" si="17"/>
        <v>24</v>
      </c>
      <c r="F131" s="25">
        <v>9</v>
      </c>
      <c r="G131" s="26">
        <v>14</v>
      </c>
      <c r="H131" s="24">
        <v>12</v>
      </c>
      <c r="I131" s="5">
        <v>9</v>
      </c>
      <c r="J131" s="5">
        <v>14</v>
      </c>
      <c r="K131" s="5">
        <v>6</v>
      </c>
      <c r="L131" s="25">
        <v>9</v>
      </c>
      <c r="M131" s="26">
        <v>8</v>
      </c>
      <c r="N131" s="24">
        <v>14</v>
      </c>
      <c r="O131" s="5">
        <v>11</v>
      </c>
      <c r="P131" s="5">
        <v>14</v>
      </c>
      <c r="Q131" s="5">
        <v>19</v>
      </c>
      <c r="S131" s="23">
        <v>15</v>
      </c>
      <c r="T131" s="21">
        <v>22</v>
      </c>
      <c r="U131" s="22">
        <v>20</v>
      </c>
      <c r="V131" s="5">
        <v>11</v>
      </c>
      <c r="W131" s="5">
        <v>14</v>
      </c>
      <c r="X131" s="5">
        <v>4</v>
      </c>
      <c r="Y131" s="25">
        <v>5</v>
      </c>
      <c r="Z131" s="26">
        <v>4</v>
      </c>
      <c r="AA131" s="24">
        <v>7</v>
      </c>
      <c r="AB131" s="5">
        <v>5</v>
      </c>
      <c r="AC131" s="5">
        <v>4</v>
      </c>
      <c r="AD131" s="5">
        <v>4</v>
      </c>
    </row>
    <row r="132" spans="1:34" s="5" customFormat="1">
      <c r="A132" s="100">
        <v>1886</v>
      </c>
      <c r="B132" s="2">
        <f t="shared" si="15"/>
        <v>134</v>
      </c>
      <c r="C132" s="5">
        <v>30</v>
      </c>
      <c r="D132" s="5">
        <f>SUM(S132:AD132)</f>
        <v>87</v>
      </c>
      <c r="E132" s="84">
        <f t="shared" si="17"/>
        <v>47</v>
      </c>
      <c r="F132" s="25">
        <v>17</v>
      </c>
      <c r="G132" s="26">
        <v>19</v>
      </c>
      <c r="H132" s="24">
        <v>13</v>
      </c>
      <c r="I132" s="5">
        <v>7</v>
      </c>
      <c r="J132" s="5">
        <v>7</v>
      </c>
      <c r="K132" s="5">
        <v>15</v>
      </c>
      <c r="L132" s="25">
        <v>14</v>
      </c>
      <c r="M132" s="26">
        <v>7</v>
      </c>
      <c r="N132" s="24">
        <v>9</v>
      </c>
      <c r="O132" s="5">
        <v>11</v>
      </c>
      <c r="P132" s="5">
        <v>8</v>
      </c>
      <c r="Q132" s="5">
        <v>7</v>
      </c>
      <c r="S132" s="25">
        <v>7</v>
      </c>
      <c r="T132" s="21">
        <v>16</v>
      </c>
      <c r="U132" s="22">
        <v>20</v>
      </c>
      <c r="V132" s="5">
        <v>6</v>
      </c>
      <c r="W132" s="5">
        <v>5</v>
      </c>
      <c r="X132" s="5">
        <v>7</v>
      </c>
      <c r="Y132" s="25">
        <v>4</v>
      </c>
      <c r="Z132" s="26">
        <v>5</v>
      </c>
      <c r="AA132" s="24">
        <v>1</v>
      </c>
      <c r="AB132" s="5">
        <v>4</v>
      </c>
      <c r="AC132" s="5">
        <v>6</v>
      </c>
      <c r="AD132" s="5">
        <v>6</v>
      </c>
    </row>
    <row r="133" spans="1:34" s="5" customFormat="1">
      <c r="A133" s="100">
        <v>1887</v>
      </c>
      <c r="B133" s="2">
        <f t="shared" si="15"/>
        <v>122</v>
      </c>
      <c r="C133" s="5">
        <v>30</v>
      </c>
      <c r="D133" s="4">
        <f t="shared" si="16"/>
        <v>118</v>
      </c>
      <c r="E133" s="84">
        <f t="shared" si="17"/>
        <v>4</v>
      </c>
      <c r="F133" s="25">
        <v>12</v>
      </c>
      <c r="G133" s="26">
        <v>5</v>
      </c>
      <c r="H133" s="24">
        <v>10</v>
      </c>
      <c r="I133" s="5">
        <v>7</v>
      </c>
      <c r="J133" s="5">
        <v>15</v>
      </c>
      <c r="K133" s="5">
        <v>7</v>
      </c>
      <c r="L133" s="25">
        <v>9</v>
      </c>
      <c r="M133" s="26">
        <v>14</v>
      </c>
      <c r="N133" s="24">
        <v>9</v>
      </c>
      <c r="O133" s="5">
        <v>11</v>
      </c>
      <c r="P133" s="5">
        <v>15</v>
      </c>
      <c r="Q133" s="5">
        <v>8</v>
      </c>
      <c r="S133" s="25">
        <v>8</v>
      </c>
      <c r="T133" s="21">
        <v>22</v>
      </c>
      <c r="U133" s="24">
        <v>13</v>
      </c>
      <c r="V133" s="5">
        <v>5</v>
      </c>
      <c r="W133" s="5">
        <v>5</v>
      </c>
      <c r="X133" s="5">
        <v>11</v>
      </c>
      <c r="Y133" s="25">
        <v>9</v>
      </c>
      <c r="Z133" s="26">
        <v>10</v>
      </c>
      <c r="AA133" s="24">
        <v>8</v>
      </c>
      <c r="AB133" s="5">
        <v>6</v>
      </c>
      <c r="AC133" s="5">
        <v>8</v>
      </c>
      <c r="AD133" s="5">
        <v>13</v>
      </c>
    </row>
    <row r="134" spans="1:34" s="5" customFormat="1">
      <c r="A134" s="100">
        <v>1888</v>
      </c>
      <c r="B134" s="2">
        <f t="shared" si="15"/>
        <v>132</v>
      </c>
      <c r="C134" s="5">
        <v>38</v>
      </c>
      <c r="D134" s="4">
        <f t="shared" si="16"/>
        <v>171</v>
      </c>
      <c r="E134" s="105">
        <f t="shared" si="17"/>
        <v>-39</v>
      </c>
      <c r="F134" s="25">
        <v>15</v>
      </c>
      <c r="G134" s="26">
        <v>13</v>
      </c>
      <c r="H134" s="24">
        <v>16</v>
      </c>
      <c r="I134" s="5">
        <v>10</v>
      </c>
      <c r="J134" s="5">
        <v>5</v>
      </c>
      <c r="K134" s="5">
        <v>7</v>
      </c>
      <c r="L134" s="25">
        <v>10</v>
      </c>
      <c r="M134" s="26">
        <v>8</v>
      </c>
      <c r="N134" s="24">
        <v>15</v>
      </c>
      <c r="O134" s="5">
        <v>14</v>
      </c>
      <c r="P134" s="5">
        <v>10</v>
      </c>
      <c r="Q134" s="5">
        <v>9</v>
      </c>
      <c r="S134" s="23">
        <v>24</v>
      </c>
      <c r="T134" s="21">
        <v>20</v>
      </c>
      <c r="U134" s="22">
        <v>24</v>
      </c>
      <c r="V134" s="4">
        <v>29</v>
      </c>
      <c r="W134" s="4">
        <v>25</v>
      </c>
      <c r="X134" s="4">
        <v>18</v>
      </c>
      <c r="Y134" s="25">
        <v>6</v>
      </c>
      <c r="Z134" s="26">
        <v>5</v>
      </c>
      <c r="AA134" s="24">
        <v>3</v>
      </c>
      <c r="AB134" s="5">
        <v>5</v>
      </c>
      <c r="AC134" s="5">
        <v>6</v>
      </c>
      <c r="AD134" s="5">
        <v>6</v>
      </c>
      <c r="AE134" s="5" t="s">
        <v>77</v>
      </c>
    </row>
    <row r="135" spans="1:34" s="5" customFormat="1">
      <c r="A135" s="100">
        <v>1889</v>
      </c>
      <c r="B135" s="2">
        <f t="shared" si="15"/>
        <v>129</v>
      </c>
      <c r="C135" s="5">
        <v>19</v>
      </c>
      <c r="D135" s="5">
        <f t="shared" si="16"/>
        <v>81</v>
      </c>
      <c r="E135" s="84">
        <f t="shared" si="17"/>
        <v>48</v>
      </c>
      <c r="F135" s="25">
        <v>11</v>
      </c>
      <c r="G135" s="26">
        <v>7</v>
      </c>
      <c r="H135" s="24">
        <v>12</v>
      </c>
      <c r="I135" s="5">
        <v>15</v>
      </c>
      <c r="J135" s="5">
        <v>4</v>
      </c>
      <c r="K135" s="5">
        <v>8</v>
      </c>
      <c r="L135" s="25">
        <v>11</v>
      </c>
      <c r="M135" s="26">
        <v>9</v>
      </c>
      <c r="N135" s="24">
        <v>9</v>
      </c>
      <c r="O135" s="5">
        <v>15</v>
      </c>
      <c r="P135" s="5">
        <v>20</v>
      </c>
      <c r="Q135" s="5">
        <v>8</v>
      </c>
      <c r="S135" s="25">
        <v>8</v>
      </c>
      <c r="T135" s="26">
        <v>8</v>
      </c>
      <c r="U135" s="24">
        <v>6</v>
      </c>
      <c r="V135" s="5">
        <v>6</v>
      </c>
      <c r="W135" s="5">
        <v>4</v>
      </c>
      <c r="X135" s="5">
        <v>1</v>
      </c>
      <c r="Y135" s="25">
        <v>7</v>
      </c>
      <c r="Z135" s="26">
        <v>3</v>
      </c>
      <c r="AA135" s="24">
        <v>5</v>
      </c>
      <c r="AB135" s="5">
        <v>8</v>
      </c>
      <c r="AC135" s="5">
        <v>10</v>
      </c>
      <c r="AD135" s="4">
        <v>15</v>
      </c>
    </row>
    <row r="136" spans="1:34" s="5" customFormat="1">
      <c r="A136" s="100">
        <v>1890</v>
      </c>
      <c r="B136" s="2">
        <f t="shared" si="15"/>
        <v>111</v>
      </c>
      <c r="C136" s="5">
        <v>22</v>
      </c>
      <c r="D136" s="4">
        <f t="shared" si="16"/>
        <v>118</v>
      </c>
      <c r="E136" s="105">
        <f t="shared" si="17"/>
        <v>-7</v>
      </c>
      <c r="F136" s="25">
        <v>13</v>
      </c>
      <c r="G136" s="26">
        <v>16</v>
      </c>
      <c r="H136" s="24">
        <v>9</v>
      </c>
      <c r="I136" s="5">
        <v>4</v>
      </c>
      <c r="J136" s="5">
        <v>12</v>
      </c>
      <c r="K136" s="5">
        <v>11</v>
      </c>
      <c r="L136" s="25">
        <v>7</v>
      </c>
      <c r="M136" s="26">
        <v>10</v>
      </c>
      <c r="N136" s="24">
        <v>11</v>
      </c>
      <c r="O136" s="5">
        <v>8</v>
      </c>
      <c r="P136" s="5">
        <v>4</v>
      </c>
      <c r="Q136" s="5">
        <v>6</v>
      </c>
      <c r="S136" s="25">
        <v>5</v>
      </c>
      <c r="T136" s="69">
        <v>31</v>
      </c>
      <c r="U136" s="24">
        <v>11</v>
      </c>
      <c r="V136" s="5">
        <v>9</v>
      </c>
      <c r="W136" s="5">
        <v>9</v>
      </c>
      <c r="X136" s="5">
        <v>8</v>
      </c>
      <c r="Y136" s="25">
        <v>5</v>
      </c>
      <c r="Z136" s="26">
        <v>10</v>
      </c>
      <c r="AA136" s="24">
        <v>8</v>
      </c>
      <c r="AB136" s="5">
        <v>8</v>
      </c>
      <c r="AC136" s="5">
        <v>6</v>
      </c>
      <c r="AD136" s="5">
        <v>8</v>
      </c>
      <c r="AE136" s="124" t="s">
        <v>103</v>
      </c>
      <c r="AF136" s="5" t="s">
        <v>104</v>
      </c>
    </row>
    <row r="137" spans="1:34" s="5" customFormat="1">
      <c r="A137" s="100">
        <v>1891</v>
      </c>
      <c r="B137" s="2">
        <f t="shared" ref="B137:B145" si="18">SUM(F137:Q137)</f>
        <v>114</v>
      </c>
      <c r="C137" s="5">
        <v>25</v>
      </c>
      <c r="D137" s="5">
        <f t="shared" ref="D137:D145" si="19">SUM(S137:AD137)</f>
        <v>77</v>
      </c>
      <c r="E137" s="84">
        <f t="shared" ref="E137:E145" si="20">B137-D137</f>
        <v>37</v>
      </c>
      <c r="F137" s="25">
        <v>8</v>
      </c>
      <c r="G137" s="26">
        <v>8</v>
      </c>
      <c r="H137" s="24">
        <v>5</v>
      </c>
      <c r="I137" s="5">
        <v>4</v>
      </c>
      <c r="J137" s="5">
        <v>2</v>
      </c>
      <c r="K137" s="5">
        <v>7</v>
      </c>
      <c r="L137" s="25">
        <v>8</v>
      </c>
      <c r="M137" s="26">
        <v>9</v>
      </c>
      <c r="N137" s="24">
        <v>17</v>
      </c>
      <c r="O137" s="5">
        <v>17</v>
      </c>
      <c r="P137" s="5">
        <v>10</v>
      </c>
      <c r="Q137" s="5">
        <v>19</v>
      </c>
      <c r="S137" s="23">
        <v>18</v>
      </c>
      <c r="T137" s="26">
        <v>14</v>
      </c>
      <c r="U137" s="24">
        <v>12</v>
      </c>
      <c r="V137" s="5">
        <v>3</v>
      </c>
      <c r="W137" s="5">
        <v>4</v>
      </c>
      <c r="X137" s="5">
        <v>0</v>
      </c>
      <c r="Y137" s="25">
        <v>3</v>
      </c>
      <c r="Z137" s="26">
        <v>7</v>
      </c>
      <c r="AA137" s="24">
        <v>1</v>
      </c>
      <c r="AB137" s="5">
        <v>5</v>
      </c>
      <c r="AC137" s="5">
        <v>5</v>
      </c>
      <c r="AD137" s="5">
        <v>5</v>
      </c>
      <c r="AE137" t="s">
        <v>105</v>
      </c>
    </row>
    <row r="138" spans="1:34" s="5" customFormat="1">
      <c r="A138" s="100">
        <v>1892</v>
      </c>
      <c r="B138" s="2">
        <f t="shared" si="18"/>
        <v>108</v>
      </c>
      <c r="C138" s="5">
        <v>14</v>
      </c>
      <c r="D138" s="5">
        <f t="shared" si="19"/>
        <v>72</v>
      </c>
      <c r="E138" s="84">
        <f t="shared" si="20"/>
        <v>36</v>
      </c>
      <c r="F138" s="25">
        <v>16</v>
      </c>
      <c r="G138" s="26">
        <v>9</v>
      </c>
      <c r="H138" s="24">
        <v>10</v>
      </c>
      <c r="I138" s="5">
        <v>6</v>
      </c>
      <c r="J138" s="5">
        <v>9</v>
      </c>
      <c r="K138" s="5">
        <v>10</v>
      </c>
      <c r="L138" s="25">
        <v>8</v>
      </c>
      <c r="M138" s="26">
        <v>7</v>
      </c>
      <c r="N138" s="24">
        <v>7</v>
      </c>
      <c r="O138" s="5">
        <v>10</v>
      </c>
      <c r="P138" s="5">
        <v>6</v>
      </c>
      <c r="Q138" s="5">
        <v>10</v>
      </c>
      <c r="S138" s="25">
        <v>9</v>
      </c>
      <c r="T138" s="26">
        <v>8</v>
      </c>
      <c r="U138" s="24">
        <v>9</v>
      </c>
      <c r="V138" s="5">
        <v>9</v>
      </c>
      <c r="W138" s="5">
        <v>4</v>
      </c>
      <c r="X138" s="5">
        <v>6</v>
      </c>
      <c r="Y138" s="25">
        <v>2</v>
      </c>
      <c r="Z138" s="26">
        <v>3</v>
      </c>
      <c r="AA138" s="24">
        <v>3</v>
      </c>
      <c r="AB138" s="5">
        <v>5</v>
      </c>
      <c r="AC138" s="5">
        <v>9</v>
      </c>
      <c r="AD138" s="5">
        <v>5</v>
      </c>
      <c r="AE138" s="125"/>
      <c r="AH138" s="125"/>
    </row>
    <row r="139" spans="1:34" s="5" customFormat="1">
      <c r="A139" s="103">
        <v>1893</v>
      </c>
      <c r="B139" s="2">
        <f t="shared" si="18"/>
        <v>114</v>
      </c>
      <c r="C139" s="5">
        <v>37</v>
      </c>
      <c r="D139" s="4">
        <f t="shared" si="19"/>
        <v>103</v>
      </c>
      <c r="E139" s="84">
        <f t="shared" si="20"/>
        <v>11</v>
      </c>
      <c r="F139" s="25">
        <v>11</v>
      </c>
      <c r="G139" s="26">
        <v>8</v>
      </c>
      <c r="H139" s="24">
        <v>4</v>
      </c>
      <c r="I139" s="5">
        <v>14</v>
      </c>
      <c r="J139" s="5">
        <v>5</v>
      </c>
      <c r="K139" s="5">
        <v>10</v>
      </c>
      <c r="L139" s="25">
        <v>7</v>
      </c>
      <c r="M139" s="26">
        <v>10</v>
      </c>
      <c r="N139" s="24">
        <v>16</v>
      </c>
      <c r="O139" s="5">
        <v>9</v>
      </c>
      <c r="P139" s="5">
        <v>10</v>
      </c>
      <c r="Q139" s="5">
        <v>10</v>
      </c>
      <c r="S139" s="25">
        <v>11</v>
      </c>
      <c r="T139" s="26">
        <v>10</v>
      </c>
      <c r="U139" s="24">
        <v>13</v>
      </c>
      <c r="V139" s="5">
        <v>10</v>
      </c>
      <c r="W139" s="5">
        <v>9</v>
      </c>
      <c r="X139" s="5">
        <v>9</v>
      </c>
      <c r="Y139" s="25">
        <v>3</v>
      </c>
      <c r="Z139" s="26">
        <v>5</v>
      </c>
      <c r="AA139" s="24">
        <v>4</v>
      </c>
      <c r="AB139" s="5">
        <v>7</v>
      </c>
      <c r="AC139" s="5">
        <v>12</v>
      </c>
      <c r="AD139" s="5">
        <v>10</v>
      </c>
    </row>
    <row r="140" spans="1:34" s="5" customFormat="1">
      <c r="A140" s="103">
        <v>1894</v>
      </c>
      <c r="B140" s="2">
        <f t="shared" si="18"/>
        <v>154</v>
      </c>
      <c r="C140" s="5">
        <v>37</v>
      </c>
      <c r="D140" s="4">
        <f t="shared" si="19"/>
        <v>106</v>
      </c>
      <c r="E140" s="84">
        <f t="shared" si="20"/>
        <v>48</v>
      </c>
      <c r="F140" s="25">
        <v>17</v>
      </c>
      <c r="G140" s="26">
        <v>9</v>
      </c>
      <c r="H140" s="24">
        <v>15</v>
      </c>
      <c r="I140" s="5">
        <v>14</v>
      </c>
      <c r="J140" s="5">
        <v>10</v>
      </c>
      <c r="K140" s="5">
        <v>4</v>
      </c>
      <c r="L140" s="25">
        <v>12</v>
      </c>
      <c r="M140" s="26">
        <v>16</v>
      </c>
      <c r="N140" s="24">
        <v>15</v>
      </c>
      <c r="O140" s="5">
        <v>14</v>
      </c>
      <c r="P140" s="5">
        <v>11</v>
      </c>
      <c r="Q140" s="5">
        <v>17</v>
      </c>
      <c r="S140" s="23">
        <v>21</v>
      </c>
      <c r="T140" s="26">
        <v>10</v>
      </c>
      <c r="U140" s="24">
        <v>10</v>
      </c>
      <c r="V140" s="5">
        <v>10</v>
      </c>
      <c r="W140" s="5">
        <v>8</v>
      </c>
      <c r="X140" s="5">
        <v>10</v>
      </c>
      <c r="Y140" s="25">
        <v>3</v>
      </c>
      <c r="Z140" s="26">
        <v>2</v>
      </c>
      <c r="AA140" s="24">
        <v>7</v>
      </c>
      <c r="AB140" s="5">
        <v>4</v>
      </c>
      <c r="AC140" s="5">
        <v>5</v>
      </c>
      <c r="AD140" s="4">
        <v>16</v>
      </c>
    </row>
    <row r="141" spans="1:34" s="5" customFormat="1">
      <c r="A141" s="103">
        <v>1895</v>
      </c>
      <c r="B141" s="2">
        <f t="shared" si="18"/>
        <v>116</v>
      </c>
      <c r="C141" s="5">
        <v>34</v>
      </c>
      <c r="D141" s="4">
        <f t="shared" si="19"/>
        <v>115</v>
      </c>
      <c r="E141" s="84">
        <f t="shared" si="20"/>
        <v>1</v>
      </c>
      <c r="F141" s="25">
        <v>17</v>
      </c>
      <c r="G141" s="26">
        <v>8</v>
      </c>
      <c r="H141" s="24">
        <v>6</v>
      </c>
      <c r="I141" s="5">
        <v>5</v>
      </c>
      <c r="J141" s="5">
        <v>8</v>
      </c>
      <c r="K141" s="5">
        <v>9</v>
      </c>
      <c r="L141" s="25">
        <v>9</v>
      </c>
      <c r="M141" s="26">
        <v>7</v>
      </c>
      <c r="N141" s="24">
        <v>14</v>
      </c>
      <c r="O141" s="5">
        <v>12</v>
      </c>
      <c r="P141" s="5">
        <v>6</v>
      </c>
      <c r="Q141" s="5">
        <v>15</v>
      </c>
      <c r="S141" s="23">
        <v>16</v>
      </c>
      <c r="T141" s="26">
        <v>11</v>
      </c>
      <c r="U141" s="22">
        <v>15</v>
      </c>
      <c r="V141" s="5">
        <v>5</v>
      </c>
      <c r="W141" s="5">
        <v>4</v>
      </c>
      <c r="X141" s="5">
        <v>4</v>
      </c>
      <c r="Y141" s="25">
        <v>8</v>
      </c>
      <c r="Z141" s="26">
        <v>8</v>
      </c>
      <c r="AA141" s="24">
        <v>8</v>
      </c>
      <c r="AB141" s="5">
        <v>12</v>
      </c>
      <c r="AC141" s="5">
        <v>10</v>
      </c>
      <c r="AD141" s="5">
        <v>14</v>
      </c>
    </row>
    <row r="142" spans="1:34" s="5" customFormat="1">
      <c r="A142" s="104">
        <v>1896</v>
      </c>
      <c r="B142" s="2">
        <f t="shared" si="18"/>
        <v>135</v>
      </c>
      <c r="C142" s="5">
        <v>36</v>
      </c>
      <c r="D142" s="4">
        <f t="shared" si="19"/>
        <v>153</v>
      </c>
      <c r="E142" s="105">
        <f t="shared" si="20"/>
        <v>-18</v>
      </c>
      <c r="F142" s="25">
        <v>14</v>
      </c>
      <c r="G142" s="26">
        <v>14</v>
      </c>
      <c r="H142" s="24">
        <v>6</v>
      </c>
      <c r="I142" s="5">
        <v>7</v>
      </c>
      <c r="J142" s="5">
        <v>9</v>
      </c>
      <c r="K142" s="5">
        <v>5</v>
      </c>
      <c r="L142" s="25">
        <v>15</v>
      </c>
      <c r="M142" s="26">
        <v>13</v>
      </c>
      <c r="N142" s="24">
        <v>10</v>
      </c>
      <c r="O142" s="5">
        <v>14</v>
      </c>
      <c r="P142" s="5">
        <v>13</v>
      </c>
      <c r="Q142" s="5">
        <v>15</v>
      </c>
      <c r="S142" s="68">
        <v>40</v>
      </c>
      <c r="T142" s="21">
        <v>22</v>
      </c>
      <c r="U142" s="70">
        <v>36</v>
      </c>
      <c r="V142" s="5">
        <v>13</v>
      </c>
      <c r="W142" s="5">
        <v>13</v>
      </c>
      <c r="X142" s="5">
        <v>11</v>
      </c>
      <c r="Y142" s="25">
        <v>1</v>
      </c>
      <c r="Z142" s="26">
        <v>5</v>
      </c>
      <c r="AA142" s="24">
        <v>2</v>
      </c>
      <c r="AB142" s="5">
        <v>5</v>
      </c>
      <c r="AC142" s="5">
        <v>1</v>
      </c>
      <c r="AD142" s="5">
        <v>4</v>
      </c>
    </row>
    <row r="143" spans="1:34" s="5" customFormat="1">
      <c r="A143" s="104">
        <v>1897</v>
      </c>
      <c r="B143" s="2">
        <f t="shared" si="18"/>
        <v>156</v>
      </c>
      <c r="C143" s="5">
        <v>44</v>
      </c>
      <c r="D143" s="4">
        <f t="shared" si="19"/>
        <v>103</v>
      </c>
      <c r="E143" s="84">
        <f t="shared" si="20"/>
        <v>53</v>
      </c>
      <c r="F143" s="25">
        <v>19</v>
      </c>
      <c r="G143" s="26">
        <v>9</v>
      </c>
      <c r="H143" s="24">
        <v>15</v>
      </c>
      <c r="I143" s="5">
        <v>11</v>
      </c>
      <c r="J143" s="5">
        <v>14</v>
      </c>
      <c r="K143" s="5">
        <v>11</v>
      </c>
      <c r="L143" s="25">
        <v>14</v>
      </c>
      <c r="M143" s="26">
        <v>16</v>
      </c>
      <c r="N143" s="24">
        <v>14</v>
      </c>
      <c r="O143" s="5">
        <v>8</v>
      </c>
      <c r="P143" s="5">
        <v>17</v>
      </c>
      <c r="Q143" s="5">
        <v>8</v>
      </c>
      <c r="S143" s="25">
        <v>14</v>
      </c>
      <c r="T143" s="26">
        <v>14</v>
      </c>
      <c r="U143" s="24">
        <v>13</v>
      </c>
      <c r="V143" s="5">
        <v>14</v>
      </c>
      <c r="W143" s="5">
        <v>8</v>
      </c>
      <c r="X143" s="5">
        <v>5</v>
      </c>
      <c r="Y143" s="25">
        <v>5</v>
      </c>
      <c r="Z143" s="26">
        <v>9</v>
      </c>
      <c r="AA143" s="24">
        <v>6</v>
      </c>
      <c r="AB143" s="5">
        <v>6</v>
      </c>
      <c r="AC143" s="5">
        <v>6</v>
      </c>
      <c r="AD143" s="5">
        <v>3</v>
      </c>
    </row>
    <row r="144" spans="1:34" s="5" customFormat="1">
      <c r="A144" s="104">
        <v>1898</v>
      </c>
      <c r="B144" s="2">
        <f t="shared" si="18"/>
        <v>130</v>
      </c>
      <c r="C144" s="5">
        <v>22</v>
      </c>
      <c r="D144" s="5">
        <f t="shared" si="19"/>
        <v>58</v>
      </c>
      <c r="E144" s="84">
        <f t="shared" si="20"/>
        <v>72</v>
      </c>
      <c r="F144" s="25">
        <v>11</v>
      </c>
      <c r="G144" s="26">
        <v>15</v>
      </c>
      <c r="H144" s="24">
        <v>19</v>
      </c>
      <c r="I144" s="5">
        <v>9</v>
      </c>
      <c r="J144" s="5">
        <v>4</v>
      </c>
      <c r="K144" s="5">
        <v>8</v>
      </c>
      <c r="L144" s="25">
        <v>6</v>
      </c>
      <c r="M144" s="26">
        <v>9</v>
      </c>
      <c r="N144" s="24">
        <v>10</v>
      </c>
      <c r="O144" s="5">
        <v>10</v>
      </c>
      <c r="P144" s="5">
        <v>14</v>
      </c>
      <c r="Q144" s="5">
        <v>15</v>
      </c>
      <c r="S144" s="25">
        <v>7</v>
      </c>
      <c r="T144" s="26">
        <v>10</v>
      </c>
      <c r="U144" s="24">
        <v>13</v>
      </c>
      <c r="V144" s="5">
        <v>3</v>
      </c>
      <c r="W144" s="5">
        <v>1</v>
      </c>
      <c r="X144" s="5">
        <v>4</v>
      </c>
      <c r="Y144" s="25">
        <v>3</v>
      </c>
      <c r="Z144" s="26">
        <v>0</v>
      </c>
      <c r="AA144" s="24">
        <v>6</v>
      </c>
      <c r="AB144" s="5">
        <v>2</v>
      </c>
      <c r="AC144" s="5">
        <v>3</v>
      </c>
      <c r="AD144" s="5">
        <v>6</v>
      </c>
    </row>
    <row r="145" spans="1:32" s="5" customFormat="1">
      <c r="A145" s="104">
        <v>1899</v>
      </c>
      <c r="B145" s="2">
        <f t="shared" si="18"/>
        <v>129</v>
      </c>
      <c r="C145" s="5">
        <v>35</v>
      </c>
      <c r="D145" s="5">
        <f t="shared" si="19"/>
        <v>59</v>
      </c>
      <c r="E145" s="84">
        <f t="shared" si="20"/>
        <v>70</v>
      </c>
      <c r="F145" s="25">
        <v>9</v>
      </c>
      <c r="G145" s="26">
        <v>6</v>
      </c>
      <c r="H145" s="24">
        <v>13</v>
      </c>
      <c r="I145" s="5">
        <v>11</v>
      </c>
      <c r="J145" s="5">
        <v>10</v>
      </c>
      <c r="K145" s="5">
        <v>7</v>
      </c>
      <c r="L145" s="25">
        <v>11</v>
      </c>
      <c r="M145" s="26">
        <v>11</v>
      </c>
      <c r="N145" s="24">
        <v>7</v>
      </c>
      <c r="O145" s="5">
        <v>15</v>
      </c>
      <c r="P145" s="5">
        <v>12</v>
      </c>
      <c r="Q145" s="5">
        <v>17</v>
      </c>
      <c r="S145" s="25">
        <v>5</v>
      </c>
      <c r="T145" s="26">
        <v>11</v>
      </c>
      <c r="U145" s="24">
        <v>9</v>
      </c>
      <c r="V145" s="5">
        <v>3</v>
      </c>
      <c r="W145" s="5">
        <v>7</v>
      </c>
      <c r="X145" s="5">
        <v>1</v>
      </c>
      <c r="Y145" s="25">
        <v>6</v>
      </c>
      <c r="Z145" s="26">
        <v>0</v>
      </c>
      <c r="AA145" s="24">
        <v>4</v>
      </c>
      <c r="AB145" s="5">
        <v>4</v>
      </c>
      <c r="AC145" s="5">
        <v>4</v>
      </c>
      <c r="AD145" s="5">
        <v>5</v>
      </c>
      <c r="AF145" s="101" t="s">
        <v>106</v>
      </c>
    </row>
    <row r="146" spans="1:32" s="5" customFormat="1">
      <c r="A146" s="104">
        <v>1900</v>
      </c>
      <c r="B146" s="2">
        <f t="shared" ref="B146" si="21">SUM(F146:Q146)</f>
        <v>150</v>
      </c>
      <c r="C146" s="5">
        <v>26</v>
      </c>
      <c r="D146" s="5">
        <f t="shared" ref="D146" si="22">SUM(S146:AD146)</f>
        <v>95</v>
      </c>
      <c r="E146" s="84">
        <f t="shared" ref="E146" si="23">B146-D146</f>
        <v>55</v>
      </c>
      <c r="F146" s="25">
        <v>14</v>
      </c>
      <c r="G146" s="26">
        <v>17</v>
      </c>
      <c r="H146" s="24">
        <v>12</v>
      </c>
      <c r="I146" s="5">
        <v>7</v>
      </c>
      <c r="J146" s="5">
        <v>13</v>
      </c>
      <c r="K146" s="5">
        <v>4</v>
      </c>
      <c r="L146" s="25">
        <v>15</v>
      </c>
      <c r="M146" s="26">
        <v>11</v>
      </c>
      <c r="N146" s="24">
        <v>19</v>
      </c>
      <c r="O146" s="5">
        <v>13</v>
      </c>
      <c r="P146" s="5">
        <v>13</v>
      </c>
      <c r="Q146" s="5">
        <v>12</v>
      </c>
      <c r="S146" s="25">
        <v>12</v>
      </c>
      <c r="T146" s="26">
        <v>13</v>
      </c>
      <c r="U146" s="24">
        <v>22</v>
      </c>
      <c r="V146" s="5">
        <v>10</v>
      </c>
      <c r="W146" s="5">
        <v>7</v>
      </c>
      <c r="X146" s="5">
        <v>0</v>
      </c>
      <c r="Y146" s="25">
        <v>3</v>
      </c>
      <c r="Z146" s="26">
        <v>4</v>
      </c>
      <c r="AA146" s="24">
        <v>4</v>
      </c>
      <c r="AB146" s="5">
        <v>6</v>
      </c>
      <c r="AC146" s="5">
        <v>8</v>
      </c>
      <c r="AD146" s="5">
        <v>6</v>
      </c>
    </row>
    <row r="147" spans="1:32">
      <c r="A147" s="104"/>
      <c r="B147" s="17">
        <f>SUM(B4:B145)</f>
        <v>16551</v>
      </c>
      <c r="C147" s="37">
        <f>SUM(C4:C145)</f>
        <v>3943</v>
      </c>
      <c r="D147" s="37">
        <f>SUM(D4:D145)</f>
        <v>12824</v>
      </c>
      <c r="E147" s="84">
        <f>SUM(E4:E145)</f>
        <v>3727</v>
      </c>
      <c r="F147" s="59">
        <f t="shared" ref="F147:Q147" si="24">(SUM(F4:F145)/$B$147)</f>
        <v>0.11092985318107668</v>
      </c>
      <c r="G147" s="59">
        <f t="shared" si="24"/>
        <v>0.10500876079995167</v>
      </c>
      <c r="H147" s="61">
        <f t="shared" si="24"/>
        <v>9.5341671198114916E-2</v>
      </c>
      <c r="I147" s="61">
        <f t="shared" si="24"/>
        <v>6.2292308621835539E-2</v>
      </c>
      <c r="J147" s="61">
        <f t="shared" si="24"/>
        <v>5.6552474170744972E-2</v>
      </c>
      <c r="K147" s="60">
        <f t="shared" si="24"/>
        <v>4.8516705939218176E-2</v>
      </c>
      <c r="L147" s="61">
        <f t="shared" si="24"/>
        <v>6.0600567941514111E-2</v>
      </c>
      <c r="M147" s="61">
        <f t="shared" si="24"/>
        <v>7.2563591323787077E-2</v>
      </c>
      <c r="N147" s="61">
        <f t="shared" si="24"/>
        <v>8.8151773306748837E-2</v>
      </c>
      <c r="O147" s="61">
        <f t="shared" si="24"/>
        <v>9.6006283608241191E-2</v>
      </c>
      <c r="P147" s="59">
        <f t="shared" si="24"/>
        <v>0.10247114977946951</v>
      </c>
      <c r="Q147" s="59">
        <f t="shared" si="24"/>
        <v>0.10156486012929733</v>
      </c>
      <c r="R147" s="58">
        <f>SUM(F147:Q147)</f>
        <v>1</v>
      </c>
      <c r="S147" s="61">
        <f>(SUM(S4:S145)/$D147)</f>
        <v>0.1118215845290081</v>
      </c>
      <c r="T147" s="61">
        <f t="shared" ref="T147:AD147" si="25">(SUM(T4:T145)/$D$147)</f>
        <v>0.11689020586400499</v>
      </c>
      <c r="U147" s="59">
        <f t="shared" si="25"/>
        <v>0.14036182158452901</v>
      </c>
      <c r="V147" s="61">
        <f t="shared" si="25"/>
        <v>0.10792264504054896</v>
      </c>
      <c r="W147" s="61">
        <f t="shared" si="25"/>
        <v>8.8116032439176539E-2</v>
      </c>
      <c r="X147" s="61">
        <f t="shared" si="25"/>
        <v>5.9341859014348096E-2</v>
      </c>
      <c r="Y147" s="60">
        <f t="shared" si="25"/>
        <v>4.951653150343107E-2</v>
      </c>
      <c r="Z147" s="61">
        <f t="shared" si="25"/>
        <v>5.5988771054273238E-2</v>
      </c>
      <c r="AA147" s="61">
        <f t="shared" si="25"/>
        <v>5.965377417342483E-2</v>
      </c>
      <c r="AB147" s="61">
        <f t="shared" si="25"/>
        <v>6.4176543980037429E-2</v>
      </c>
      <c r="AC147" s="61">
        <f t="shared" si="25"/>
        <v>7.0804741110417971E-2</v>
      </c>
      <c r="AD147" s="61">
        <f t="shared" si="25"/>
        <v>7.540548970679975E-2</v>
      </c>
      <c r="AE147" s="58">
        <f>SUM(S147:AD147)</f>
        <v>1</v>
      </c>
      <c r="AF147" s="102"/>
    </row>
    <row r="148" spans="1:32">
      <c r="A148" s="5"/>
      <c r="F148" s="52"/>
      <c r="G148" s="52"/>
      <c r="H148" s="52"/>
      <c r="I148" s="52"/>
      <c r="J148" s="52"/>
      <c r="K148" s="52"/>
      <c r="L148" s="52"/>
      <c r="M148" s="52"/>
      <c r="N148" s="53"/>
      <c r="O148" s="54"/>
      <c r="P148" s="52"/>
      <c r="Q148" s="52"/>
      <c r="S148" s="52"/>
      <c r="T148" s="52"/>
      <c r="U148" s="52"/>
      <c r="V148" s="52"/>
      <c r="W148" s="52"/>
      <c r="X148" s="52"/>
      <c r="Y148" s="52"/>
      <c r="Z148" s="52"/>
      <c r="AA148" s="53"/>
      <c r="AB148" s="54"/>
      <c r="AC148" s="52"/>
      <c r="AD148" s="52"/>
    </row>
    <row r="149" spans="1:32">
      <c r="F149" s="48"/>
      <c r="G149" s="48"/>
      <c r="H149" s="48"/>
      <c r="I149" s="48"/>
      <c r="J149" s="48"/>
      <c r="K149" s="48"/>
      <c r="L149" s="48"/>
      <c r="M149" s="48"/>
      <c r="N149" s="48"/>
      <c r="O149" s="48"/>
      <c r="P149" s="48"/>
      <c r="Q149" s="48"/>
      <c r="S149" s="48"/>
      <c r="T149" s="48"/>
      <c r="U149" s="48"/>
      <c r="V149" s="48"/>
      <c r="W149" s="48"/>
      <c r="X149" s="48"/>
      <c r="Y149" s="48"/>
      <c r="Z149" s="48"/>
      <c r="AA149" s="48"/>
      <c r="AB149" s="48"/>
      <c r="AC149" s="48"/>
      <c r="AD149" s="48"/>
    </row>
    <row r="150" spans="1:32">
      <c r="F150" s="46"/>
      <c r="G150" s="47"/>
      <c r="H150" s="45"/>
      <c r="I150"/>
      <c r="J150"/>
      <c r="K150"/>
      <c r="L150" s="46"/>
      <c r="M150" s="47"/>
      <c r="N150" s="45"/>
      <c r="O150"/>
      <c r="P150"/>
      <c r="Q150"/>
      <c r="S150" s="46"/>
      <c r="T150" s="47"/>
      <c r="U150" s="45"/>
      <c r="Y150" s="46"/>
      <c r="Z150" s="47"/>
      <c r="AA150" s="45"/>
    </row>
    <row r="151" spans="1:32">
      <c r="F151" s="12"/>
      <c r="G151" s="13"/>
      <c r="H151" s="11"/>
      <c r="L151" s="12"/>
      <c r="M151" s="13"/>
      <c r="N151" s="11"/>
      <c r="S151" s="46"/>
      <c r="T151" s="47"/>
      <c r="U151" s="45"/>
      <c r="Y151" s="49"/>
      <c r="Z151" s="50"/>
      <c r="AA151" s="51"/>
    </row>
    <row r="152" spans="1:32">
      <c r="F152" s="12"/>
      <c r="G152" s="13"/>
      <c r="H152" s="11"/>
      <c r="L152" s="12"/>
      <c r="M152" s="13"/>
      <c r="N152" s="11"/>
      <c r="S152" s="46"/>
      <c r="T152" s="47"/>
      <c r="U152" s="45"/>
    </row>
    <row r="153" spans="1:32">
      <c r="F153" s="12"/>
      <c r="G153" s="13"/>
      <c r="H153" s="11"/>
      <c r="L153" s="12"/>
      <c r="M153" s="13"/>
      <c r="N153" s="11"/>
      <c r="S153" s="46"/>
      <c r="T153" s="47"/>
      <c r="U153" s="45"/>
    </row>
    <row r="154" spans="1:32">
      <c r="F154" s="12"/>
      <c r="G154" s="13"/>
      <c r="H154" s="11"/>
      <c r="L154" s="12"/>
      <c r="M154" s="13"/>
      <c r="N154" s="11"/>
      <c r="S154" s="46"/>
      <c r="T154" s="47"/>
      <c r="U154" s="45"/>
    </row>
    <row r="155" spans="1:32">
      <c r="F155" s="12"/>
      <c r="G155" s="13"/>
      <c r="H155" s="11"/>
      <c r="L155" s="12"/>
      <c r="M155" s="13"/>
      <c r="N155" s="11"/>
      <c r="S155" s="46"/>
      <c r="T155" s="47"/>
      <c r="U155" s="45"/>
    </row>
    <row r="156" spans="1:32">
      <c r="F156" s="12"/>
      <c r="G156" s="13"/>
      <c r="H156" s="11"/>
      <c r="L156" s="12"/>
      <c r="M156" s="13"/>
      <c r="N156" s="11"/>
      <c r="S156" s="46"/>
      <c r="T156" s="47"/>
      <c r="U156" s="45"/>
    </row>
    <row r="157" spans="1:32">
      <c r="F157" s="12"/>
      <c r="G157" s="13"/>
      <c r="H157" s="11"/>
      <c r="L157" s="12"/>
      <c r="M157" s="13"/>
      <c r="N157" s="11"/>
      <c r="S157" s="46"/>
      <c r="T157" s="47"/>
      <c r="U157" s="45"/>
    </row>
    <row r="158" spans="1:32">
      <c r="F158" s="12"/>
      <c r="G158" s="13"/>
      <c r="H158" s="11"/>
      <c r="L158" s="12"/>
      <c r="M158" s="13"/>
      <c r="N158" s="11"/>
      <c r="S158" s="46"/>
      <c r="T158" s="47"/>
      <c r="U158" s="45"/>
    </row>
    <row r="159" spans="1:32">
      <c r="F159" s="12"/>
      <c r="G159" s="13"/>
      <c r="H159" s="11"/>
      <c r="L159" s="12"/>
      <c r="M159" s="13"/>
      <c r="N159" s="11"/>
      <c r="S159" s="46"/>
      <c r="T159" s="47"/>
      <c r="U159" s="45"/>
    </row>
    <row r="160" spans="1:32">
      <c r="F160" s="12"/>
      <c r="G160" s="13"/>
      <c r="H160" s="11"/>
      <c r="L160" s="12"/>
      <c r="M160" s="13"/>
      <c r="N160" s="11"/>
      <c r="S160" s="46"/>
      <c r="T160" s="47"/>
      <c r="U160" s="45"/>
    </row>
    <row r="161" spans="6:21">
      <c r="F161" s="12"/>
      <c r="G161" s="13"/>
      <c r="H161" s="11"/>
      <c r="L161" s="12"/>
      <c r="M161" s="13"/>
      <c r="N161" s="11"/>
      <c r="S161" s="46"/>
      <c r="T161" s="47"/>
      <c r="U161" s="45"/>
    </row>
    <row r="162" spans="6:21">
      <c r="F162" s="12"/>
      <c r="G162" s="13"/>
      <c r="H162" s="11"/>
      <c r="L162" s="12"/>
      <c r="M162" s="13"/>
      <c r="N162" s="11"/>
      <c r="S162" s="46"/>
      <c r="T162" s="47"/>
      <c r="U162" s="45"/>
    </row>
    <row r="163" spans="6:21">
      <c r="F163" s="12"/>
      <c r="G163" s="13"/>
      <c r="H163" s="11"/>
      <c r="L163" s="12"/>
      <c r="M163" s="13"/>
      <c r="N163" s="11"/>
      <c r="S163" s="46"/>
      <c r="T163" s="47"/>
      <c r="U163" s="45"/>
    </row>
    <row r="164" spans="6:21">
      <c r="F164" s="12"/>
      <c r="G164" s="13"/>
      <c r="H164" s="11"/>
      <c r="L164" s="12"/>
      <c r="M164" s="13"/>
      <c r="N164" s="11"/>
      <c r="S164" s="46"/>
      <c r="T164" s="47"/>
      <c r="U164" s="45"/>
    </row>
    <row r="165" spans="6:21">
      <c r="F165" s="12"/>
      <c r="G165" s="13"/>
      <c r="H165" s="11"/>
      <c r="L165" s="12"/>
      <c r="M165" s="13"/>
      <c r="N165" s="11"/>
      <c r="S165" s="46"/>
      <c r="T165" s="47"/>
      <c r="U165" s="45"/>
    </row>
    <row r="166" spans="6:21">
      <c r="F166" s="12"/>
      <c r="G166" s="13"/>
      <c r="H166" s="11"/>
      <c r="L166" s="12"/>
      <c r="M166" s="13"/>
      <c r="N166" s="11"/>
      <c r="S166" s="46"/>
      <c r="T166" s="47"/>
      <c r="U166" s="45"/>
    </row>
    <row r="167" spans="6:21">
      <c r="F167" s="14"/>
      <c r="G167" s="15"/>
      <c r="H167" s="16"/>
      <c r="L167" s="14"/>
      <c r="M167" s="15"/>
      <c r="N167" s="16"/>
      <c r="S167" s="49"/>
      <c r="T167" s="50"/>
      <c r="U167" s="51"/>
    </row>
    <row r="189" spans="1:10">
      <c r="A189" s="132" t="s">
        <v>107</v>
      </c>
    </row>
    <row r="190" spans="1:10">
      <c r="A190" s="1">
        <v>1901</v>
      </c>
      <c r="B190" s="2">
        <v>173</v>
      </c>
      <c r="D190" s="2">
        <v>121</v>
      </c>
      <c r="E190" s="84">
        <f>B190-D190</f>
        <v>52</v>
      </c>
    </row>
    <row r="191" spans="1:10">
      <c r="A191" s="1">
        <v>1902</v>
      </c>
      <c r="B191" s="2">
        <v>156</v>
      </c>
      <c r="D191" s="2">
        <v>105</v>
      </c>
      <c r="E191" s="84">
        <f t="shared" ref="E191:E199" si="26">B191-D191</f>
        <v>51</v>
      </c>
      <c r="J191" s="127"/>
    </row>
    <row r="192" spans="1:10">
      <c r="A192" s="123">
        <v>1903</v>
      </c>
      <c r="B192" s="2">
        <v>131</v>
      </c>
      <c r="D192" s="2">
        <v>71</v>
      </c>
      <c r="E192" s="84">
        <f t="shared" si="26"/>
        <v>60</v>
      </c>
    </row>
    <row r="193" spans="1:22">
      <c r="A193" s="123">
        <v>1904</v>
      </c>
      <c r="B193" s="2">
        <v>159</v>
      </c>
      <c r="D193" s="2">
        <v>86</v>
      </c>
      <c r="E193" s="84">
        <f t="shared" si="26"/>
        <v>73</v>
      </c>
    </row>
    <row r="194" spans="1:22">
      <c r="A194" s="123">
        <v>1905</v>
      </c>
      <c r="B194" s="2">
        <v>143</v>
      </c>
      <c r="D194" s="2">
        <v>120</v>
      </c>
      <c r="E194" s="84">
        <f t="shared" si="26"/>
        <v>23</v>
      </c>
    </row>
    <row r="195" spans="1:22">
      <c r="A195" s="123">
        <v>1906</v>
      </c>
      <c r="B195" s="2">
        <v>125</v>
      </c>
      <c r="D195" s="2">
        <v>77</v>
      </c>
      <c r="E195" s="84">
        <f t="shared" si="26"/>
        <v>48</v>
      </c>
    </row>
    <row r="196" spans="1:22">
      <c r="A196" s="123">
        <v>1907</v>
      </c>
      <c r="B196" s="2">
        <v>176</v>
      </c>
      <c r="D196" s="2">
        <v>115</v>
      </c>
      <c r="E196" s="84">
        <f t="shared" si="26"/>
        <v>61</v>
      </c>
      <c r="N196" s="136"/>
      <c r="O196" s="136"/>
      <c r="P196" s="137"/>
      <c r="Q196" s="137"/>
      <c r="R196" s="137"/>
      <c r="S196" s="137"/>
      <c r="T196" s="137"/>
      <c r="U196" s="137"/>
      <c r="V196" s="137"/>
    </row>
    <row r="197" spans="1:22">
      <c r="A197" s="123">
        <v>1908</v>
      </c>
      <c r="B197" s="2">
        <v>165</v>
      </c>
      <c r="D197" s="2">
        <v>76</v>
      </c>
      <c r="E197" s="84">
        <f t="shared" si="26"/>
        <v>89</v>
      </c>
      <c r="N197" s="138"/>
      <c r="O197" s="138"/>
      <c r="P197" s="138"/>
      <c r="Q197" s="138"/>
      <c r="R197" s="138"/>
      <c r="S197" s="138"/>
      <c r="T197" s="139"/>
      <c r="U197" s="140"/>
      <c r="V197" s="140"/>
    </row>
    <row r="198" spans="1:22">
      <c r="A198" s="123">
        <v>1909</v>
      </c>
      <c r="B198" s="2">
        <v>176</v>
      </c>
      <c r="D198" s="2">
        <v>78</v>
      </c>
      <c r="E198" s="84">
        <f t="shared" si="26"/>
        <v>98</v>
      </c>
      <c r="N198" s="136"/>
      <c r="O198" s="136"/>
      <c r="P198" s="137"/>
      <c r="Q198" s="137"/>
      <c r="R198" s="137"/>
      <c r="S198" s="137"/>
      <c r="T198" s="137"/>
      <c r="U198" s="137"/>
      <c r="V198" s="137"/>
    </row>
    <row r="199" spans="1:22">
      <c r="A199" s="123">
        <v>1910</v>
      </c>
      <c r="B199" s="2">
        <v>162</v>
      </c>
      <c r="D199" s="2">
        <v>92</v>
      </c>
      <c r="E199" s="84">
        <f t="shared" si="26"/>
        <v>70</v>
      </c>
      <c r="N199" s="136"/>
      <c r="O199" s="141"/>
      <c r="P199" s="141"/>
      <c r="Q199" s="141"/>
      <c r="R199" s="141"/>
      <c r="S199" s="141"/>
      <c r="T199" s="141"/>
      <c r="U199" s="141"/>
      <c r="V199" s="141"/>
    </row>
    <row r="200" spans="1:22">
      <c r="B200" s="2">
        <f>SUM(B190:B199)</f>
        <v>1566</v>
      </c>
      <c r="D200" s="2">
        <f>SUM(D190:D199)</f>
        <v>941</v>
      </c>
      <c r="E200" s="2">
        <f>SUM(E190:E199)</f>
        <v>625</v>
      </c>
      <c r="N200" s="136"/>
      <c r="O200" s="136"/>
      <c r="P200" s="137"/>
      <c r="Q200" s="137"/>
      <c r="R200" s="137"/>
      <c r="S200" s="137"/>
      <c r="T200" s="137"/>
      <c r="U200" s="137"/>
      <c r="V200" s="137"/>
    </row>
    <row r="201" spans="1:22">
      <c r="N201" s="136"/>
      <c r="O201" s="136"/>
      <c r="P201" s="137"/>
      <c r="Q201" s="137"/>
      <c r="R201" s="137"/>
      <c r="S201" s="137"/>
      <c r="T201" s="137"/>
      <c r="U201" s="137"/>
      <c r="V201" s="137"/>
    </row>
    <row r="202" spans="1:22">
      <c r="N202" s="136"/>
      <c r="O202" s="136"/>
      <c r="P202" s="137"/>
      <c r="Q202" s="137"/>
      <c r="R202" s="137"/>
      <c r="S202" s="141"/>
      <c r="T202" s="137"/>
      <c r="U202" s="137"/>
      <c r="V202" s="137"/>
    </row>
    <row r="203" spans="1:22">
      <c r="N203" s="142"/>
      <c r="O203" s="141"/>
      <c r="P203" s="143"/>
      <c r="Q203" s="143"/>
      <c r="R203" s="143"/>
      <c r="S203" s="143"/>
      <c r="T203" s="143"/>
      <c r="U203" s="143"/>
      <c r="V203" s="143"/>
    </row>
    <row r="204" spans="1:22">
      <c r="A204" s="1" t="s">
        <v>108</v>
      </c>
      <c r="B204" s="2" t="s">
        <v>109</v>
      </c>
    </row>
    <row r="205" spans="1:22" ht="56">
      <c r="A205" s="2"/>
      <c r="C205" s="2" t="s">
        <v>112</v>
      </c>
      <c r="D205" s="144" t="s">
        <v>110</v>
      </c>
      <c r="E205" s="144" t="s">
        <v>111</v>
      </c>
    </row>
    <row r="206" spans="1:22">
      <c r="A206" s="122"/>
    </row>
    <row r="207" spans="1:22">
      <c r="A207" s="122"/>
    </row>
    <row r="208" spans="1:22">
      <c r="A208" s="122">
        <v>1790</v>
      </c>
      <c r="K208" s="136"/>
      <c r="L208" s="136"/>
      <c r="M208" s="136"/>
    </row>
    <row r="209" spans="1:13">
      <c r="A209" s="122">
        <v>1800</v>
      </c>
      <c r="B209" s="2">
        <f t="shared" ref="B209:B214" si="27">B210-D209</f>
        <v>1171</v>
      </c>
      <c r="D209" s="2">
        <f>SUM(E36:E45)</f>
        <v>221</v>
      </c>
      <c r="K209" s="138"/>
      <c r="L209" s="139"/>
      <c r="M209" s="138"/>
    </row>
    <row r="210" spans="1:13">
      <c r="A210" s="122">
        <v>1810</v>
      </c>
      <c r="B210" s="2">
        <f t="shared" si="27"/>
        <v>1392</v>
      </c>
      <c r="D210" s="2">
        <f>SUM(E46:E55)</f>
        <v>5</v>
      </c>
      <c r="K210" s="136"/>
      <c r="L210" s="136"/>
      <c r="M210" s="136"/>
    </row>
    <row r="211" spans="1:13">
      <c r="A211" s="122">
        <v>1820</v>
      </c>
      <c r="B211" s="2">
        <f t="shared" si="27"/>
        <v>1397</v>
      </c>
      <c r="D211" s="2">
        <f>SUM(E56:E65)</f>
        <v>252</v>
      </c>
      <c r="G211" s="133"/>
      <c r="H211" s="134"/>
      <c r="K211" s="141"/>
      <c r="L211" s="136"/>
      <c r="M211" s="141"/>
    </row>
    <row r="212" spans="1:13">
      <c r="A212" s="122">
        <v>1830</v>
      </c>
      <c r="B212" s="2">
        <f t="shared" si="27"/>
        <v>1649</v>
      </c>
      <c r="D212" s="2">
        <f>SUM(E66:E75)</f>
        <v>326</v>
      </c>
      <c r="F212" s="2">
        <v>1828</v>
      </c>
      <c r="G212" s="1">
        <v>1480</v>
      </c>
      <c r="K212" s="141"/>
      <c r="L212" s="136"/>
      <c r="M212" s="136"/>
    </row>
    <row r="213" spans="1:13">
      <c r="A213" s="122">
        <v>1840</v>
      </c>
      <c r="B213" s="2">
        <f t="shared" si="27"/>
        <v>1975</v>
      </c>
      <c r="D213" s="2">
        <f>SUM(E76:E85)</f>
        <v>108</v>
      </c>
      <c r="K213" s="141"/>
      <c r="L213" s="136"/>
      <c r="M213" s="136"/>
    </row>
    <row r="214" spans="1:13">
      <c r="A214" s="122">
        <v>1850</v>
      </c>
      <c r="B214" s="2">
        <f t="shared" si="27"/>
        <v>2083</v>
      </c>
      <c r="D214" s="2">
        <f>SUM(E86:E95)</f>
        <v>132</v>
      </c>
      <c r="K214" s="136"/>
      <c r="L214" s="136"/>
      <c r="M214" s="141"/>
    </row>
    <row r="215" spans="1:13">
      <c r="A215" s="135">
        <v>1860</v>
      </c>
      <c r="B215" s="135">
        <v>2215</v>
      </c>
      <c r="D215" s="2">
        <f>SUM(E96:E105)</f>
        <v>178</v>
      </c>
      <c r="K215" s="145"/>
      <c r="L215" s="145"/>
      <c r="M215" s="146"/>
    </row>
    <row r="216" spans="1:13">
      <c r="A216" s="135">
        <v>1870</v>
      </c>
      <c r="B216" s="135">
        <v>2391</v>
      </c>
      <c r="C216" s="2">
        <f>B216-B215</f>
        <v>176</v>
      </c>
      <c r="D216" s="2">
        <f>SUM(E106:E115)</f>
        <v>128</v>
      </c>
      <c r="E216" s="84">
        <f>D216-C216</f>
        <v>-48</v>
      </c>
    </row>
    <row r="217" spans="1:13">
      <c r="A217" s="135">
        <v>1880</v>
      </c>
      <c r="B217" s="135">
        <v>2437</v>
      </c>
      <c r="C217" s="2">
        <f t="shared" ref="C217:C223" si="28">B217-B216</f>
        <v>46</v>
      </c>
      <c r="D217" s="2">
        <f>SUM(E116:E125)</f>
        <v>121</v>
      </c>
      <c r="E217" s="84">
        <f>D217-C217</f>
        <v>75</v>
      </c>
    </row>
    <row r="218" spans="1:13">
      <c r="A218" s="135">
        <v>1890</v>
      </c>
      <c r="B218" s="135">
        <v>2544</v>
      </c>
      <c r="C218" s="2">
        <f t="shared" si="28"/>
        <v>107</v>
      </c>
      <c r="D218" s="2">
        <f>SUM(E126:E135)</f>
        <v>137</v>
      </c>
      <c r="E218" s="84">
        <f>D218-C218</f>
        <v>30</v>
      </c>
    </row>
    <row r="219" spans="1:13">
      <c r="A219" s="135">
        <v>1900</v>
      </c>
      <c r="B219" s="135">
        <v>2841</v>
      </c>
      <c r="C219" s="2">
        <f t="shared" si="28"/>
        <v>297</v>
      </c>
    </row>
    <row r="220" spans="1:13">
      <c r="A220" s="135">
        <v>1910</v>
      </c>
      <c r="B220" s="135">
        <v>3266</v>
      </c>
      <c r="C220" s="2">
        <f t="shared" si="28"/>
        <v>425</v>
      </c>
      <c r="E220" s="2"/>
    </row>
    <row r="221" spans="1:13">
      <c r="A221" s="135">
        <v>1920</v>
      </c>
      <c r="B221" s="135">
        <v>3278</v>
      </c>
      <c r="C221" s="2">
        <f t="shared" si="28"/>
        <v>12</v>
      </c>
    </row>
    <row r="222" spans="1:13">
      <c r="A222" s="135">
        <v>1930</v>
      </c>
      <c r="B222" s="135">
        <v>3314</v>
      </c>
      <c r="C222" s="2">
        <f t="shared" si="28"/>
        <v>36</v>
      </c>
    </row>
    <row r="223" spans="1:13">
      <c r="A223" s="135">
        <v>1940</v>
      </c>
      <c r="B223" s="135">
        <v>2903</v>
      </c>
      <c r="C223" s="2">
        <f t="shared" si="28"/>
        <v>-411</v>
      </c>
    </row>
  </sheetData>
  <mergeCells count="3">
    <mergeCell ref="F2:Q2"/>
    <mergeCell ref="S2:AD2"/>
    <mergeCell ref="AE77:AI77"/>
  </mergeCells>
  <pageMargins left="0.70866141732283472" right="0.70866141732283472" top="0.78740157480314965" bottom="0.78740157480314965" header="0.31496062992125984" footer="0.31496062992125984"/>
  <pageSetup paperSize="9" orientation="portrait" horizontalDpi="4294967293" verticalDpi="4294967293"/>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93"/>
  <sheetViews>
    <sheetView topLeftCell="A16" zoomScale="80" zoomScaleNormal="80" zoomScalePageLayoutView="80" workbookViewId="0">
      <selection activeCell="G17" sqref="G17"/>
    </sheetView>
  </sheetViews>
  <sheetFormatPr baseColWidth="10" defaultRowHeight="14" x14ac:dyDescent="0"/>
  <sheetData>
    <row r="1" spans="1:44" ht="15">
      <c r="A1" s="38" t="s">
        <v>0</v>
      </c>
      <c r="B1" s="2"/>
      <c r="C1" s="2"/>
      <c r="D1" s="2"/>
      <c r="E1" s="1"/>
      <c r="F1" s="1"/>
      <c r="G1" s="1"/>
      <c r="H1" s="1"/>
      <c r="I1" s="1"/>
      <c r="J1" s="1"/>
      <c r="K1" s="1"/>
      <c r="L1" s="1"/>
      <c r="M1" s="1"/>
      <c r="N1" s="1"/>
      <c r="O1" s="1"/>
      <c r="P1" s="1"/>
      <c r="Q1" s="1"/>
    </row>
    <row r="2" spans="1:44">
      <c r="A2" s="1"/>
      <c r="B2" s="2"/>
      <c r="C2" s="2" t="s">
        <v>2</v>
      </c>
      <c r="D2" s="2"/>
      <c r="E2" s="1"/>
      <c r="F2" s="150" t="s">
        <v>3</v>
      </c>
      <c r="G2" s="150"/>
      <c r="H2" s="150"/>
      <c r="I2" s="150"/>
      <c r="J2" s="150"/>
      <c r="K2" s="150"/>
      <c r="L2" s="150"/>
      <c r="M2" s="150"/>
      <c r="N2" s="150"/>
      <c r="O2" s="150"/>
      <c r="P2" s="150"/>
      <c r="Q2" s="150"/>
      <c r="S2" s="150" t="s">
        <v>19</v>
      </c>
      <c r="T2" s="150"/>
      <c r="U2" s="150"/>
      <c r="V2" s="150"/>
      <c r="W2" s="150"/>
      <c r="X2" s="150"/>
      <c r="Y2" s="150"/>
      <c r="Z2" s="150"/>
      <c r="AA2" s="150"/>
      <c r="AB2" s="150"/>
      <c r="AC2" s="150"/>
      <c r="AD2" s="150"/>
      <c r="AF2" s="150" t="s">
        <v>41</v>
      </c>
      <c r="AG2" s="150"/>
      <c r="AH2" s="150"/>
      <c r="AI2" s="150"/>
      <c r="AJ2" s="150"/>
      <c r="AK2" s="150"/>
      <c r="AL2" s="150"/>
      <c r="AM2" s="150"/>
      <c r="AN2" s="150"/>
      <c r="AO2" s="150"/>
      <c r="AP2" s="150"/>
      <c r="AQ2" s="150"/>
    </row>
    <row r="3" spans="1:44">
      <c r="A3" s="15" t="s">
        <v>1</v>
      </c>
      <c r="B3" s="76" t="s">
        <v>3</v>
      </c>
      <c r="C3" s="77" t="s">
        <v>16</v>
      </c>
      <c r="D3" s="76" t="s">
        <v>17</v>
      </c>
      <c r="E3" s="78" t="s">
        <v>18</v>
      </c>
      <c r="F3" s="79" t="s">
        <v>4</v>
      </c>
      <c r="G3" s="80" t="s">
        <v>5</v>
      </c>
      <c r="H3" s="81" t="s">
        <v>6</v>
      </c>
      <c r="I3" s="76" t="s">
        <v>7</v>
      </c>
      <c r="J3" s="76" t="s">
        <v>8</v>
      </c>
      <c r="K3" s="76" t="s">
        <v>9</v>
      </c>
      <c r="L3" s="79" t="s">
        <v>10</v>
      </c>
      <c r="M3" s="80" t="s">
        <v>11</v>
      </c>
      <c r="N3" s="81" t="s">
        <v>12</v>
      </c>
      <c r="O3" s="76" t="s">
        <v>13</v>
      </c>
      <c r="P3" s="76" t="s">
        <v>14</v>
      </c>
      <c r="Q3" s="76" t="s">
        <v>15</v>
      </c>
      <c r="R3" s="50"/>
      <c r="S3" s="79" t="s">
        <v>4</v>
      </c>
      <c r="T3" s="80" t="s">
        <v>5</v>
      </c>
      <c r="U3" s="81" t="s">
        <v>6</v>
      </c>
      <c r="V3" s="76" t="s">
        <v>7</v>
      </c>
      <c r="W3" s="76" t="s">
        <v>8</v>
      </c>
      <c r="X3" s="76" t="s">
        <v>9</v>
      </c>
      <c r="Y3" s="79" t="s">
        <v>10</v>
      </c>
      <c r="Z3" s="80" t="s">
        <v>11</v>
      </c>
      <c r="AA3" s="81" t="s">
        <v>12</v>
      </c>
      <c r="AB3" s="76" t="s">
        <v>13</v>
      </c>
      <c r="AC3" s="76" t="s">
        <v>14</v>
      </c>
      <c r="AD3" s="2" t="s">
        <v>15</v>
      </c>
      <c r="AF3" s="79" t="s">
        <v>4</v>
      </c>
      <c r="AG3" s="80" t="s">
        <v>5</v>
      </c>
      <c r="AH3" s="81" t="s">
        <v>6</v>
      </c>
      <c r="AI3" s="76" t="s">
        <v>7</v>
      </c>
      <c r="AJ3" s="76" t="s">
        <v>8</v>
      </c>
      <c r="AK3" s="76" t="s">
        <v>9</v>
      </c>
      <c r="AL3" s="79" t="s">
        <v>10</v>
      </c>
      <c r="AM3" s="80" t="s">
        <v>11</v>
      </c>
      <c r="AN3" s="81" t="s">
        <v>12</v>
      </c>
      <c r="AO3" s="76" t="s">
        <v>13</v>
      </c>
      <c r="AP3" s="76" t="s">
        <v>14</v>
      </c>
      <c r="AQ3" s="76" t="s">
        <v>15</v>
      </c>
      <c r="AR3" s="15" t="s">
        <v>1</v>
      </c>
    </row>
    <row r="4" spans="1:44">
      <c r="A4" t="s">
        <v>34</v>
      </c>
      <c r="B4" s="36">
        <f>AVERAGE(Absolut!B4:B13)</f>
        <v>127</v>
      </c>
      <c r="C4" s="36">
        <f>AVERAGE(Absolut!C4:C13)</f>
        <v>27.9</v>
      </c>
      <c r="D4" s="36">
        <f>AVERAGE(Absolut!D4:D13)</f>
        <v>54.4</v>
      </c>
      <c r="E4" s="36">
        <f>AVERAGE(Absolut!E4:E13)</f>
        <v>72.599999999999994</v>
      </c>
      <c r="F4" s="36">
        <f>AVERAGE(Absolut!F4:F13)</f>
        <v>13.3</v>
      </c>
      <c r="G4" s="36">
        <f>AVERAGE(Absolut!G4:G13)</f>
        <v>14.2</v>
      </c>
      <c r="H4" s="36">
        <f>AVERAGE(Absolut!H4:H13)</f>
        <v>12.8</v>
      </c>
      <c r="I4" s="36">
        <f>AVERAGE(Absolut!I4:I13)</f>
        <v>7.2</v>
      </c>
      <c r="J4" s="36">
        <f>AVERAGE(Absolut!J4:J13)</f>
        <v>7</v>
      </c>
      <c r="K4" s="36">
        <f>AVERAGE(Absolut!K4:K13)</f>
        <v>5.9</v>
      </c>
      <c r="L4" s="36">
        <f>AVERAGE(Absolut!L4:L13)</f>
        <v>6.9</v>
      </c>
      <c r="M4" s="36">
        <f>AVERAGE(Absolut!M4:M13)</f>
        <v>8.4</v>
      </c>
      <c r="N4" s="36">
        <f>AVERAGE(Absolut!N4:N13)</f>
        <v>11.9</v>
      </c>
      <c r="O4" s="36">
        <f>AVERAGE(Absolut!O4:O13)</f>
        <v>13.5</v>
      </c>
      <c r="P4" s="36">
        <f>AVERAGE(Absolut!P4:P13)</f>
        <v>12.3</v>
      </c>
      <c r="Q4" s="36">
        <f>AVERAGE(Absolut!Q4:Q13)</f>
        <v>13.6</v>
      </c>
      <c r="R4" s="36"/>
      <c r="S4" s="36">
        <f>AVERAGE(Absolut!S4:S13)</f>
        <v>5.3</v>
      </c>
      <c r="T4" s="36">
        <f>AVERAGE(Absolut!T4:T13)</f>
        <v>6</v>
      </c>
      <c r="U4" s="36">
        <f>AVERAGE(Absolut!U4:U13)</f>
        <v>7.5</v>
      </c>
      <c r="V4" s="36">
        <f>AVERAGE(Absolut!V4:V13)</f>
        <v>6.2</v>
      </c>
      <c r="W4" s="36">
        <f>AVERAGE(Absolut!W4:W13)</f>
        <v>5.5</v>
      </c>
      <c r="X4" s="36">
        <f>AVERAGE(Absolut!X4:X13)</f>
        <v>3.3</v>
      </c>
      <c r="Y4" s="36">
        <f>AVERAGE(Absolut!Y4:Y13)</f>
        <v>2.8</v>
      </c>
      <c r="Z4" s="36">
        <f>AVERAGE(Absolut!Z4:Z13)</f>
        <v>3.4</v>
      </c>
      <c r="AA4" s="36">
        <f>AVERAGE(Absolut!AA4:AA13)</f>
        <v>2.1</v>
      </c>
      <c r="AB4" s="36">
        <f>AVERAGE(Absolut!AB4:AB13)</f>
        <v>3.7</v>
      </c>
      <c r="AC4" s="36">
        <f>AVERAGE(Absolut!AC4:AC13)</f>
        <v>3.5</v>
      </c>
      <c r="AD4" s="36">
        <f>AVERAGE(Absolut!AD4:AD13)</f>
        <v>5.0999999999999996</v>
      </c>
      <c r="AF4" s="36">
        <f>F4-S4</f>
        <v>8</v>
      </c>
      <c r="AG4" s="36">
        <f t="shared" ref="AG4:AQ4" si="0">G4-T4</f>
        <v>8.1999999999999993</v>
      </c>
      <c r="AH4" s="36">
        <f t="shared" si="0"/>
        <v>5.3000000000000007</v>
      </c>
      <c r="AI4" s="36">
        <f t="shared" si="0"/>
        <v>1</v>
      </c>
      <c r="AJ4" s="36">
        <f t="shared" si="0"/>
        <v>1.5</v>
      </c>
      <c r="AK4" s="36">
        <f t="shared" si="0"/>
        <v>2.6000000000000005</v>
      </c>
      <c r="AL4" s="36">
        <f t="shared" si="0"/>
        <v>4.1000000000000005</v>
      </c>
      <c r="AM4" s="36">
        <f t="shared" si="0"/>
        <v>5</v>
      </c>
      <c r="AN4" s="36">
        <f t="shared" si="0"/>
        <v>9.8000000000000007</v>
      </c>
      <c r="AO4" s="36">
        <f t="shared" si="0"/>
        <v>9.8000000000000007</v>
      </c>
      <c r="AP4" s="36">
        <f t="shared" si="0"/>
        <v>8.8000000000000007</v>
      </c>
      <c r="AQ4" s="36">
        <f t="shared" si="0"/>
        <v>8.5</v>
      </c>
      <c r="AR4" t="s">
        <v>34</v>
      </c>
    </row>
    <row r="5" spans="1:44">
      <c r="A5" t="s">
        <v>35</v>
      </c>
      <c r="B5" s="36">
        <f>AVERAGE(Absolut!B14:B23)</f>
        <v>141.80000000000001</v>
      </c>
      <c r="C5" s="36">
        <f>AVERAGE(Absolut!C14:C23)</f>
        <v>33.700000000000003</v>
      </c>
      <c r="D5" s="36">
        <f>AVERAGE(Absolut!D14:D23)</f>
        <v>76.8</v>
      </c>
      <c r="E5" s="36">
        <f>AVERAGE(Absolut!E14:E23)</f>
        <v>65</v>
      </c>
      <c r="F5" s="36">
        <f>AVERAGE(Absolut!F14:F23)</f>
        <v>16.5</v>
      </c>
      <c r="G5" s="36">
        <f>AVERAGE(Absolut!G14:G23)</f>
        <v>12.2</v>
      </c>
      <c r="H5" s="36">
        <f>AVERAGE(Absolut!H14:H23)</f>
        <v>12.5</v>
      </c>
      <c r="I5" s="36">
        <f>AVERAGE(Absolut!I14:I23)</f>
        <v>12.2</v>
      </c>
      <c r="J5" s="36">
        <f>AVERAGE(Absolut!J14:J23)</f>
        <v>9.3000000000000007</v>
      </c>
      <c r="K5" s="36">
        <f>AVERAGE(Absolut!K14:K23)</f>
        <v>7.3</v>
      </c>
      <c r="L5" s="36">
        <f>AVERAGE(Absolut!L14:L23)</f>
        <v>8.4</v>
      </c>
      <c r="M5" s="36">
        <f>AVERAGE(Absolut!M14:M23)</f>
        <v>9.4</v>
      </c>
      <c r="N5" s="36">
        <f>AVERAGE(Absolut!N14:N23)</f>
        <v>12.3</v>
      </c>
      <c r="O5" s="36">
        <f>AVERAGE(Absolut!O14:O23)</f>
        <v>12.5</v>
      </c>
      <c r="P5" s="36">
        <f>AVERAGE(Absolut!P14:P23)</f>
        <v>13.5</v>
      </c>
      <c r="Q5" s="36">
        <f>AVERAGE(Absolut!Q14:Q23)</f>
        <v>15.7</v>
      </c>
      <c r="R5" s="36"/>
      <c r="S5" s="36">
        <f>AVERAGE(Absolut!S14:S23)</f>
        <v>8.1999999999999993</v>
      </c>
      <c r="T5" s="36">
        <f>AVERAGE(Absolut!T14:T23)</f>
        <v>7.7</v>
      </c>
      <c r="U5" s="36">
        <f>AVERAGE(Absolut!U14:U23)</f>
        <v>9.1</v>
      </c>
      <c r="V5" s="36">
        <f>AVERAGE(Absolut!V14:V23)</f>
        <v>9.6</v>
      </c>
      <c r="W5" s="36">
        <f>AVERAGE(Absolut!W14:W23)</f>
        <v>6.5</v>
      </c>
      <c r="X5" s="36">
        <f>AVERAGE(Absolut!X14:X23)</f>
        <v>3.2</v>
      </c>
      <c r="Y5" s="36">
        <f>AVERAGE(Absolut!Y14:Y23)</f>
        <v>2.5</v>
      </c>
      <c r="Z5" s="36">
        <f>AVERAGE(Absolut!Z14:Z23)</f>
        <v>3.7</v>
      </c>
      <c r="AA5" s="36">
        <f>AVERAGE(Absolut!AA14:AA23)</f>
        <v>4.4000000000000004</v>
      </c>
      <c r="AB5" s="36">
        <f>AVERAGE(Absolut!AB14:AB23)</f>
        <v>4.8</v>
      </c>
      <c r="AC5" s="36">
        <f>AVERAGE(Absolut!AC14:AC23)</f>
        <v>9.3000000000000007</v>
      </c>
      <c r="AD5" s="36">
        <f>AVERAGE(Absolut!AD14:AD23)</f>
        <v>7.8</v>
      </c>
      <c r="AF5" s="36">
        <f t="shared" ref="AF5:AF9" si="1">F5-S5</f>
        <v>8.3000000000000007</v>
      </c>
      <c r="AG5" s="36">
        <f t="shared" ref="AG5:AG9" si="2">G5-T5</f>
        <v>4.4999999999999991</v>
      </c>
      <c r="AH5" s="36">
        <f t="shared" ref="AH5:AH9" si="3">H5-U5</f>
        <v>3.4000000000000004</v>
      </c>
      <c r="AI5" s="36">
        <f t="shared" ref="AI5:AI9" si="4">I5-V5</f>
        <v>2.5999999999999996</v>
      </c>
      <c r="AJ5" s="36">
        <f t="shared" ref="AJ5:AJ9" si="5">J5-W5</f>
        <v>2.8000000000000007</v>
      </c>
      <c r="AK5" s="36">
        <f t="shared" ref="AK5:AK9" si="6">K5-X5</f>
        <v>4.0999999999999996</v>
      </c>
      <c r="AL5" s="36">
        <f t="shared" ref="AL5:AL9" si="7">L5-Y5</f>
        <v>5.9</v>
      </c>
      <c r="AM5" s="36">
        <f t="shared" ref="AM5:AM9" si="8">M5-Z5</f>
        <v>5.7</v>
      </c>
      <c r="AN5" s="36">
        <f t="shared" ref="AN5:AN9" si="9">N5-AA5</f>
        <v>7.9</v>
      </c>
      <c r="AO5" s="36">
        <f t="shared" ref="AO5:AO9" si="10">O5-AB5</f>
        <v>7.7</v>
      </c>
      <c r="AP5" s="36">
        <f t="shared" ref="AP5:AP9" si="11">P5-AC5</f>
        <v>4.1999999999999993</v>
      </c>
      <c r="AQ5" s="36">
        <f t="shared" ref="AQ5:AQ9" si="12">Q5-AD5</f>
        <v>7.8999999999999995</v>
      </c>
      <c r="AR5" t="s">
        <v>35</v>
      </c>
    </row>
    <row r="6" spans="1:44">
      <c r="A6" s="50" t="s">
        <v>36</v>
      </c>
      <c r="B6" s="75">
        <f>AVERAGE(Absolut!B24:B33)</f>
        <v>161.4</v>
      </c>
      <c r="C6" s="75">
        <f>AVERAGE(Absolut!C24:C33)</f>
        <v>38</v>
      </c>
      <c r="D6" s="75">
        <f>AVERAGE(Absolut!D24:D33)</f>
        <v>123.7</v>
      </c>
      <c r="E6" s="75">
        <f>AVERAGE(Absolut!E24:E33)</f>
        <v>37.700000000000003</v>
      </c>
      <c r="F6" s="75">
        <f>AVERAGE(Absolut!F24:F33)</f>
        <v>17.399999999999999</v>
      </c>
      <c r="G6" s="75">
        <f>AVERAGE(Absolut!G24:G33)</f>
        <v>16.600000000000001</v>
      </c>
      <c r="H6" s="75">
        <f>AVERAGE(Absolut!H24:H33)</f>
        <v>16.899999999999999</v>
      </c>
      <c r="I6" s="75">
        <f>AVERAGE(Absolut!I24:I33)</f>
        <v>11.1</v>
      </c>
      <c r="J6" s="75">
        <f>AVERAGE(Absolut!J24:J33)</f>
        <v>8.6</v>
      </c>
      <c r="K6" s="75">
        <f>AVERAGE(Absolut!K24:K33)</f>
        <v>8.4</v>
      </c>
      <c r="L6" s="75">
        <f>AVERAGE(Absolut!L24:L33)</f>
        <v>9.6</v>
      </c>
      <c r="M6" s="75">
        <f>AVERAGE(Absolut!M24:M33)</f>
        <v>11.7</v>
      </c>
      <c r="N6" s="75">
        <f>AVERAGE(Absolut!N24:N33)</f>
        <v>12.3</v>
      </c>
      <c r="O6" s="75">
        <f>AVERAGE(Absolut!O24:O33)</f>
        <v>15.9</v>
      </c>
      <c r="P6" s="75">
        <f>AVERAGE(Absolut!P24:P33)</f>
        <v>18.100000000000001</v>
      </c>
      <c r="Q6" s="75">
        <f>AVERAGE(Absolut!Q24:Q33)</f>
        <v>14.8</v>
      </c>
      <c r="R6" s="75"/>
      <c r="S6" s="75">
        <f>AVERAGE(Absolut!S24:S33)</f>
        <v>12.6</v>
      </c>
      <c r="T6" s="75">
        <f>AVERAGE(Absolut!T24:T33)</f>
        <v>9.9</v>
      </c>
      <c r="U6" s="75">
        <f>AVERAGE(Absolut!U24:U33)</f>
        <v>17.3</v>
      </c>
      <c r="V6" s="75">
        <f>AVERAGE(Absolut!V24:V33)</f>
        <v>13</v>
      </c>
      <c r="W6" s="75">
        <f>AVERAGE(Absolut!W24:W33)</f>
        <v>9.4</v>
      </c>
      <c r="X6" s="75">
        <f>AVERAGE(Absolut!X24:X33)</f>
        <v>7.9</v>
      </c>
      <c r="Y6" s="75">
        <f>AVERAGE(Absolut!Y24:Y33)</f>
        <v>8.3000000000000007</v>
      </c>
      <c r="Z6" s="75">
        <f>AVERAGE(Absolut!Z24:Z33)</f>
        <v>8.4</v>
      </c>
      <c r="AA6" s="75">
        <f>AVERAGE(Absolut!AA24:AA33)</f>
        <v>9.1</v>
      </c>
      <c r="AB6" s="75">
        <f>AVERAGE(Absolut!AB24:AB33)</f>
        <v>10.3</v>
      </c>
      <c r="AC6" s="75">
        <f>AVERAGE(Absolut!AC24:AC33)</f>
        <v>10</v>
      </c>
      <c r="AD6" s="36">
        <f>AVERAGE(Absolut!AD24:AD33)</f>
        <v>7.5</v>
      </c>
      <c r="AF6" s="75">
        <f t="shared" si="1"/>
        <v>4.7999999999999989</v>
      </c>
      <c r="AG6" s="75">
        <f t="shared" si="2"/>
        <v>6.7000000000000011</v>
      </c>
      <c r="AH6" s="75">
        <f t="shared" si="3"/>
        <v>-0.40000000000000213</v>
      </c>
      <c r="AI6" s="75">
        <f t="shared" si="4"/>
        <v>-1.9000000000000004</v>
      </c>
      <c r="AJ6" s="75">
        <f t="shared" si="5"/>
        <v>-0.80000000000000071</v>
      </c>
      <c r="AK6" s="75">
        <f t="shared" si="6"/>
        <v>0.5</v>
      </c>
      <c r="AL6" s="75">
        <f t="shared" si="7"/>
        <v>1.2999999999999989</v>
      </c>
      <c r="AM6" s="75">
        <f t="shared" si="8"/>
        <v>3.2999999999999989</v>
      </c>
      <c r="AN6" s="75">
        <f t="shared" si="9"/>
        <v>3.2000000000000011</v>
      </c>
      <c r="AO6" s="75">
        <f t="shared" si="10"/>
        <v>5.6</v>
      </c>
      <c r="AP6" s="75">
        <f t="shared" si="11"/>
        <v>8.1000000000000014</v>
      </c>
      <c r="AQ6" s="75">
        <f t="shared" si="12"/>
        <v>7.3000000000000007</v>
      </c>
      <c r="AR6" s="50" t="s">
        <v>36</v>
      </c>
    </row>
    <row r="7" spans="1:44">
      <c r="A7" t="s">
        <v>37</v>
      </c>
      <c r="B7" s="36">
        <f>AVERAGE(Absolut!B34:B43)</f>
        <v>98.8</v>
      </c>
      <c r="C7" s="36">
        <f>AVERAGE(Absolut!C34:C43)</f>
        <v>23.3</v>
      </c>
      <c r="D7" s="36">
        <f>AVERAGE(Absolut!D34:D43)</f>
        <v>75.400000000000006</v>
      </c>
      <c r="E7" s="36">
        <f>AVERAGE(Absolut!E34:E43)</f>
        <v>23.4</v>
      </c>
      <c r="F7" s="36">
        <f>AVERAGE(Absolut!F34:F43)</f>
        <v>12</v>
      </c>
      <c r="G7" s="36">
        <f>AVERAGE(Absolut!G34:G43)</f>
        <v>12.7</v>
      </c>
      <c r="H7" s="36">
        <f>AVERAGE(Absolut!H34:H43)</f>
        <v>9.1999999999999993</v>
      </c>
      <c r="I7" s="36">
        <f>AVERAGE(Absolut!I34:I43)</f>
        <v>4.4000000000000004</v>
      </c>
      <c r="J7" s="36">
        <f>AVERAGE(Absolut!J34:J43)</f>
        <v>5.3</v>
      </c>
      <c r="K7" s="36">
        <f>AVERAGE(Absolut!K34:K43)</f>
        <v>2.8</v>
      </c>
      <c r="L7" s="36">
        <f>AVERAGE(Absolut!L34:L43)</f>
        <v>6.2</v>
      </c>
      <c r="M7" s="36">
        <f>AVERAGE(Absolut!M34:M43)</f>
        <v>7.4</v>
      </c>
      <c r="N7" s="36">
        <f>AVERAGE(Absolut!N34:N43)</f>
        <v>8.6999999999999993</v>
      </c>
      <c r="O7" s="36">
        <f>AVERAGE(Absolut!O34:O43)</f>
        <v>9.6999999999999993</v>
      </c>
      <c r="P7" s="36">
        <f>AVERAGE(Absolut!P34:P43)</f>
        <v>10.1</v>
      </c>
      <c r="Q7" s="36">
        <f>AVERAGE(Absolut!Q34:Q43)</f>
        <v>10.3</v>
      </c>
      <c r="R7" s="36"/>
      <c r="S7" s="36">
        <f>AVERAGE(Absolut!S34:S43)</f>
        <v>7.8</v>
      </c>
      <c r="T7" s="36">
        <f>AVERAGE(Absolut!T34:T43)</f>
        <v>11.6</v>
      </c>
      <c r="U7" s="36">
        <f>AVERAGE(Absolut!U34:U43)</f>
        <v>12.7</v>
      </c>
      <c r="V7" s="36">
        <f>AVERAGE(Absolut!V34:V43)</f>
        <v>7.3</v>
      </c>
      <c r="W7" s="36">
        <f>AVERAGE(Absolut!W34:W43)</f>
        <v>6</v>
      </c>
      <c r="X7" s="36">
        <f>AVERAGE(Absolut!X34:X43)</f>
        <v>4.8</v>
      </c>
      <c r="Y7" s="36">
        <f>AVERAGE(Absolut!Y34:Y43)</f>
        <v>5</v>
      </c>
      <c r="Z7" s="36">
        <f>AVERAGE(Absolut!Z34:Z43)</f>
        <v>4.0999999999999996</v>
      </c>
      <c r="AA7" s="36">
        <f>AVERAGE(Absolut!AA34:AA43)</f>
        <v>4.5</v>
      </c>
      <c r="AB7" s="36">
        <f>AVERAGE(Absolut!AB34:AB43)</f>
        <v>3.3</v>
      </c>
      <c r="AC7" s="36">
        <f>AVERAGE(Absolut!AC34:AC43)</f>
        <v>3.9</v>
      </c>
      <c r="AD7" s="36">
        <f>AVERAGE(Absolut!AD34:AD43)</f>
        <v>4.4000000000000004</v>
      </c>
      <c r="AF7" s="36">
        <f t="shared" si="1"/>
        <v>4.2</v>
      </c>
      <c r="AG7" s="36">
        <f t="shared" si="2"/>
        <v>1.0999999999999996</v>
      </c>
      <c r="AH7" s="36">
        <f t="shared" si="3"/>
        <v>-3.5</v>
      </c>
      <c r="AI7" s="36">
        <f t="shared" si="4"/>
        <v>-2.8999999999999995</v>
      </c>
      <c r="AJ7" s="36">
        <f t="shared" si="5"/>
        <v>-0.70000000000000018</v>
      </c>
      <c r="AK7" s="36">
        <f t="shared" si="6"/>
        <v>-2</v>
      </c>
      <c r="AL7" s="36">
        <f t="shared" si="7"/>
        <v>1.2000000000000002</v>
      </c>
      <c r="AM7" s="36">
        <f t="shared" si="8"/>
        <v>3.3000000000000007</v>
      </c>
      <c r="AN7" s="36">
        <f t="shared" si="9"/>
        <v>4.1999999999999993</v>
      </c>
      <c r="AO7" s="36">
        <f t="shared" si="10"/>
        <v>6.3999999999999995</v>
      </c>
      <c r="AP7" s="36">
        <f t="shared" si="11"/>
        <v>6.1999999999999993</v>
      </c>
      <c r="AQ7" s="36">
        <f t="shared" si="12"/>
        <v>5.9</v>
      </c>
      <c r="AR7" t="s">
        <v>37</v>
      </c>
    </row>
    <row r="8" spans="1:44">
      <c r="A8" t="s">
        <v>38</v>
      </c>
      <c r="B8" s="36">
        <f>AVERAGE(Absolut!B44:B53)</f>
        <v>95.6</v>
      </c>
      <c r="C8" s="36">
        <f>AVERAGE(Absolut!C44:C53)</f>
        <v>20.9</v>
      </c>
      <c r="D8" s="36">
        <f>AVERAGE(Absolut!D44:D53)</f>
        <v>93.4</v>
      </c>
      <c r="E8" s="36">
        <f>AVERAGE(Absolut!E44:E53)</f>
        <v>2.2000000000000002</v>
      </c>
      <c r="F8" s="36">
        <f>AVERAGE(Absolut!F44:F53)</f>
        <v>10.1</v>
      </c>
      <c r="G8" s="36">
        <f>AVERAGE(Absolut!G44:G53)</f>
        <v>10</v>
      </c>
      <c r="H8" s="36">
        <f>AVERAGE(Absolut!H44:H53)</f>
        <v>8.8000000000000007</v>
      </c>
      <c r="I8" s="36">
        <f>AVERAGE(Absolut!I44:I53)</f>
        <v>5.5</v>
      </c>
      <c r="J8" s="36">
        <f>AVERAGE(Absolut!J44:J53)</f>
        <v>5.4</v>
      </c>
      <c r="K8" s="36">
        <f>AVERAGE(Absolut!K44:K53)</f>
        <v>4.2</v>
      </c>
      <c r="L8" s="36">
        <f>AVERAGE(Absolut!L44:L53)</f>
        <v>4.2</v>
      </c>
      <c r="M8" s="36">
        <f>AVERAGE(Absolut!M44:M53)</f>
        <v>6.9</v>
      </c>
      <c r="N8" s="36">
        <f>AVERAGE(Absolut!N44:N53)</f>
        <v>8</v>
      </c>
      <c r="O8" s="36">
        <f>AVERAGE(Absolut!O44:O53)</f>
        <v>11</v>
      </c>
      <c r="P8" s="36">
        <f>AVERAGE(Absolut!P44:P53)</f>
        <v>9.1</v>
      </c>
      <c r="Q8" s="36">
        <f>AVERAGE(Absolut!Q44:Q53)</f>
        <v>12.4</v>
      </c>
      <c r="R8" s="36"/>
      <c r="S8" s="36">
        <f>AVERAGE(Absolut!S44:S53)</f>
        <v>9.9</v>
      </c>
      <c r="T8" s="36">
        <f>AVERAGE(Absolut!T44:T53)</f>
        <v>12.2</v>
      </c>
      <c r="U8" s="36">
        <f>AVERAGE(Absolut!U44:U53)</f>
        <v>18.100000000000001</v>
      </c>
      <c r="V8" s="36">
        <f>AVERAGE(Absolut!V44:V53)</f>
        <v>10.1</v>
      </c>
      <c r="W8" s="36">
        <f>AVERAGE(Absolut!W44:W53)</f>
        <v>6.3</v>
      </c>
      <c r="X8" s="36">
        <f>AVERAGE(Absolut!X44:X53)</f>
        <v>4</v>
      </c>
      <c r="Y8" s="36">
        <f>AVERAGE(Absolut!Y44:Y53)</f>
        <v>3.7</v>
      </c>
      <c r="Z8" s="36">
        <f>AVERAGE(Absolut!Z44:Z53)</f>
        <v>3</v>
      </c>
      <c r="AA8" s="36">
        <f>AVERAGE(Absolut!AA44:AA53)</f>
        <v>5.8</v>
      </c>
      <c r="AB8" s="36">
        <f>AVERAGE(Absolut!AB44:AB53)</f>
        <v>5.9</v>
      </c>
      <c r="AC8" s="36">
        <f>AVERAGE(Absolut!AC44:AC53)</f>
        <v>5.4</v>
      </c>
      <c r="AD8" s="36">
        <f>AVERAGE(Absolut!AD44:AD53)</f>
        <v>9</v>
      </c>
      <c r="AF8" s="36">
        <f t="shared" si="1"/>
        <v>0.19999999999999929</v>
      </c>
      <c r="AG8" s="36">
        <f t="shared" si="2"/>
        <v>-2.1999999999999993</v>
      </c>
      <c r="AH8" s="36">
        <f t="shared" si="3"/>
        <v>-9.3000000000000007</v>
      </c>
      <c r="AI8" s="36">
        <f t="shared" si="4"/>
        <v>-4.5999999999999996</v>
      </c>
      <c r="AJ8" s="36">
        <f t="shared" si="5"/>
        <v>-0.89999999999999947</v>
      </c>
      <c r="AK8" s="36">
        <f t="shared" si="6"/>
        <v>0.20000000000000018</v>
      </c>
      <c r="AL8" s="36">
        <f t="shared" si="7"/>
        <v>0.5</v>
      </c>
      <c r="AM8" s="36">
        <f t="shared" si="8"/>
        <v>3.9000000000000004</v>
      </c>
      <c r="AN8" s="36">
        <f t="shared" si="9"/>
        <v>2.2000000000000002</v>
      </c>
      <c r="AO8" s="36">
        <f t="shared" si="10"/>
        <v>5.0999999999999996</v>
      </c>
      <c r="AP8" s="36">
        <f t="shared" si="11"/>
        <v>3.6999999999999993</v>
      </c>
      <c r="AQ8" s="36">
        <f t="shared" si="12"/>
        <v>3.4000000000000004</v>
      </c>
      <c r="AR8" t="s">
        <v>38</v>
      </c>
    </row>
    <row r="9" spans="1:44">
      <c r="A9" t="s">
        <v>39</v>
      </c>
      <c r="B9" s="36">
        <f>AVERAGE(Absolut!B54:B63)</f>
        <v>95</v>
      </c>
      <c r="C9" s="36">
        <f>AVERAGE(Absolut!C54:C63)</f>
        <v>23.5</v>
      </c>
      <c r="D9" s="36">
        <f>AVERAGE(Absolut!D54:D63)</f>
        <v>71.5</v>
      </c>
      <c r="E9" s="36">
        <f>AVERAGE(Absolut!E54:E63)</f>
        <v>23.5</v>
      </c>
      <c r="F9" s="36">
        <f>AVERAGE(Absolut!F54:F63)</f>
        <v>10.6</v>
      </c>
      <c r="G9" s="36">
        <f>AVERAGE(Absolut!G54:G63)</f>
        <v>10.8</v>
      </c>
      <c r="H9" s="36">
        <f>AVERAGE(Absolut!H54:H63)</f>
        <v>8.5</v>
      </c>
      <c r="I9" s="36">
        <f>AVERAGE(Absolut!I54:I63)</f>
        <v>7.4</v>
      </c>
      <c r="J9" s="36">
        <f>AVERAGE(Absolut!J54:J63)</f>
        <v>5.6</v>
      </c>
      <c r="K9" s="36">
        <f>AVERAGE(Absolut!K54:K63)</f>
        <v>4.3</v>
      </c>
      <c r="L9" s="36">
        <f>AVERAGE(Absolut!L54:L63)</f>
        <v>4.2</v>
      </c>
      <c r="M9" s="36">
        <f>AVERAGE(Absolut!M54:M63)</f>
        <v>6.4</v>
      </c>
      <c r="N9" s="36">
        <f>AVERAGE(Absolut!N54:N63)</f>
        <v>8.6999999999999993</v>
      </c>
      <c r="O9" s="36">
        <f>AVERAGE(Absolut!O54:O63)</f>
        <v>9.8000000000000007</v>
      </c>
      <c r="P9" s="36">
        <f>AVERAGE(Absolut!P54:P63)</f>
        <v>10.5</v>
      </c>
      <c r="Q9" s="36">
        <f>AVERAGE(Absolut!Q54:Q63)</f>
        <v>8.1999999999999993</v>
      </c>
      <c r="R9" s="36"/>
      <c r="S9" s="36">
        <f>AVERAGE(Absolut!S54:S63)</f>
        <v>8.9</v>
      </c>
      <c r="T9" s="36">
        <f>AVERAGE(Absolut!T54:T63)</f>
        <v>8.3000000000000007</v>
      </c>
      <c r="U9" s="36">
        <f>AVERAGE(Absolut!U54:U63)</f>
        <v>9.5</v>
      </c>
      <c r="V9" s="36">
        <f>AVERAGE(Absolut!V54:V63)</f>
        <v>9.4</v>
      </c>
      <c r="W9" s="36">
        <f>AVERAGE(Absolut!W54:W63)</f>
        <v>7.5</v>
      </c>
      <c r="X9" s="36">
        <f>AVERAGE(Absolut!X54:X63)</f>
        <v>4.3</v>
      </c>
      <c r="Y9" s="36">
        <f>AVERAGE(Absolut!Y54:Y63)</f>
        <v>4</v>
      </c>
      <c r="Z9" s="36">
        <f>AVERAGE(Absolut!Z54:Z63)</f>
        <v>3</v>
      </c>
      <c r="AA9" s="36">
        <f>AVERAGE(Absolut!AA54:AA63)</f>
        <v>3.2</v>
      </c>
      <c r="AB9" s="36">
        <f>AVERAGE(Absolut!AB54:AB63)</f>
        <v>3.6</v>
      </c>
      <c r="AC9" s="36">
        <f>AVERAGE(Absolut!AC54:AC63)</f>
        <v>3.7</v>
      </c>
      <c r="AD9" s="36">
        <f>AVERAGE(Absolut!AD54:AD63)</f>
        <v>6.1</v>
      </c>
      <c r="AF9" s="36">
        <f t="shared" si="1"/>
        <v>1.6999999999999993</v>
      </c>
      <c r="AG9" s="36">
        <f t="shared" si="2"/>
        <v>2.5</v>
      </c>
      <c r="AH9" s="36">
        <f t="shared" si="3"/>
        <v>-1</v>
      </c>
      <c r="AI9" s="36">
        <f t="shared" si="4"/>
        <v>-2</v>
      </c>
      <c r="AJ9" s="36">
        <f t="shared" si="5"/>
        <v>-1.9000000000000004</v>
      </c>
      <c r="AK9" s="36">
        <f t="shared" si="6"/>
        <v>0</v>
      </c>
      <c r="AL9" s="36">
        <f t="shared" si="7"/>
        <v>0.20000000000000018</v>
      </c>
      <c r="AM9" s="36">
        <f t="shared" si="8"/>
        <v>3.4000000000000004</v>
      </c>
      <c r="AN9" s="36">
        <f t="shared" si="9"/>
        <v>5.4999999999999991</v>
      </c>
      <c r="AO9" s="36">
        <f t="shared" si="10"/>
        <v>6.2000000000000011</v>
      </c>
      <c r="AP9" s="36">
        <f t="shared" si="11"/>
        <v>6.8</v>
      </c>
      <c r="AQ9" s="36">
        <f t="shared" si="12"/>
        <v>2.0999999999999996</v>
      </c>
      <c r="AR9" t="s">
        <v>39</v>
      </c>
    </row>
    <row r="10" spans="1:44">
      <c r="A10" t="s">
        <v>40</v>
      </c>
      <c r="B10" s="36">
        <f>AVERAGE(Absolut!B64:B73)</f>
        <v>106.4</v>
      </c>
      <c r="C10" s="36">
        <f>AVERAGE(Absolut!C64:C73)</f>
        <v>23.9</v>
      </c>
      <c r="D10" s="36">
        <f>AVERAGE(Absolut!D64:D73)</f>
        <v>75.5</v>
      </c>
      <c r="E10" s="36">
        <f>AVERAGE(Absolut!E64:E73)</f>
        <v>30.9</v>
      </c>
      <c r="F10" s="36">
        <f>AVERAGE(Absolut!F64:F73)</f>
        <v>11.1</v>
      </c>
      <c r="G10" s="36">
        <f>AVERAGE(Absolut!G64:G73)</f>
        <v>12.9</v>
      </c>
      <c r="H10" s="36">
        <f>AVERAGE(Absolut!H64:H73)</f>
        <v>10.1</v>
      </c>
      <c r="I10" s="36">
        <f>AVERAGE(Absolut!I64:I73)</f>
        <v>6</v>
      </c>
      <c r="J10" s="36">
        <f>AVERAGE(Absolut!J64:J73)</f>
        <v>7.2</v>
      </c>
      <c r="K10" s="36">
        <f>AVERAGE(Absolut!K64:K73)</f>
        <v>3.8</v>
      </c>
      <c r="L10" s="36">
        <f>AVERAGE(Absolut!L64:L73)</f>
        <v>5.6</v>
      </c>
      <c r="M10" s="36">
        <f>AVERAGE(Absolut!M64:M73)</f>
        <v>6.9</v>
      </c>
      <c r="N10" s="36">
        <f>AVERAGE(Absolut!N64:N73)</f>
        <v>9.5</v>
      </c>
      <c r="O10" s="36">
        <f>AVERAGE(Absolut!O64:O73)</f>
        <v>9</v>
      </c>
      <c r="P10" s="36">
        <f>AVERAGE(Absolut!P64:P73)</f>
        <v>11.1</v>
      </c>
      <c r="Q10" s="36">
        <f>AVERAGE(Absolut!Q64:Q73)</f>
        <v>13.2</v>
      </c>
      <c r="R10" s="36"/>
      <c r="S10" s="36">
        <f>AVERAGE(Absolut!S64:S73)</f>
        <v>6.7</v>
      </c>
      <c r="T10" s="36">
        <f>AVERAGE(Absolut!T64:T73)</f>
        <v>8</v>
      </c>
      <c r="U10" s="36">
        <f>AVERAGE(Absolut!U64:U73)</f>
        <v>11.4</v>
      </c>
      <c r="V10" s="36">
        <f>AVERAGE(Absolut!V64:V73)</f>
        <v>11</v>
      </c>
      <c r="W10" s="36">
        <f>AVERAGE(Absolut!W64:W73)</f>
        <v>8.1999999999999993</v>
      </c>
      <c r="X10" s="36">
        <f>AVERAGE(Absolut!X64:X73)</f>
        <v>6.2</v>
      </c>
      <c r="Y10" s="36">
        <f>AVERAGE(Absolut!Y64:Y73)</f>
        <v>4.5999999999999996</v>
      </c>
      <c r="Z10" s="36">
        <f>AVERAGE(Absolut!Z64:Z73)</f>
        <v>2.6</v>
      </c>
      <c r="AA10" s="36">
        <f>AVERAGE(Absolut!AA64:AA73)</f>
        <v>3.5</v>
      </c>
      <c r="AB10" s="36">
        <f>AVERAGE(Absolut!AB64:AB73)</f>
        <v>3.2</v>
      </c>
      <c r="AC10" s="36">
        <f>AVERAGE(Absolut!AC64:AC73)</f>
        <v>4.8</v>
      </c>
      <c r="AD10" s="36">
        <f>AVERAGE(Absolut!AD64:AD73)</f>
        <v>5.3</v>
      </c>
      <c r="AF10" s="36">
        <f t="shared" ref="AF10:AF11" si="13">F10-S10</f>
        <v>4.3999999999999995</v>
      </c>
      <c r="AG10" s="36">
        <f t="shared" ref="AG10:AG11" si="14">G10-T10</f>
        <v>4.9000000000000004</v>
      </c>
      <c r="AH10" s="36">
        <f t="shared" ref="AH10:AH11" si="15">H10-U10</f>
        <v>-1.3000000000000007</v>
      </c>
      <c r="AI10" s="36">
        <f t="shared" ref="AI10:AI11" si="16">I10-V10</f>
        <v>-5</v>
      </c>
      <c r="AJ10" s="36">
        <f t="shared" ref="AJ10:AJ11" si="17">J10-W10</f>
        <v>-0.99999999999999911</v>
      </c>
      <c r="AK10" s="36">
        <f t="shared" ref="AK10:AK11" si="18">K10-X10</f>
        <v>-2.4000000000000004</v>
      </c>
      <c r="AL10" s="36">
        <f t="shared" ref="AL10:AL11" si="19">L10-Y10</f>
        <v>1</v>
      </c>
      <c r="AM10" s="36">
        <f t="shared" ref="AM10:AM11" si="20">M10-Z10</f>
        <v>4.3000000000000007</v>
      </c>
      <c r="AN10" s="36">
        <f t="shared" ref="AN10:AN11" si="21">N10-AA10</f>
        <v>6</v>
      </c>
      <c r="AO10" s="36">
        <f t="shared" ref="AO10:AO11" si="22">O10-AB10</f>
        <v>5.8</v>
      </c>
      <c r="AP10" s="36">
        <f t="shared" ref="AP10:AP11" si="23">P10-AC10</f>
        <v>6.3</v>
      </c>
      <c r="AQ10" s="36">
        <f t="shared" ref="AQ10:AQ11" si="24">Q10-AD10</f>
        <v>7.8999999999999995</v>
      </c>
      <c r="AR10" t="s">
        <v>40</v>
      </c>
    </row>
    <row r="11" spans="1:44">
      <c r="A11" t="s">
        <v>43</v>
      </c>
      <c r="B11" s="36">
        <f>AVERAGE(Absolut!B74:B83)</f>
        <v>105.4</v>
      </c>
      <c r="C11" s="36">
        <f>AVERAGE(Absolut!C74:C83)</f>
        <v>27.9</v>
      </c>
      <c r="D11" s="36">
        <f>AVERAGE(Absolut!D74:D83)</f>
        <v>89.4</v>
      </c>
      <c r="E11" s="36">
        <f>AVERAGE(Absolut!E74:E83)</f>
        <v>16</v>
      </c>
      <c r="F11" s="36">
        <f>AVERAGE(Absolut!F74:F83)</f>
        <v>13.6</v>
      </c>
      <c r="G11" s="36">
        <f>AVERAGE(Absolut!G74:G83)</f>
        <v>10.7</v>
      </c>
      <c r="H11" s="36">
        <f>AVERAGE(Absolut!H74:H83)</f>
        <v>9.6999999999999993</v>
      </c>
      <c r="I11" s="36">
        <f>AVERAGE(Absolut!I74:I83)</f>
        <v>5.9</v>
      </c>
      <c r="J11" s="36">
        <f>AVERAGE(Absolut!J74:J83)</f>
        <v>5</v>
      </c>
      <c r="K11" s="36">
        <f>AVERAGE(Absolut!K74:K83)</f>
        <v>4.9000000000000004</v>
      </c>
      <c r="L11" s="36">
        <f>AVERAGE(Absolut!L74:L83)</f>
        <v>4.7</v>
      </c>
      <c r="M11" s="36">
        <f>AVERAGE(Absolut!M74:M83)</f>
        <v>7.7</v>
      </c>
      <c r="N11" s="36">
        <f>AVERAGE(Absolut!N74:N83)</f>
        <v>9</v>
      </c>
      <c r="O11" s="36">
        <f>AVERAGE(Absolut!O74:O83)</f>
        <v>10.1</v>
      </c>
      <c r="P11" s="36">
        <f>AVERAGE(Absolut!P74:P83)</f>
        <v>12.9</v>
      </c>
      <c r="Q11" s="36">
        <f>AVERAGE(Absolut!Q74:Q83)</f>
        <v>11.2</v>
      </c>
      <c r="R11" s="36"/>
      <c r="S11" s="36">
        <f>AVERAGE(Absolut!S74:S83)</f>
        <v>9.6</v>
      </c>
      <c r="T11" s="36">
        <f>AVERAGE(Absolut!T74:T83)</f>
        <v>9.1999999999999993</v>
      </c>
      <c r="U11" s="36">
        <f>AVERAGE(Absolut!U74:U83)</f>
        <v>12.5</v>
      </c>
      <c r="V11" s="36">
        <f>AVERAGE(Absolut!V74:V83)</f>
        <v>6.9</v>
      </c>
      <c r="W11" s="36">
        <f>AVERAGE(Absolut!W74:W83)</f>
        <v>8.8000000000000007</v>
      </c>
      <c r="X11" s="36">
        <f>AVERAGE(Absolut!X74:X83)</f>
        <v>5.4</v>
      </c>
      <c r="Y11" s="36">
        <f>AVERAGE(Absolut!Y74:Y83)</f>
        <v>3.7</v>
      </c>
      <c r="Z11" s="36">
        <f>AVERAGE(Absolut!Z74:Z83)</f>
        <v>5.2</v>
      </c>
      <c r="AA11" s="36">
        <f>AVERAGE(Absolut!AA74:AA83)</f>
        <v>7.4</v>
      </c>
      <c r="AB11" s="36">
        <f>AVERAGE(Absolut!AB74:AB83)</f>
        <v>7.2</v>
      </c>
      <c r="AC11" s="36">
        <f>AVERAGE(Absolut!AC74:AC83)</f>
        <v>7.3</v>
      </c>
      <c r="AD11" s="36">
        <f>AVERAGE(Absolut!AD74:AD83)</f>
        <v>6.2</v>
      </c>
      <c r="AF11" s="36">
        <f t="shared" si="13"/>
        <v>4</v>
      </c>
      <c r="AG11" s="36">
        <f t="shared" si="14"/>
        <v>1.5</v>
      </c>
      <c r="AH11" s="36">
        <f t="shared" si="15"/>
        <v>-2.8000000000000007</v>
      </c>
      <c r="AI11" s="36">
        <f t="shared" si="16"/>
        <v>-1</v>
      </c>
      <c r="AJ11" s="36">
        <f t="shared" si="17"/>
        <v>-3.8000000000000007</v>
      </c>
      <c r="AK11" s="36">
        <f t="shared" si="18"/>
        <v>-0.5</v>
      </c>
      <c r="AL11" s="36">
        <f t="shared" si="19"/>
        <v>1</v>
      </c>
      <c r="AM11" s="36">
        <f t="shared" si="20"/>
        <v>2.5</v>
      </c>
      <c r="AN11" s="36">
        <f t="shared" si="21"/>
        <v>1.5999999999999996</v>
      </c>
      <c r="AO11" s="36">
        <f t="shared" si="22"/>
        <v>2.8999999999999995</v>
      </c>
      <c r="AP11" s="36">
        <f t="shared" si="23"/>
        <v>5.6000000000000005</v>
      </c>
      <c r="AQ11" s="36">
        <f t="shared" si="24"/>
        <v>4.9999999999999991</v>
      </c>
      <c r="AR11" t="s">
        <v>43</v>
      </c>
    </row>
    <row r="12" spans="1:44">
      <c r="A12" t="s">
        <v>48</v>
      </c>
      <c r="B12" s="36">
        <f>AVERAGE(Absolut!B84:B93)</f>
        <v>113.5</v>
      </c>
      <c r="C12" s="36">
        <f>AVERAGE(Absolut!C84:C93)</f>
        <v>26.5</v>
      </c>
      <c r="D12" s="36">
        <f>AVERAGE(Absolut!D84:D93)</f>
        <v>96.8</v>
      </c>
      <c r="E12" s="36">
        <f>AVERAGE(Absolut!E84:E93)</f>
        <v>16.7</v>
      </c>
      <c r="F12" s="36">
        <f>AVERAGE(Absolut!F84:F93)</f>
        <v>13.3</v>
      </c>
      <c r="G12" s="36">
        <f>AVERAGE(Absolut!G84:G93)</f>
        <v>14.1</v>
      </c>
      <c r="H12" s="36">
        <f>AVERAGE(Absolut!H84:H93)</f>
        <v>11.1</v>
      </c>
      <c r="I12" s="36">
        <f>AVERAGE(Absolut!I84:I93)</f>
        <v>6.3</v>
      </c>
      <c r="J12" s="36">
        <f>AVERAGE(Absolut!J84:J93)</f>
        <v>6.3</v>
      </c>
      <c r="K12" s="36">
        <f>AVERAGE(Absolut!K84:K93)</f>
        <v>5.7</v>
      </c>
      <c r="L12" s="36">
        <f>AVERAGE(Absolut!L84:L93)</f>
        <v>6.5</v>
      </c>
      <c r="M12" s="36">
        <f>AVERAGE(Absolut!M84:M93)</f>
        <v>8.3000000000000007</v>
      </c>
      <c r="N12" s="36">
        <f>AVERAGE(Absolut!N84:N93)</f>
        <v>8.6999999999999993</v>
      </c>
      <c r="O12" s="36">
        <f>AVERAGE(Absolut!O84:O93)</f>
        <v>9.6</v>
      </c>
      <c r="P12" s="36">
        <f>AVERAGE(Absolut!P84:P93)</f>
        <v>12.1</v>
      </c>
      <c r="Q12" s="36">
        <f>AVERAGE(Absolut!Q84:Q93)</f>
        <v>11.5</v>
      </c>
      <c r="R12" s="36"/>
      <c r="S12" s="36">
        <f>AVERAGE(Absolut!S84:S93)</f>
        <v>10.8</v>
      </c>
      <c r="T12" s="36">
        <f>AVERAGE(Absolut!T84:T93)</f>
        <v>10.6</v>
      </c>
      <c r="U12" s="36">
        <f>AVERAGE(Absolut!U84:U93)</f>
        <v>13.2</v>
      </c>
      <c r="V12" s="36">
        <f>AVERAGE(Absolut!V84:V93)</f>
        <v>11.4</v>
      </c>
      <c r="W12" s="36">
        <f>AVERAGE(Absolut!W84:W93)</f>
        <v>8.5</v>
      </c>
      <c r="X12" s="36">
        <f>AVERAGE(Absolut!X84:X93)</f>
        <v>6.7</v>
      </c>
      <c r="Y12" s="36">
        <f>AVERAGE(Absolut!Y84:Y93)</f>
        <v>3.3</v>
      </c>
      <c r="Z12" s="36">
        <f>AVERAGE(Absolut!Z84:Z93)</f>
        <v>6.3</v>
      </c>
      <c r="AA12" s="36">
        <f>AVERAGE(Absolut!AA84:AA93)</f>
        <v>5.3</v>
      </c>
      <c r="AB12" s="36">
        <f>AVERAGE(Absolut!AB84:AB93)</f>
        <v>5.4</v>
      </c>
      <c r="AC12" s="36">
        <f>AVERAGE(Absolut!AC84:AC93)</f>
        <v>8.4</v>
      </c>
      <c r="AD12" s="36">
        <f>AVERAGE(Absolut!AD84:AD93)</f>
        <v>6.9</v>
      </c>
      <c r="AF12" s="36">
        <f t="shared" ref="AF12:AF13" si="25">F12-S12</f>
        <v>2.5</v>
      </c>
      <c r="AG12" s="36">
        <f t="shared" ref="AG12:AG13" si="26">G12-T12</f>
        <v>3.5</v>
      </c>
      <c r="AH12" s="36">
        <f t="shared" ref="AH12:AH13" si="27">H12-U12</f>
        <v>-2.0999999999999996</v>
      </c>
      <c r="AI12" s="36">
        <f t="shared" ref="AI12:AI13" si="28">I12-V12</f>
        <v>-5.1000000000000005</v>
      </c>
      <c r="AJ12" s="36">
        <f t="shared" ref="AJ12:AJ13" si="29">J12-W12</f>
        <v>-2.2000000000000002</v>
      </c>
      <c r="AK12" s="36">
        <f t="shared" ref="AK12:AK13" si="30">K12-X12</f>
        <v>-1</v>
      </c>
      <c r="AL12" s="36">
        <f t="shared" ref="AL12:AL13" si="31">L12-Y12</f>
        <v>3.2</v>
      </c>
      <c r="AM12" s="36">
        <f t="shared" ref="AM12:AM13" si="32">M12-Z12</f>
        <v>2.0000000000000009</v>
      </c>
      <c r="AN12" s="36">
        <f t="shared" ref="AN12:AN13" si="33">N12-AA12</f>
        <v>3.3999999999999995</v>
      </c>
      <c r="AO12" s="36">
        <f t="shared" ref="AO12:AO13" si="34">O12-AB12</f>
        <v>4.1999999999999993</v>
      </c>
      <c r="AP12" s="36">
        <f t="shared" ref="AP12:AP13" si="35">P12-AC12</f>
        <v>3.6999999999999993</v>
      </c>
      <c r="AQ12" s="36">
        <f t="shared" ref="AQ12:AQ13" si="36">Q12-AD12</f>
        <v>4.5999999999999996</v>
      </c>
      <c r="AR12" t="s">
        <v>48</v>
      </c>
    </row>
    <row r="13" spans="1:44">
      <c r="A13" t="s">
        <v>49</v>
      </c>
      <c r="B13" s="36">
        <f>AVERAGE(Absolut!B94:B103)</f>
        <v>106.5</v>
      </c>
      <c r="C13" s="36">
        <f>AVERAGE(Absolut!C94:C103)</f>
        <v>25.3</v>
      </c>
      <c r="D13" s="36">
        <f>AVERAGE(Absolut!D94:D103)</f>
        <v>96.1</v>
      </c>
      <c r="E13" s="36">
        <f>AVERAGE(Absolut!E94:E103)</f>
        <v>10.4</v>
      </c>
      <c r="F13" s="36">
        <f>AVERAGE(Absolut!F94:F103)</f>
        <v>12.1</v>
      </c>
      <c r="G13" s="36">
        <f>AVERAGE(Absolut!G94:G103)</f>
        <v>11.4</v>
      </c>
      <c r="H13" s="36">
        <f>AVERAGE(Absolut!H94:H103)</f>
        <v>10.1</v>
      </c>
      <c r="I13" s="36">
        <f>AVERAGE(Absolut!I94:I103)</f>
        <v>6.2</v>
      </c>
      <c r="J13" s="36">
        <f>AVERAGE(Absolut!J94:J103)</f>
        <v>4.9000000000000004</v>
      </c>
      <c r="K13" s="36">
        <f>AVERAGE(Absolut!K94:K103)</f>
        <v>5.3</v>
      </c>
      <c r="L13" s="36">
        <f>AVERAGE(Absolut!L94:L103)</f>
        <v>7.1</v>
      </c>
      <c r="M13" s="36">
        <f>AVERAGE(Absolut!M94:M103)</f>
        <v>6.4</v>
      </c>
      <c r="N13" s="36">
        <f>AVERAGE(Absolut!N94:N103)</f>
        <v>10.1</v>
      </c>
      <c r="O13" s="36">
        <f>AVERAGE(Absolut!O94:O103)</f>
        <v>9.6</v>
      </c>
      <c r="P13" s="36">
        <f>AVERAGE(Absolut!P94:P103)</f>
        <v>13.1</v>
      </c>
      <c r="Q13" s="36">
        <f>AVERAGE(Absolut!Q94:Q103)</f>
        <v>10.199999999999999</v>
      </c>
      <c r="R13" s="36"/>
      <c r="S13" s="36">
        <f>AVERAGE(Absolut!S94:S103)</f>
        <v>11.4</v>
      </c>
      <c r="T13" s="36">
        <f>AVERAGE(Absolut!T94:T103)</f>
        <v>12.1</v>
      </c>
      <c r="U13" s="36">
        <f>AVERAGE(Absolut!U94:U103)</f>
        <v>13.4</v>
      </c>
      <c r="V13" s="36">
        <f>AVERAGE(Absolut!V94:V103)</f>
        <v>10.5</v>
      </c>
      <c r="W13" s="36">
        <f>AVERAGE(Absolut!W94:W103)</f>
        <v>8.6999999999999993</v>
      </c>
      <c r="X13" s="36">
        <f>AVERAGE(Absolut!X94:X103)</f>
        <v>4.2</v>
      </c>
      <c r="Y13" s="36">
        <f>AVERAGE(Absolut!Y94:Y103)</f>
        <v>4.5999999999999996</v>
      </c>
      <c r="Z13" s="36">
        <f>AVERAGE(Absolut!Z94:Z103)</f>
        <v>5.5</v>
      </c>
      <c r="AA13" s="36">
        <f>AVERAGE(Absolut!AA94:AA103)</f>
        <v>7.5</v>
      </c>
      <c r="AB13" s="36">
        <f>AVERAGE(Absolut!AB94:AB103)</f>
        <v>5.8</v>
      </c>
      <c r="AC13" s="36">
        <f>AVERAGE(Absolut!AC94:AC103)</f>
        <v>5.0999999999999996</v>
      </c>
      <c r="AD13" s="36">
        <f>AVERAGE(Absolut!AD94:AD103)</f>
        <v>7.3</v>
      </c>
      <c r="AF13" s="36">
        <f t="shared" si="25"/>
        <v>0.69999999999999929</v>
      </c>
      <c r="AG13" s="36">
        <f t="shared" si="26"/>
        <v>-0.69999999999999929</v>
      </c>
      <c r="AH13" s="36">
        <f t="shared" si="27"/>
        <v>-3.3000000000000007</v>
      </c>
      <c r="AI13" s="36">
        <f t="shared" si="28"/>
        <v>-4.3</v>
      </c>
      <c r="AJ13" s="36">
        <f t="shared" si="29"/>
        <v>-3.7999999999999989</v>
      </c>
      <c r="AK13" s="36">
        <f t="shared" si="30"/>
        <v>1.0999999999999996</v>
      </c>
      <c r="AL13" s="36">
        <f t="shared" si="31"/>
        <v>2.5</v>
      </c>
      <c r="AM13" s="36">
        <f t="shared" si="32"/>
        <v>0.90000000000000036</v>
      </c>
      <c r="AN13" s="36">
        <f t="shared" si="33"/>
        <v>2.5999999999999996</v>
      </c>
      <c r="AO13" s="36">
        <f t="shared" si="34"/>
        <v>3.8</v>
      </c>
      <c r="AP13" s="36">
        <f t="shared" si="35"/>
        <v>8</v>
      </c>
      <c r="AQ13" s="36">
        <f t="shared" si="36"/>
        <v>2.8999999999999995</v>
      </c>
      <c r="AR13" t="s">
        <v>49</v>
      </c>
    </row>
    <row r="14" spans="1:44">
      <c r="A14" t="s">
        <v>50</v>
      </c>
      <c r="B14" s="36">
        <f>AVERAGE(Absolut!B104:B113)</f>
        <v>101.9</v>
      </c>
      <c r="C14" s="36">
        <f>AVERAGE(Absolut!C104:C113)</f>
        <v>24.4</v>
      </c>
      <c r="D14" s="36">
        <f>AVERAGE(Absolut!D104:D113)</f>
        <v>90.1</v>
      </c>
      <c r="E14" s="36">
        <f>AVERAGE(Absolut!E104:E113)</f>
        <v>11.8</v>
      </c>
      <c r="F14" s="36">
        <f>AVERAGE(Absolut!F104:F113)</f>
        <v>12.4</v>
      </c>
      <c r="G14" s="36">
        <f>AVERAGE(Absolut!G104:G113)</f>
        <v>11.8</v>
      </c>
      <c r="H14" s="36">
        <f>AVERAGE(Absolut!H104:H113)</f>
        <v>10.199999999999999</v>
      </c>
      <c r="I14" s="36">
        <f>AVERAGE(Absolut!I104:I113)</f>
        <v>5</v>
      </c>
      <c r="J14" s="36">
        <f>AVERAGE(Absolut!J104:J113)</f>
        <v>5.5</v>
      </c>
      <c r="K14" s="36">
        <f>AVERAGE(Absolut!K104:K113)</f>
        <v>5.3</v>
      </c>
      <c r="L14" s="36">
        <f>AVERAGE(Absolut!L104:L113)</f>
        <v>6.5</v>
      </c>
      <c r="M14" s="36">
        <f>AVERAGE(Absolut!M104:M113)</f>
        <v>8</v>
      </c>
      <c r="N14" s="36">
        <f>AVERAGE(Absolut!N104:N113)</f>
        <v>9</v>
      </c>
      <c r="O14" s="36">
        <f>AVERAGE(Absolut!O104:O113)</f>
        <v>10.4</v>
      </c>
      <c r="P14" s="36">
        <f>AVERAGE(Absolut!P104:P113)</f>
        <v>9.5</v>
      </c>
      <c r="Q14" s="36">
        <f>AVERAGE(Absolut!Q104:Q113)</f>
        <v>8.3000000000000007</v>
      </c>
      <c r="R14" s="36"/>
      <c r="S14" s="36">
        <f>AVERAGE(Absolut!S104:S113)</f>
        <v>9.6</v>
      </c>
      <c r="T14" s="36">
        <f>AVERAGE(Absolut!T104:T113)</f>
        <v>7.3</v>
      </c>
      <c r="U14" s="36">
        <f>AVERAGE(Absolut!U104:U113)</f>
        <v>8.6999999999999993</v>
      </c>
      <c r="V14" s="36">
        <f>AVERAGE(Absolut!V104:V113)</f>
        <v>10</v>
      </c>
      <c r="W14" s="36">
        <f>AVERAGE(Absolut!W104:W113)</f>
        <v>10.7</v>
      </c>
      <c r="X14" s="36">
        <f>AVERAGE(Absolut!X104:X113)</f>
        <v>7.1</v>
      </c>
      <c r="Y14" s="36">
        <f>AVERAGE(Absolut!Y104:Y113)</f>
        <v>5.4</v>
      </c>
      <c r="Z14" s="36">
        <f>AVERAGE(Absolut!Z104:Z113)</f>
        <v>6.7</v>
      </c>
      <c r="AA14" s="36">
        <f>AVERAGE(Absolut!AA104:AA113)</f>
        <v>5</v>
      </c>
      <c r="AB14" s="36">
        <f>AVERAGE(Absolut!AB104:AB113)</f>
        <v>6.2</v>
      </c>
      <c r="AC14" s="36">
        <f>AVERAGE(Absolut!AC104:AC113)</f>
        <v>6.5</v>
      </c>
      <c r="AD14" s="36">
        <f>AVERAGE(Absolut!AD104:AD113)</f>
        <v>6.9</v>
      </c>
      <c r="AF14" s="36">
        <f t="shared" ref="AF14" si="37">F14-S14</f>
        <v>2.8000000000000007</v>
      </c>
      <c r="AG14" s="36">
        <f t="shared" ref="AG14" si="38">G14-T14</f>
        <v>4.5000000000000009</v>
      </c>
      <c r="AH14" s="36">
        <f t="shared" ref="AH14" si="39">H14-U14</f>
        <v>1.5</v>
      </c>
      <c r="AI14" s="36">
        <f t="shared" ref="AI14" si="40">I14-V14</f>
        <v>-5</v>
      </c>
      <c r="AJ14" s="36">
        <f t="shared" ref="AJ14" si="41">J14-W14</f>
        <v>-5.1999999999999993</v>
      </c>
      <c r="AK14" s="36">
        <f t="shared" ref="AK14" si="42">K14-X14</f>
        <v>-1.7999999999999998</v>
      </c>
      <c r="AL14" s="36">
        <f t="shared" ref="AL14" si="43">L14-Y14</f>
        <v>1.0999999999999996</v>
      </c>
      <c r="AM14" s="36">
        <f t="shared" ref="AM14" si="44">M14-Z14</f>
        <v>1.2999999999999998</v>
      </c>
      <c r="AN14" s="36">
        <f t="shared" ref="AN14" si="45">N14-AA14</f>
        <v>4</v>
      </c>
      <c r="AO14" s="36">
        <f t="shared" ref="AO14" si="46">O14-AB14</f>
        <v>4.2</v>
      </c>
      <c r="AP14" s="36">
        <f t="shared" ref="AP14" si="47">P14-AC14</f>
        <v>3</v>
      </c>
      <c r="AQ14" s="36">
        <f t="shared" ref="AQ14" si="48">Q14-AD14</f>
        <v>1.4000000000000004</v>
      </c>
      <c r="AR14" t="s">
        <v>50</v>
      </c>
    </row>
    <row r="15" spans="1:44">
      <c r="A15" t="s">
        <v>78</v>
      </c>
      <c r="B15" s="36">
        <f>AVERAGE(Absolut!B114:B123)</f>
        <v>122.8</v>
      </c>
      <c r="C15" s="36">
        <f>AVERAGE(Absolut!C114:C123)</f>
        <v>34</v>
      </c>
      <c r="D15" s="36">
        <f>AVERAGE(Absolut!D114:D123)</f>
        <v>104.8</v>
      </c>
      <c r="E15" s="36">
        <f>B15-D15</f>
        <v>18</v>
      </c>
      <c r="F15" s="36">
        <f>AVERAGE(Absolut!F114:F123)</f>
        <v>12.3</v>
      </c>
      <c r="G15" s="36">
        <f>AVERAGE(Absolut!G114:G123)</f>
        <v>12.4</v>
      </c>
      <c r="H15" s="36">
        <f>AVERAGE(Absolut!H114:H123)</f>
        <v>11.8</v>
      </c>
      <c r="I15" s="36">
        <f>AVERAGE(Absolut!I114:I123)</f>
        <v>8.1</v>
      </c>
      <c r="J15" s="36">
        <f>AVERAGE(Absolut!J114:J123)</f>
        <v>6.1</v>
      </c>
      <c r="K15" s="36">
        <f>AVERAGE(Absolut!K114:K123)</f>
        <v>4.7</v>
      </c>
      <c r="L15" s="36">
        <f>AVERAGE(Absolut!L114:L123)</f>
        <v>8.6999999999999993</v>
      </c>
      <c r="M15" s="36">
        <f>AVERAGE(Absolut!M114:M123)</f>
        <v>9.1999999999999993</v>
      </c>
      <c r="N15" s="36">
        <f>AVERAGE(Absolut!N114:N123)</f>
        <v>11.7</v>
      </c>
      <c r="O15" s="36">
        <f>AVERAGE(Absolut!O114:O123)</f>
        <v>12.9</v>
      </c>
      <c r="P15" s="36">
        <f>AVERAGE(Absolut!P114:P123)</f>
        <v>12.5</v>
      </c>
      <c r="Q15" s="36">
        <f>AVERAGE(Absolut!Q114:Q123)</f>
        <v>12.4</v>
      </c>
      <c r="R15" s="36"/>
      <c r="S15" s="36">
        <f>AVERAGE(Absolut!S114:S123)</f>
        <v>13.1</v>
      </c>
      <c r="T15" s="36">
        <f>AVERAGE(Absolut!T114:T123)</f>
        <v>13.2</v>
      </c>
      <c r="U15" s="36">
        <f>AVERAGE(Absolut!U114:U123)</f>
        <v>14.5</v>
      </c>
      <c r="V15" s="36">
        <f>AVERAGE(Absolut!V114:V123)</f>
        <v>9.8000000000000007</v>
      </c>
      <c r="W15" s="36">
        <f>AVERAGE(Absolut!W114:W123)</f>
        <v>9.6</v>
      </c>
      <c r="X15" s="36">
        <f>AVERAGE(Absolut!X114:X123)</f>
        <v>4.5999999999999996</v>
      </c>
      <c r="Y15" s="36">
        <f>AVERAGE(Absolut!Y114:Y123)</f>
        <v>5.3</v>
      </c>
      <c r="Z15" s="36">
        <f>AVERAGE(Absolut!Z114:Z123)</f>
        <v>6.4</v>
      </c>
      <c r="AA15" s="36">
        <f>AVERAGE(Absolut!AA114:AA123)</f>
        <v>5.9</v>
      </c>
      <c r="AB15" s="36">
        <f>AVERAGE(Absolut!AB114:AB123)</f>
        <v>7.5</v>
      </c>
      <c r="AC15" s="36">
        <f>AVERAGE(Absolut!AC114:AC123)</f>
        <v>8.3000000000000007</v>
      </c>
      <c r="AD15" s="36">
        <f>AVERAGE(Absolut!AD114:AD123)</f>
        <v>6.6</v>
      </c>
    </row>
    <row r="16" spans="1:44">
      <c r="A16" t="s">
        <v>79</v>
      </c>
      <c r="B16" s="36">
        <f>AVERAGE(Absolut!B124:B133)</f>
        <v>126.2</v>
      </c>
      <c r="C16" s="36">
        <f>AVERAGE(Absolut!C124:C133)</f>
        <v>28.7</v>
      </c>
      <c r="D16" s="36">
        <f>AVERAGE(Absolut!D124:D133)</f>
        <v>112.9</v>
      </c>
      <c r="E16" s="36">
        <f>B16-D16</f>
        <v>13.299999999999997</v>
      </c>
      <c r="F16" s="36">
        <f>AVERAGE(Absolut!F124:F133)</f>
        <v>12.8</v>
      </c>
      <c r="G16" s="36">
        <f>AVERAGE(Absolut!G124:G133)</f>
        <v>11.8</v>
      </c>
      <c r="H16" s="36">
        <f>AVERAGE(Absolut!H124:H133)</f>
        <v>13.1</v>
      </c>
      <c r="I16" s="36">
        <f>AVERAGE(Absolut!I124:I133)</f>
        <v>6.8</v>
      </c>
      <c r="J16" s="36">
        <f>AVERAGE(Absolut!J124:J133)</f>
        <v>8.1999999999999993</v>
      </c>
      <c r="K16" s="36">
        <f>AVERAGE(Absolut!K124:K133)</f>
        <v>8</v>
      </c>
      <c r="L16" s="36">
        <f>AVERAGE(Absolut!L124:L133)</f>
        <v>9.9</v>
      </c>
      <c r="M16" s="36">
        <f>AVERAGE(Absolut!M124:M133)</f>
        <v>10.9</v>
      </c>
      <c r="N16" s="36">
        <f>AVERAGE(Absolut!N124:N133)</f>
        <v>11.5</v>
      </c>
      <c r="O16" s="36">
        <f>AVERAGE(Absolut!O124:O133)</f>
        <v>10.3</v>
      </c>
      <c r="P16" s="36">
        <f>AVERAGE(Absolut!P124:P133)</f>
        <v>11.5</v>
      </c>
      <c r="Q16" s="36">
        <f>AVERAGE(Absolut!Q124:Q133)</f>
        <v>11.4</v>
      </c>
      <c r="R16" s="36"/>
      <c r="S16" s="36">
        <f>AVERAGE(Absolut!S124:S133)</f>
        <v>11.7</v>
      </c>
      <c r="T16" s="36">
        <f>AVERAGE(Absolut!T124:T133)</f>
        <v>16.899999999999999</v>
      </c>
      <c r="U16" s="36">
        <f>AVERAGE(Absolut!U124:U133)</f>
        <v>15</v>
      </c>
      <c r="V16" s="36">
        <f>AVERAGE(Absolut!V124:V133)</f>
        <v>11.8</v>
      </c>
      <c r="W16" s="36">
        <f>AVERAGE(Absolut!W124:W133)</f>
        <v>7.7</v>
      </c>
      <c r="X16" s="36">
        <f>AVERAGE(Absolut!X124:X133)</f>
        <v>6.7</v>
      </c>
      <c r="Y16" s="36">
        <f>AVERAGE(Absolut!Y124:Y133)</f>
        <v>5.0999999999999996</v>
      </c>
      <c r="Z16" s="36">
        <f>AVERAGE(Absolut!Z124:Z133)</f>
        <v>7.8</v>
      </c>
      <c r="AA16" s="36">
        <f>AVERAGE(Absolut!AA124:AA133)</f>
        <v>7.1</v>
      </c>
      <c r="AB16" s="36">
        <f>AVERAGE(Absolut!AB124:AB133)</f>
        <v>8.3000000000000007</v>
      </c>
      <c r="AC16" s="36">
        <f>AVERAGE(Absolut!AC124:AC133)</f>
        <v>6.9</v>
      </c>
      <c r="AD16" s="36">
        <f>AVERAGE(Absolut!AD124:AD133)</f>
        <v>7.9</v>
      </c>
    </row>
    <row r="17" spans="1:44">
      <c r="A17" t="s">
        <v>80</v>
      </c>
      <c r="B17" s="36">
        <f>AVERAGE(Absolut!B134:B143)</f>
        <v>126.9</v>
      </c>
      <c r="C17" s="36">
        <f>AVERAGE(Absolut!C134:C143)</f>
        <v>30.6</v>
      </c>
      <c r="D17" s="36">
        <f>AVERAGE(Absolut!D134:D143)</f>
        <v>109.9</v>
      </c>
      <c r="E17" s="36">
        <f>B17-D17</f>
        <v>17</v>
      </c>
      <c r="F17" s="36">
        <f>AVERAGE(Absolut!F116:F125)</f>
        <v>12.4</v>
      </c>
      <c r="G17" s="36">
        <f>AVERAGE(Absolut!G125:G134)</f>
        <v>12.3</v>
      </c>
      <c r="H17" s="36">
        <f>AVERAGE(Absolut!H125:H134)</f>
        <v>12.7</v>
      </c>
      <c r="I17" s="36">
        <f>AVERAGE(Absolut!I125:I134)</f>
        <v>7</v>
      </c>
      <c r="J17" s="36">
        <f>AVERAGE(Absolut!J125:J134)</f>
        <v>7.3</v>
      </c>
      <c r="K17" s="36">
        <f>AVERAGE(Absolut!K125:K134)</f>
        <v>8.3000000000000007</v>
      </c>
      <c r="L17" s="36">
        <f>AVERAGE(Absolut!L125:L134)</f>
        <v>10.1</v>
      </c>
      <c r="M17" s="36">
        <f>AVERAGE(Absolut!M125:M134)</f>
        <v>10.6</v>
      </c>
      <c r="N17" s="36">
        <f>AVERAGE(Absolut!N125:N134)</f>
        <v>11.1</v>
      </c>
      <c r="O17" s="36">
        <f>AVERAGE(Absolut!O125:O134)</f>
        <v>10.6</v>
      </c>
      <c r="P17" s="36">
        <f>AVERAGE(Absolut!P125:P134)</f>
        <v>11.6</v>
      </c>
      <c r="Q17" s="36">
        <f>AVERAGE(Absolut!Q125:Q134)</f>
        <v>11.5</v>
      </c>
      <c r="R17" s="36"/>
      <c r="S17" s="36">
        <f>AVERAGE(Absolut!S134:S143)</f>
        <v>16.600000000000001</v>
      </c>
      <c r="T17" s="36">
        <f>AVERAGE(Absolut!T134:T143)</f>
        <v>14.8</v>
      </c>
      <c r="U17" s="36">
        <f>AVERAGE(Absolut!U134:U143)</f>
        <v>14.9</v>
      </c>
      <c r="V17" s="36">
        <f>AVERAGE(Absolut!V134:V143)</f>
        <v>10.8</v>
      </c>
      <c r="W17" s="36">
        <f>AVERAGE(Absolut!W134:W143)</f>
        <v>8.8000000000000007</v>
      </c>
      <c r="X17" s="36">
        <f>AVERAGE(Absolut!X134:X143)</f>
        <v>7.2</v>
      </c>
      <c r="Y17" s="36">
        <f>AVERAGE(Absolut!Y134:Y143)</f>
        <v>4.3</v>
      </c>
      <c r="Z17" s="36">
        <f>AVERAGE(Absolut!Z134:Z143)</f>
        <v>5.7</v>
      </c>
      <c r="AA17" s="36">
        <f>AVERAGE(Absolut!AA134:AA143)</f>
        <v>4.7</v>
      </c>
      <c r="AB17" s="36">
        <f>AVERAGE(Absolut!AB134:AB143)</f>
        <v>6.5</v>
      </c>
      <c r="AC17" s="36">
        <f>AVERAGE(Absolut!AC134:AC143)</f>
        <v>7</v>
      </c>
      <c r="AD17" s="36">
        <f>AVERAGE(Absolut!AD134:AD143)</f>
        <v>8.6</v>
      </c>
    </row>
    <row r="18" spans="1:44">
      <c r="B18" s="36"/>
      <c r="C18" s="36"/>
      <c r="D18" s="36"/>
      <c r="E18" s="36"/>
      <c r="F18" s="36"/>
      <c r="G18" s="36"/>
      <c r="H18" s="36"/>
      <c r="I18" s="36"/>
      <c r="J18" s="36"/>
      <c r="K18" s="36"/>
      <c r="L18" s="36"/>
      <c r="M18" s="36"/>
      <c r="N18" s="36"/>
      <c r="O18" s="36"/>
      <c r="P18" s="36"/>
      <c r="Q18" s="36"/>
      <c r="R18" s="36"/>
      <c r="S18" s="36"/>
      <c r="T18" s="36"/>
      <c r="U18" s="36"/>
      <c r="V18" s="36"/>
      <c r="W18" s="36"/>
      <c r="X18" s="36"/>
      <c r="Y18" s="36"/>
      <c r="Z18" s="36"/>
      <c r="AA18" s="36"/>
      <c r="AB18" s="36"/>
      <c r="AC18" s="36"/>
      <c r="AD18" s="36"/>
    </row>
    <row r="19" spans="1:44">
      <c r="B19" s="36"/>
      <c r="C19" s="36"/>
      <c r="D19" s="36"/>
      <c r="E19" s="36"/>
      <c r="F19" s="36"/>
      <c r="G19" s="36"/>
      <c r="H19" s="36"/>
      <c r="I19" s="36"/>
      <c r="J19" s="36"/>
      <c r="K19" s="36"/>
      <c r="L19" s="36"/>
      <c r="M19" s="36"/>
      <c r="N19" s="36"/>
      <c r="O19" s="36"/>
      <c r="P19" s="36"/>
      <c r="Q19" s="36"/>
      <c r="R19" s="36"/>
      <c r="S19" s="36"/>
      <c r="T19" s="36"/>
      <c r="U19" s="36"/>
      <c r="V19" s="36"/>
      <c r="W19" s="36"/>
      <c r="X19" s="36"/>
      <c r="Y19" s="36"/>
      <c r="Z19" s="36"/>
      <c r="AA19" s="36"/>
      <c r="AB19" s="36"/>
      <c r="AC19" s="36"/>
      <c r="AD19" s="36"/>
    </row>
    <row r="20" spans="1:44">
      <c r="B20" s="36"/>
      <c r="C20" s="36"/>
      <c r="D20" s="36"/>
      <c r="E20" s="36"/>
      <c r="F20" s="36"/>
      <c r="G20" s="36"/>
      <c r="H20" s="36"/>
      <c r="I20" s="36"/>
      <c r="J20" s="36"/>
      <c r="K20" s="36"/>
      <c r="L20" s="36"/>
      <c r="M20" s="36"/>
      <c r="N20" s="36"/>
      <c r="O20" s="36"/>
      <c r="P20" s="36"/>
      <c r="Q20" s="36"/>
      <c r="R20" s="36"/>
      <c r="S20" s="36"/>
      <c r="T20" s="36"/>
      <c r="U20" s="36"/>
      <c r="V20" s="36"/>
      <c r="W20" s="36"/>
      <c r="X20" s="36"/>
      <c r="Y20" s="36"/>
      <c r="Z20" s="36"/>
      <c r="AA20" s="36"/>
      <c r="AB20" s="36"/>
      <c r="AC20" s="36"/>
      <c r="AD20" s="36"/>
    </row>
    <row r="21" spans="1:44">
      <c r="A21" s="109" t="s">
        <v>51</v>
      </c>
      <c r="B21" s="110">
        <f t="shared" ref="B21:Q21" si="49">AVERAGE(B$7:B$14)</f>
        <v>102.88749999999999</v>
      </c>
      <c r="C21" s="110">
        <f t="shared" si="49"/>
        <v>24.462500000000002</v>
      </c>
      <c r="D21" s="110">
        <f t="shared" si="49"/>
        <v>86.025000000000006</v>
      </c>
      <c r="E21" s="110">
        <f t="shared" si="49"/>
        <v>16.862500000000001</v>
      </c>
      <c r="F21" s="110">
        <f t="shared" si="49"/>
        <v>11.9</v>
      </c>
      <c r="G21" s="110">
        <f t="shared" si="49"/>
        <v>11.799999999999999</v>
      </c>
      <c r="H21" s="110">
        <f t="shared" si="49"/>
        <v>9.7125000000000004</v>
      </c>
      <c r="I21" s="110">
        <f t="shared" si="49"/>
        <v>5.8375000000000004</v>
      </c>
      <c r="J21" s="110">
        <f t="shared" si="49"/>
        <v>5.6499999999999995</v>
      </c>
      <c r="K21" s="110">
        <f t="shared" si="49"/>
        <v>4.5374999999999996</v>
      </c>
      <c r="L21" s="110">
        <f t="shared" si="49"/>
        <v>5.625</v>
      </c>
      <c r="M21" s="110">
        <f t="shared" si="49"/>
        <v>7.2500000000000009</v>
      </c>
      <c r="N21" s="110">
        <f t="shared" si="49"/>
        <v>8.9624999999999986</v>
      </c>
      <c r="O21" s="110">
        <f t="shared" si="49"/>
        <v>9.9</v>
      </c>
      <c r="P21" s="110">
        <f t="shared" si="49"/>
        <v>11.049999999999999</v>
      </c>
      <c r="Q21" s="110">
        <f t="shared" si="49"/>
        <v>10.6625</v>
      </c>
      <c r="R21" s="86"/>
      <c r="S21" s="110">
        <f t="shared" ref="S21:AD21" si="50">AVERAGE(S$7:S$14)</f>
        <v>9.3375000000000004</v>
      </c>
      <c r="T21" s="110">
        <f t="shared" si="50"/>
        <v>9.9124999999999996</v>
      </c>
      <c r="U21" s="110">
        <f t="shared" si="50"/>
        <v>12.4375</v>
      </c>
      <c r="V21" s="110">
        <f t="shared" si="50"/>
        <v>9.5749999999999993</v>
      </c>
      <c r="W21" s="110">
        <f t="shared" si="50"/>
        <v>8.0875000000000004</v>
      </c>
      <c r="X21" s="110">
        <f t="shared" si="50"/>
        <v>5.3375000000000004</v>
      </c>
      <c r="Y21" s="110">
        <f t="shared" si="50"/>
        <v>4.2874999999999996</v>
      </c>
      <c r="Z21" s="110">
        <f t="shared" si="50"/>
        <v>4.55</v>
      </c>
      <c r="AA21" s="110">
        <f t="shared" si="50"/>
        <v>5.2750000000000004</v>
      </c>
      <c r="AB21" s="110">
        <f t="shared" si="50"/>
        <v>5.0750000000000002</v>
      </c>
      <c r="AC21" s="110">
        <f t="shared" si="50"/>
        <v>5.6375000000000002</v>
      </c>
      <c r="AD21" s="110">
        <f t="shared" si="50"/>
        <v>6.5124999999999993</v>
      </c>
      <c r="AE21" s="88"/>
      <c r="AF21" s="85">
        <f t="shared" ref="AF21:AQ21" si="51">AVERAGE(AF7:AF14)</f>
        <v>2.5625</v>
      </c>
      <c r="AG21" s="85">
        <f t="shared" si="51"/>
        <v>1.8875000000000002</v>
      </c>
      <c r="AH21" s="85">
        <f t="shared" si="51"/>
        <v>-2.7250000000000001</v>
      </c>
      <c r="AI21" s="85">
        <f t="shared" si="51"/>
        <v>-3.7375000000000003</v>
      </c>
      <c r="AJ21" s="85">
        <f t="shared" si="51"/>
        <v>-2.4375</v>
      </c>
      <c r="AK21" s="85">
        <f t="shared" si="51"/>
        <v>-0.8</v>
      </c>
      <c r="AL21" s="85">
        <f t="shared" si="51"/>
        <v>1.3375000000000001</v>
      </c>
      <c r="AM21" s="85">
        <f t="shared" si="51"/>
        <v>2.7000000000000006</v>
      </c>
      <c r="AN21" s="85">
        <f t="shared" si="51"/>
        <v>3.6875</v>
      </c>
      <c r="AO21" s="85">
        <f t="shared" si="51"/>
        <v>4.8250000000000002</v>
      </c>
      <c r="AP21" s="85">
        <f t="shared" si="51"/>
        <v>5.4124999999999996</v>
      </c>
      <c r="AQ21" s="85">
        <f t="shared" si="51"/>
        <v>4.1499999999999995</v>
      </c>
      <c r="AR21" s="87" t="s">
        <v>51</v>
      </c>
    </row>
    <row r="22" spans="1:44">
      <c r="B22" s="27"/>
      <c r="C22" s="27"/>
      <c r="D22" s="27"/>
      <c r="E22" s="27"/>
      <c r="F22" s="27"/>
      <c r="G22" s="27"/>
      <c r="H22" s="27"/>
      <c r="I22" s="27"/>
      <c r="J22" s="27"/>
      <c r="K22" s="27"/>
      <c r="L22" s="27"/>
      <c r="M22" s="27"/>
      <c r="N22" s="27"/>
      <c r="O22" s="27"/>
      <c r="P22" s="27"/>
      <c r="Q22" s="27"/>
      <c r="R22" s="27"/>
      <c r="S22" s="27"/>
      <c r="T22" s="27"/>
      <c r="U22" s="27"/>
      <c r="V22" s="27"/>
      <c r="W22" s="27"/>
      <c r="X22" s="27"/>
    </row>
    <row r="23" spans="1:44">
      <c r="B23" s="27"/>
      <c r="C23" s="27"/>
      <c r="D23" s="27"/>
      <c r="E23" s="27"/>
      <c r="F23" s="27"/>
      <c r="G23" s="27"/>
      <c r="H23" s="27"/>
      <c r="I23" s="27"/>
      <c r="J23" s="27"/>
      <c r="K23" s="27"/>
      <c r="L23" s="27"/>
      <c r="M23" s="27"/>
      <c r="N23" s="27"/>
      <c r="O23" s="27"/>
      <c r="P23" s="27"/>
      <c r="Q23" s="27"/>
      <c r="R23" s="27"/>
      <c r="S23" s="27"/>
      <c r="T23" s="27"/>
      <c r="U23" s="27"/>
      <c r="V23" s="27"/>
      <c r="W23" s="27"/>
      <c r="X23" s="27"/>
    </row>
    <row r="24" spans="1:44">
      <c r="B24" s="27"/>
      <c r="C24" s="27"/>
      <c r="D24" s="27"/>
      <c r="E24" s="27"/>
      <c r="F24" s="27"/>
      <c r="G24" s="27"/>
      <c r="H24" s="27"/>
      <c r="I24" s="27"/>
      <c r="J24" s="27"/>
      <c r="K24" s="27"/>
      <c r="L24" s="27"/>
      <c r="M24" s="27"/>
      <c r="N24" s="27"/>
      <c r="O24" s="27"/>
      <c r="P24" s="27"/>
      <c r="Q24" s="27"/>
      <c r="R24" s="27"/>
      <c r="S24" s="27"/>
      <c r="T24" s="27"/>
      <c r="U24" s="27"/>
      <c r="V24" s="27"/>
      <c r="W24" s="27"/>
      <c r="X24" s="27"/>
    </row>
    <row r="25" spans="1:44">
      <c r="B25" s="27"/>
      <c r="C25" s="27"/>
      <c r="D25" s="27"/>
      <c r="E25" s="27"/>
      <c r="F25" s="27"/>
      <c r="G25" s="27"/>
      <c r="H25" s="27"/>
      <c r="I25" s="27"/>
      <c r="J25" s="27"/>
      <c r="K25" s="27"/>
      <c r="L25" s="27"/>
      <c r="M25" s="27"/>
      <c r="N25" s="27"/>
      <c r="O25" s="27"/>
      <c r="P25" s="27"/>
      <c r="Q25" s="27"/>
      <c r="R25" s="27"/>
      <c r="S25" s="27"/>
      <c r="T25" s="27"/>
      <c r="U25" s="27"/>
      <c r="V25" s="27"/>
      <c r="W25" s="27"/>
      <c r="X25" s="27"/>
    </row>
    <row r="26" spans="1:44">
      <c r="B26" s="27"/>
      <c r="C26" s="27"/>
      <c r="D26" s="27"/>
      <c r="E26" s="27"/>
      <c r="F26" s="27"/>
      <c r="G26" s="27"/>
      <c r="H26" s="27"/>
      <c r="I26" s="27"/>
      <c r="J26" s="27"/>
      <c r="K26" s="27"/>
      <c r="L26" s="27"/>
      <c r="M26" s="27"/>
      <c r="N26" s="27"/>
      <c r="O26" s="27"/>
      <c r="P26" s="27"/>
      <c r="Q26" s="27"/>
      <c r="R26" s="27"/>
      <c r="S26" s="27"/>
      <c r="T26" s="27"/>
      <c r="U26" s="27"/>
      <c r="V26" s="27"/>
      <c r="W26" s="27"/>
      <c r="X26" s="27"/>
    </row>
    <row r="27" spans="1:44">
      <c r="B27" s="27"/>
      <c r="C27" s="27"/>
      <c r="D27" s="27"/>
      <c r="E27" s="27"/>
      <c r="F27" s="27"/>
      <c r="G27" s="27"/>
      <c r="H27" s="27"/>
      <c r="I27" s="27"/>
      <c r="J27" s="27"/>
      <c r="K27" s="27"/>
      <c r="L27" s="27"/>
      <c r="M27" s="27"/>
      <c r="N27" s="27"/>
      <c r="O27" s="27"/>
      <c r="P27" s="27"/>
      <c r="Q27" s="27"/>
      <c r="R27" s="27"/>
      <c r="S27" s="27"/>
      <c r="T27" s="27"/>
      <c r="U27" s="27"/>
      <c r="V27" s="27"/>
      <c r="W27" s="27"/>
      <c r="X27" s="27"/>
    </row>
    <row r="28" spans="1:44">
      <c r="B28" s="27"/>
      <c r="C28" s="27"/>
      <c r="D28" s="27"/>
      <c r="E28" s="27"/>
      <c r="F28" s="27"/>
      <c r="G28" s="27"/>
      <c r="H28" s="27"/>
      <c r="I28" s="27"/>
      <c r="J28" s="27"/>
      <c r="K28" s="27"/>
      <c r="L28" s="27"/>
      <c r="M28" s="27"/>
      <c r="N28" s="27"/>
      <c r="O28" s="27"/>
      <c r="P28" s="27"/>
      <c r="Q28" s="27"/>
      <c r="R28" s="27"/>
      <c r="S28" s="27"/>
      <c r="T28" s="27"/>
      <c r="U28" s="27"/>
      <c r="V28" s="27"/>
      <c r="W28" s="27"/>
      <c r="X28" s="27"/>
    </row>
    <row r="85" spans="1:1">
      <c r="A85" t="s">
        <v>58</v>
      </c>
    </row>
    <row r="86" spans="1:1">
      <c r="A86" t="s">
        <v>52</v>
      </c>
    </row>
    <row r="87" spans="1:1">
      <c r="A87" t="s">
        <v>53</v>
      </c>
    </row>
    <row r="88" spans="1:1">
      <c r="A88" t="s">
        <v>54</v>
      </c>
    </row>
    <row r="89" spans="1:1">
      <c r="A89" t="s">
        <v>55</v>
      </c>
    </row>
    <row r="90" spans="1:1">
      <c r="A90" t="s">
        <v>56</v>
      </c>
    </row>
    <row r="91" spans="1:1">
      <c r="A91" t="s">
        <v>57</v>
      </c>
    </row>
    <row r="93" spans="1:1">
      <c r="A93" t="s">
        <v>59</v>
      </c>
    </row>
  </sheetData>
  <mergeCells count="3">
    <mergeCell ref="F2:Q2"/>
    <mergeCell ref="S2:AD2"/>
    <mergeCell ref="AF2:AQ2"/>
  </mergeCells>
  <pageMargins left="0.7" right="0.7" top="0.78740157499999996" bottom="0.78740157499999996" header="0.3" footer="0.3"/>
  <pageSetup paperSize="9" orientation="portrait" horizontalDpi="4294967293" verticalDpi="4294967293"/>
  <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3"/>
  <sheetViews>
    <sheetView topLeftCell="A19" workbookViewId="0">
      <selection activeCell="C11" sqref="C11"/>
    </sheetView>
  </sheetViews>
  <sheetFormatPr baseColWidth="10" defaultRowHeight="14" x14ac:dyDescent="0"/>
  <sheetData>
    <row r="1" spans="1:3">
      <c r="A1" s="90" t="s">
        <v>60</v>
      </c>
    </row>
    <row r="2" spans="1:3">
      <c r="A2" s="90" t="s">
        <v>61</v>
      </c>
    </row>
    <row r="3" spans="1:3">
      <c r="A3" s="90" t="s">
        <v>62</v>
      </c>
    </row>
    <row r="4" spans="1:3">
      <c r="A4" s="90" t="s">
        <v>63</v>
      </c>
    </row>
    <row r="5" spans="1:3">
      <c r="A5" s="90" t="s">
        <v>64</v>
      </c>
    </row>
    <row r="6" spans="1:3" ht="15">
      <c r="A6" s="90" t="s">
        <v>65</v>
      </c>
    </row>
    <row r="7" spans="1:3">
      <c r="A7" s="91" t="s">
        <v>58</v>
      </c>
    </row>
    <row r="8" spans="1:3" ht="15">
      <c r="A8" s="92"/>
    </row>
    <row r="9" spans="1:3" ht="15">
      <c r="A9" s="92" t="s">
        <v>66</v>
      </c>
    </row>
    <row r="10" spans="1:3" ht="15">
      <c r="A10" s="92" t="s">
        <v>67</v>
      </c>
    </row>
    <row r="11" spans="1:3">
      <c r="A11" t="s">
        <v>37</v>
      </c>
      <c r="B11" s="36">
        <f>'10J-Mittel'!B7</f>
        <v>98.8</v>
      </c>
      <c r="C11" s="95">
        <f>ROUND(B11/40*1000,-1)</f>
        <v>2470</v>
      </c>
    </row>
    <row r="12" spans="1:3">
      <c r="A12" t="s">
        <v>38</v>
      </c>
      <c r="B12" s="36">
        <f>'10J-Mittel'!B8</f>
        <v>95.6</v>
      </c>
      <c r="C12" s="95">
        <f t="shared" ref="C12:C18" si="0">ROUND(B12/40*1000,-1)</f>
        <v>2390</v>
      </c>
    </row>
    <row r="13" spans="1:3">
      <c r="A13" t="s">
        <v>39</v>
      </c>
      <c r="B13" s="36">
        <f>'10J-Mittel'!B9</f>
        <v>95</v>
      </c>
      <c r="C13" s="95">
        <f t="shared" si="0"/>
        <v>2380</v>
      </c>
    </row>
    <row r="14" spans="1:3">
      <c r="A14" t="s">
        <v>40</v>
      </c>
      <c r="B14" s="36">
        <f>'10J-Mittel'!B10</f>
        <v>106.4</v>
      </c>
      <c r="C14" s="95">
        <f t="shared" si="0"/>
        <v>2660</v>
      </c>
    </row>
    <row r="15" spans="1:3">
      <c r="A15" t="s">
        <v>43</v>
      </c>
      <c r="B15" s="36">
        <f>'10J-Mittel'!B11</f>
        <v>105.4</v>
      </c>
      <c r="C15" s="95">
        <f t="shared" si="0"/>
        <v>2640</v>
      </c>
    </row>
    <row r="16" spans="1:3">
      <c r="A16" t="s">
        <v>48</v>
      </c>
      <c r="B16" s="36">
        <f>'10J-Mittel'!B12</f>
        <v>113.5</v>
      </c>
      <c r="C16" s="95">
        <f t="shared" si="0"/>
        <v>2840</v>
      </c>
    </row>
    <row r="17" spans="1:3">
      <c r="A17" t="s">
        <v>49</v>
      </c>
      <c r="B17" s="36">
        <f>'10J-Mittel'!B13</f>
        <v>106.5</v>
      </c>
      <c r="C17" s="95">
        <f t="shared" si="0"/>
        <v>2660</v>
      </c>
    </row>
    <row r="18" spans="1:3">
      <c r="A18" t="s">
        <v>50</v>
      </c>
      <c r="B18" s="36">
        <f>'10J-Mittel'!B14</f>
        <v>101.9</v>
      </c>
      <c r="C18" s="95">
        <f t="shared" si="0"/>
        <v>2550</v>
      </c>
    </row>
    <row r="19" spans="1:3" ht="15">
      <c r="A19" s="92" t="s">
        <v>68</v>
      </c>
    </row>
    <row r="20" spans="1:3" ht="15">
      <c r="A20" s="92" t="s">
        <v>69</v>
      </c>
    </row>
    <row r="21" spans="1:3" ht="15">
      <c r="A21" s="92" t="s">
        <v>63</v>
      </c>
    </row>
    <row r="22" spans="1:3" ht="15">
      <c r="A22" s="92" t="s">
        <v>70</v>
      </c>
    </row>
    <row r="23" spans="1:3" ht="15">
      <c r="A23" s="92"/>
    </row>
    <row r="24" spans="1:3" ht="15">
      <c r="A24" s="92" t="s">
        <v>71</v>
      </c>
    </row>
    <row r="25" spans="1:3" ht="45">
      <c r="A25" s="93" t="s">
        <v>72</v>
      </c>
    </row>
    <row r="26" spans="1:3" ht="30">
      <c r="A26" s="94" t="s">
        <v>73</v>
      </c>
    </row>
    <row r="27" spans="1:3" ht="15">
      <c r="A27" s="92" t="s">
        <v>74</v>
      </c>
    </row>
    <row r="28" spans="1:3" ht="15">
      <c r="A28" s="92" t="s">
        <v>75</v>
      </c>
    </row>
    <row r="29" spans="1:3" ht="15">
      <c r="A29" s="92"/>
    </row>
    <row r="30" spans="1:3">
      <c r="A30" s="91" t="s">
        <v>58</v>
      </c>
    </row>
    <row r="31" spans="1:3">
      <c r="A31" s="90"/>
    </row>
    <row r="32" spans="1:3">
      <c r="A32" s="90"/>
    </row>
    <row r="33" spans="1:1">
      <c r="A33" s="90"/>
    </row>
  </sheetData>
  <hyperlinks>
    <hyperlink ref="A7" r:id="rId1"/>
    <hyperlink ref="A30" r:id="rId2"/>
  </hyperlinks>
  <pageMargins left="0.7" right="0.7" top="0.78740157499999996" bottom="0.78740157499999996"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48"/>
  <sheetViews>
    <sheetView topLeftCell="A121" zoomScale="85" zoomScaleNormal="85" zoomScalePageLayoutView="85" workbookViewId="0">
      <selection activeCell="H9" sqref="H9"/>
    </sheetView>
  </sheetViews>
  <sheetFormatPr baseColWidth="10" defaultRowHeight="14" x14ac:dyDescent="0"/>
  <sheetData>
    <row r="1" spans="1:30" ht="15">
      <c r="A1" s="38" t="s">
        <v>0</v>
      </c>
      <c r="B1" s="2"/>
      <c r="C1" s="2"/>
      <c r="D1" s="2"/>
      <c r="E1" s="84"/>
      <c r="F1" s="108"/>
      <c r="G1" s="108"/>
      <c r="H1" s="108"/>
      <c r="I1" s="108"/>
      <c r="J1" s="108"/>
      <c r="K1" s="108"/>
      <c r="L1" s="108"/>
      <c r="M1" s="108"/>
      <c r="N1" s="108"/>
      <c r="O1" s="108"/>
      <c r="P1" s="108"/>
      <c r="Q1" s="108"/>
    </row>
    <row r="2" spans="1:30">
      <c r="A2" s="108"/>
      <c r="B2" s="2"/>
      <c r="C2" s="2"/>
      <c r="D2" s="2"/>
      <c r="E2" s="84"/>
      <c r="F2" s="151" t="s">
        <v>3</v>
      </c>
      <c r="G2" s="151"/>
      <c r="H2" s="151"/>
      <c r="I2" s="151"/>
      <c r="J2" s="151"/>
      <c r="K2" s="151"/>
      <c r="L2" s="151"/>
      <c r="M2" s="151"/>
      <c r="N2" s="151"/>
      <c r="O2" s="151"/>
      <c r="P2" s="151"/>
      <c r="Q2" s="151"/>
      <c r="S2" s="148" t="s">
        <v>19</v>
      </c>
      <c r="T2" s="148"/>
      <c r="U2" s="148"/>
      <c r="V2" s="148"/>
      <c r="W2" s="148"/>
      <c r="X2" s="148"/>
      <c r="Y2" s="148"/>
      <c r="Z2" s="148"/>
      <c r="AA2" s="148"/>
      <c r="AB2" s="148"/>
      <c r="AC2" s="148"/>
      <c r="AD2" s="148"/>
    </row>
    <row r="3" spans="1:30">
      <c r="A3" s="108" t="s">
        <v>1</v>
      </c>
      <c r="B3" s="2" t="s">
        <v>3</v>
      </c>
      <c r="C3" s="3" t="s">
        <v>16</v>
      </c>
      <c r="D3" s="2" t="s">
        <v>17</v>
      </c>
      <c r="E3" s="84"/>
      <c r="F3" s="147" t="s">
        <v>4</v>
      </c>
      <c r="G3" s="147" t="s">
        <v>5</v>
      </c>
      <c r="H3" s="147" t="s">
        <v>6</v>
      </c>
      <c r="I3" s="147" t="s">
        <v>7</v>
      </c>
      <c r="J3" s="147" t="s">
        <v>8</v>
      </c>
      <c r="K3" s="147" t="s">
        <v>9</v>
      </c>
      <c r="L3" s="147" t="s">
        <v>10</v>
      </c>
      <c r="M3" s="147" t="s">
        <v>11</v>
      </c>
      <c r="N3" s="147" t="s">
        <v>12</v>
      </c>
      <c r="O3" s="147" t="s">
        <v>13</v>
      </c>
      <c r="P3" s="147" t="s">
        <v>14</v>
      </c>
      <c r="Q3" s="147" t="s">
        <v>15</v>
      </c>
      <c r="S3" s="8" t="s">
        <v>4</v>
      </c>
      <c r="T3" s="9" t="s">
        <v>5</v>
      </c>
      <c r="U3" s="10" t="s">
        <v>6</v>
      </c>
      <c r="V3" s="2" t="s">
        <v>7</v>
      </c>
      <c r="W3" s="2" t="s">
        <v>8</v>
      </c>
      <c r="X3" s="2" t="s">
        <v>9</v>
      </c>
      <c r="Y3" s="8" t="s">
        <v>10</v>
      </c>
      <c r="Z3" s="9" t="s">
        <v>11</v>
      </c>
      <c r="AA3" s="10" t="s">
        <v>12</v>
      </c>
      <c r="AB3" s="2" t="s">
        <v>13</v>
      </c>
      <c r="AC3" s="2" t="s">
        <v>14</v>
      </c>
      <c r="AD3" s="2" t="s">
        <v>15</v>
      </c>
    </row>
    <row r="4" spans="1:30">
      <c r="A4" s="107">
        <v>1758</v>
      </c>
      <c r="B4" s="2">
        <f t="shared" ref="B4:B13" si="0">SUM(F4:Q4)</f>
        <v>0.99999999999999978</v>
      </c>
      <c r="C4" s="2">
        <v>31</v>
      </c>
      <c r="D4" s="2">
        <f>SUM(S4:AD4)</f>
        <v>0.99999999999999989</v>
      </c>
      <c r="E4" s="84"/>
      <c r="F4" s="111">
        <f>Absolut!F4/Absolut!$B4</f>
        <v>0.12621359223300971</v>
      </c>
      <c r="G4" s="111">
        <f>Absolut!G4/Absolut!$B4</f>
        <v>0.14563106796116504</v>
      </c>
      <c r="H4" s="111">
        <f>Absolut!H4/Absolut!$B4</f>
        <v>0.13592233009708737</v>
      </c>
      <c r="I4" s="111">
        <f>Absolut!I4/Absolut!$B4</f>
        <v>4.8543689320388349E-2</v>
      </c>
      <c r="J4" s="111">
        <f>Absolut!J4/Absolut!$B4</f>
        <v>4.8543689320388349E-2</v>
      </c>
      <c r="K4" s="111">
        <f>Absolut!K4/Absolut!$B4</f>
        <v>4.8543689320388349E-2</v>
      </c>
      <c r="L4" s="111">
        <f>Absolut!L4/Absolut!$B4</f>
        <v>1.9417475728155338E-2</v>
      </c>
      <c r="M4" s="111">
        <f>Absolut!M4/Absolut!$B4</f>
        <v>3.8834951456310676E-2</v>
      </c>
      <c r="N4" s="111">
        <f>Absolut!N4/Absolut!$B4</f>
        <v>6.7961165048543687E-2</v>
      </c>
      <c r="O4" s="111">
        <f>Absolut!O4/Absolut!$B4</f>
        <v>0.12621359223300971</v>
      </c>
      <c r="P4" s="111">
        <f>Absolut!P4/Absolut!$B4</f>
        <v>8.7378640776699032E-2</v>
      </c>
      <c r="Q4" s="111">
        <f>Absolut!Q4/Absolut!$B4</f>
        <v>0.10679611650485436</v>
      </c>
      <c r="S4" s="111">
        <f>Absolut!S4/Absolut!$D4</f>
        <v>0.14285714285714285</v>
      </c>
      <c r="T4" s="111">
        <f>Absolut!T4/Absolut!$D4</f>
        <v>0.12857142857142856</v>
      </c>
      <c r="U4" s="111">
        <f>Absolut!U4/Absolut!$D4</f>
        <v>4.2857142857142858E-2</v>
      </c>
      <c r="V4" s="111">
        <f>Absolut!V4/Absolut!$D4</f>
        <v>4.2857142857142858E-2</v>
      </c>
      <c r="W4" s="111">
        <f>Absolut!W4/Absolut!$D4</f>
        <v>7.1428571428571425E-2</v>
      </c>
      <c r="X4" s="111">
        <f>Absolut!X4/Absolut!$D4</f>
        <v>0.1</v>
      </c>
      <c r="Y4" s="111">
        <f>Absolut!Y4/Absolut!$D4</f>
        <v>2.8571428571428571E-2</v>
      </c>
      <c r="Z4" s="111">
        <f>Absolut!Z4/Absolut!$D4</f>
        <v>0.12857142857142856</v>
      </c>
      <c r="AA4" s="111">
        <f>Absolut!AA4/Absolut!$D4</f>
        <v>4.2857142857142858E-2</v>
      </c>
      <c r="AB4" s="111">
        <f>Absolut!AB4/Absolut!$D4</f>
        <v>0.1</v>
      </c>
      <c r="AC4" s="111">
        <f>Absolut!AC4/Absolut!$D4</f>
        <v>7.1428571428571425E-2</v>
      </c>
      <c r="AD4" s="111">
        <f>Absolut!AD4/Absolut!$D4</f>
        <v>0.1</v>
      </c>
    </row>
    <row r="5" spans="1:30">
      <c r="A5" s="107">
        <v>1759</v>
      </c>
      <c r="B5" s="2">
        <f t="shared" si="0"/>
        <v>0.99999999999999989</v>
      </c>
      <c r="C5" s="2">
        <v>29</v>
      </c>
      <c r="D5" s="2">
        <f>SUM(S5:AD5)</f>
        <v>1</v>
      </c>
      <c r="E5" s="84"/>
      <c r="F5" s="111">
        <f>Absolut!F5/Absolut!$B5</f>
        <v>0.10377358490566038</v>
      </c>
      <c r="G5" s="111">
        <f>Absolut!G5/Absolut!$B5</f>
        <v>9.4339622641509441E-2</v>
      </c>
      <c r="H5" s="111">
        <f>Absolut!H5/Absolut!$B5</f>
        <v>6.6037735849056603E-2</v>
      </c>
      <c r="I5" s="111">
        <f>Absolut!I5/Absolut!$B5</f>
        <v>3.7735849056603772E-2</v>
      </c>
      <c r="J5" s="111">
        <f>Absolut!J5/Absolut!$B5</f>
        <v>2.8301886792452831E-2</v>
      </c>
      <c r="K5" s="111">
        <f>Absolut!K5/Absolut!$B5</f>
        <v>5.6603773584905662E-2</v>
      </c>
      <c r="L5" s="111">
        <f>Absolut!L5/Absolut!$B5</f>
        <v>0.10377358490566038</v>
      </c>
      <c r="M5" s="111">
        <f>Absolut!M5/Absolut!$B5</f>
        <v>4.716981132075472E-2</v>
      </c>
      <c r="N5" s="111">
        <f>Absolut!N5/Absolut!$B5</f>
        <v>0.10377358490566038</v>
      </c>
      <c r="O5" s="111">
        <f>Absolut!O5/Absolut!$B5</f>
        <v>0.14150943396226415</v>
      </c>
      <c r="P5" s="111">
        <f>Absolut!P5/Absolut!$B5</f>
        <v>9.4339622641509441E-2</v>
      </c>
      <c r="Q5" s="111">
        <f>Absolut!Q5/Absolut!$B5</f>
        <v>0.12264150943396226</v>
      </c>
      <c r="S5" s="111">
        <f>Absolut!S5/Absolut!$D5</f>
        <v>9.375E-2</v>
      </c>
      <c r="T5" s="111">
        <f>Absolut!T5/Absolut!$D5</f>
        <v>9.375E-2</v>
      </c>
      <c r="U5" s="111">
        <f>Absolut!U5/Absolut!$D5</f>
        <v>0.140625</v>
      </c>
      <c r="V5" s="111">
        <f>Absolut!V5/Absolut!$D5</f>
        <v>0.109375</v>
      </c>
      <c r="W5" s="111">
        <f>Absolut!W5/Absolut!$D5</f>
        <v>0.15625</v>
      </c>
      <c r="X5" s="111">
        <f>Absolut!X5/Absolut!$D5</f>
        <v>0.125</v>
      </c>
      <c r="Y5" s="111">
        <f>Absolut!Y5/Absolut!$D5</f>
        <v>6.25E-2</v>
      </c>
      <c r="Z5" s="111">
        <f>Absolut!Z5/Absolut!$D5</f>
        <v>4.6875E-2</v>
      </c>
      <c r="AA5" s="111">
        <f>Absolut!AA5/Absolut!$D5</f>
        <v>4.6875E-2</v>
      </c>
      <c r="AB5" s="111">
        <f>Absolut!AB5/Absolut!$D5</f>
        <v>1.5625E-2</v>
      </c>
      <c r="AC5" s="111">
        <f>Absolut!AC5/Absolut!$D5</f>
        <v>4.6875E-2</v>
      </c>
      <c r="AD5" s="111">
        <f>Absolut!AD5/Absolut!$D5</f>
        <v>6.25E-2</v>
      </c>
    </row>
    <row r="6" spans="1:30">
      <c r="A6" s="107">
        <v>1760</v>
      </c>
      <c r="B6" s="2">
        <f t="shared" si="0"/>
        <v>1</v>
      </c>
      <c r="C6" s="2">
        <v>22</v>
      </c>
      <c r="D6" s="2">
        <f t="shared" ref="D6:D69" si="1">SUM(S6:AD6)</f>
        <v>1.0000000000000002</v>
      </c>
      <c r="E6" s="84"/>
      <c r="F6" s="111">
        <f>Absolut!F6/Absolut!$B6</f>
        <v>0.13286713286713286</v>
      </c>
      <c r="G6" s="111">
        <f>Absolut!G6/Absolut!$B6</f>
        <v>0.1048951048951049</v>
      </c>
      <c r="H6" s="111">
        <f>Absolut!H6/Absolut!$B6</f>
        <v>0.12587412587412589</v>
      </c>
      <c r="I6" s="111">
        <f>Absolut!I6/Absolut!$B6</f>
        <v>3.4965034965034968E-2</v>
      </c>
      <c r="J6" s="111">
        <f>Absolut!J6/Absolut!$B6</f>
        <v>9.0909090909090912E-2</v>
      </c>
      <c r="K6" s="111">
        <f>Absolut!K6/Absolut!$B6</f>
        <v>4.195804195804196E-2</v>
      </c>
      <c r="L6" s="111">
        <f>Absolut!L6/Absolut!$B6</f>
        <v>6.9930069930069935E-2</v>
      </c>
      <c r="M6" s="111">
        <f>Absolut!M6/Absolut!$B6</f>
        <v>6.2937062937062943E-2</v>
      </c>
      <c r="N6" s="111">
        <f>Absolut!N6/Absolut!$B6</f>
        <v>9.0909090909090912E-2</v>
      </c>
      <c r="O6" s="111">
        <f>Absolut!O6/Absolut!$B6</f>
        <v>9.7902097902097904E-2</v>
      </c>
      <c r="P6" s="111">
        <f>Absolut!P6/Absolut!$B6</f>
        <v>5.5944055944055944E-2</v>
      </c>
      <c r="Q6" s="111">
        <f>Absolut!Q6/Absolut!$B6</f>
        <v>9.0909090909090912E-2</v>
      </c>
      <c r="S6" s="111">
        <f>Absolut!S6/Absolut!$D6</f>
        <v>3.9215686274509803E-2</v>
      </c>
      <c r="T6" s="111">
        <f>Absolut!T6/Absolut!$D6</f>
        <v>0.13725490196078433</v>
      </c>
      <c r="U6" s="111">
        <f>Absolut!U6/Absolut!$D6</f>
        <v>0.25490196078431371</v>
      </c>
      <c r="V6" s="111">
        <f>Absolut!V6/Absolut!$D6</f>
        <v>0.17647058823529413</v>
      </c>
      <c r="W6" s="111">
        <f>Absolut!W6/Absolut!$D6</f>
        <v>5.8823529411764705E-2</v>
      </c>
      <c r="X6" s="111">
        <f>Absolut!X6/Absolut!$D6</f>
        <v>5.8823529411764705E-2</v>
      </c>
      <c r="Y6" s="111">
        <f>Absolut!Y6/Absolut!$D6</f>
        <v>3.9215686274509803E-2</v>
      </c>
      <c r="Z6" s="111">
        <f>Absolut!Z6/Absolut!$D6</f>
        <v>0</v>
      </c>
      <c r="AA6" s="111">
        <f>Absolut!AA6/Absolut!$D6</f>
        <v>1.9607843137254902E-2</v>
      </c>
      <c r="AB6" s="111">
        <f>Absolut!AB6/Absolut!$D6</f>
        <v>9.8039215686274508E-2</v>
      </c>
      <c r="AC6" s="111">
        <f>Absolut!AC6/Absolut!$D6</f>
        <v>1.9607843137254902E-2</v>
      </c>
      <c r="AD6" s="111">
        <f>Absolut!AD6/Absolut!$D6</f>
        <v>9.8039215686274508E-2</v>
      </c>
    </row>
    <row r="7" spans="1:30">
      <c r="A7" s="107">
        <v>1761</v>
      </c>
      <c r="B7" s="2">
        <f t="shared" si="0"/>
        <v>1</v>
      </c>
      <c r="C7" s="2">
        <v>32</v>
      </c>
      <c r="D7" s="2">
        <f t="shared" si="1"/>
        <v>0.99999999999999978</v>
      </c>
      <c r="E7" s="84"/>
      <c r="F7" s="111">
        <f>Absolut!F7/Absolut!$B7</f>
        <v>9.0909090909090912E-2</v>
      </c>
      <c r="G7" s="111">
        <f>Absolut!G7/Absolut!$B7</f>
        <v>0.1038961038961039</v>
      </c>
      <c r="H7" s="111">
        <f>Absolut!H7/Absolut!$B7</f>
        <v>9.0909090909090912E-2</v>
      </c>
      <c r="I7" s="111">
        <f>Absolut!I7/Absolut!$B7</f>
        <v>5.844155844155844E-2</v>
      </c>
      <c r="J7" s="111">
        <f>Absolut!J7/Absolut!$B7</f>
        <v>5.844155844155844E-2</v>
      </c>
      <c r="K7" s="111">
        <f>Absolut!K7/Absolut!$B7</f>
        <v>7.1428571428571425E-2</v>
      </c>
      <c r="L7" s="111">
        <f>Absolut!L7/Absolut!$B7</f>
        <v>6.4935064935064929E-2</v>
      </c>
      <c r="M7" s="111">
        <f>Absolut!M7/Absolut!$B7</f>
        <v>6.4935064935064929E-2</v>
      </c>
      <c r="N7" s="111">
        <f>Absolut!N7/Absolut!$B7</f>
        <v>7.792207792207792E-2</v>
      </c>
      <c r="O7" s="111">
        <f>Absolut!O7/Absolut!$B7</f>
        <v>9.0909090909090912E-2</v>
      </c>
      <c r="P7" s="111">
        <f>Absolut!P7/Absolut!$B7</f>
        <v>9.7402597402597407E-2</v>
      </c>
      <c r="Q7" s="111">
        <f>Absolut!Q7/Absolut!$B7</f>
        <v>0.12987012987012986</v>
      </c>
      <c r="S7" s="111">
        <f>Absolut!S7/Absolut!$D7</f>
        <v>0.10869565217391304</v>
      </c>
      <c r="T7" s="111">
        <f>Absolut!T7/Absolut!$D7</f>
        <v>0.15217391304347827</v>
      </c>
      <c r="U7" s="111">
        <f>Absolut!U7/Absolut!$D7</f>
        <v>8.6956521739130432E-2</v>
      </c>
      <c r="V7" s="111">
        <f>Absolut!V7/Absolut!$D7</f>
        <v>8.6956521739130432E-2</v>
      </c>
      <c r="W7" s="111">
        <f>Absolut!W7/Absolut!$D7</f>
        <v>8.6956521739130432E-2</v>
      </c>
      <c r="X7" s="111">
        <f>Absolut!X7/Absolut!$D7</f>
        <v>2.1739130434782608E-2</v>
      </c>
      <c r="Y7" s="111">
        <f>Absolut!Y7/Absolut!$D7</f>
        <v>0.10869565217391304</v>
      </c>
      <c r="Z7" s="111">
        <f>Absolut!Z7/Absolut!$D7</f>
        <v>8.6956521739130432E-2</v>
      </c>
      <c r="AA7" s="111">
        <f>Absolut!AA7/Absolut!$D7</f>
        <v>2.1739130434782608E-2</v>
      </c>
      <c r="AB7" s="111">
        <f>Absolut!AB7/Absolut!$D7</f>
        <v>6.5217391304347824E-2</v>
      </c>
      <c r="AC7" s="111">
        <f>Absolut!AC7/Absolut!$D7</f>
        <v>8.6956521739130432E-2</v>
      </c>
      <c r="AD7" s="111">
        <f>Absolut!AD7/Absolut!$D7</f>
        <v>8.6956521739130432E-2</v>
      </c>
    </row>
    <row r="8" spans="1:30">
      <c r="A8" s="107">
        <v>1762</v>
      </c>
      <c r="B8" s="2">
        <f t="shared" si="0"/>
        <v>0.99999999999999989</v>
      </c>
      <c r="C8" s="2">
        <v>27</v>
      </c>
      <c r="D8" s="2">
        <f t="shared" si="1"/>
        <v>0.99999999999999989</v>
      </c>
      <c r="E8" s="84"/>
      <c r="F8" s="111">
        <f>Absolut!F8/Absolut!$B8</f>
        <v>0.12264150943396226</v>
      </c>
      <c r="G8" s="111">
        <f>Absolut!G8/Absolut!$B8</f>
        <v>0.11320754716981132</v>
      </c>
      <c r="H8" s="111">
        <f>Absolut!H8/Absolut!$B8</f>
        <v>0.11320754716981132</v>
      </c>
      <c r="I8" s="111">
        <f>Absolut!I8/Absolut!$B8</f>
        <v>7.5471698113207544E-2</v>
      </c>
      <c r="J8" s="111">
        <f>Absolut!J8/Absolut!$B8</f>
        <v>4.716981132075472E-2</v>
      </c>
      <c r="K8" s="111">
        <f>Absolut!K8/Absolut!$B8</f>
        <v>2.8301886792452831E-2</v>
      </c>
      <c r="L8" s="111">
        <f>Absolut!L8/Absolut!$B8</f>
        <v>7.5471698113207544E-2</v>
      </c>
      <c r="M8" s="111">
        <f>Absolut!M8/Absolut!$B8</f>
        <v>9.4339622641509441E-2</v>
      </c>
      <c r="N8" s="111">
        <f>Absolut!N8/Absolut!$B8</f>
        <v>5.6603773584905662E-2</v>
      </c>
      <c r="O8" s="111">
        <f>Absolut!O8/Absolut!$B8</f>
        <v>9.4339622641509441E-2</v>
      </c>
      <c r="P8" s="111">
        <f>Absolut!P8/Absolut!$B8</f>
        <v>9.4339622641509441E-2</v>
      </c>
      <c r="Q8" s="111">
        <f>Absolut!Q8/Absolut!$B8</f>
        <v>8.4905660377358486E-2</v>
      </c>
      <c r="S8" s="111">
        <f>Absolut!S8/Absolut!$D8</f>
        <v>0.18518518518518517</v>
      </c>
      <c r="T8" s="111">
        <f>Absolut!T8/Absolut!$D8</f>
        <v>0.12962962962962962</v>
      </c>
      <c r="U8" s="111">
        <f>Absolut!U8/Absolut!$D8</f>
        <v>0.14814814814814814</v>
      </c>
      <c r="V8" s="111">
        <f>Absolut!V8/Absolut!$D8</f>
        <v>9.2592592592592587E-2</v>
      </c>
      <c r="W8" s="111">
        <f>Absolut!W8/Absolut!$D8</f>
        <v>0.14814814814814814</v>
      </c>
      <c r="X8" s="111">
        <f>Absolut!X8/Absolut!$D8</f>
        <v>3.7037037037037035E-2</v>
      </c>
      <c r="Y8" s="111">
        <f>Absolut!Y8/Absolut!$D8</f>
        <v>5.5555555555555552E-2</v>
      </c>
      <c r="Z8" s="111">
        <f>Absolut!Z8/Absolut!$D8</f>
        <v>1.8518518518518517E-2</v>
      </c>
      <c r="AA8" s="111">
        <f>Absolut!AA8/Absolut!$D8</f>
        <v>9.2592592592592587E-2</v>
      </c>
      <c r="AB8" s="111">
        <f>Absolut!AB8/Absolut!$D8</f>
        <v>1.8518518518518517E-2</v>
      </c>
      <c r="AC8" s="111">
        <f>Absolut!AC8/Absolut!$D8</f>
        <v>5.5555555555555552E-2</v>
      </c>
      <c r="AD8" s="111">
        <f>Absolut!AD8/Absolut!$D8</f>
        <v>1.8518518518518517E-2</v>
      </c>
    </row>
    <row r="9" spans="1:30">
      <c r="A9" s="107">
        <v>1763</v>
      </c>
      <c r="B9" s="2">
        <f t="shared" si="0"/>
        <v>1.0000000000000002</v>
      </c>
      <c r="C9" s="2">
        <v>24</v>
      </c>
      <c r="D9" s="2">
        <f t="shared" si="1"/>
        <v>1</v>
      </c>
      <c r="E9" s="84"/>
      <c r="F9" s="111">
        <f>Absolut!F9/Absolut!$B9</f>
        <v>5.7142857142857141E-2</v>
      </c>
      <c r="G9" s="111">
        <f>Absolut!G9/Absolut!$B9</f>
        <v>0.1357142857142857</v>
      </c>
      <c r="H9" s="111">
        <f>Absolut!H9/Absolut!$B9</f>
        <v>8.5714285714285715E-2</v>
      </c>
      <c r="I9" s="111">
        <f>Absolut!I9/Absolut!$B9</f>
        <v>2.8571428571428571E-2</v>
      </c>
      <c r="J9" s="111">
        <f>Absolut!J9/Absolut!$B9</f>
        <v>7.857142857142857E-2</v>
      </c>
      <c r="K9" s="111">
        <f>Absolut!K9/Absolut!$B9</f>
        <v>7.1428571428571425E-2</v>
      </c>
      <c r="L9" s="111">
        <f>Absolut!L9/Absolut!$B9</f>
        <v>0.05</v>
      </c>
      <c r="M9" s="111">
        <f>Absolut!M9/Absolut!$B9</f>
        <v>8.5714285714285715E-2</v>
      </c>
      <c r="N9" s="111">
        <f>Absolut!N9/Absolut!$B9</f>
        <v>0.11428571428571428</v>
      </c>
      <c r="O9" s="111">
        <f>Absolut!O9/Absolut!$B9</f>
        <v>0.11428571428571428</v>
      </c>
      <c r="P9" s="111">
        <f>Absolut!P9/Absolut!$B9</f>
        <v>0.11428571428571428</v>
      </c>
      <c r="Q9" s="111">
        <f>Absolut!Q9/Absolut!$B9</f>
        <v>6.4285714285714279E-2</v>
      </c>
      <c r="S9" s="111">
        <f>Absolut!S9/Absolut!$D9</f>
        <v>4.9180327868852458E-2</v>
      </c>
      <c r="T9" s="111">
        <f>Absolut!T9/Absolut!$D9</f>
        <v>8.1967213114754092E-2</v>
      </c>
      <c r="U9" s="111">
        <f>Absolut!U9/Absolut!$D9</f>
        <v>8.1967213114754092E-2</v>
      </c>
      <c r="V9" s="111">
        <f>Absolut!V9/Absolut!$D9</f>
        <v>0.13114754098360656</v>
      </c>
      <c r="W9" s="111">
        <f>Absolut!W9/Absolut!$D9</f>
        <v>4.9180327868852458E-2</v>
      </c>
      <c r="X9" s="111">
        <f>Absolut!X9/Absolut!$D9</f>
        <v>4.9180327868852458E-2</v>
      </c>
      <c r="Y9" s="111">
        <f>Absolut!Y9/Absolut!$D9</f>
        <v>3.2786885245901641E-2</v>
      </c>
      <c r="Z9" s="111">
        <f>Absolut!Z9/Absolut!$D9</f>
        <v>9.8360655737704916E-2</v>
      </c>
      <c r="AA9" s="111">
        <f>Absolut!AA9/Absolut!$D9</f>
        <v>4.9180327868852458E-2</v>
      </c>
      <c r="AB9" s="111">
        <f>Absolut!AB9/Absolut!$D9</f>
        <v>0.11475409836065574</v>
      </c>
      <c r="AC9" s="111">
        <f>Absolut!AC9/Absolut!$D9</f>
        <v>8.1967213114754092E-2</v>
      </c>
      <c r="AD9" s="111">
        <f>Absolut!AD9/Absolut!$D9</f>
        <v>0.18032786885245902</v>
      </c>
    </row>
    <row r="10" spans="1:30">
      <c r="A10" s="107">
        <v>1764</v>
      </c>
      <c r="B10" s="2">
        <f t="shared" si="0"/>
        <v>1</v>
      </c>
      <c r="C10" s="2">
        <v>33</v>
      </c>
      <c r="D10" s="2">
        <f t="shared" si="1"/>
        <v>0.99999999999999978</v>
      </c>
      <c r="E10" s="84"/>
      <c r="F10" s="111">
        <f>Absolut!F10/Absolut!$B10</f>
        <v>0.13008130081300814</v>
      </c>
      <c r="G10" s="111">
        <f>Absolut!G10/Absolut!$B10</f>
        <v>0.10569105691056911</v>
      </c>
      <c r="H10" s="111">
        <f>Absolut!H10/Absolut!$B10</f>
        <v>0.13008130081300814</v>
      </c>
      <c r="I10" s="111">
        <f>Absolut!I10/Absolut!$B10</f>
        <v>6.5040650406504072E-2</v>
      </c>
      <c r="J10" s="111">
        <f>Absolut!J10/Absolut!$B10</f>
        <v>5.6910569105691054E-2</v>
      </c>
      <c r="K10" s="111">
        <f>Absolut!K10/Absolut!$B10</f>
        <v>2.4390243902439025E-2</v>
      </c>
      <c r="L10" s="111">
        <f>Absolut!L10/Absolut!$B10</f>
        <v>1.6260162601626018E-2</v>
      </c>
      <c r="M10" s="111">
        <f>Absolut!M10/Absolut!$B10</f>
        <v>4.878048780487805E-2</v>
      </c>
      <c r="N10" s="111">
        <f>Absolut!N10/Absolut!$B10</f>
        <v>8.1300813008130079E-2</v>
      </c>
      <c r="O10" s="111">
        <f>Absolut!O10/Absolut!$B10</f>
        <v>8.1300813008130079E-2</v>
      </c>
      <c r="P10" s="111">
        <f>Absolut!P10/Absolut!$B10</f>
        <v>0.10569105691056911</v>
      </c>
      <c r="Q10" s="111">
        <f>Absolut!Q10/Absolut!$B10</f>
        <v>0.15447154471544716</v>
      </c>
      <c r="S10" s="111">
        <f>Absolut!S10/Absolut!$D10</f>
        <v>7.8947368421052627E-2</v>
      </c>
      <c r="T10" s="111">
        <f>Absolut!T10/Absolut!$D10</f>
        <v>0.13157894736842105</v>
      </c>
      <c r="U10" s="111">
        <f>Absolut!U10/Absolut!$D10</f>
        <v>0.23684210526315788</v>
      </c>
      <c r="V10" s="111">
        <f>Absolut!V10/Absolut!$D10</f>
        <v>0.14473684210526316</v>
      </c>
      <c r="W10" s="111">
        <f>Absolut!W10/Absolut!$D10</f>
        <v>6.5789473684210523E-2</v>
      </c>
      <c r="X10" s="111">
        <f>Absolut!X10/Absolut!$D10</f>
        <v>6.5789473684210523E-2</v>
      </c>
      <c r="Y10" s="111">
        <f>Absolut!Y10/Absolut!$D10</f>
        <v>5.2631578947368418E-2</v>
      </c>
      <c r="Z10" s="111">
        <f>Absolut!Z10/Absolut!$D10</f>
        <v>6.5789473684210523E-2</v>
      </c>
      <c r="AA10" s="111">
        <f>Absolut!AA10/Absolut!$D10</f>
        <v>2.6315789473684209E-2</v>
      </c>
      <c r="AB10" s="111">
        <f>Absolut!AB10/Absolut!$D10</f>
        <v>2.6315789473684209E-2</v>
      </c>
      <c r="AC10" s="111">
        <f>Absolut!AC10/Absolut!$D10</f>
        <v>2.6315789473684209E-2</v>
      </c>
      <c r="AD10" s="111">
        <f>Absolut!AD10/Absolut!$D10</f>
        <v>7.8947368421052627E-2</v>
      </c>
    </row>
    <row r="11" spans="1:30">
      <c r="A11" s="107">
        <v>1765</v>
      </c>
      <c r="B11" s="2">
        <f t="shared" si="0"/>
        <v>0.99999999999999978</v>
      </c>
      <c r="C11" s="2">
        <v>29</v>
      </c>
      <c r="D11" s="2">
        <f t="shared" si="1"/>
        <v>1</v>
      </c>
      <c r="E11" s="84"/>
      <c r="F11" s="111">
        <f>Absolut!F11/Absolut!$B11</f>
        <v>9.0277777777777776E-2</v>
      </c>
      <c r="G11" s="111">
        <f>Absolut!G11/Absolut!$B11</f>
        <v>0.125</v>
      </c>
      <c r="H11" s="111">
        <f>Absolut!H11/Absolut!$B11</f>
        <v>6.25E-2</v>
      </c>
      <c r="I11" s="111">
        <f>Absolut!I11/Absolut!$B11</f>
        <v>0.10416666666666667</v>
      </c>
      <c r="J11" s="111">
        <f>Absolut!J11/Absolut!$B11</f>
        <v>5.5555555555555552E-2</v>
      </c>
      <c r="K11" s="111">
        <f>Absolut!K11/Absolut!$B11</f>
        <v>3.4722222222222224E-2</v>
      </c>
      <c r="L11" s="111">
        <f>Absolut!L11/Absolut!$B11</f>
        <v>2.7777777777777776E-2</v>
      </c>
      <c r="M11" s="111">
        <f>Absolut!M11/Absolut!$B11</f>
        <v>6.9444444444444448E-2</v>
      </c>
      <c r="N11" s="111">
        <f>Absolut!N11/Absolut!$B11</f>
        <v>0.10416666666666667</v>
      </c>
      <c r="O11" s="111">
        <f>Absolut!O11/Absolut!$B11</f>
        <v>0.1111111111111111</v>
      </c>
      <c r="P11" s="111">
        <f>Absolut!P11/Absolut!$B11</f>
        <v>0.10416666666666667</v>
      </c>
      <c r="Q11" s="111">
        <f>Absolut!Q11/Absolut!$B11</f>
        <v>0.1111111111111111</v>
      </c>
      <c r="S11" s="111">
        <f>Absolut!S11/Absolut!$D11</f>
        <v>0.11764705882352941</v>
      </c>
      <c r="T11" s="111">
        <f>Absolut!T11/Absolut!$D11</f>
        <v>0.11764705882352941</v>
      </c>
      <c r="U11" s="111">
        <f>Absolut!U11/Absolut!$D11</f>
        <v>0.14705882352941177</v>
      </c>
      <c r="V11" s="111">
        <f>Absolut!V11/Absolut!$D11</f>
        <v>8.8235294117647065E-2</v>
      </c>
      <c r="W11" s="111">
        <f>Absolut!W11/Absolut!$D11</f>
        <v>0.14705882352941177</v>
      </c>
      <c r="X11" s="111">
        <f>Absolut!X11/Absolut!$D11</f>
        <v>2.9411764705882353E-2</v>
      </c>
      <c r="Y11" s="111">
        <f>Absolut!Y11/Absolut!$D11</f>
        <v>8.8235294117647065E-2</v>
      </c>
      <c r="Z11" s="111">
        <f>Absolut!Z11/Absolut!$D11</f>
        <v>0</v>
      </c>
      <c r="AA11" s="111">
        <f>Absolut!AA11/Absolut!$D11</f>
        <v>0</v>
      </c>
      <c r="AB11" s="111">
        <f>Absolut!AB11/Absolut!$D11</f>
        <v>0.11764705882352941</v>
      </c>
      <c r="AC11" s="111">
        <f>Absolut!AC11/Absolut!$D11</f>
        <v>5.8823529411764705E-2</v>
      </c>
      <c r="AD11" s="111">
        <f>Absolut!AD11/Absolut!$D11</f>
        <v>8.8235294117647065E-2</v>
      </c>
    </row>
    <row r="12" spans="1:30">
      <c r="A12" s="107">
        <v>1766</v>
      </c>
      <c r="B12" s="2">
        <f t="shared" si="0"/>
        <v>0.99999999999999989</v>
      </c>
      <c r="C12" s="2">
        <v>23</v>
      </c>
      <c r="D12" s="2">
        <f t="shared" si="1"/>
        <v>1</v>
      </c>
      <c r="E12" s="84"/>
      <c r="F12" s="111">
        <f>Absolut!F12/Absolut!$B12</f>
        <v>0.10569105691056911</v>
      </c>
      <c r="G12" s="111">
        <f>Absolut!G12/Absolut!$B12</f>
        <v>0.16260162601626016</v>
      </c>
      <c r="H12" s="111">
        <f>Absolut!H12/Absolut!$B12</f>
        <v>0.13821138211382114</v>
      </c>
      <c r="I12" s="111">
        <f>Absolut!I12/Absolut!$B12</f>
        <v>5.6910569105691054E-2</v>
      </c>
      <c r="J12" s="111">
        <f>Absolut!J12/Absolut!$B12</f>
        <v>4.065040650406504E-2</v>
      </c>
      <c r="K12" s="111">
        <f>Absolut!K12/Absolut!$B12</f>
        <v>4.065040650406504E-2</v>
      </c>
      <c r="L12" s="111">
        <f>Absolut!L12/Absolut!$B12</f>
        <v>5.6910569105691054E-2</v>
      </c>
      <c r="M12" s="111">
        <f>Absolut!M12/Absolut!$B12</f>
        <v>8.943089430894309E-2</v>
      </c>
      <c r="N12" s="111">
        <f>Absolut!N12/Absolut!$B12</f>
        <v>9.7560975609756101E-2</v>
      </c>
      <c r="O12" s="111">
        <f>Absolut!O12/Absolut!$B12</f>
        <v>7.3170731707317069E-2</v>
      </c>
      <c r="P12" s="111">
        <f>Absolut!P12/Absolut!$B12</f>
        <v>6.5040650406504072E-2</v>
      </c>
      <c r="Q12" s="111">
        <f>Absolut!Q12/Absolut!$B12</f>
        <v>7.3170731707317069E-2</v>
      </c>
      <c r="S12" s="111">
        <f>Absolut!S12/Absolut!$D12</f>
        <v>8.3333333333333329E-2</v>
      </c>
      <c r="T12" s="111">
        <f>Absolut!T12/Absolut!$D12</f>
        <v>8.3333333333333329E-2</v>
      </c>
      <c r="U12" s="111">
        <f>Absolut!U12/Absolut!$D12</f>
        <v>0.16666666666666666</v>
      </c>
      <c r="V12" s="111">
        <f>Absolut!V12/Absolut!$D12</f>
        <v>0.14583333333333334</v>
      </c>
      <c r="W12" s="111">
        <f>Absolut!W12/Absolut!$D12</f>
        <v>4.1666666666666664E-2</v>
      </c>
      <c r="X12" s="111">
        <f>Absolut!X12/Absolut!$D12</f>
        <v>6.25E-2</v>
      </c>
      <c r="Y12" s="111">
        <f>Absolut!Y12/Absolut!$D12</f>
        <v>0</v>
      </c>
      <c r="Z12" s="111">
        <f>Absolut!Z12/Absolut!$D12</f>
        <v>8.3333333333333329E-2</v>
      </c>
      <c r="AA12" s="111">
        <f>Absolut!AA12/Absolut!$D12</f>
        <v>2.0833333333333332E-2</v>
      </c>
      <c r="AB12" s="111">
        <f>Absolut!AB12/Absolut!$D12</f>
        <v>0.10416666666666667</v>
      </c>
      <c r="AC12" s="111">
        <f>Absolut!AC12/Absolut!$D12</f>
        <v>8.3333333333333329E-2</v>
      </c>
      <c r="AD12" s="111">
        <f>Absolut!AD12/Absolut!$D12</f>
        <v>0.125</v>
      </c>
    </row>
    <row r="13" spans="1:30">
      <c r="A13" s="107">
        <v>1767</v>
      </c>
      <c r="B13" s="2">
        <f t="shared" si="0"/>
        <v>1</v>
      </c>
      <c r="C13" s="2">
        <v>29</v>
      </c>
      <c r="D13" s="2">
        <f t="shared" si="1"/>
        <v>1.0000000000000002</v>
      </c>
      <c r="E13" s="84"/>
      <c r="F13" s="111">
        <f>Absolut!F13/Absolut!$B13</f>
        <v>0.1015625</v>
      </c>
      <c r="G13" s="111">
        <f>Absolut!G13/Absolut!$B13</f>
        <v>3.125E-2</v>
      </c>
      <c r="H13" s="111">
        <f>Absolut!H13/Absolut!$B13</f>
        <v>7.03125E-2</v>
      </c>
      <c r="I13" s="111">
        <f>Absolut!I13/Absolut!$B13</f>
        <v>5.46875E-2</v>
      </c>
      <c r="J13" s="111">
        <f>Absolut!J13/Absolut!$B13</f>
        <v>3.125E-2</v>
      </c>
      <c r="K13" s="111">
        <f>Absolut!K13/Absolut!$B13</f>
        <v>3.90625E-2</v>
      </c>
      <c r="L13" s="111">
        <f>Absolut!L13/Absolut!$B13</f>
        <v>6.25E-2</v>
      </c>
      <c r="M13" s="111">
        <f>Absolut!M13/Absolut!$B13</f>
        <v>5.46875E-2</v>
      </c>
      <c r="N13" s="111">
        <f>Absolut!N13/Absolut!$B13</f>
        <v>0.1328125</v>
      </c>
      <c r="O13" s="111">
        <f>Absolut!O13/Absolut!$B13</f>
        <v>0.140625</v>
      </c>
      <c r="P13" s="111">
        <f>Absolut!P13/Absolut!$B13</f>
        <v>0.1484375</v>
      </c>
      <c r="Q13" s="111">
        <f>Absolut!Q13/Absolut!$B13</f>
        <v>0.1328125</v>
      </c>
      <c r="S13" s="111">
        <f>Absolut!S13/Absolut!$D13</f>
        <v>7.4999999999999997E-2</v>
      </c>
      <c r="T13" s="111">
        <f>Absolut!T13/Absolut!$D13</f>
        <v>2.5000000000000001E-2</v>
      </c>
      <c r="U13" s="111">
        <f>Absolut!U13/Absolut!$D13</f>
        <v>0.05</v>
      </c>
      <c r="V13" s="111">
        <f>Absolut!V13/Absolut!$D13</f>
        <v>0.125</v>
      </c>
      <c r="W13" s="111">
        <f>Absolut!W13/Absolut!$D13</f>
        <v>0.25</v>
      </c>
      <c r="X13" s="111">
        <f>Absolut!X13/Absolut!$D13</f>
        <v>0</v>
      </c>
      <c r="Y13" s="111">
        <f>Absolut!Y13/Absolut!$D13</f>
        <v>7.4999999999999997E-2</v>
      </c>
      <c r="Z13" s="111">
        <f>Absolut!Z13/Absolut!$D13</f>
        <v>0.05</v>
      </c>
      <c r="AA13" s="111">
        <f>Absolut!AA13/Absolut!$D13</f>
        <v>0.05</v>
      </c>
      <c r="AB13" s="111">
        <f>Absolut!AB13/Absolut!$D13</f>
        <v>0.05</v>
      </c>
      <c r="AC13" s="111">
        <f>Absolut!AC13/Absolut!$D13</f>
        <v>0.15</v>
      </c>
      <c r="AD13" s="111">
        <f>Absolut!AD13/Absolut!$D13</f>
        <v>0.1</v>
      </c>
    </row>
    <row r="14" spans="1:30">
      <c r="A14" s="107">
        <v>1768</v>
      </c>
      <c r="B14" s="2">
        <f>SUM(F14:Q14)</f>
        <v>0.99999999999999978</v>
      </c>
      <c r="C14" s="2">
        <v>23</v>
      </c>
      <c r="D14" s="2">
        <f t="shared" si="1"/>
        <v>0.99999999999999989</v>
      </c>
      <c r="E14" s="84"/>
      <c r="F14" s="111">
        <f>Absolut!F14/Absolut!$B14</f>
        <v>0.12820512820512819</v>
      </c>
      <c r="G14" s="111">
        <f>Absolut!G14/Absolut!$B14</f>
        <v>4.2735042735042736E-2</v>
      </c>
      <c r="H14" s="111">
        <f>Absolut!H14/Absolut!$B14</f>
        <v>8.5470085470085472E-2</v>
      </c>
      <c r="I14" s="111">
        <f>Absolut!I14/Absolut!$B14</f>
        <v>0.11965811965811966</v>
      </c>
      <c r="J14" s="111">
        <f>Absolut!J14/Absolut!$B14</f>
        <v>4.2735042735042736E-2</v>
      </c>
      <c r="K14" s="111">
        <f>Absolut!K14/Absolut!$B14</f>
        <v>5.128205128205128E-2</v>
      </c>
      <c r="L14" s="111">
        <f>Absolut!L14/Absolut!$B14</f>
        <v>6.8376068376068383E-2</v>
      </c>
      <c r="M14" s="111">
        <f>Absolut!M14/Absolut!$B14</f>
        <v>6.8376068376068383E-2</v>
      </c>
      <c r="N14" s="111">
        <f>Absolut!N14/Absolut!$B14</f>
        <v>6.8376068376068383E-2</v>
      </c>
      <c r="O14" s="111">
        <f>Absolut!O14/Absolut!$B14</f>
        <v>0.1111111111111111</v>
      </c>
      <c r="P14" s="111">
        <f>Absolut!P14/Absolut!$B14</f>
        <v>7.6923076923076927E-2</v>
      </c>
      <c r="Q14" s="111">
        <f>Absolut!Q14/Absolut!$B14</f>
        <v>0.13675213675213677</v>
      </c>
      <c r="S14" s="111">
        <f>Absolut!S14/Absolut!$D14</f>
        <v>9.4339622641509441E-2</v>
      </c>
      <c r="T14" s="111">
        <f>Absolut!T14/Absolut!$D14</f>
        <v>0.15094339622641509</v>
      </c>
      <c r="U14" s="111">
        <f>Absolut!U14/Absolut!$D14</f>
        <v>0.13207547169811321</v>
      </c>
      <c r="V14" s="111">
        <f>Absolut!V14/Absolut!$D14</f>
        <v>0.16981132075471697</v>
      </c>
      <c r="W14" s="111">
        <f>Absolut!W14/Absolut!$D14</f>
        <v>7.5471698113207544E-2</v>
      </c>
      <c r="X14" s="111">
        <f>Absolut!X14/Absolut!$D14</f>
        <v>7.5471698113207544E-2</v>
      </c>
      <c r="Y14" s="111">
        <f>Absolut!Y14/Absolut!$D14</f>
        <v>3.7735849056603772E-2</v>
      </c>
      <c r="Z14" s="111">
        <f>Absolut!Z14/Absolut!$D14</f>
        <v>9.4339622641509441E-2</v>
      </c>
      <c r="AA14" s="111">
        <f>Absolut!AA14/Absolut!$D14</f>
        <v>0</v>
      </c>
      <c r="AB14" s="111">
        <f>Absolut!AB14/Absolut!$D14</f>
        <v>3.7735849056603772E-2</v>
      </c>
      <c r="AC14" s="111">
        <f>Absolut!AC14/Absolut!$D14</f>
        <v>5.6603773584905662E-2</v>
      </c>
      <c r="AD14" s="111">
        <f>Absolut!AD14/Absolut!$D14</f>
        <v>7.5471698113207544E-2</v>
      </c>
    </row>
    <row r="15" spans="1:30">
      <c r="A15" s="107">
        <v>1769</v>
      </c>
      <c r="B15" s="2">
        <f t="shared" ref="B15:B78" si="2">SUM(F15:Q15)</f>
        <v>1</v>
      </c>
      <c r="C15" s="2">
        <v>44</v>
      </c>
      <c r="D15" s="2">
        <f t="shared" si="1"/>
        <v>1</v>
      </c>
      <c r="E15" s="84"/>
      <c r="F15" s="111">
        <f>Absolut!F15/Absolut!$B15</f>
        <v>7.7519379844961239E-2</v>
      </c>
      <c r="G15" s="111">
        <f>Absolut!G15/Absolut!$B15</f>
        <v>0.10077519379844961</v>
      </c>
      <c r="H15" s="111">
        <f>Absolut!H15/Absolut!$B15</f>
        <v>8.5271317829457363E-2</v>
      </c>
      <c r="I15" s="111">
        <f>Absolut!I15/Absolut!$B15</f>
        <v>5.4263565891472867E-2</v>
      </c>
      <c r="J15" s="111">
        <f>Absolut!J15/Absolut!$B15</f>
        <v>4.6511627906976744E-2</v>
      </c>
      <c r="K15" s="111">
        <f>Absolut!K15/Absolut!$B15</f>
        <v>5.4263565891472867E-2</v>
      </c>
      <c r="L15" s="111">
        <f>Absolut!L15/Absolut!$B15</f>
        <v>6.9767441860465115E-2</v>
      </c>
      <c r="M15" s="111">
        <f>Absolut!M15/Absolut!$B15</f>
        <v>7.7519379844961239E-2</v>
      </c>
      <c r="N15" s="111">
        <f>Absolut!N15/Absolut!$B15</f>
        <v>6.9767441860465115E-2</v>
      </c>
      <c r="O15" s="111">
        <f>Absolut!O15/Absolut!$B15</f>
        <v>0.13178294573643412</v>
      </c>
      <c r="P15" s="111">
        <f>Absolut!P15/Absolut!$B15</f>
        <v>8.5271317829457363E-2</v>
      </c>
      <c r="Q15" s="111">
        <f>Absolut!Q15/Absolut!$B15</f>
        <v>0.14728682170542637</v>
      </c>
      <c r="S15" s="111">
        <f>Absolut!S15/Absolut!$D15</f>
        <v>0.14634146341463414</v>
      </c>
      <c r="T15" s="111">
        <f>Absolut!T15/Absolut!$D15</f>
        <v>0.12195121951219512</v>
      </c>
      <c r="U15" s="111">
        <f>Absolut!U15/Absolut!$D15</f>
        <v>9.7560975609756101E-2</v>
      </c>
      <c r="V15" s="111">
        <f>Absolut!V15/Absolut!$D15</f>
        <v>0.17073170731707318</v>
      </c>
      <c r="W15" s="111">
        <f>Absolut!W15/Absolut!$D15</f>
        <v>9.7560975609756101E-2</v>
      </c>
      <c r="X15" s="111">
        <f>Absolut!X15/Absolut!$D15</f>
        <v>9.7560975609756101E-2</v>
      </c>
      <c r="Y15" s="111">
        <f>Absolut!Y15/Absolut!$D15</f>
        <v>4.878048780487805E-2</v>
      </c>
      <c r="Z15" s="111">
        <f>Absolut!Z15/Absolut!$D15</f>
        <v>2.4390243902439025E-2</v>
      </c>
      <c r="AA15" s="111">
        <f>Absolut!AA15/Absolut!$D15</f>
        <v>7.3170731707317069E-2</v>
      </c>
      <c r="AB15" s="111">
        <f>Absolut!AB15/Absolut!$D15</f>
        <v>4.878048780487805E-2</v>
      </c>
      <c r="AC15" s="111">
        <f>Absolut!AC15/Absolut!$D15</f>
        <v>2.4390243902439025E-2</v>
      </c>
      <c r="AD15" s="111">
        <f>Absolut!AD15/Absolut!$D15</f>
        <v>4.878048780487805E-2</v>
      </c>
    </row>
    <row r="16" spans="1:30">
      <c r="A16" s="107">
        <v>1770</v>
      </c>
      <c r="B16" s="2">
        <f t="shared" si="2"/>
        <v>1</v>
      </c>
      <c r="C16" s="2">
        <v>41</v>
      </c>
      <c r="D16" s="2">
        <f t="shared" si="1"/>
        <v>0.99999999999999978</v>
      </c>
      <c r="E16" s="84"/>
      <c r="F16" s="111">
        <f>Absolut!F16/Absolut!$B16</f>
        <v>8.5106382978723402E-2</v>
      </c>
      <c r="G16" s="111">
        <f>Absolut!G16/Absolut!$B16</f>
        <v>5.6737588652482268E-2</v>
      </c>
      <c r="H16" s="111">
        <f>Absolut!H16/Absolut!$B16</f>
        <v>0.12056737588652482</v>
      </c>
      <c r="I16" s="111">
        <f>Absolut!I16/Absolut!$B16</f>
        <v>6.3829787234042548E-2</v>
      </c>
      <c r="J16" s="111">
        <f>Absolut!J16/Absolut!$B16</f>
        <v>2.8368794326241134E-2</v>
      </c>
      <c r="K16" s="111">
        <f>Absolut!K16/Absolut!$B16</f>
        <v>6.3829787234042548E-2</v>
      </c>
      <c r="L16" s="111">
        <f>Absolut!L16/Absolut!$B16</f>
        <v>6.3829787234042548E-2</v>
      </c>
      <c r="M16" s="111">
        <f>Absolut!M16/Absolut!$B16</f>
        <v>9.9290780141843976E-2</v>
      </c>
      <c r="N16" s="111">
        <f>Absolut!N16/Absolut!$B16</f>
        <v>0.10638297872340426</v>
      </c>
      <c r="O16" s="111">
        <f>Absolut!O16/Absolut!$B16</f>
        <v>6.3829787234042548E-2</v>
      </c>
      <c r="P16" s="111">
        <f>Absolut!P16/Absolut!$B16</f>
        <v>9.2198581560283682E-2</v>
      </c>
      <c r="Q16" s="111">
        <f>Absolut!Q16/Absolut!$B16</f>
        <v>0.15602836879432624</v>
      </c>
      <c r="S16" s="111">
        <f>Absolut!S16/Absolut!$D16</f>
        <v>9.5238095238095233E-2</v>
      </c>
      <c r="T16" s="111">
        <f>Absolut!T16/Absolut!$D16</f>
        <v>0.11904761904761904</v>
      </c>
      <c r="U16" s="111">
        <f>Absolut!U16/Absolut!$D16</f>
        <v>0.23809523809523808</v>
      </c>
      <c r="V16" s="111">
        <f>Absolut!V16/Absolut!$D16</f>
        <v>9.5238095238095233E-2</v>
      </c>
      <c r="W16" s="111">
        <f>Absolut!W16/Absolut!$D16</f>
        <v>9.5238095238095233E-2</v>
      </c>
      <c r="X16" s="111">
        <f>Absolut!X16/Absolut!$D16</f>
        <v>7.1428571428571425E-2</v>
      </c>
      <c r="Y16" s="111">
        <f>Absolut!Y16/Absolut!$D16</f>
        <v>2.3809523809523808E-2</v>
      </c>
      <c r="Z16" s="111">
        <f>Absolut!Z16/Absolut!$D16</f>
        <v>4.7619047619047616E-2</v>
      </c>
      <c r="AA16" s="111">
        <f>Absolut!AA16/Absolut!$D16</f>
        <v>0</v>
      </c>
      <c r="AB16" s="111">
        <f>Absolut!AB16/Absolut!$D16</f>
        <v>0.14285714285714285</v>
      </c>
      <c r="AC16" s="111">
        <f>Absolut!AC16/Absolut!$D16</f>
        <v>0</v>
      </c>
      <c r="AD16" s="111">
        <f>Absolut!AD16/Absolut!$D16</f>
        <v>7.1428571428571425E-2</v>
      </c>
    </row>
    <row r="17" spans="1:30">
      <c r="A17" s="107">
        <v>1771</v>
      </c>
      <c r="B17" s="2">
        <f t="shared" si="2"/>
        <v>1</v>
      </c>
      <c r="C17" s="2">
        <v>14</v>
      </c>
      <c r="D17" s="2">
        <f t="shared" si="1"/>
        <v>1</v>
      </c>
      <c r="E17" s="84"/>
      <c r="F17" s="111">
        <f>Absolut!F17/Absolut!$B17</f>
        <v>0.12587412587412589</v>
      </c>
      <c r="G17" s="111">
        <f>Absolut!G17/Absolut!$B17</f>
        <v>9.0909090909090912E-2</v>
      </c>
      <c r="H17" s="111">
        <f>Absolut!H17/Absolut!$B17</f>
        <v>9.7902097902097904E-2</v>
      </c>
      <c r="I17" s="111">
        <f>Absolut!I17/Absolut!$B17</f>
        <v>0.13286713286713286</v>
      </c>
      <c r="J17" s="111">
        <f>Absolut!J17/Absolut!$B17</f>
        <v>6.9930069930069935E-2</v>
      </c>
      <c r="K17" s="111">
        <f>Absolut!K17/Absolut!$B17</f>
        <v>6.2937062937062943E-2</v>
      </c>
      <c r="L17" s="111">
        <f>Absolut!L17/Absolut!$B17</f>
        <v>4.8951048951048952E-2</v>
      </c>
      <c r="M17" s="111">
        <f>Absolut!M17/Absolut!$B17</f>
        <v>4.195804195804196E-2</v>
      </c>
      <c r="N17" s="111">
        <f>Absolut!N17/Absolut!$B17</f>
        <v>9.0909090909090912E-2</v>
      </c>
      <c r="O17" s="111">
        <f>Absolut!O17/Absolut!$B17</f>
        <v>4.8951048951048952E-2</v>
      </c>
      <c r="P17" s="111">
        <f>Absolut!P17/Absolut!$B17</f>
        <v>0.1048951048951049</v>
      </c>
      <c r="Q17" s="111">
        <f>Absolut!Q17/Absolut!$B17</f>
        <v>8.3916083916083919E-2</v>
      </c>
      <c r="S17" s="111">
        <f>Absolut!S17/Absolut!$D17</f>
        <v>0.10909090909090909</v>
      </c>
      <c r="T17" s="111">
        <f>Absolut!T17/Absolut!$D17</f>
        <v>0.10909090909090909</v>
      </c>
      <c r="U17" s="111">
        <f>Absolut!U17/Absolut!$D17</f>
        <v>5.4545454545454543E-2</v>
      </c>
      <c r="V17" s="111">
        <f>Absolut!V17/Absolut!$D17</f>
        <v>0.16363636363636364</v>
      </c>
      <c r="W17" s="111">
        <f>Absolut!W17/Absolut!$D17</f>
        <v>0.10909090909090909</v>
      </c>
      <c r="X17" s="111">
        <f>Absolut!X17/Absolut!$D17</f>
        <v>7.2727272727272724E-2</v>
      </c>
      <c r="Y17" s="111">
        <f>Absolut!Y17/Absolut!$D17</f>
        <v>7.2727272727272724E-2</v>
      </c>
      <c r="Z17" s="111">
        <f>Absolut!Z17/Absolut!$D17</f>
        <v>1.8181818181818181E-2</v>
      </c>
      <c r="AA17" s="111">
        <f>Absolut!AA17/Absolut!$D17</f>
        <v>0.10909090909090909</v>
      </c>
      <c r="AB17" s="111">
        <f>Absolut!AB17/Absolut!$D17</f>
        <v>1.8181818181818181E-2</v>
      </c>
      <c r="AC17" s="111">
        <f>Absolut!AC17/Absolut!$D17</f>
        <v>0.12727272727272726</v>
      </c>
      <c r="AD17" s="111">
        <f>Absolut!AD17/Absolut!$D17</f>
        <v>3.6363636363636362E-2</v>
      </c>
    </row>
    <row r="18" spans="1:30">
      <c r="A18" s="107">
        <v>1772</v>
      </c>
      <c r="B18" s="2">
        <f t="shared" si="2"/>
        <v>1</v>
      </c>
      <c r="C18" s="2">
        <v>22</v>
      </c>
      <c r="D18" s="2">
        <f t="shared" si="1"/>
        <v>0.99999999999999989</v>
      </c>
      <c r="E18" s="84"/>
      <c r="F18" s="111">
        <f>Absolut!F18/Absolut!$B18</f>
        <v>7.3170731707317069E-2</v>
      </c>
      <c r="G18" s="111">
        <f>Absolut!G18/Absolut!$B18</f>
        <v>8.1300813008130079E-2</v>
      </c>
      <c r="H18" s="111">
        <f>Absolut!H18/Absolut!$B18</f>
        <v>9.7560975609756101E-2</v>
      </c>
      <c r="I18" s="111">
        <f>Absolut!I18/Absolut!$B18</f>
        <v>9.7560975609756101E-2</v>
      </c>
      <c r="J18" s="111">
        <f>Absolut!J18/Absolut!$B18</f>
        <v>8.943089430894309E-2</v>
      </c>
      <c r="K18" s="111">
        <f>Absolut!K18/Absolut!$B18</f>
        <v>3.2520325203252036E-2</v>
      </c>
      <c r="L18" s="111">
        <f>Absolut!L18/Absolut!$B18</f>
        <v>8.943089430894309E-2</v>
      </c>
      <c r="M18" s="111">
        <f>Absolut!M18/Absolut!$B18</f>
        <v>6.5040650406504072E-2</v>
      </c>
      <c r="N18" s="111">
        <f>Absolut!N18/Absolut!$B18</f>
        <v>0.12195121951219512</v>
      </c>
      <c r="O18" s="111">
        <f>Absolut!O18/Absolut!$B18</f>
        <v>8.943089430894309E-2</v>
      </c>
      <c r="P18" s="111">
        <f>Absolut!P18/Absolut!$B18</f>
        <v>7.3170731707317069E-2</v>
      </c>
      <c r="Q18" s="111">
        <f>Absolut!Q18/Absolut!$B18</f>
        <v>8.943089430894309E-2</v>
      </c>
      <c r="S18" s="111">
        <f>Absolut!S18/Absolut!$D18</f>
        <v>3.4090909090909088E-2</v>
      </c>
      <c r="T18" s="111">
        <f>Absolut!T18/Absolut!$D18</f>
        <v>5.6818181818181816E-2</v>
      </c>
      <c r="U18" s="111">
        <f>Absolut!U18/Absolut!$D18</f>
        <v>4.5454545454545456E-2</v>
      </c>
      <c r="V18" s="111">
        <f>Absolut!V18/Absolut!$D18</f>
        <v>9.0909090909090912E-2</v>
      </c>
      <c r="W18" s="111">
        <f>Absolut!W18/Absolut!$D18</f>
        <v>4.5454545454545456E-2</v>
      </c>
      <c r="X18" s="111">
        <f>Absolut!X18/Absolut!$D18</f>
        <v>2.2727272727272728E-2</v>
      </c>
      <c r="Y18" s="111">
        <f>Absolut!Y18/Absolut!$D18</f>
        <v>4.5454545454545456E-2</v>
      </c>
      <c r="Z18" s="111">
        <f>Absolut!Z18/Absolut!$D18</f>
        <v>2.2727272727272728E-2</v>
      </c>
      <c r="AA18" s="111">
        <f>Absolut!AA18/Absolut!$D18</f>
        <v>2.2727272727272728E-2</v>
      </c>
      <c r="AB18" s="111">
        <f>Absolut!AB18/Absolut!$D18</f>
        <v>0.125</v>
      </c>
      <c r="AC18" s="111">
        <f>Absolut!AC18/Absolut!$D18</f>
        <v>0.35227272727272729</v>
      </c>
      <c r="AD18" s="111">
        <f>Absolut!AD18/Absolut!$D18</f>
        <v>0.13636363636363635</v>
      </c>
    </row>
    <row r="19" spans="1:30">
      <c r="A19" s="107">
        <v>1773</v>
      </c>
      <c r="B19" s="2">
        <f t="shared" si="2"/>
        <v>0.99999999999999989</v>
      </c>
      <c r="C19" s="2">
        <v>42</v>
      </c>
      <c r="D19" s="2">
        <f t="shared" si="1"/>
        <v>1</v>
      </c>
      <c r="E19" s="84"/>
      <c r="F19" s="111">
        <f>Absolut!F19/Absolut!$B19</f>
        <v>0.15</v>
      </c>
      <c r="G19" s="111">
        <f>Absolut!G19/Absolut!$B19</f>
        <v>6.6666666666666666E-2</v>
      </c>
      <c r="H19" s="111">
        <f>Absolut!H19/Absolut!$B19</f>
        <v>8.3333333333333329E-2</v>
      </c>
      <c r="I19" s="111">
        <f>Absolut!I19/Absolut!$B19</f>
        <v>9.166666666666666E-2</v>
      </c>
      <c r="J19" s="111">
        <f>Absolut!J19/Absolut!$B19</f>
        <v>0.1</v>
      </c>
      <c r="K19" s="111">
        <f>Absolut!K19/Absolut!$B19</f>
        <v>3.3333333333333333E-2</v>
      </c>
      <c r="L19" s="111">
        <f>Absolut!L19/Absolut!$B19</f>
        <v>6.6666666666666666E-2</v>
      </c>
      <c r="M19" s="111">
        <f>Absolut!M19/Absolut!$B19</f>
        <v>6.6666666666666666E-2</v>
      </c>
      <c r="N19" s="111">
        <f>Absolut!N19/Absolut!$B19</f>
        <v>6.6666666666666666E-2</v>
      </c>
      <c r="O19" s="111">
        <f>Absolut!O19/Absolut!$B19</f>
        <v>0.1</v>
      </c>
      <c r="P19" s="111">
        <f>Absolut!P19/Absolut!$B19</f>
        <v>0.1</v>
      </c>
      <c r="Q19" s="111">
        <f>Absolut!Q19/Absolut!$B19</f>
        <v>7.4999999999999997E-2</v>
      </c>
      <c r="S19" s="111">
        <f>Absolut!S19/Absolut!$D19</f>
        <v>8.8888888888888892E-2</v>
      </c>
      <c r="T19" s="111">
        <f>Absolut!T19/Absolut!$D19</f>
        <v>0.12222222222222222</v>
      </c>
      <c r="U19" s="111">
        <f>Absolut!U19/Absolut!$D19</f>
        <v>0.25555555555555554</v>
      </c>
      <c r="V19" s="111">
        <f>Absolut!V19/Absolut!$D19</f>
        <v>0.26666666666666666</v>
      </c>
      <c r="W19" s="111">
        <f>Absolut!W19/Absolut!$D19</f>
        <v>0.13333333333333333</v>
      </c>
      <c r="X19" s="111">
        <f>Absolut!X19/Absolut!$D19</f>
        <v>2.2222222222222223E-2</v>
      </c>
      <c r="Y19" s="111">
        <f>Absolut!Y19/Absolut!$D19</f>
        <v>1.1111111111111112E-2</v>
      </c>
      <c r="Z19" s="111">
        <f>Absolut!Z19/Absolut!$D19</f>
        <v>1.1111111111111112E-2</v>
      </c>
      <c r="AA19" s="111">
        <f>Absolut!AA19/Absolut!$D19</f>
        <v>2.2222222222222223E-2</v>
      </c>
      <c r="AB19" s="111">
        <f>Absolut!AB19/Absolut!$D19</f>
        <v>0</v>
      </c>
      <c r="AC19" s="111">
        <f>Absolut!AC19/Absolut!$D19</f>
        <v>5.5555555555555552E-2</v>
      </c>
      <c r="AD19" s="111">
        <f>Absolut!AD19/Absolut!$D19</f>
        <v>1.1111111111111112E-2</v>
      </c>
    </row>
    <row r="20" spans="1:30">
      <c r="A20" s="107">
        <v>1774</v>
      </c>
      <c r="B20" s="2">
        <f t="shared" si="2"/>
        <v>1</v>
      </c>
      <c r="C20" s="2">
        <v>49</v>
      </c>
      <c r="D20" s="2">
        <f t="shared" si="1"/>
        <v>0.99999999999999989</v>
      </c>
      <c r="E20" s="84"/>
      <c r="F20" s="111">
        <f>Absolut!F20/Absolut!$B20</f>
        <v>0.12087912087912088</v>
      </c>
      <c r="G20" s="111">
        <f>Absolut!G20/Absolut!$B20</f>
        <v>7.1428571428571425E-2</v>
      </c>
      <c r="H20" s="111">
        <f>Absolut!H20/Absolut!$B20</f>
        <v>7.6923076923076927E-2</v>
      </c>
      <c r="I20" s="111">
        <f>Absolut!I20/Absolut!$B20</f>
        <v>7.1428571428571425E-2</v>
      </c>
      <c r="J20" s="111">
        <f>Absolut!J20/Absolut!$B20</f>
        <v>8.7912087912087919E-2</v>
      </c>
      <c r="K20" s="111">
        <f>Absolut!K20/Absolut!$B20</f>
        <v>7.6923076923076927E-2</v>
      </c>
      <c r="L20" s="111">
        <f>Absolut!L20/Absolut!$B20</f>
        <v>5.4945054945054944E-2</v>
      </c>
      <c r="M20" s="111">
        <f>Absolut!M20/Absolut!$B20</f>
        <v>8.7912087912087919E-2</v>
      </c>
      <c r="N20" s="111">
        <f>Absolut!N20/Absolut!$B20</f>
        <v>9.8901098901098897E-2</v>
      </c>
      <c r="O20" s="111">
        <f>Absolut!O20/Absolut!$B20</f>
        <v>5.4945054945054944E-2</v>
      </c>
      <c r="P20" s="111">
        <f>Absolut!P20/Absolut!$B20</f>
        <v>8.7912087912087919E-2</v>
      </c>
      <c r="Q20" s="111">
        <f>Absolut!Q20/Absolut!$B20</f>
        <v>0.10989010989010989</v>
      </c>
      <c r="S20" s="111">
        <f>Absolut!S20/Absolut!$D20</f>
        <v>6.8965517241379309E-2</v>
      </c>
      <c r="T20" s="111">
        <f>Absolut!T20/Absolut!$D20</f>
        <v>8.6206896551724144E-2</v>
      </c>
      <c r="U20" s="111">
        <f>Absolut!U20/Absolut!$D20</f>
        <v>5.1724137931034482E-2</v>
      </c>
      <c r="V20" s="111">
        <f>Absolut!V20/Absolut!$D20</f>
        <v>0.17241379310344829</v>
      </c>
      <c r="W20" s="111">
        <f>Absolut!W20/Absolut!$D20</f>
        <v>0.13793103448275862</v>
      </c>
      <c r="X20" s="111">
        <f>Absolut!X20/Absolut!$D20</f>
        <v>6.8965517241379309E-2</v>
      </c>
      <c r="Y20" s="111">
        <f>Absolut!Y20/Absolut!$D20</f>
        <v>1.7241379310344827E-2</v>
      </c>
      <c r="Z20" s="111">
        <f>Absolut!Z20/Absolut!$D20</f>
        <v>0.10344827586206896</v>
      </c>
      <c r="AA20" s="111">
        <f>Absolut!AA20/Absolut!$D20</f>
        <v>0.10344827586206896</v>
      </c>
      <c r="AB20" s="111">
        <f>Absolut!AB20/Absolut!$D20</f>
        <v>3.4482758620689655E-2</v>
      </c>
      <c r="AC20" s="111">
        <f>Absolut!AC20/Absolut!$D20</f>
        <v>5.1724137931034482E-2</v>
      </c>
      <c r="AD20" s="111">
        <f>Absolut!AD20/Absolut!$D20</f>
        <v>0.10344827586206896</v>
      </c>
    </row>
    <row r="21" spans="1:30">
      <c r="A21" s="107">
        <v>1775</v>
      </c>
      <c r="B21" s="2">
        <f t="shared" si="2"/>
        <v>0.99999999999999989</v>
      </c>
      <c r="C21" s="2">
        <v>25</v>
      </c>
      <c r="D21" s="2">
        <f t="shared" si="1"/>
        <v>1</v>
      </c>
      <c r="E21" s="84"/>
      <c r="F21" s="111">
        <f>Absolut!F21/Absolut!$B21</f>
        <v>0.11333333333333333</v>
      </c>
      <c r="G21" s="111">
        <f>Absolut!G21/Absolut!$B21</f>
        <v>0.13333333333333333</v>
      </c>
      <c r="H21" s="111">
        <f>Absolut!H21/Absolut!$B21</f>
        <v>0.10666666666666667</v>
      </c>
      <c r="I21" s="111">
        <f>Absolut!I21/Absolut!$B21</f>
        <v>8.666666666666667E-2</v>
      </c>
      <c r="J21" s="111">
        <f>Absolut!J21/Absolut!$B21</f>
        <v>0.10666666666666667</v>
      </c>
      <c r="K21" s="111">
        <f>Absolut!K21/Absolut!$B21</f>
        <v>4.6666666666666669E-2</v>
      </c>
      <c r="L21" s="111">
        <f>Absolut!L21/Absolut!$B21</f>
        <v>6.6666666666666666E-2</v>
      </c>
      <c r="M21" s="111">
        <f>Absolut!M21/Absolut!$B21</f>
        <v>4.6666666666666669E-2</v>
      </c>
      <c r="N21" s="111">
        <f>Absolut!N21/Absolut!$B21</f>
        <v>5.3333333333333337E-2</v>
      </c>
      <c r="O21" s="111">
        <f>Absolut!O21/Absolut!$B21</f>
        <v>0.08</v>
      </c>
      <c r="P21" s="111">
        <f>Absolut!P21/Absolut!$B21</f>
        <v>7.3333333333333334E-2</v>
      </c>
      <c r="Q21" s="111">
        <f>Absolut!Q21/Absolut!$B21</f>
        <v>8.666666666666667E-2</v>
      </c>
      <c r="S21" s="111">
        <f>Absolut!S21/Absolut!$D21</f>
        <v>4.5454545454545456E-2</v>
      </c>
      <c r="T21" s="111">
        <f>Absolut!T21/Absolut!$D21</f>
        <v>4.5454545454545456E-2</v>
      </c>
      <c r="U21" s="111">
        <f>Absolut!U21/Absolut!$D21</f>
        <v>4.5454545454545456E-2</v>
      </c>
      <c r="V21" s="111">
        <f>Absolut!V21/Absolut!$D21</f>
        <v>4.5454545454545456E-2</v>
      </c>
      <c r="W21" s="111">
        <f>Absolut!W21/Absolut!$D21</f>
        <v>6.0606060606060608E-2</v>
      </c>
      <c r="X21" s="111">
        <f>Absolut!X21/Absolut!$D21</f>
        <v>7.575757575757576E-2</v>
      </c>
      <c r="Y21" s="111">
        <f>Absolut!Y21/Absolut!$D21</f>
        <v>4.5454545454545456E-2</v>
      </c>
      <c r="Z21" s="111">
        <f>Absolut!Z21/Absolut!$D21</f>
        <v>6.0606060606060608E-2</v>
      </c>
      <c r="AA21" s="111">
        <f>Absolut!AA21/Absolut!$D21</f>
        <v>9.0909090909090912E-2</v>
      </c>
      <c r="AB21" s="111">
        <f>Absolut!AB21/Absolut!$D21</f>
        <v>6.0606060606060608E-2</v>
      </c>
      <c r="AC21" s="111">
        <f>Absolut!AC21/Absolut!$D21</f>
        <v>0.18181818181818182</v>
      </c>
      <c r="AD21" s="111">
        <f>Absolut!AD21/Absolut!$D21</f>
        <v>0.24242424242424243</v>
      </c>
    </row>
    <row r="22" spans="1:30">
      <c r="A22" s="107">
        <v>1776</v>
      </c>
      <c r="B22" s="2">
        <f t="shared" si="2"/>
        <v>0.99999999999999989</v>
      </c>
      <c r="C22" s="2">
        <v>41</v>
      </c>
      <c r="D22" s="4">
        <f t="shared" si="1"/>
        <v>1</v>
      </c>
      <c r="E22" s="105"/>
      <c r="F22" s="111">
        <f>Absolut!F22/Absolut!$B22</f>
        <v>0.104</v>
      </c>
      <c r="G22" s="111">
        <f>Absolut!G22/Absolut!$B22</f>
        <v>0.13600000000000001</v>
      </c>
      <c r="H22" s="111">
        <f>Absolut!H22/Absolut!$B22</f>
        <v>7.1999999999999995E-2</v>
      </c>
      <c r="I22" s="111">
        <f>Absolut!I22/Absolut!$B22</f>
        <v>7.1999999999999995E-2</v>
      </c>
      <c r="J22" s="111">
        <f>Absolut!J22/Absolut!$B22</f>
        <v>4.8000000000000001E-2</v>
      </c>
      <c r="K22" s="111">
        <f>Absolut!K22/Absolut!$B22</f>
        <v>2.4E-2</v>
      </c>
      <c r="L22" s="111">
        <f>Absolut!L22/Absolut!$B22</f>
        <v>4.8000000000000001E-2</v>
      </c>
      <c r="M22" s="111">
        <f>Absolut!M22/Absolut!$B22</f>
        <v>2.4E-2</v>
      </c>
      <c r="N22" s="111">
        <f>Absolut!N22/Absolut!$B22</f>
        <v>7.1999999999999995E-2</v>
      </c>
      <c r="O22" s="111">
        <f>Absolut!O22/Absolut!$B22</f>
        <v>0.08</v>
      </c>
      <c r="P22" s="111">
        <f>Absolut!P22/Absolut!$B22</f>
        <v>0.17599999999999999</v>
      </c>
      <c r="Q22" s="111">
        <f>Absolut!Q22/Absolut!$B22</f>
        <v>0.14399999999999999</v>
      </c>
      <c r="S22" s="111">
        <f>Absolut!S22/Absolut!$D22</f>
        <v>0.13793103448275862</v>
      </c>
      <c r="T22" s="111">
        <f>Absolut!T22/Absolut!$D22</f>
        <v>6.8965517241379309E-2</v>
      </c>
      <c r="U22" s="111">
        <f>Absolut!U22/Absolut!$D22</f>
        <v>0.1206896551724138</v>
      </c>
      <c r="V22" s="111">
        <f>Absolut!V22/Absolut!$D22</f>
        <v>9.7701149425287362E-2</v>
      </c>
      <c r="W22" s="111">
        <f>Absolut!W22/Absolut!$D22</f>
        <v>9.1954022988505746E-2</v>
      </c>
      <c r="X22" s="111">
        <f>Absolut!X22/Absolut!$D22</f>
        <v>1.1494252873563218E-2</v>
      </c>
      <c r="Y22" s="111">
        <f>Absolut!Y22/Absolut!$D22</f>
        <v>2.2988505747126436E-2</v>
      </c>
      <c r="Z22" s="111">
        <f>Absolut!Z22/Absolut!$D22</f>
        <v>5.1724137931034482E-2</v>
      </c>
      <c r="AA22" s="111">
        <f>Absolut!AA22/Absolut!$D22</f>
        <v>8.0459770114942528E-2</v>
      </c>
      <c r="AB22" s="111">
        <f>Absolut!AB22/Absolut!$D22</f>
        <v>8.0459770114942528E-2</v>
      </c>
      <c r="AC22" s="111">
        <f>Absolut!AC22/Absolut!$D22</f>
        <v>0.12643678160919541</v>
      </c>
      <c r="AD22" s="111">
        <f>Absolut!AD22/Absolut!$D22</f>
        <v>0.10919540229885058</v>
      </c>
    </row>
    <row r="23" spans="1:30">
      <c r="A23" s="107">
        <v>1777</v>
      </c>
      <c r="B23" s="2">
        <f t="shared" si="2"/>
        <v>1.0000000000000002</v>
      </c>
      <c r="C23" s="2">
        <v>36</v>
      </c>
      <c r="D23" s="4">
        <f t="shared" si="1"/>
        <v>1.0000000000000002</v>
      </c>
      <c r="E23" s="84"/>
      <c r="F23" s="111">
        <f>Absolut!F23/Absolut!$B23</f>
        <v>0.16489361702127658</v>
      </c>
      <c r="G23" s="111">
        <f>Absolut!G23/Absolut!$B23</f>
        <v>7.9787234042553196E-2</v>
      </c>
      <c r="H23" s="111">
        <f>Absolut!H23/Absolut!$B23</f>
        <v>6.3829787234042548E-2</v>
      </c>
      <c r="I23" s="111">
        <f>Absolut!I23/Absolut!$B23</f>
        <v>7.9787234042553196E-2</v>
      </c>
      <c r="J23" s="111">
        <f>Absolut!J23/Absolut!$B23</f>
        <v>3.7234042553191488E-2</v>
      </c>
      <c r="K23" s="111">
        <f>Absolut!K23/Absolut!$B23</f>
        <v>5.3191489361702128E-2</v>
      </c>
      <c r="L23" s="111">
        <f>Absolut!L23/Absolut!$B23</f>
        <v>3.1914893617021274E-2</v>
      </c>
      <c r="M23" s="111">
        <f>Absolut!M23/Absolut!$B23</f>
        <v>7.4468085106382975E-2</v>
      </c>
      <c r="N23" s="111">
        <f>Absolut!N23/Absolut!$B23</f>
        <v>0.10638297872340426</v>
      </c>
      <c r="O23" s="111">
        <f>Absolut!O23/Absolut!$B23</f>
        <v>0.1276595744680851</v>
      </c>
      <c r="P23" s="111">
        <f>Absolut!P23/Absolut!$B23</f>
        <v>9.0425531914893623E-2</v>
      </c>
      <c r="Q23" s="111">
        <f>Absolut!Q23/Absolut!$B23</f>
        <v>9.0425531914893623E-2</v>
      </c>
      <c r="S23" s="111">
        <f>Absolut!S23/Absolut!$D23</f>
        <v>0.18811881188118812</v>
      </c>
      <c r="T23" s="111">
        <f>Absolut!T23/Absolut!$D23</f>
        <v>0.16831683168316833</v>
      </c>
      <c r="U23" s="111">
        <f>Absolut!U23/Absolut!$D23</f>
        <v>0.12871287128712872</v>
      </c>
      <c r="V23" s="111">
        <f>Absolut!V23/Absolut!$D23</f>
        <v>4.9504950495049507E-2</v>
      </c>
      <c r="W23" s="111">
        <f>Absolut!W23/Absolut!$D23</f>
        <v>2.9702970297029702E-2</v>
      </c>
      <c r="X23" s="111">
        <f>Absolut!X23/Absolut!$D23</f>
        <v>1.9801980198019802E-2</v>
      </c>
      <c r="Y23" s="111">
        <f>Absolut!Y23/Absolut!$D23</f>
        <v>2.9702970297029702E-2</v>
      </c>
      <c r="Z23" s="111">
        <f>Absolut!Z23/Absolut!$D23</f>
        <v>5.9405940594059403E-2</v>
      </c>
      <c r="AA23" s="111">
        <f>Absolut!AA23/Absolut!$D23</f>
        <v>4.9504950495049507E-2</v>
      </c>
      <c r="AB23" s="111">
        <f>Absolut!AB23/Absolut!$D23</f>
        <v>5.9405940594059403E-2</v>
      </c>
      <c r="AC23" s="111">
        <f>Absolut!AC23/Absolut!$D23</f>
        <v>8.9108910891089105E-2</v>
      </c>
      <c r="AD23" s="111">
        <f>Absolut!AD23/Absolut!$D23</f>
        <v>0.12871287128712872</v>
      </c>
    </row>
    <row r="24" spans="1:30">
      <c r="A24" s="107">
        <v>1778</v>
      </c>
      <c r="B24" s="2">
        <f t="shared" si="2"/>
        <v>0.99999999999999978</v>
      </c>
      <c r="C24" s="2">
        <v>65</v>
      </c>
      <c r="D24" s="4">
        <f t="shared" si="1"/>
        <v>0.99999999999999989</v>
      </c>
      <c r="E24" s="105"/>
      <c r="F24" s="111">
        <f>Absolut!F24/Absolut!$B24</f>
        <v>0.10526315789473684</v>
      </c>
      <c r="G24" s="111">
        <f>Absolut!G24/Absolut!$B24</f>
        <v>0.11842105263157894</v>
      </c>
      <c r="H24" s="111">
        <f>Absolut!H24/Absolut!$B24</f>
        <v>0.10526315789473684</v>
      </c>
      <c r="I24" s="111">
        <f>Absolut!I24/Absolut!$B24</f>
        <v>5.921052631578947E-2</v>
      </c>
      <c r="J24" s="111">
        <f>Absolut!J24/Absolut!$B24</f>
        <v>3.2894736842105261E-2</v>
      </c>
      <c r="K24" s="111">
        <f>Absolut!K24/Absolut!$B24</f>
        <v>4.6052631578947366E-2</v>
      </c>
      <c r="L24" s="111">
        <f>Absolut!L24/Absolut!$B24</f>
        <v>5.2631578947368418E-2</v>
      </c>
      <c r="M24" s="111">
        <f>Absolut!M24/Absolut!$B24</f>
        <v>9.2105263157894732E-2</v>
      </c>
      <c r="N24" s="111">
        <f>Absolut!N24/Absolut!$B24</f>
        <v>4.6052631578947366E-2</v>
      </c>
      <c r="O24" s="111">
        <f>Absolut!O24/Absolut!$B24</f>
        <v>0.125</v>
      </c>
      <c r="P24" s="111">
        <f>Absolut!P24/Absolut!$B24</f>
        <v>0.125</v>
      </c>
      <c r="Q24" s="111">
        <f>Absolut!Q24/Absolut!$B24</f>
        <v>9.2105263157894732E-2</v>
      </c>
      <c r="S24" s="111">
        <f>Absolut!S24/Absolut!$D24</f>
        <v>7.1428571428571425E-2</v>
      </c>
      <c r="T24" s="111">
        <f>Absolut!T24/Absolut!$D24</f>
        <v>6.4935064935064929E-2</v>
      </c>
      <c r="U24" s="111">
        <f>Absolut!U24/Absolut!$D24</f>
        <v>0.18181818181818182</v>
      </c>
      <c r="V24" s="111">
        <f>Absolut!V24/Absolut!$D24</f>
        <v>0.14935064935064934</v>
      </c>
      <c r="W24" s="111">
        <f>Absolut!W24/Absolut!$D24</f>
        <v>7.1428571428571425E-2</v>
      </c>
      <c r="X24" s="111">
        <f>Absolut!X24/Absolut!$D24</f>
        <v>7.1428571428571425E-2</v>
      </c>
      <c r="Y24" s="111">
        <f>Absolut!Y24/Absolut!$D24</f>
        <v>6.4935064935064929E-2</v>
      </c>
      <c r="Z24" s="111">
        <f>Absolut!Z24/Absolut!$D24</f>
        <v>7.1428571428571425E-2</v>
      </c>
      <c r="AA24" s="111">
        <f>Absolut!AA24/Absolut!$D24</f>
        <v>9.7402597402597407E-2</v>
      </c>
      <c r="AB24" s="111">
        <f>Absolut!AB24/Absolut!$D24</f>
        <v>5.1948051948051951E-2</v>
      </c>
      <c r="AC24" s="111">
        <f>Absolut!AC24/Absolut!$D24</f>
        <v>4.5454545454545456E-2</v>
      </c>
      <c r="AD24" s="111">
        <f>Absolut!AD24/Absolut!$D24</f>
        <v>5.844155844155844E-2</v>
      </c>
    </row>
    <row r="25" spans="1:30">
      <c r="A25" s="107">
        <v>1779</v>
      </c>
      <c r="B25" s="2">
        <f t="shared" si="2"/>
        <v>1</v>
      </c>
      <c r="C25" s="2">
        <v>30</v>
      </c>
      <c r="D25" s="4">
        <f t="shared" si="1"/>
        <v>1</v>
      </c>
      <c r="E25" s="84"/>
      <c r="F25" s="111">
        <f>Absolut!F25/Absolut!$B25</f>
        <v>0.10975609756097561</v>
      </c>
      <c r="G25" s="111">
        <f>Absolut!G25/Absolut!$B25</f>
        <v>9.7560975609756101E-2</v>
      </c>
      <c r="H25" s="111">
        <f>Absolut!H25/Absolut!$B25</f>
        <v>9.7560975609756101E-2</v>
      </c>
      <c r="I25" s="111">
        <f>Absolut!I25/Absolut!$B25</f>
        <v>4.2682926829268296E-2</v>
      </c>
      <c r="J25" s="111">
        <f>Absolut!J25/Absolut!$B25</f>
        <v>4.878048780487805E-2</v>
      </c>
      <c r="K25" s="111">
        <f>Absolut!K25/Absolut!$B25</f>
        <v>3.6585365853658534E-2</v>
      </c>
      <c r="L25" s="111">
        <f>Absolut!L25/Absolut!$B25</f>
        <v>6.7073170731707321E-2</v>
      </c>
      <c r="M25" s="111">
        <f>Absolut!M25/Absolut!$B25</f>
        <v>4.2682926829268296E-2</v>
      </c>
      <c r="N25" s="111">
        <f>Absolut!N25/Absolut!$B25</f>
        <v>0.10365853658536585</v>
      </c>
      <c r="O25" s="111">
        <f>Absolut!O25/Absolut!$B25</f>
        <v>9.1463414634146339E-2</v>
      </c>
      <c r="P25" s="111">
        <f>Absolut!P25/Absolut!$B25</f>
        <v>0.1402439024390244</v>
      </c>
      <c r="Q25" s="111">
        <f>Absolut!Q25/Absolut!$B25</f>
        <v>0.12195121951219512</v>
      </c>
      <c r="S25" s="111">
        <f>Absolut!S25/Absolut!$D25</f>
        <v>7.6388888888888895E-2</v>
      </c>
      <c r="T25" s="111">
        <f>Absolut!T25/Absolut!$D25</f>
        <v>4.1666666666666664E-2</v>
      </c>
      <c r="U25" s="111">
        <f>Absolut!U25/Absolut!$D25</f>
        <v>9.0277777777777776E-2</v>
      </c>
      <c r="V25" s="111">
        <f>Absolut!V25/Absolut!$D25</f>
        <v>6.9444444444444448E-2</v>
      </c>
      <c r="W25" s="111">
        <f>Absolut!W25/Absolut!$D25</f>
        <v>5.5555555555555552E-2</v>
      </c>
      <c r="X25" s="111">
        <f>Absolut!X25/Absolut!$D25</f>
        <v>0.1111111111111111</v>
      </c>
      <c r="Y25" s="111">
        <f>Absolut!Y25/Absolut!$D25</f>
        <v>0.19444444444444445</v>
      </c>
      <c r="Z25" s="111">
        <f>Absolut!Z25/Absolut!$D25</f>
        <v>0.16666666666666666</v>
      </c>
      <c r="AA25" s="111">
        <f>Absolut!AA25/Absolut!$D25</f>
        <v>9.0277777777777776E-2</v>
      </c>
      <c r="AB25" s="111">
        <f>Absolut!AB25/Absolut!$D25</f>
        <v>2.7777777777777776E-2</v>
      </c>
      <c r="AC25" s="111">
        <f>Absolut!AC25/Absolut!$D25</f>
        <v>5.5555555555555552E-2</v>
      </c>
      <c r="AD25" s="111">
        <f>Absolut!AD25/Absolut!$D25</f>
        <v>2.0833333333333332E-2</v>
      </c>
    </row>
    <row r="26" spans="1:30">
      <c r="A26" s="107">
        <v>1780</v>
      </c>
      <c r="B26" s="2">
        <f t="shared" si="2"/>
        <v>0.99999999999999989</v>
      </c>
      <c r="C26" s="2">
        <v>49</v>
      </c>
      <c r="D26" s="2">
        <f t="shared" si="1"/>
        <v>0.99999999999999978</v>
      </c>
      <c r="E26" s="84"/>
      <c r="F26" s="111">
        <f>Absolut!F26/Absolut!$B26</f>
        <v>0.10416666666666667</v>
      </c>
      <c r="G26" s="111">
        <f>Absolut!G26/Absolut!$B26</f>
        <v>0.109375</v>
      </c>
      <c r="H26" s="111">
        <f>Absolut!H26/Absolut!$B26</f>
        <v>8.3333333333333329E-2</v>
      </c>
      <c r="I26" s="111">
        <f>Absolut!I26/Absolut!$B26</f>
        <v>6.25E-2</v>
      </c>
      <c r="J26" s="111">
        <f>Absolut!J26/Absolut!$B26</f>
        <v>6.25E-2</v>
      </c>
      <c r="K26" s="111">
        <f>Absolut!K26/Absolut!$B26</f>
        <v>5.2083333333333336E-2</v>
      </c>
      <c r="L26" s="111">
        <f>Absolut!L26/Absolut!$B26</f>
        <v>6.25E-2</v>
      </c>
      <c r="M26" s="111">
        <f>Absolut!M26/Absolut!$B26</f>
        <v>4.6875E-2</v>
      </c>
      <c r="N26" s="111">
        <f>Absolut!N26/Absolut!$B26</f>
        <v>0.125</v>
      </c>
      <c r="O26" s="111">
        <f>Absolut!O26/Absolut!$B26</f>
        <v>8.8541666666666671E-2</v>
      </c>
      <c r="P26" s="111">
        <f>Absolut!P26/Absolut!$B26</f>
        <v>0.11979166666666667</v>
      </c>
      <c r="Q26" s="111">
        <f>Absolut!Q26/Absolut!$B26</f>
        <v>8.3333333333333329E-2</v>
      </c>
      <c r="S26" s="111">
        <f>Absolut!S26/Absolut!$D26</f>
        <v>0.24242424242424243</v>
      </c>
      <c r="T26" s="111">
        <f>Absolut!T26/Absolut!$D26</f>
        <v>0.15151515151515152</v>
      </c>
      <c r="U26" s="111">
        <f>Absolut!U26/Absolut!$D26</f>
        <v>9.0909090909090912E-2</v>
      </c>
      <c r="V26" s="111">
        <f>Absolut!V26/Absolut!$D26</f>
        <v>0.18181818181818182</v>
      </c>
      <c r="W26" s="111">
        <f>Absolut!W26/Absolut!$D26</f>
        <v>4.5454545454545456E-2</v>
      </c>
      <c r="X26" s="111">
        <f>Absolut!X26/Absolut!$D26</f>
        <v>6.0606060606060608E-2</v>
      </c>
      <c r="Y26" s="111">
        <f>Absolut!Y26/Absolut!$D26</f>
        <v>0</v>
      </c>
      <c r="Z26" s="111">
        <f>Absolut!Z26/Absolut!$D26</f>
        <v>4.5454545454545456E-2</v>
      </c>
      <c r="AA26" s="111">
        <f>Absolut!AA26/Absolut!$D26</f>
        <v>6.0606060606060608E-2</v>
      </c>
      <c r="AB26" s="111">
        <f>Absolut!AB26/Absolut!$D26</f>
        <v>4.5454545454545456E-2</v>
      </c>
      <c r="AC26" s="111">
        <f>Absolut!AC26/Absolut!$D26</f>
        <v>4.5454545454545456E-2</v>
      </c>
      <c r="AD26" s="111">
        <f>Absolut!AD26/Absolut!$D26</f>
        <v>3.0303030303030304E-2</v>
      </c>
    </row>
    <row r="27" spans="1:30">
      <c r="A27" s="107">
        <v>1781</v>
      </c>
      <c r="B27" s="2">
        <f t="shared" si="2"/>
        <v>1</v>
      </c>
      <c r="C27" s="2">
        <v>31</v>
      </c>
      <c r="D27" s="2">
        <f t="shared" si="1"/>
        <v>1</v>
      </c>
      <c r="E27" s="84"/>
      <c r="F27" s="111">
        <f>Absolut!F27/Absolut!$B27</f>
        <v>9.696969696969697E-2</v>
      </c>
      <c r="G27" s="111">
        <f>Absolut!G27/Absolut!$B27</f>
        <v>9.696969696969697E-2</v>
      </c>
      <c r="H27" s="111">
        <f>Absolut!H27/Absolut!$B27</f>
        <v>7.8787878787878782E-2</v>
      </c>
      <c r="I27" s="111">
        <f>Absolut!I27/Absolut!$B27</f>
        <v>7.8787878787878782E-2</v>
      </c>
      <c r="J27" s="111">
        <f>Absolut!J27/Absolut!$B27</f>
        <v>4.8484848484848485E-2</v>
      </c>
      <c r="K27" s="111">
        <f>Absolut!K27/Absolut!$B27</f>
        <v>4.8484848484848485E-2</v>
      </c>
      <c r="L27" s="111">
        <f>Absolut!L27/Absolut!$B27</f>
        <v>6.6666666666666666E-2</v>
      </c>
      <c r="M27" s="111">
        <f>Absolut!M27/Absolut!$B27</f>
        <v>0.10303030303030303</v>
      </c>
      <c r="N27" s="111">
        <f>Absolut!N27/Absolut!$B27</f>
        <v>7.2727272727272724E-2</v>
      </c>
      <c r="O27" s="111">
        <f>Absolut!O27/Absolut!$B27</f>
        <v>6.0606060606060608E-2</v>
      </c>
      <c r="P27" s="111">
        <f>Absolut!P27/Absolut!$B27</f>
        <v>0.1393939393939394</v>
      </c>
      <c r="Q27" s="111">
        <f>Absolut!Q27/Absolut!$B27</f>
        <v>0.10909090909090909</v>
      </c>
      <c r="S27" s="111">
        <f>Absolut!S27/Absolut!$D27</f>
        <v>0.12676056338028169</v>
      </c>
      <c r="T27" s="111">
        <f>Absolut!T27/Absolut!$D27</f>
        <v>0.11267605633802817</v>
      </c>
      <c r="U27" s="111">
        <f>Absolut!U27/Absolut!$D27</f>
        <v>0.22535211267605634</v>
      </c>
      <c r="V27" s="111">
        <f>Absolut!V27/Absolut!$D27</f>
        <v>2.8169014084507043E-2</v>
      </c>
      <c r="W27" s="111">
        <f>Absolut!W27/Absolut!$D27</f>
        <v>0.14084507042253522</v>
      </c>
      <c r="X27" s="111">
        <f>Absolut!X27/Absolut!$D27</f>
        <v>8.4507042253521125E-2</v>
      </c>
      <c r="Y27" s="111">
        <f>Absolut!Y27/Absolut!$D27</f>
        <v>4.2253521126760563E-2</v>
      </c>
      <c r="Z27" s="111">
        <f>Absolut!Z27/Absolut!$D27</f>
        <v>2.8169014084507043E-2</v>
      </c>
      <c r="AA27" s="111">
        <f>Absolut!AA27/Absolut!$D27</f>
        <v>4.2253521126760563E-2</v>
      </c>
      <c r="AB27" s="111">
        <f>Absolut!AB27/Absolut!$D27</f>
        <v>0.14084507042253522</v>
      </c>
      <c r="AC27" s="111">
        <f>Absolut!AC27/Absolut!$D27</f>
        <v>0</v>
      </c>
      <c r="AD27" s="111">
        <f>Absolut!AD27/Absolut!$D27</f>
        <v>2.8169014084507043E-2</v>
      </c>
    </row>
    <row r="28" spans="1:30">
      <c r="A28" s="107">
        <v>1782</v>
      </c>
      <c r="B28" s="2">
        <f t="shared" si="2"/>
        <v>0.99999999999999989</v>
      </c>
      <c r="C28" s="2">
        <v>22</v>
      </c>
      <c r="D28" s="67">
        <f t="shared" si="1"/>
        <v>1</v>
      </c>
      <c r="E28" s="105"/>
      <c r="F28" s="111">
        <f>Absolut!F28/Absolut!$B28</f>
        <v>0.1419753086419753</v>
      </c>
      <c r="G28" s="111">
        <f>Absolut!G28/Absolut!$B28</f>
        <v>6.1728395061728392E-2</v>
      </c>
      <c r="H28" s="111">
        <f>Absolut!H28/Absolut!$B28</f>
        <v>0.15432098765432098</v>
      </c>
      <c r="I28" s="111">
        <f>Absolut!I28/Absolut!$B28</f>
        <v>4.9382716049382713E-2</v>
      </c>
      <c r="J28" s="111">
        <f>Absolut!J28/Absolut!$B28</f>
        <v>4.9382716049382713E-2</v>
      </c>
      <c r="K28" s="111">
        <f>Absolut!K28/Absolut!$B28</f>
        <v>6.1728395061728392E-2</v>
      </c>
      <c r="L28" s="111">
        <f>Absolut!L28/Absolut!$B28</f>
        <v>4.3209876543209874E-2</v>
      </c>
      <c r="M28" s="111">
        <f>Absolut!M28/Absolut!$B28</f>
        <v>0.1111111111111111</v>
      </c>
      <c r="N28" s="111">
        <f>Absolut!N28/Absolut!$B28</f>
        <v>5.5555555555555552E-2</v>
      </c>
      <c r="O28" s="111">
        <f>Absolut!O28/Absolut!$B28</f>
        <v>6.7901234567901231E-2</v>
      </c>
      <c r="P28" s="111">
        <f>Absolut!P28/Absolut!$B28</f>
        <v>8.0246913580246909E-2</v>
      </c>
      <c r="Q28" s="111">
        <f>Absolut!Q28/Absolut!$B28</f>
        <v>0.12345679012345678</v>
      </c>
      <c r="S28" s="111">
        <f>Absolut!S28/Absolut!$D28</f>
        <v>5.1724137931034482E-2</v>
      </c>
      <c r="T28" s="111">
        <f>Absolut!T28/Absolut!$D28</f>
        <v>1.2931034482758621E-2</v>
      </c>
      <c r="U28" s="111">
        <f>Absolut!U28/Absolut!$D28</f>
        <v>4.7413793103448273E-2</v>
      </c>
      <c r="V28" s="111">
        <f>Absolut!V28/Absolut!$D28</f>
        <v>5.6034482758620691E-2</v>
      </c>
      <c r="W28" s="111">
        <f>Absolut!W28/Absolut!$D28</f>
        <v>4.3103448275862072E-2</v>
      </c>
      <c r="X28" s="111">
        <f>Absolut!X28/Absolut!$D28</f>
        <v>2.1551724137931036E-2</v>
      </c>
      <c r="Y28" s="111">
        <f>Absolut!Y28/Absolut!$D28</f>
        <v>3.4482758620689655E-2</v>
      </c>
      <c r="Z28" s="111">
        <f>Absolut!Z28/Absolut!$D28</f>
        <v>8.1896551724137928E-2</v>
      </c>
      <c r="AA28" s="111">
        <f>Absolut!AA28/Absolut!$D28</f>
        <v>0.11206896551724138</v>
      </c>
      <c r="AB28" s="111">
        <f>Absolut!AB28/Absolut!$D28</f>
        <v>0.18103448275862069</v>
      </c>
      <c r="AC28" s="111">
        <f>Absolut!AC28/Absolut!$D28</f>
        <v>0.23275862068965517</v>
      </c>
      <c r="AD28" s="111">
        <f>Absolut!AD28/Absolut!$D28</f>
        <v>0.125</v>
      </c>
    </row>
    <row r="29" spans="1:30">
      <c r="A29" s="107">
        <v>1783</v>
      </c>
      <c r="B29" s="2">
        <f t="shared" si="2"/>
        <v>1</v>
      </c>
      <c r="C29" s="2">
        <v>34</v>
      </c>
      <c r="D29" s="4">
        <f t="shared" si="1"/>
        <v>1</v>
      </c>
      <c r="E29" s="105"/>
      <c r="F29" s="111">
        <f>Absolut!F29/Absolut!$B29</f>
        <v>0.11515151515151516</v>
      </c>
      <c r="G29" s="111">
        <f>Absolut!G29/Absolut!$B29</f>
        <v>7.2727272727272724E-2</v>
      </c>
      <c r="H29" s="111">
        <f>Absolut!H29/Absolut!$B29</f>
        <v>0.10909090909090909</v>
      </c>
      <c r="I29" s="111">
        <f>Absolut!I29/Absolut!$B29</f>
        <v>5.4545454545454543E-2</v>
      </c>
      <c r="J29" s="111">
        <f>Absolut!J29/Absolut!$B29</f>
        <v>5.4545454545454543E-2</v>
      </c>
      <c r="K29" s="111">
        <f>Absolut!K29/Absolut!$B29</f>
        <v>3.6363636363636362E-2</v>
      </c>
      <c r="L29" s="111">
        <f>Absolut!L29/Absolut!$B29</f>
        <v>4.2424242424242427E-2</v>
      </c>
      <c r="M29" s="111">
        <f>Absolut!M29/Absolut!$B29</f>
        <v>7.2727272727272724E-2</v>
      </c>
      <c r="N29" s="111">
        <f>Absolut!N29/Absolut!$B29</f>
        <v>0.10909090909090909</v>
      </c>
      <c r="O29" s="111">
        <f>Absolut!O29/Absolut!$B29</f>
        <v>0.12727272727272726</v>
      </c>
      <c r="P29" s="111">
        <f>Absolut!P29/Absolut!$B29</f>
        <v>0.15151515151515152</v>
      </c>
      <c r="Q29" s="111">
        <f>Absolut!Q29/Absolut!$B29</f>
        <v>5.4545454545454543E-2</v>
      </c>
      <c r="S29" s="111">
        <f>Absolut!S29/Absolut!$D29</f>
        <v>0.21052631578947367</v>
      </c>
      <c r="T29" s="111">
        <f>Absolut!T29/Absolut!$D29</f>
        <v>0.17894736842105263</v>
      </c>
      <c r="U29" s="111">
        <f>Absolut!U29/Absolut!$D29</f>
        <v>0.25789473684210529</v>
      </c>
      <c r="V29" s="111">
        <f>Absolut!V29/Absolut!$D29</f>
        <v>8.9473684210526316E-2</v>
      </c>
      <c r="W29" s="111">
        <f>Absolut!W29/Absolut!$D29</f>
        <v>8.9473684210526316E-2</v>
      </c>
      <c r="X29" s="111">
        <f>Absolut!X29/Absolut!$D29</f>
        <v>3.1578947368421054E-2</v>
      </c>
      <c r="Y29" s="111">
        <f>Absolut!Y29/Absolut!$D29</f>
        <v>2.1052631578947368E-2</v>
      </c>
      <c r="Z29" s="111">
        <f>Absolut!Z29/Absolut!$D29</f>
        <v>3.1578947368421054E-2</v>
      </c>
      <c r="AA29" s="111">
        <f>Absolut!AA29/Absolut!$D29</f>
        <v>5.263157894736842E-3</v>
      </c>
      <c r="AB29" s="111">
        <f>Absolut!AB29/Absolut!$D29</f>
        <v>3.1578947368421054E-2</v>
      </c>
      <c r="AC29" s="111">
        <f>Absolut!AC29/Absolut!$D29</f>
        <v>3.1578947368421054E-2</v>
      </c>
      <c r="AD29" s="111">
        <f>Absolut!AD29/Absolut!$D29</f>
        <v>2.1052631578947368E-2</v>
      </c>
    </row>
    <row r="30" spans="1:30">
      <c r="A30" s="107">
        <v>1784</v>
      </c>
      <c r="B30" s="2">
        <f t="shared" si="2"/>
        <v>1</v>
      </c>
      <c r="C30" s="2">
        <v>29</v>
      </c>
      <c r="D30" s="2">
        <f t="shared" si="1"/>
        <v>1</v>
      </c>
      <c r="E30" s="84"/>
      <c r="F30" s="111">
        <f>Absolut!F30/Absolut!$B30</f>
        <v>9.4117647058823528E-2</v>
      </c>
      <c r="G30" s="111">
        <f>Absolut!G30/Absolut!$B30</f>
        <v>0.13529411764705881</v>
      </c>
      <c r="H30" s="111">
        <f>Absolut!H30/Absolut!$B30</f>
        <v>0.1</v>
      </c>
      <c r="I30" s="111">
        <f>Absolut!I30/Absolut!$B30</f>
        <v>0.10588235294117647</v>
      </c>
      <c r="J30" s="111">
        <f>Absolut!J30/Absolut!$B30</f>
        <v>8.2352941176470587E-2</v>
      </c>
      <c r="K30" s="111">
        <f>Absolut!K30/Absolut!$B30</f>
        <v>4.1176470588235294E-2</v>
      </c>
      <c r="L30" s="111">
        <f>Absolut!L30/Absolut!$B30</f>
        <v>8.2352941176470587E-2</v>
      </c>
      <c r="M30" s="111">
        <f>Absolut!M30/Absolut!$B30</f>
        <v>5.8823529411764705E-2</v>
      </c>
      <c r="N30" s="111">
        <f>Absolut!N30/Absolut!$B30</f>
        <v>4.7058823529411764E-2</v>
      </c>
      <c r="O30" s="111">
        <f>Absolut!O30/Absolut!$B30</f>
        <v>8.8235294117647065E-2</v>
      </c>
      <c r="P30" s="111">
        <f>Absolut!P30/Absolut!$B30</f>
        <v>7.6470588235294124E-2</v>
      </c>
      <c r="Q30" s="111">
        <f>Absolut!Q30/Absolut!$B30</f>
        <v>8.8235294117647065E-2</v>
      </c>
      <c r="S30" s="111">
        <f>Absolut!S30/Absolut!$D30</f>
        <v>5.4945054945054944E-2</v>
      </c>
      <c r="T30" s="111">
        <f>Absolut!T30/Absolut!$D30</f>
        <v>5.4945054945054944E-2</v>
      </c>
      <c r="U30" s="111">
        <f>Absolut!U30/Absolut!$D30</f>
        <v>0.10989010989010989</v>
      </c>
      <c r="V30" s="111">
        <f>Absolut!V30/Absolut!$D30</f>
        <v>0.10989010989010989</v>
      </c>
      <c r="W30" s="111">
        <f>Absolut!W30/Absolut!$D30</f>
        <v>6.5934065934065936E-2</v>
      </c>
      <c r="X30" s="111">
        <f>Absolut!X30/Absolut!$D30</f>
        <v>8.7912087912087919E-2</v>
      </c>
      <c r="Y30" s="111">
        <f>Absolut!Y30/Absolut!$D30</f>
        <v>3.2967032967032968E-2</v>
      </c>
      <c r="Z30" s="111">
        <f>Absolut!Z30/Absolut!$D30</f>
        <v>7.6923076923076927E-2</v>
      </c>
      <c r="AA30" s="111">
        <f>Absolut!AA30/Absolut!$D30</f>
        <v>0.12087912087912088</v>
      </c>
      <c r="AB30" s="111">
        <f>Absolut!AB30/Absolut!$D30</f>
        <v>7.6923076923076927E-2</v>
      </c>
      <c r="AC30" s="111">
        <f>Absolut!AC30/Absolut!$D30</f>
        <v>8.7912087912087919E-2</v>
      </c>
      <c r="AD30" s="111">
        <f>Absolut!AD30/Absolut!$D30</f>
        <v>0.12087912087912088</v>
      </c>
    </row>
    <row r="31" spans="1:30">
      <c r="A31" s="107">
        <v>1785</v>
      </c>
      <c r="B31" s="2">
        <f t="shared" si="2"/>
        <v>0.99999999999999978</v>
      </c>
      <c r="C31" s="2">
        <v>23</v>
      </c>
      <c r="D31" s="4">
        <f t="shared" si="1"/>
        <v>1</v>
      </c>
      <c r="E31" s="105"/>
      <c r="F31" s="111">
        <f>Absolut!F31/Absolut!$B31</f>
        <v>0.10317460317460317</v>
      </c>
      <c r="G31" s="111">
        <f>Absolut!G31/Absolut!$B31</f>
        <v>8.7301587301587297E-2</v>
      </c>
      <c r="H31" s="111">
        <f>Absolut!H31/Absolut!$B31</f>
        <v>0.13492063492063491</v>
      </c>
      <c r="I31" s="111">
        <f>Absolut!I31/Absolut!$B31</f>
        <v>6.3492063492063489E-2</v>
      </c>
      <c r="J31" s="111">
        <f>Absolut!J31/Absolut!$B31</f>
        <v>5.5555555555555552E-2</v>
      </c>
      <c r="K31" s="111">
        <f>Absolut!K31/Absolut!$B31</f>
        <v>3.968253968253968E-2</v>
      </c>
      <c r="L31" s="111">
        <f>Absolut!L31/Absolut!$B31</f>
        <v>4.7619047619047616E-2</v>
      </c>
      <c r="M31" s="111">
        <f>Absolut!M31/Absolut!$B31</f>
        <v>7.1428571428571425E-2</v>
      </c>
      <c r="N31" s="111">
        <f>Absolut!N31/Absolut!$B31</f>
        <v>6.3492063492063489E-2</v>
      </c>
      <c r="O31" s="111">
        <f>Absolut!O31/Absolut!$B31</f>
        <v>0.15079365079365079</v>
      </c>
      <c r="P31" s="111">
        <f>Absolut!P31/Absolut!$B31</f>
        <v>0.1111111111111111</v>
      </c>
      <c r="Q31" s="111">
        <f>Absolut!Q31/Absolut!$B31</f>
        <v>7.1428571428571425E-2</v>
      </c>
      <c r="S31" s="111">
        <f>Absolut!S31/Absolut!$D31</f>
        <v>3.6231884057971016E-2</v>
      </c>
      <c r="T31" s="111">
        <f>Absolut!T31/Absolut!$D31</f>
        <v>5.7971014492753624E-2</v>
      </c>
      <c r="U31" s="111">
        <f>Absolut!U31/Absolut!$D31</f>
        <v>0.13043478260869565</v>
      </c>
      <c r="V31" s="111">
        <f>Absolut!V31/Absolut!$D31</f>
        <v>0.21739130434782608</v>
      </c>
      <c r="W31" s="111">
        <f>Absolut!W31/Absolut!$D31</f>
        <v>0.10869565217391304</v>
      </c>
      <c r="X31" s="111">
        <f>Absolut!X31/Absolut!$D31</f>
        <v>0.10869565217391304</v>
      </c>
      <c r="Y31" s="111">
        <f>Absolut!Y31/Absolut!$D31</f>
        <v>0.10869565217391304</v>
      </c>
      <c r="Z31" s="111">
        <f>Absolut!Z31/Absolut!$D31</f>
        <v>4.3478260869565216E-2</v>
      </c>
      <c r="AA31" s="111">
        <f>Absolut!AA31/Absolut!$D31</f>
        <v>2.8985507246376812E-2</v>
      </c>
      <c r="AB31" s="111">
        <f>Absolut!AB31/Absolut!$D31</f>
        <v>6.5217391304347824E-2</v>
      </c>
      <c r="AC31" s="111">
        <f>Absolut!AC31/Absolut!$D31</f>
        <v>3.6231884057971016E-2</v>
      </c>
      <c r="AD31" s="111">
        <f>Absolut!AD31/Absolut!$D31</f>
        <v>5.7971014492753624E-2</v>
      </c>
    </row>
    <row r="32" spans="1:30">
      <c r="A32" s="107">
        <v>1786</v>
      </c>
      <c r="B32" s="2">
        <f t="shared" si="2"/>
        <v>1.0000000000000002</v>
      </c>
      <c r="C32" s="2">
        <v>48</v>
      </c>
      <c r="D32" s="2">
        <f t="shared" si="1"/>
        <v>1</v>
      </c>
      <c r="E32" s="84"/>
      <c r="F32" s="111">
        <f>Absolut!F32/Absolut!$B32</f>
        <v>5.6818181818181816E-2</v>
      </c>
      <c r="G32" s="111">
        <f>Absolut!G32/Absolut!$B32</f>
        <v>9.0909090909090912E-2</v>
      </c>
      <c r="H32" s="111">
        <f>Absolut!H32/Absolut!$B32</f>
        <v>9.0909090909090912E-2</v>
      </c>
      <c r="I32" s="111">
        <f>Absolut!I32/Absolut!$B32</f>
        <v>6.25E-2</v>
      </c>
      <c r="J32" s="111">
        <f>Absolut!J32/Absolut!$B32</f>
        <v>6.25E-2</v>
      </c>
      <c r="K32" s="111">
        <f>Absolut!K32/Absolut!$B32</f>
        <v>7.3863636363636367E-2</v>
      </c>
      <c r="L32" s="111">
        <f>Absolut!L32/Absolut!$B32</f>
        <v>7.3863636363636367E-2</v>
      </c>
      <c r="M32" s="111">
        <f>Absolut!M32/Absolut!$B32</f>
        <v>7.9545454545454544E-2</v>
      </c>
      <c r="N32" s="111">
        <f>Absolut!N32/Absolut!$B32</f>
        <v>6.8181818181818177E-2</v>
      </c>
      <c r="O32" s="111">
        <f>Absolut!O32/Absolut!$B32</f>
        <v>0.11931818181818182</v>
      </c>
      <c r="P32" s="111">
        <f>Absolut!P32/Absolut!$B32</f>
        <v>0.11363636363636363</v>
      </c>
      <c r="Q32" s="111">
        <f>Absolut!Q32/Absolut!$B32</f>
        <v>0.10795454545454546</v>
      </c>
      <c r="S32" s="111">
        <f>Absolut!S32/Absolut!$D32</f>
        <v>8.5714285714285715E-2</v>
      </c>
      <c r="T32" s="111">
        <f>Absolut!T32/Absolut!$D32</f>
        <v>0.1</v>
      </c>
      <c r="U32" s="111">
        <f>Absolut!U32/Absolut!$D32</f>
        <v>0.22857142857142856</v>
      </c>
      <c r="V32" s="111">
        <f>Absolut!V32/Absolut!$D32</f>
        <v>8.5714285714285715E-2</v>
      </c>
      <c r="W32" s="111">
        <f>Absolut!W32/Absolut!$D32</f>
        <v>8.5714285714285715E-2</v>
      </c>
      <c r="X32" s="111">
        <f>Absolut!X32/Absolut!$D32</f>
        <v>5.7142857142857141E-2</v>
      </c>
      <c r="Y32" s="111">
        <f>Absolut!Y32/Absolut!$D32</f>
        <v>8.5714285714285715E-2</v>
      </c>
      <c r="Z32" s="111">
        <f>Absolut!Z32/Absolut!$D32</f>
        <v>1.4285714285714285E-2</v>
      </c>
      <c r="AA32" s="111">
        <f>Absolut!AA32/Absolut!$D32</f>
        <v>8.5714285714285715E-2</v>
      </c>
      <c r="AB32" s="111">
        <f>Absolut!AB32/Absolut!$D32</f>
        <v>8.5714285714285715E-2</v>
      </c>
      <c r="AC32" s="111">
        <f>Absolut!AC32/Absolut!$D32</f>
        <v>1.4285714285714285E-2</v>
      </c>
      <c r="AD32" s="111">
        <f>Absolut!AD32/Absolut!$D32</f>
        <v>7.1428571428571425E-2</v>
      </c>
    </row>
    <row r="33" spans="1:30">
      <c r="A33" s="107">
        <v>1787</v>
      </c>
      <c r="B33" s="2">
        <f t="shared" si="2"/>
        <v>1</v>
      </c>
      <c r="C33" s="2">
        <v>49</v>
      </c>
      <c r="D33" s="2">
        <f t="shared" si="1"/>
        <v>0.99999999999999989</v>
      </c>
      <c r="E33" s="84"/>
      <c r="F33" s="111">
        <f>Absolut!F33/Absolut!$B33</f>
        <v>0.1619718309859155</v>
      </c>
      <c r="G33" s="111">
        <f>Absolut!G33/Absolut!$B33</f>
        <v>0.1619718309859155</v>
      </c>
      <c r="H33" s="111">
        <f>Absolut!H33/Absolut!$B33</f>
        <v>0.10563380281690141</v>
      </c>
      <c r="I33" s="111">
        <f>Absolut!I33/Absolut!$B33</f>
        <v>0.11267605633802817</v>
      </c>
      <c r="J33" s="111">
        <f>Absolut!J33/Absolut!$B33</f>
        <v>2.8169014084507043E-2</v>
      </c>
      <c r="K33" s="111">
        <f>Absolut!K33/Absolut!$B33</f>
        <v>8.4507042253521125E-2</v>
      </c>
      <c r="L33" s="111">
        <f>Absolut!L33/Absolut!$B33</f>
        <v>4.9295774647887321E-2</v>
      </c>
      <c r="M33" s="111">
        <f>Absolut!M33/Absolut!$B33</f>
        <v>4.9295774647887321E-2</v>
      </c>
      <c r="N33" s="111">
        <f>Absolut!N33/Absolut!$B33</f>
        <v>5.6338028169014086E-2</v>
      </c>
      <c r="O33" s="111">
        <f>Absolut!O33/Absolut!$B33</f>
        <v>7.746478873239436E-2</v>
      </c>
      <c r="P33" s="111">
        <f>Absolut!P33/Absolut!$B33</f>
        <v>5.6338028169014086E-2</v>
      </c>
      <c r="Q33" s="111">
        <f>Absolut!Q33/Absolut!$B33</f>
        <v>5.6338028169014086E-2</v>
      </c>
      <c r="S33" s="111">
        <f>Absolut!S33/Absolut!$D33</f>
        <v>0.13580246913580246</v>
      </c>
      <c r="T33" s="111">
        <f>Absolut!T33/Absolut!$D33</f>
        <v>9.8765432098765427E-2</v>
      </c>
      <c r="U33" s="111">
        <f>Absolut!U33/Absolut!$D33</f>
        <v>7.407407407407407E-2</v>
      </c>
      <c r="V33" s="111">
        <f>Absolut!V33/Absolut!$D33</f>
        <v>8.6419753086419748E-2</v>
      </c>
      <c r="W33" s="111">
        <f>Absolut!W33/Absolut!$D33</f>
        <v>9.8765432098765427E-2</v>
      </c>
      <c r="X33" s="111">
        <f>Absolut!X33/Absolut!$D33</f>
        <v>4.9382716049382713E-2</v>
      </c>
      <c r="Y33" s="111">
        <f>Absolut!Y33/Absolut!$D33</f>
        <v>7.407407407407407E-2</v>
      </c>
      <c r="Z33" s="111">
        <f>Absolut!Z33/Absolut!$D33</f>
        <v>6.1728395061728392E-2</v>
      </c>
      <c r="AA33" s="111">
        <f>Absolut!AA33/Absolut!$D33</f>
        <v>9.8765432098765427E-2</v>
      </c>
      <c r="AB33" s="111">
        <f>Absolut!AB33/Absolut!$D33</f>
        <v>9.8765432098765427E-2</v>
      </c>
      <c r="AC33" s="111">
        <f>Absolut!AC33/Absolut!$D33</f>
        <v>9.8765432098765427E-2</v>
      </c>
      <c r="AD33" s="111">
        <f>Absolut!AD33/Absolut!$D33</f>
        <v>2.4691358024691357E-2</v>
      </c>
    </row>
    <row r="34" spans="1:30">
      <c r="A34" s="107">
        <v>1788</v>
      </c>
      <c r="B34" s="2">
        <f t="shared" si="2"/>
        <v>1</v>
      </c>
      <c r="C34" s="2">
        <v>50</v>
      </c>
      <c r="D34" s="2">
        <f t="shared" si="1"/>
        <v>0.99999999999999989</v>
      </c>
      <c r="E34" s="84"/>
      <c r="F34" s="111">
        <f>Absolut!F34/Absolut!$B34</f>
        <v>0.14414414414414414</v>
      </c>
      <c r="G34" s="111">
        <f>Absolut!G34/Absolut!$B34</f>
        <v>0.13513513513513514</v>
      </c>
      <c r="H34" s="111">
        <f>Absolut!H34/Absolut!$B34</f>
        <v>0.15315315315315314</v>
      </c>
      <c r="I34" s="111">
        <f>Absolut!I34/Absolut!$B34</f>
        <v>2.7027027027027029E-2</v>
      </c>
      <c r="J34" s="111">
        <f>Absolut!J34/Absolut!$B34</f>
        <v>4.5045045045045043E-2</v>
      </c>
      <c r="K34" s="111">
        <f>Absolut!K34/Absolut!$B34</f>
        <v>3.6036036036036036E-2</v>
      </c>
      <c r="L34" s="111">
        <f>Absolut!L34/Absolut!$B34</f>
        <v>5.4054054054054057E-2</v>
      </c>
      <c r="M34" s="111">
        <f>Absolut!M34/Absolut!$B34</f>
        <v>8.1081081081081086E-2</v>
      </c>
      <c r="N34" s="111">
        <f>Absolut!N34/Absolut!$B34</f>
        <v>8.1081081081081086E-2</v>
      </c>
      <c r="O34" s="111">
        <f>Absolut!O34/Absolut!$B34</f>
        <v>6.3063063063063057E-2</v>
      </c>
      <c r="P34" s="111">
        <f>Absolut!P34/Absolut!$B34</f>
        <v>6.3063063063063057E-2</v>
      </c>
      <c r="Q34" s="111">
        <f>Absolut!Q34/Absolut!$B34</f>
        <v>0.11711711711711711</v>
      </c>
      <c r="S34" s="111">
        <f>Absolut!S34/Absolut!$D34</f>
        <v>0.13636363636363635</v>
      </c>
      <c r="T34" s="111">
        <f>Absolut!T34/Absolut!$D34</f>
        <v>3.4090909090909088E-2</v>
      </c>
      <c r="U34" s="111">
        <f>Absolut!U34/Absolut!$D34</f>
        <v>4.5454545454545456E-2</v>
      </c>
      <c r="V34" s="111">
        <f>Absolut!V34/Absolut!$D34</f>
        <v>6.8181818181818177E-2</v>
      </c>
      <c r="W34" s="111">
        <f>Absolut!W34/Absolut!$D34</f>
        <v>6.8181818181818177E-2</v>
      </c>
      <c r="X34" s="111">
        <f>Absolut!X34/Absolut!$D34</f>
        <v>0.14772727272727273</v>
      </c>
      <c r="Y34" s="111">
        <f>Absolut!Y34/Absolut!$D34</f>
        <v>0.14772727272727273</v>
      </c>
      <c r="Z34" s="111">
        <f>Absolut!Z34/Absolut!$D34</f>
        <v>9.0909090909090912E-2</v>
      </c>
      <c r="AA34" s="111">
        <f>Absolut!AA34/Absolut!$D34</f>
        <v>9.0909090909090912E-2</v>
      </c>
      <c r="AB34" s="111">
        <f>Absolut!AB34/Absolut!$D34</f>
        <v>6.8181818181818177E-2</v>
      </c>
      <c r="AC34" s="111">
        <f>Absolut!AC34/Absolut!$D34</f>
        <v>4.5454545454545456E-2</v>
      </c>
      <c r="AD34" s="111">
        <f>Absolut!AD34/Absolut!$D34</f>
        <v>5.6818181818181816E-2</v>
      </c>
    </row>
    <row r="35" spans="1:30">
      <c r="A35" s="107">
        <v>1789</v>
      </c>
      <c r="B35" s="2">
        <f t="shared" si="2"/>
        <v>0.99999999999999989</v>
      </c>
      <c r="C35" s="2">
        <v>20</v>
      </c>
      <c r="D35" s="2">
        <f t="shared" si="1"/>
        <v>0.99999999999999989</v>
      </c>
      <c r="E35" s="84"/>
      <c r="F35" s="111">
        <f>Absolut!F35/Absolut!$B35</f>
        <v>0.1</v>
      </c>
      <c r="G35" s="111">
        <f>Absolut!G35/Absolut!$B35</f>
        <v>8.8888888888888892E-2</v>
      </c>
      <c r="H35" s="111">
        <f>Absolut!H35/Absolut!$B35</f>
        <v>7.7777777777777779E-2</v>
      </c>
      <c r="I35" s="111">
        <f>Absolut!I35/Absolut!$B35</f>
        <v>3.3333333333333333E-2</v>
      </c>
      <c r="J35" s="111">
        <f>Absolut!J35/Absolut!$B35</f>
        <v>6.6666666666666666E-2</v>
      </c>
      <c r="K35" s="111">
        <f>Absolut!K35/Absolut!$B35</f>
        <v>3.3333333333333333E-2</v>
      </c>
      <c r="L35" s="111">
        <f>Absolut!L35/Absolut!$B35</f>
        <v>5.5555555555555552E-2</v>
      </c>
      <c r="M35" s="111">
        <f>Absolut!M35/Absolut!$B35</f>
        <v>0.1111111111111111</v>
      </c>
      <c r="N35" s="111">
        <f>Absolut!N35/Absolut!$B35</f>
        <v>0.13333333333333333</v>
      </c>
      <c r="O35" s="111">
        <f>Absolut!O35/Absolut!$B35</f>
        <v>0.1</v>
      </c>
      <c r="P35" s="111">
        <f>Absolut!P35/Absolut!$B35</f>
        <v>0.1</v>
      </c>
      <c r="Q35" s="111">
        <f>Absolut!Q35/Absolut!$B35</f>
        <v>0.1</v>
      </c>
      <c r="S35" s="111">
        <f>Absolut!S35/Absolut!$D35</f>
        <v>0.12</v>
      </c>
      <c r="T35" s="111">
        <f>Absolut!T35/Absolut!$D35</f>
        <v>0.12</v>
      </c>
      <c r="U35" s="111">
        <f>Absolut!U35/Absolut!$D35</f>
        <v>0.12</v>
      </c>
      <c r="V35" s="111">
        <f>Absolut!V35/Absolut!$D35</f>
        <v>0</v>
      </c>
      <c r="W35" s="111">
        <f>Absolut!W35/Absolut!$D35</f>
        <v>0.12</v>
      </c>
      <c r="X35" s="111">
        <f>Absolut!X35/Absolut!$D35</f>
        <v>0.02</v>
      </c>
      <c r="Y35" s="111">
        <f>Absolut!Y35/Absolut!$D35</f>
        <v>0.08</v>
      </c>
      <c r="Z35" s="111">
        <f>Absolut!Z35/Absolut!$D35</f>
        <v>0.04</v>
      </c>
      <c r="AA35" s="111">
        <f>Absolut!AA35/Absolut!$D35</f>
        <v>0.08</v>
      </c>
      <c r="AB35" s="111">
        <f>Absolut!AB35/Absolut!$D35</f>
        <v>0.08</v>
      </c>
      <c r="AC35" s="111">
        <f>Absolut!AC35/Absolut!$D35</f>
        <v>0.12</v>
      </c>
      <c r="AD35" s="111">
        <f>Absolut!AD35/Absolut!$D35</f>
        <v>0.1</v>
      </c>
    </row>
    <row r="36" spans="1:30">
      <c r="A36" s="107">
        <v>1790</v>
      </c>
      <c r="B36" s="2">
        <f t="shared" si="2"/>
        <v>0.99999999999999989</v>
      </c>
      <c r="C36" s="2">
        <v>17</v>
      </c>
      <c r="D36" s="4">
        <f t="shared" si="1"/>
        <v>1.0000000000000002</v>
      </c>
      <c r="E36" s="105"/>
      <c r="F36" s="111">
        <f>Absolut!F36/Absolut!$B36</f>
        <v>0.11764705882352941</v>
      </c>
      <c r="G36" s="111">
        <f>Absolut!G36/Absolut!$B36</f>
        <v>0.10588235294117647</v>
      </c>
      <c r="H36" s="111">
        <f>Absolut!H36/Absolut!$B36</f>
        <v>8.2352941176470587E-2</v>
      </c>
      <c r="I36" s="111">
        <f>Absolut!I36/Absolut!$B36</f>
        <v>8.2352941176470587E-2</v>
      </c>
      <c r="J36" s="111">
        <f>Absolut!J36/Absolut!$B36</f>
        <v>4.7058823529411764E-2</v>
      </c>
      <c r="K36" s="111">
        <f>Absolut!K36/Absolut!$B36</f>
        <v>3.5294117647058823E-2</v>
      </c>
      <c r="L36" s="111">
        <f>Absolut!L36/Absolut!$B36</f>
        <v>2.3529411764705882E-2</v>
      </c>
      <c r="M36" s="111">
        <f>Absolut!M36/Absolut!$B36</f>
        <v>8.2352941176470587E-2</v>
      </c>
      <c r="N36" s="111">
        <f>Absolut!N36/Absolut!$B36</f>
        <v>7.0588235294117646E-2</v>
      </c>
      <c r="O36" s="111">
        <f>Absolut!O36/Absolut!$B36</f>
        <v>0.12941176470588237</v>
      </c>
      <c r="P36" s="111">
        <f>Absolut!P36/Absolut!$B36</f>
        <v>0.16470588235294117</v>
      </c>
      <c r="Q36" s="111">
        <f>Absolut!Q36/Absolut!$B36</f>
        <v>5.8823529411764705E-2</v>
      </c>
      <c r="S36" s="111">
        <f>Absolut!S36/Absolut!$D36</f>
        <v>0.11764705882352941</v>
      </c>
      <c r="T36" s="111">
        <f>Absolut!T36/Absolut!$D36</f>
        <v>0.13725490196078433</v>
      </c>
      <c r="U36" s="111">
        <f>Absolut!U36/Absolut!$D36</f>
        <v>0.10784313725490197</v>
      </c>
      <c r="V36" s="111">
        <f>Absolut!V36/Absolut!$D36</f>
        <v>0.18627450980392157</v>
      </c>
      <c r="W36" s="111">
        <f>Absolut!W36/Absolut!$D36</f>
        <v>8.8235294117647065E-2</v>
      </c>
      <c r="X36" s="111">
        <f>Absolut!X36/Absolut!$D36</f>
        <v>7.8431372549019607E-2</v>
      </c>
      <c r="Y36" s="111">
        <f>Absolut!Y36/Absolut!$D36</f>
        <v>5.8823529411764705E-2</v>
      </c>
      <c r="Z36" s="111">
        <f>Absolut!Z36/Absolut!$D36</f>
        <v>4.9019607843137254E-2</v>
      </c>
      <c r="AA36" s="111">
        <f>Absolut!AA36/Absolut!$D36</f>
        <v>5.8823529411764705E-2</v>
      </c>
      <c r="AB36" s="111">
        <f>Absolut!AB36/Absolut!$D36</f>
        <v>2.9411764705882353E-2</v>
      </c>
      <c r="AC36" s="111">
        <f>Absolut!AC36/Absolut!$D36</f>
        <v>4.9019607843137254E-2</v>
      </c>
      <c r="AD36" s="111">
        <f>Absolut!AD36/Absolut!$D36</f>
        <v>3.9215686274509803E-2</v>
      </c>
    </row>
    <row r="37" spans="1:30">
      <c r="A37" s="107">
        <v>1791</v>
      </c>
      <c r="B37" s="2">
        <f t="shared" si="2"/>
        <v>1</v>
      </c>
      <c r="C37" s="2">
        <v>16</v>
      </c>
      <c r="D37" s="2">
        <f t="shared" si="1"/>
        <v>1</v>
      </c>
      <c r="E37" s="84"/>
      <c r="F37" s="111">
        <f>Absolut!F37/Absolut!$B37</f>
        <v>7.6923076923076927E-2</v>
      </c>
      <c r="G37" s="111">
        <f>Absolut!G37/Absolut!$B37</f>
        <v>6.5934065934065936E-2</v>
      </c>
      <c r="H37" s="111">
        <f>Absolut!H37/Absolut!$B37</f>
        <v>6.5934065934065936E-2</v>
      </c>
      <c r="I37" s="111">
        <f>Absolut!I37/Absolut!$B37</f>
        <v>0</v>
      </c>
      <c r="J37" s="111">
        <f>Absolut!J37/Absolut!$B37</f>
        <v>5.4945054945054944E-2</v>
      </c>
      <c r="K37" s="111">
        <f>Absolut!K37/Absolut!$B37</f>
        <v>2.197802197802198E-2</v>
      </c>
      <c r="L37" s="111">
        <f>Absolut!L37/Absolut!$B37</f>
        <v>4.3956043956043959E-2</v>
      </c>
      <c r="M37" s="111">
        <f>Absolut!M37/Absolut!$B37</f>
        <v>7.6923076923076927E-2</v>
      </c>
      <c r="N37" s="111">
        <f>Absolut!N37/Absolut!$B37</f>
        <v>0.12087912087912088</v>
      </c>
      <c r="O37" s="111">
        <f>Absolut!O37/Absolut!$B37</f>
        <v>0.2087912087912088</v>
      </c>
      <c r="P37" s="111">
        <f>Absolut!P37/Absolut!$B37</f>
        <v>0.14285714285714285</v>
      </c>
      <c r="Q37" s="111">
        <f>Absolut!Q37/Absolut!$B37</f>
        <v>0.12087912087912088</v>
      </c>
      <c r="S37" s="111">
        <f>Absolut!S37/Absolut!$D37</f>
        <v>5.5555555555555552E-2</v>
      </c>
      <c r="T37" s="111">
        <f>Absolut!T37/Absolut!$D37</f>
        <v>9.2592592592592587E-2</v>
      </c>
      <c r="U37" s="111">
        <f>Absolut!U37/Absolut!$D37</f>
        <v>0.18518518518518517</v>
      </c>
      <c r="V37" s="111">
        <f>Absolut!V37/Absolut!$D37</f>
        <v>5.5555555555555552E-2</v>
      </c>
      <c r="W37" s="111">
        <f>Absolut!W37/Absolut!$D37</f>
        <v>0.16666666666666666</v>
      </c>
      <c r="X37" s="111">
        <f>Absolut!X37/Absolut!$D37</f>
        <v>5.5555555555555552E-2</v>
      </c>
      <c r="Y37" s="111">
        <f>Absolut!Y37/Absolut!$D37</f>
        <v>7.407407407407407E-2</v>
      </c>
      <c r="Z37" s="111">
        <f>Absolut!Z37/Absolut!$D37</f>
        <v>5.5555555555555552E-2</v>
      </c>
      <c r="AA37" s="111">
        <f>Absolut!AA37/Absolut!$D37</f>
        <v>3.7037037037037035E-2</v>
      </c>
      <c r="AB37" s="111">
        <f>Absolut!AB37/Absolut!$D37</f>
        <v>5.5555555555555552E-2</v>
      </c>
      <c r="AC37" s="111">
        <f>Absolut!AC37/Absolut!$D37</f>
        <v>5.5555555555555552E-2</v>
      </c>
      <c r="AD37" s="111">
        <f>Absolut!AD37/Absolut!$D37</f>
        <v>0.1111111111111111</v>
      </c>
    </row>
    <row r="38" spans="1:30">
      <c r="A38" s="107">
        <v>1792</v>
      </c>
      <c r="B38" s="2">
        <f t="shared" si="2"/>
        <v>1</v>
      </c>
      <c r="C38" s="2">
        <v>26</v>
      </c>
      <c r="D38" s="4">
        <f t="shared" si="1"/>
        <v>0.99999999999999989</v>
      </c>
      <c r="E38" s="105"/>
      <c r="F38" s="111">
        <f>Absolut!F38/Absolut!$B38</f>
        <v>0.11627906976744186</v>
      </c>
      <c r="G38" s="111">
        <f>Absolut!G38/Absolut!$B38</f>
        <v>0.11627906976744186</v>
      </c>
      <c r="H38" s="111">
        <f>Absolut!H38/Absolut!$B38</f>
        <v>4.6511627906976744E-2</v>
      </c>
      <c r="I38" s="111">
        <f>Absolut!I38/Absolut!$B38</f>
        <v>4.6511627906976744E-2</v>
      </c>
      <c r="J38" s="111">
        <f>Absolut!J38/Absolut!$B38</f>
        <v>8.1395348837209308E-2</v>
      </c>
      <c r="K38" s="111">
        <f>Absolut!K38/Absolut!$B38</f>
        <v>2.3255813953488372E-2</v>
      </c>
      <c r="L38" s="111">
        <f>Absolut!L38/Absolut!$B38</f>
        <v>8.1395348837209308E-2</v>
      </c>
      <c r="M38" s="111">
        <f>Absolut!M38/Absolut!$B38</f>
        <v>6.9767441860465115E-2</v>
      </c>
      <c r="N38" s="111">
        <f>Absolut!N38/Absolut!$B38</f>
        <v>9.3023255813953487E-2</v>
      </c>
      <c r="O38" s="111">
        <f>Absolut!O38/Absolut!$B38</f>
        <v>0.10465116279069768</v>
      </c>
      <c r="P38" s="111">
        <f>Absolut!P38/Absolut!$B38</f>
        <v>9.3023255813953487E-2</v>
      </c>
      <c r="Q38" s="111">
        <f>Absolut!Q38/Absolut!$B38</f>
        <v>0.12790697674418605</v>
      </c>
      <c r="S38" s="111">
        <f>Absolut!S38/Absolut!$D38</f>
        <v>0.11</v>
      </c>
      <c r="T38" s="111">
        <f>Absolut!T38/Absolut!$D38</f>
        <v>0.12</v>
      </c>
      <c r="U38" s="111">
        <f>Absolut!U38/Absolut!$D38</f>
        <v>0.12</v>
      </c>
      <c r="V38" s="111">
        <f>Absolut!V38/Absolut!$D38</f>
        <v>0.14000000000000001</v>
      </c>
      <c r="W38" s="111">
        <f>Absolut!W38/Absolut!$D38</f>
        <v>0.09</v>
      </c>
      <c r="X38" s="111">
        <f>Absolut!X38/Absolut!$D38</f>
        <v>0.01</v>
      </c>
      <c r="Y38" s="111">
        <f>Absolut!Y38/Absolut!$D38</f>
        <v>0.02</v>
      </c>
      <c r="Z38" s="111">
        <f>Absolut!Z38/Absolut!$D38</f>
        <v>7.0000000000000007E-2</v>
      </c>
      <c r="AA38" s="111">
        <f>Absolut!AA38/Absolut!$D38</f>
        <v>0.15</v>
      </c>
      <c r="AB38" s="111">
        <f>Absolut!AB38/Absolut!$D38</f>
        <v>0.02</v>
      </c>
      <c r="AC38" s="111">
        <f>Absolut!AC38/Absolut!$D38</f>
        <v>7.0000000000000007E-2</v>
      </c>
      <c r="AD38" s="111">
        <f>Absolut!AD38/Absolut!$D38</f>
        <v>0.08</v>
      </c>
    </row>
    <row r="39" spans="1:30">
      <c r="A39" s="107">
        <v>1793</v>
      </c>
      <c r="B39" s="2">
        <f t="shared" si="2"/>
        <v>0.99999999999999989</v>
      </c>
      <c r="C39" s="2">
        <v>22</v>
      </c>
      <c r="D39" s="4">
        <f t="shared" si="1"/>
        <v>0.99999999999999989</v>
      </c>
      <c r="E39" s="105"/>
      <c r="F39" s="111">
        <f>Absolut!F39/Absolut!$B39</f>
        <v>0.13114754098360656</v>
      </c>
      <c r="G39" s="111">
        <f>Absolut!G39/Absolut!$B39</f>
        <v>0.16393442622950818</v>
      </c>
      <c r="H39" s="111">
        <f>Absolut!H39/Absolut!$B39</f>
        <v>8.1967213114754092E-2</v>
      </c>
      <c r="I39" s="111">
        <f>Absolut!I39/Absolut!$B39</f>
        <v>3.2786885245901641E-2</v>
      </c>
      <c r="J39" s="111">
        <f>Absolut!J39/Absolut!$B39</f>
        <v>4.9180327868852458E-2</v>
      </c>
      <c r="K39" s="111">
        <f>Absolut!K39/Absolut!$B39</f>
        <v>2.4590163934426229E-2</v>
      </c>
      <c r="L39" s="111">
        <f>Absolut!L39/Absolut!$B39</f>
        <v>7.3770491803278687E-2</v>
      </c>
      <c r="M39" s="111">
        <f>Absolut!M39/Absolut!$B39</f>
        <v>7.3770491803278687E-2</v>
      </c>
      <c r="N39" s="111">
        <f>Absolut!N39/Absolut!$B39</f>
        <v>5.737704918032787E-2</v>
      </c>
      <c r="O39" s="111">
        <f>Absolut!O39/Absolut!$B39</f>
        <v>9.8360655737704916E-2</v>
      </c>
      <c r="P39" s="111">
        <f>Absolut!P39/Absolut!$B39</f>
        <v>9.8360655737704916E-2</v>
      </c>
      <c r="Q39" s="111">
        <f>Absolut!Q39/Absolut!$B39</f>
        <v>0.11475409836065574</v>
      </c>
      <c r="S39" s="111">
        <f>Absolut!S39/Absolut!$D39</f>
        <v>0.10457516339869281</v>
      </c>
      <c r="T39" s="111">
        <f>Absolut!T39/Absolut!$D39</f>
        <v>0.30718954248366015</v>
      </c>
      <c r="U39" s="111">
        <f>Absolut!U39/Absolut!$D39</f>
        <v>0.30718954248366015</v>
      </c>
      <c r="V39" s="111">
        <f>Absolut!V39/Absolut!$D39</f>
        <v>7.1895424836601302E-2</v>
      </c>
      <c r="W39" s="111">
        <f>Absolut!W39/Absolut!$D39</f>
        <v>3.9215686274509803E-2</v>
      </c>
      <c r="X39" s="111">
        <f>Absolut!X39/Absolut!$D39</f>
        <v>3.9215686274509803E-2</v>
      </c>
      <c r="Y39" s="111">
        <f>Absolut!Y39/Absolut!$D39</f>
        <v>4.5751633986928102E-2</v>
      </c>
      <c r="Z39" s="111">
        <f>Absolut!Z39/Absolut!$D39</f>
        <v>2.6143790849673203E-2</v>
      </c>
      <c r="AA39" s="111">
        <f>Absolut!AA39/Absolut!$D39</f>
        <v>1.3071895424836602E-2</v>
      </c>
      <c r="AB39" s="111">
        <f>Absolut!AB39/Absolut!$D39</f>
        <v>1.9607843137254902E-2</v>
      </c>
      <c r="AC39" s="111">
        <f>Absolut!AC39/Absolut!$D39</f>
        <v>1.3071895424836602E-2</v>
      </c>
      <c r="AD39" s="111">
        <f>Absolut!AD39/Absolut!$D39</f>
        <v>1.3071895424836602E-2</v>
      </c>
    </row>
    <row r="40" spans="1:30">
      <c r="A40" s="107">
        <v>1794</v>
      </c>
      <c r="B40" s="2">
        <f t="shared" si="2"/>
        <v>1</v>
      </c>
      <c r="C40" s="2">
        <v>23</v>
      </c>
      <c r="D40" s="2">
        <f t="shared" si="1"/>
        <v>1</v>
      </c>
      <c r="E40" s="84"/>
      <c r="F40" s="111">
        <f>Absolut!F40/Absolut!$B40</f>
        <v>0.15254237288135594</v>
      </c>
      <c r="G40" s="111">
        <f>Absolut!G40/Absolut!$B40</f>
        <v>0.1440677966101695</v>
      </c>
      <c r="H40" s="111">
        <f>Absolut!H40/Absolut!$B40</f>
        <v>0.11864406779661017</v>
      </c>
      <c r="I40" s="111">
        <f>Absolut!I40/Absolut!$B40</f>
        <v>6.7796610169491525E-2</v>
      </c>
      <c r="J40" s="111">
        <f>Absolut!J40/Absolut!$B40</f>
        <v>5.9322033898305086E-2</v>
      </c>
      <c r="K40" s="111">
        <f>Absolut!K40/Absolut!$B40</f>
        <v>3.3898305084745763E-2</v>
      </c>
      <c r="L40" s="111">
        <f>Absolut!L40/Absolut!$B40</f>
        <v>4.2372881355932202E-2</v>
      </c>
      <c r="M40" s="111">
        <f>Absolut!M40/Absolut!$B40</f>
        <v>7.6271186440677971E-2</v>
      </c>
      <c r="N40" s="111">
        <f>Absolut!N40/Absolut!$B40</f>
        <v>5.9322033898305086E-2</v>
      </c>
      <c r="O40" s="111">
        <f>Absolut!O40/Absolut!$B40</f>
        <v>8.4745762711864403E-2</v>
      </c>
      <c r="P40" s="111">
        <f>Absolut!P40/Absolut!$B40</f>
        <v>7.6271186440677971E-2</v>
      </c>
      <c r="Q40" s="111">
        <f>Absolut!Q40/Absolut!$B40</f>
        <v>8.4745762711864403E-2</v>
      </c>
      <c r="S40" s="111">
        <f>Absolut!S40/Absolut!$D40</f>
        <v>5.5555555555555552E-2</v>
      </c>
      <c r="T40" s="111">
        <f>Absolut!T40/Absolut!$D40</f>
        <v>0.1388888888888889</v>
      </c>
      <c r="U40" s="111">
        <f>Absolut!U40/Absolut!$D40</f>
        <v>0.1388888888888889</v>
      </c>
      <c r="V40" s="111">
        <f>Absolut!V40/Absolut!$D40</f>
        <v>0</v>
      </c>
      <c r="W40" s="111">
        <f>Absolut!W40/Absolut!$D40</f>
        <v>2.7777777777777776E-2</v>
      </c>
      <c r="X40" s="111">
        <f>Absolut!X40/Absolut!$D40</f>
        <v>5.5555555555555552E-2</v>
      </c>
      <c r="Y40" s="111">
        <f>Absolut!Y40/Absolut!$D40</f>
        <v>2.7777777777777776E-2</v>
      </c>
      <c r="Z40" s="111">
        <f>Absolut!Z40/Absolut!$D40</f>
        <v>0.1111111111111111</v>
      </c>
      <c r="AA40" s="111">
        <f>Absolut!AA40/Absolut!$D40</f>
        <v>5.5555555555555552E-2</v>
      </c>
      <c r="AB40" s="111">
        <f>Absolut!AB40/Absolut!$D40</f>
        <v>0.1111111111111111</v>
      </c>
      <c r="AC40" s="111">
        <f>Absolut!AC40/Absolut!$D40</f>
        <v>0.1388888888888889</v>
      </c>
      <c r="AD40" s="111">
        <f>Absolut!AD40/Absolut!$D40</f>
        <v>0.1388888888888889</v>
      </c>
    </row>
    <row r="41" spans="1:30">
      <c r="A41" s="107">
        <v>1795</v>
      </c>
      <c r="B41" s="2">
        <f t="shared" si="2"/>
        <v>1</v>
      </c>
      <c r="C41" s="2">
        <v>17</v>
      </c>
      <c r="D41" s="2">
        <f t="shared" si="1"/>
        <v>1</v>
      </c>
      <c r="E41" s="84"/>
      <c r="F41" s="111">
        <f>Absolut!F41/Absolut!$B41</f>
        <v>0.16049382716049382</v>
      </c>
      <c r="G41" s="111">
        <f>Absolut!G41/Absolut!$B41</f>
        <v>0.1728395061728395</v>
      </c>
      <c r="H41" s="111">
        <f>Absolut!H41/Absolut!$B41</f>
        <v>8.6419753086419748E-2</v>
      </c>
      <c r="I41" s="111">
        <f>Absolut!I41/Absolut!$B41</f>
        <v>9.8765432098765427E-2</v>
      </c>
      <c r="J41" s="111">
        <f>Absolut!J41/Absolut!$B41</f>
        <v>3.7037037037037035E-2</v>
      </c>
      <c r="K41" s="111">
        <f>Absolut!K41/Absolut!$B41</f>
        <v>1.2345679012345678E-2</v>
      </c>
      <c r="L41" s="111">
        <f>Absolut!L41/Absolut!$B41</f>
        <v>4.9382716049382713E-2</v>
      </c>
      <c r="M41" s="111">
        <f>Absolut!M41/Absolut!$B41</f>
        <v>3.7037037037037035E-2</v>
      </c>
      <c r="N41" s="111">
        <f>Absolut!N41/Absolut!$B41</f>
        <v>9.8765432098765427E-2</v>
      </c>
      <c r="O41" s="111">
        <f>Absolut!O41/Absolut!$B41</f>
        <v>4.9382716049382713E-2</v>
      </c>
      <c r="P41" s="111">
        <f>Absolut!P41/Absolut!$B41</f>
        <v>9.8765432098765427E-2</v>
      </c>
      <c r="Q41" s="111">
        <f>Absolut!Q41/Absolut!$B41</f>
        <v>9.8765432098765427E-2</v>
      </c>
      <c r="S41" s="111">
        <f>Absolut!S41/Absolut!$D41</f>
        <v>0.14285714285714285</v>
      </c>
      <c r="T41" s="111">
        <f>Absolut!T41/Absolut!$D41</f>
        <v>0.1</v>
      </c>
      <c r="U41" s="111">
        <f>Absolut!U41/Absolut!$D41</f>
        <v>0.25714285714285712</v>
      </c>
      <c r="V41" s="111">
        <f>Absolut!V41/Absolut!$D41</f>
        <v>0.17142857142857143</v>
      </c>
      <c r="W41" s="111">
        <f>Absolut!W41/Absolut!$D41</f>
        <v>0.11428571428571428</v>
      </c>
      <c r="X41" s="111">
        <f>Absolut!X41/Absolut!$D41</f>
        <v>5.7142857142857141E-2</v>
      </c>
      <c r="Y41" s="111">
        <f>Absolut!Y41/Absolut!$D41</f>
        <v>7.1428571428571425E-2</v>
      </c>
      <c r="Z41" s="111">
        <f>Absolut!Z41/Absolut!$D41</f>
        <v>1.4285714285714285E-2</v>
      </c>
      <c r="AA41" s="111">
        <f>Absolut!AA41/Absolut!$D41</f>
        <v>1.4285714285714285E-2</v>
      </c>
      <c r="AB41" s="111">
        <f>Absolut!AB41/Absolut!$D41</f>
        <v>2.8571428571428571E-2</v>
      </c>
      <c r="AC41" s="111">
        <f>Absolut!AC41/Absolut!$D41</f>
        <v>2.8571428571428571E-2</v>
      </c>
      <c r="AD41" s="111">
        <f>Absolut!AD41/Absolut!$D41</f>
        <v>0</v>
      </c>
    </row>
    <row r="42" spans="1:30">
      <c r="A42" s="107">
        <v>1796</v>
      </c>
      <c r="B42" s="2">
        <f t="shared" si="2"/>
        <v>1</v>
      </c>
      <c r="C42" s="2">
        <v>28</v>
      </c>
      <c r="D42" s="2">
        <f t="shared" si="1"/>
        <v>0.99999999999999989</v>
      </c>
      <c r="E42" s="84"/>
      <c r="F42" s="111">
        <f>Absolut!F42/Absolut!$B42</f>
        <v>0.13541666666666666</v>
      </c>
      <c r="G42" s="111">
        <f>Absolut!G42/Absolut!$B42</f>
        <v>7.2916666666666671E-2</v>
      </c>
      <c r="H42" s="111">
        <f>Absolut!H42/Absolut!$B42</f>
        <v>4.1666666666666664E-2</v>
      </c>
      <c r="I42" s="111">
        <f>Absolut!I42/Absolut!$B42</f>
        <v>6.25E-2</v>
      </c>
      <c r="J42" s="111">
        <f>Absolut!J42/Absolut!$B42</f>
        <v>6.25E-2</v>
      </c>
      <c r="K42" s="111">
        <f>Absolut!K42/Absolut!$B42</f>
        <v>4.1666666666666664E-2</v>
      </c>
      <c r="L42" s="111">
        <f>Absolut!L42/Absolut!$B42</f>
        <v>7.2916666666666671E-2</v>
      </c>
      <c r="M42" s="111">
        <f>Absolut!M42/Absolut!$B42</f>
        <v>9.375E-2</v>
      </c>
      <c r="N42" s="111">
        <f>Absolut!N42/Absolut!$B42</f>
        <v>6.25E-2</v>
      </c>
      <c r="O42" s="111">
        <f>Absolut!O42/Absolut!$B42</f>
        <v>0.11458333333333333</v>
      </c>
      <c r="P42" s="111">
        <f>Absolut!P42/Absolut!$B42</f>
        <v>0.125</v>
      </c>
      <c r="Q42" s="111">
        <f>Absolut!Q42/Absolut!$B42</f>
        <v>0.11458333333333333</v>
      </c>
      <c r="S42" s="111">
        <f>Absolut!S42/Absolut!$D42</f>
        <v>4.2553191489361701E-2</v>
      </c>
      <c r="T42" s="111">
        <f>Absolut!T42/Absolut!$D42</f>
        <v>0.1702127659574468</v>
      </c>
      <c r="U42" s="111">
        <f>Absolut!U42/Absolut!$D42</f>
        <v>0.10638297872340426</v>
      </c>
      <c r="V42" s="111">
        <f>Absolut!V42/Absolut!$D42</f>
        <v>0.10638297872340426</v>
      </c>
      <c r="W42" s="111">
        <f>Absolut!W42/Absolut!$D42</f>
        <v>8.5106382978723402E-2</v>
      </c>
      <c r="X42" s="111">
        <f>Absolut!X42/Absolut!$D42</f>
        <v>6.3829787234042548E-2</v>
      </c>
      <c r="Y42" s="111">
        <f>Absolut!Y42/Absolut!$D42</f>
        <v>8.5106382978723402E-2</v>
      </c>
      <c r="Z42" s="111">
        <f>Absolut!Z42/Absolut!$D42</f>
        <v>6.3829787234042548E-2</v>
      </c>
      <c r="AA42" s="111">
        <f>Absolut!AA42/Absolut!$D42</f>
        <v>8.5106382978723402E-2</v>
      </c>
      <c r="AB42" s="111">
        <f>Absolut!AB42/Absolut!$D42</f>
        <v>4.2553191489361701E-2</v>
      </c>
      <c r="AC42" s="111">
        <f>Absolut!AC42/Absolut!$D42</f>
        <v>4.2553191489361701E-2</v>
      </c>
      <c r="AD42" s="111">
        <f>Absolut!AD42/Absolut!$D42</f>
        <v>0.10638297872340426</v>
      </c>
    </row>
    <row r="43" spans="1:30">
      <c r="A43" s="107">
        <v>1797</v>
      </c>
      <c r="B43" s="2">
        <f t="shared" si="2"/>
        <v>0.99999999999999989</v>
      </c>
      <c r="C43" s="2">
        <v>14</v>
      </c>
      <c r="D43" s="2">
        <f t="shared" si="1"/>
        <v>0.99999999999999989</v>
      </c>
      <c r="E43" s="84"/>
      <c r="F43" s="111">
        <f>Absolut!F43/Absolut!$B43</f>
        <v>7.407407407407407E-2</v>
      </c>
      <c r="G43" s="111">
        <f>Absolut!G43/Absolut!$B43</f>
        <v>0.19444444444444445</v>
      </c>
      <c r="H43" s="111">
        <f>Absolut!H43/Absolut!$B43</f>
        <v>0.14814814814814814</v>
      </c>
      <c r="I43" s="111">
        <f>Absolut!I43/Absolut!$B43</f>
        <v>9.2592592592592587E-3</v>
      </c>
      <c r="J43" s="111">
        <f>Absolut!J43/Absolut!$B43</f>
        <v>3.7037037037037035E-2</v>
      </c>
      <c r="K43" s="111">
        <f>Absolut!K43/Absolut!$B43</f>
        <v>1.8518518518518517E-2</v>
      </c>
      <c r="L43" s="111">
        <f>Absolut!L43/Absolut!$B43</f>
        <v>0.12037037037037036</v>
      </c>
      <c r="M43" s="111">
        <f>Absolut!M43/Absolut!$B43</f>
        <v>4.6296296296296294E-2</v>
      </c>
      <c r="N43" s="111">
        <f>Absolut!N43/Absolut!$B43</f>
        <v>0.12037037037037036</v>
      </c>
      <c r="O43" s="111">
        <f>Absolut!O43/Absolut!$B43</f>
        <v>4.6296296296296294E-2</v>
      </c>
      <c r="P43" s="111">
        <f>Absolut!P43/Absolut!$B43</f>
        <v>8.3333333333333329E-2</v>
      </c>
      <c r="Q43" s="111">
        <f>Absolut!Q43/Absolut!$B43</f>
        <v>0.10185185185185185</v>
      </c>
      <c r="S43" s="111">
        <f>Absolut!S43/Absolut!$D43</f>
        <v>7.407407407407407E-2</v>
      </c>
      <c r="T43" s="111">
        <f>Absolut!T43/Absolut!$D43</f>
        <v>0.16666666666666666</v>
      </c>
      <c r="U43" s="111">
        <f>Absolut!U43/Absolut!$D43</f>
        <v>0.16666666666666666</v>
      </c>
      <c r="V43" s="111">
        <f>Absolut!V43/Absolut!$D43</f>
        <v>5.5555555555555552E-2</v>
      </c>
      <c r="W43" s="111">
        <f>Absolut!W43/Absolut!$D43</f>
        <v>3.7037037037037035E-2</v>
      </c>
      <c r="X43" s="111">
        <f>Absolut!X43/Absolut!$D43</f>
        <v>0.12962962962962962</v>
      </c>
      <c r="Y43" s="111">
        <f>Absolut!Y43/Absolut!$D43</f>
        <v>7.407407407407407E-2</v>
      </c>
      <c r="Z43" s="111">
        <f>Absolut!Z43/Absolut!$D43</f>
        <v>7.407407407407407E-2</v>
      </c>
      <c r="AA43" s="111">
        <f>Absolut!AA43/Absolut!$D43</f>
        <v>1.8518518518518517E-2</v>
      </c>
      <c r="AB43" s="111">
        <f>Absolut!AB43/Absolut!$D43</f>
        <v>7.407407407407407E-2</v>
      </c>
      <c r="AC43" s="111">
        <f>Absolut!AC43/Absolut!$D43</f>
        <v>5.5555555555555552E-2</v>
      </c>
      <c r="AD43" s="111">
        <f>Absolut!AD43/Absolut!$D43</f>
        <v>7.407407407407407E-2</v>
      </c>
    </row>
    <row r="44" spans="1:30">
      <c r="A44" s="107">
        <v>1798</v>
      </c>
      <c r="B44" s="2">
        <f t="shared" si="2"/>
        <v>1</v>
      </c>
      <c r="C44" s="2">
        <v>10</v>
      </c>
      <c r="D44" s="2">
        <f t="shared" si="1"/>
        <v>1</v>
      </c>
      <c r="E44" s="84"/>
      <c r="F44" s="111">
        <f>Absolut!F44/Absolut!$B44</f>
        <v>8.2352941176470587E-2</v>
      </c>
      <c r="G44" s="111">
        <f>Absolut!G44/Absolut!$B44</f>
        <v>0.11764705882352941</v>
      </c>
      <c r="H44" s="111">
        <f>Absolut!H44/Absolut!$B44</f>
        <v>0.12941176470588237</v>
      </c>
      <c r="I44" s="111">
        <f>Absolut!I44/Absolut!$B44</f>
        <v>4.7058823529411764E-2</v>
      </c>
      <c r="J44" s="111">
        <f>Absolut!J44/Absolut!$B44</f>
        <v>9.4117647058823528E-2</v>
      </c>
      <c r="K44" s="111">
        <f>Absolut!K44/Absolut!$B44</f>
        <v>4.7058823529411764E-2</v>
      </c>
      <c r="L44" s="111">
        <f>Absolut!L44/Absolut!$B44</f>
        <v>3.5294117647058823E-2</v>
      </c>
      <c r="M44" s="111">
        <f>Absolut!M44/Absolut!$B44</f>
        <v>8.2352941176470587E-2</v>
      </c>
      <c r="N44" s="111">
        <f>Absolut!N44/Absolut!$B44</f>
        <v>9.4117647058823528E-2</v>
      </c>
      <c r="O44" s="111">
        <f>Absolut!O44/Absolut!$B44</f>
        <v>9.4117647058823528E-2</v>
      </c>
      <c r="P44" s="111">
        <f>Absolut!P44/Absolut!$B44</f>
        <v>9.4117647058823528E-2</v>
      </c>
      <c r="Q44" s="111">
        <f>Absolut!Q44/Absolut!$B44</f>
        <v>8.2352941176470587E-2</v>
      </c>
      <c r="S44" s="111">
        <f>Absolut!S44/Absolut!$D44</f>
        <v>6.9444444444444448E-2</v>
      </c>
      <c r="T44" s="111">
        <f>Absolut!T44/Absolut!$D44</f>
        <v>0.1111111111111111</v>
      </c>
      <c r="U44" s="111">
        <f>Absolut!U44/Absolut!$D44</f>
        <v>8.3333333333333329E-2</v>
      </c>
      <c r="V44" s="111">
        <f>Absolut!V44/Absolut!$D44</f>
        <v>6.9444444444444448E-2</v>
      </c>
      <c r="W44" s="111">
        <f>Absolut!W44/Absolut!$D44</f>
        <v>6.9444444444444448E-2</v>
      </c>
      <c r="X44" s="111">
        <f>Absolut!X44/Absolut!$D44</f>
        <v>6.9444444444444448E-2</v>
      </c>
      <c r="Y44" s="111">
        <f>Absolut!Y44/Absolut!$D44</f>
        <v>1.3888888888888888E-2</v>
      </c>
      <c r="Z44" s="111">
        <f>Absolut!Z44/Absolut!$D44</f>
        <v>2.7777777777777776E-2</v>
      </c>
      <c r="AA44" s="111">
        <f>Absolut!AA44/Absolut!$D44</f>
        <v>4.1666666666666664E-2</v>
      </c>
      <c r="AB44" s="111">
        <f>Absolut!AB44/Absolut!$D44</f>
        <v>0.1388888888888889</v>
      </c>
      <c r="AC44" s="111">
        <f>Absolut!AC44/Absolut!$D44</f>
        <v>0.1111111111111111</v>
      </c>
      <c r="AD44" s="111">
        <f>Absolut!AD44/Absolut!$D44</f>
        <v>0.19444444444444445</v>
      </c>
    </row>
    <row r="45" spans="1:30">
      <c r="A45" s="107">
        <v>1799</v>
      </c>
      <c r="B45" s="2">
        <f t="shared" si="2"/>
        <v>1</v>
      </c>
      <c r="C45" s="2">
        <v>30</v>
      </c>
      <c r="D45" s="2">
        <f t="shared" si="1"/>
        <v>1</v>
      </c>
      <c r="E45" s="84"/>
      <c r="F45" s="111">
        <f>Absolut!F45/Absolut!$B45</f>
        <v>7.9207920792079209E-2</v>
      </c>
      <c r="G45" s="111">
        <f>Absolut!G45/Absolut!$B45</f>
        <v>8.9108910891089105E-2</v>
      </c>
      <c r="H45" s="111">
        <f>Absolut!H45/Absolut!$B45</f>
        <v>3.9603960396039604E-2</v>
      </c>
      <c r="I45" s="111">
        <f>Absolut!I45/Absolut!$B45</f>
        <v>4.9504950495049507E-2</v>
      </c>
      <c r="J45" s="111">
        <f>Absolut!J45/Absolut!$B45</f>
        <v>9.9009900990099015E-2</v>
      </c>
      <c r="K45" s="111">
        <f>Absolut!K45/Absolut!$B45</f>
        <v>5.9405940594059403E-2</v>
      </c>
      <c r="L45" s="111">
        <f>Absolut!L45/Absolut!$B45</f>
        <v>6.9306930693069313E-2</v>
      </c>
      <c r="M45" s="111">
        <f>Absolut!M45/Absolut!$B45</f>
        <v>4.9504950495049507E-2</v>
      </c>
      <c r="N45" s="111">
        <f>Absolut!N45/Absolut!$B45</f>
        <v>0.10891089108910891</v>
      </c>
      <c r="O45" s="111">
        <f>Absolut!O45/Absolut!$B45</f>
        <v>0.10891089108910891</v>
      </c>
      <c r="P45" s="111">
        <f>Absolut!P45/Absolut!$B45</f>
        <v>6.9306930693069313E-2</v>
      </c>
      <c r="Q45" s="111">
        <f>Absolut!Q45/Absolut!$B45</f>
        <v>0.17821782178217821</v>
      </c>
      <c r="S45" s="111">
        <f>Absolut!S45/Absolut!$D45</f>
        <v>9.375E-2</v>
      </c>
      <c r="T45" s="111">
        <f>Absolut!T45/Absolut!$D45</f>
        <v>0.109375</v>
      </c>
      <c r="U45" s="111">
        <f>Absolut!U45/Absolut!$D45</f>
        <v>0.125</v>
      </c>
      <c r="V45" s="111">
        <f>Absolut!V45/Absolut!$D45</f>
        <v>9.375E-2</v>
      </c>
      <c r="W45" s="111">
        <f>Absolut!W45/Absolut!$D45</f>
        <v>6.25E-2</v>
      </c>
      <c r="X45" s="111">
        <f>Absolut!X45/Absolut!$D45</f>
        <v>1.5625E-2</v>
      </c>
      <c r="Y45" s="111">
        <f>Absolut!Y45/Absolut!$D45</f>
        <v>4.6875E-2</v>
      </c>
      <c r="Z45" s="111">
        <f>Absolut!Z45/Absolut!$D45</f>
        <v>3.125E-2</v>
      </c>
      <c r="AA45" s="111">
        <f>Absolut!AA45/Absolut!$D45</f>
        <v>0.21875</v>
      </c>
      <c r="AB45" s="111">
        <f>Absolut!AB45/Absolut!$D45</f>
        <v>3.125E-2</v>
      </c>
      <c r="AC45" s="111">
        <f>Absolut!AC45/Absolut!$D45</f>
        <v>4.6875E-2</v>
      </c>
      <c r="AD45" s="111">
        <f>Absolut!AD45/Absolut!$D45</f>
        <v>0.125</v>
      </c>
    </row>
    <row r="46" spans="1:30">
      <c r="A46" s="107">
        <v>1800</v>
      </c>
      <c r="B46" s="2">
        <f t="shared" si="2"/>
        <v>1</v>
      </c>
      <c r="C46" s="2">
        <v>29</v>
      </c>
      <c r="D46" s="2">
        <f t="shared" si="1"/>
        <v>1</v>
      </c>
      <c r="E46" s="84"/>
      <c r="F46" s="111">
        <f>Absolut!F46/Absolut!$B46</f>
        <v>9.0090090090090086E-2</v>
      </c>
      <c r="G46" s="111">
        <f>Absolut!G46/Absolut!$B46</f>
        <v>0.12612612612612611</v>
      </c>
      <c r="H46" s="111">
        <f>Absolut!H46/Absolut!$B46</f>
        <v>0.11711711711711711</v>
      </c>
      <c r="I46" s="111">
        <f>Absolut!I46/Absolut!$B46</f>
        <v>2.7027027027027029E-2</v>
      </c>
      <c r="J46" s="111">
        <f>Absolut!J46/Absolut!$B46</f>
        <v>6.3063063063063057E-2</v>
      </c>
      <c r="K46" s="111">
        <f>Absolut!K46/Absolut!$B46</f>
        <v>3.6036036036036036E-2</v>
      </c>
      <c r="L46" s="111">
        <f>Absolut!L46/Absolut!$B46</f>
        <v>2.7027027027027029E-2</v>
      </c>
      <c r="M46" s="111">
        <f>Absolut!M46/Absolut!$B46</f>
        <v>9.0090090090090086E-2</v>
      </c>
      <c r="N46" s="111">
        <f>Absolut!N46/Absolut!$B46</f>
        <v>4.5045045045045043E-2</v>
      </c>
      <c r="O46" s="111">
        <f>Absolut!O46/Absolut!$B46</f>
        <v>0.12612612612612611</v>
      </c>
      <c r="P46" s="111">
        <f>Absolut!P46/Absolut!$B46</f>
        <v>0.11711711711711711</v>
      </c>
      <c r="Q46" s="111">
        <f>Absolut!Q46/Absolut!$B46</f>
        <v>0.13513513513513514</v>
      </c>
      <c r="S46" s="111">
        <f>Absolut!S46/Absolut!$D46</f>
        <v>6.8181818181818177E-2</v>
      </c>
      <c r="T46" s="111">
        <f>Absolut!T46/Absolut!$D46</f>
        <v>2.2727272727272728E-2</v>
      </c>
      <c r="U46" s="111">
        <f>Absolut!U46/Absolut!$D46</f>
        <v>7.9545454545454544E-2</v>
      </c>
      <c r="V46" s="111">
        <f>Absolut!V46/Absolut!$D46</f>
        <v>3.4090909090909088E-2</v>
      </c>
      <c r="W46" s="111">
        <f>Absolut!W46/Absolut!$D46</f>
        <v>4.5454545454545456E-2</v>
      </c>
      <c r="X46" s="111">
        <f>Absolut!X46/Absolut!$D46</f>
        <v>5.6818181818181816E-2</v>
      </c>
      <c r="Y46" s="111">
        <f>Absolut!Y46/Absolut!$D46</f>
        <v>3.4090909090909088E-2</v>
      </c>
      <c r="Z46" s="111">
        <f>Absolut!Z46/Absolut!$D46</f>
        <v>2.2727272727272728E-2</v>
      </c>
      <c r="AA46" s="111">
        <f>Absolut!AA46/Absolut!$D46</f>
        <v>0.17045454545454544</v>
      </c>
      <c r="AB46" s="111">
        <f>Absolut!AB46/Absolut!$D46</f>
        <v>0.20454545454545456</v>
      </c>
      <c r="AC46" s="111">
        <f>Absolut!AC46/Absolut!$D46</f>
        <v>5.6818181818181816E-2</v>
      </c>
      <c r="AD46" s="111">
        <f>Absolut!AD46/Absolut!$D46</f>
        <v>0.20454545454545456</v>
      </c>
    </row>
    <row r="47" spans="1:30">
      <c r="A47" s="107">
        <v>1801</v>
      </c>
      <c r="B47" s="2">
        <f t="shared" si="2"/>
        <v>1</v>
      </c>
      <c r="C47" s="2">
        <v>19</v>
      </c>
      <c r="D47" s="67">
        <f t="shared" si="1"/>
        <v>1</v>
      </c>
      <c r="E47" s="105"/>
      <c r="F47" s="111">
        <f>Absolut!F47/Absolut!$B47</f>
        <v>0.10989010989010989</v>
      </c>
      <c r="G47" s="111">
        <f>Absolut!G47/Absolut!$B47</f>
        <v>6.5934065934065936E-2</v>
      </c>
      <c r="H47" s="111">
        <f>Absolut!H47/Absolut!$B47</f>
        <v>6.5934065934065936E-2</v>
      </c>
      <c r="I47" s="111">
        <f>Absolut!I47/Absolut!$B47</f>
        <v>6.5934065934065936E-2</v>
      </c>
      <c r="J47" s="111">
        <f>Absolut!J47/Absolut!$B47</f>
        <v>7.6923076923076927E-2</v>
      </c>
      <c r="K47" s="111">
        <f>Absolut!K47/Absolut!$B47</f>
        <v>3.2967032967032968E-2</v>
      </c>
      <c r="L47" s="111">
        <f>Absolut!L47/Absolut!$B47</f>
        <v>6.5934065934065936E-2</v>
      </c>
      <c r="M47" s="111">
        <f>Absolut!M47/Absolut!$B47</f>
        <v>6.5934065934065936E-2</v>
      </c>
      <c r="N47" s="111">
        <f>Absolut!N47/Absolut!$B47</f>
        <v>5.4945054945054944E-2</v>
      </c>
      <c r="O47" s="111">
        <f>Absolut!O47/Absolut!$B47</f>
        <v>7.6923076923076927E-2</v>
      </c>
      <c r="P47" s="111">
        <f>Absolut!P47/Absolut!$B47</f>
        <v>8.7912087912087919E-2</v>
      </c>
      <c r="Q47" s="111">
        <f>Absolut!Q47/Absolut!$B47</f>
        <v>0.23076923076923078</v>
      </c>
      <c r="S47" s="111">
        <f>Absolut!S47/Absolut!$D47</f>
        <v>0.13852813852813853</v>
      </c>
      <c r="T47" s="111">
        <f>Absolut!T47/Absolut!$D47</f>
        <v>0.20779220779220781</v>
      </c>
      <c r="U47" s="111">
        <f>Absolut!U47/Absolut!$D47</f>
        <v>0.3593073593073593</v>
      </c>
      <c r="V47" s="111">
        <f>Absolut!V47/Absolut!$D47</f>
        <v>0.12121212121212122</v>
      </c>
      <c r="W47" s="111">
        <f>Absolut!W47/Absolut!$D47</f>
        <v>6.9264069264069264E-2</v>
      </c>
      <c r="X47" s="111">
        <f>Absolut!X47/Absolut!$D47</f>
        <v>3.0303030303030304E-2</v>
      </c>
      <c r="Y47" s="111">
        <f>Absolut!Y47/Absolut!$D47</f>
        <v>1.7316017316017316E-2</v>
      </c>
      <c r="Z47" s="111">
        <f>Absolut!Z47/Absolut!$D47</f>
        <v>8.658008658008658E-3</v>
      </c>
      <c r="AA47" s="111">
        <f>Absolut!AA47/Absolut!$D47</f>
        <v>4.329004329004329E-3</v>
      </c>
      <c r="AB47" s="111">
        <f>Absolut!AB47/Absolut!$D47</f>
        <v>1.2987012987012988E-2</v>
      </c>
      <c r="AC47" s="111">
        <f>Absolut!AC47/Absolut!$D47</f>
        <v>2.1645021645021644E-2</v>
      </c>
      <c r="AD47" s="111">
        <f>Absolut!AD47/Absolut!$D47</f>
        <v>8.658008658008658E-3</v>
      </c>
    </row>
    <row r="48" spans="1:30">
      <c r="A48" s="107">
        <v>1802</v>
      </c>
      <c r="B48" s="2">
        <f t="shared" si="2"/>
        <v>1</v>
      </c>
      <c r="C48" s="2">
        <v>23</v>
      </c>
      <c r="D48" s="2">
        <f t="shared" si="1"/>
        <v>1</v>
      </c>
      <c r="E48" s="84"/>
      <c r="F48" s="111">
        <f>Absolut!F48/Absolut!$B48</f>
        <v>9.6296296296296297E-2</v>
      </c>
      <c r="G48" s="111">
        <f>Absolut!G48/Absolut!$B48</f>
        <v>8.1481481481481488E-2</v>
      </c>
      <c r="H48" s="111">
        <f>Absolut!H48/Absolut!$B48</f>
        <v>0.11851851851851852</v>
      </c>
      <c r="I48" s="111">
        <f>Absolut!I48/Absolut!$B48</f>
        <v>5.9259259259259262E-2</v>
      </c>
      <c r="J48" s="111">
        <f>Absolut!J48/Absolut!$B48</f>
        <v>3.7037037037037035E-2</v>
      </c>
      <c r="K48" s="111">
        <f>Absolut!K48/Absolut!$B48</f>
        <v>5.9259259259259262E-2</v>
      </c>
      <c r="L48" s="111">
        <f>Absolut!L48/Absolut!$B48</f>
        <v>2.9629629629629631E-2</v>
      </c>
      <c r="M48" s="111">
        <f>Absolut!M48/Absolut!$B48</f>
        <v>5.185185185185185E-2</v>
      </c>
      <c r="N48" s="111">
        <f>Absolut!N48/Absolut!$B48</f>
        <v>0.11851851851851852</v>
      </c>
      <c r="O48" s="111">
        <f>Absolut!O48/Absolut!$B48</f>
        <v>0.11851851851851852</v>
      </c>
      <c r="P48" s="111">
        <f>Absolut!P48/Absolut!$B48</f>
        <v>9.6296296296296297E-2</v>
      </c>
      <c r="Q48" s="111">
        <f>Absolut!Q48/Absolut!$B48</f>
        <v>0.13333333333333333</v>
      </c>
      <c r="S48" s="111">
        <f>Absolut!S48/Absolut!$D48</f>
        <v>8.9552238805970144E-2</v>
      </c>
      <c r="T48" s="111">
        <f>Absolut!T48/Absolut!$D48</f>
        <v>0.11940298507462686</v>
      </c>
      <c r="U48" s="111">
        <f>Absolut!U48/Absolut!$D48</f>
        <v>0.14925373134328357</v>
      </c>
      <c r="V48" s="111">
        <f>Absolut!V48/Absolut!$D48</f>
        <v>0.13432835820895522</v>
      </c>
      <c r="W48" s="111">
        <f>Absolut!W48/Absolut!$D48</f>
        <v>0.14925373134328357</v>
      </c>
      <c r="X48" s="111">
        <f>Absolut!X48/Absolut!$D48</f>
        <v>2.9850746268656716E-2</v>
      </c>
      <c r="Y48" s="111">
        <f>Absolut!Y48/Absolut!$D48</f>
        <v>1.4925373134328358E-2</v>
      </c>
      <c r="Z48" s="111">
        <f>Absolut!Z48/Absolut!$D48</f>
        <v>4.4776119402985072E-2</v>
      </c>
      <c r="AA48" s="111">
        <f>Absolut!AA48/Absolut!$D48</f>
        <v>1.4925373134328358E-2</v>
      </c>
      <c r="AB48" s="111">
        <f>Absolut!AB48/Absolut!$D48</f>
        <v>4.4776119402985072E-2</v>
      </c>
      <c r="AC48" s="111">
        <f>Absolut!AC48/Absolut!$D48</f>
        <v>0.1044776119402985</v>
      </c>
      <c r="AD48" s="111">
        <f>Absolut!AD48/Absolut!$D48</f>
        <v>0.1044776119402985</v>
      </c>
    </row>
    <row r="49" spans="1:30">
      <c r="A49" s="107">
        <v>1803</v>
      </c>
      <c r="B49" s="2">
        <f t="shared" si="2"/>
        <v>0.99999999999999989</v>
      </c>
      <c r="C49" s="2">
        <v>11</v>
      </c>
      <c r="D49" s="2">
        <f t="shared" si="1"/>
        <v>1</v>
      </c>
      <c r="E49" s="84"/>
      <c r="F49" s="111">
        <f>Absolut!F49/Absolut!$B49</f>
        <v>9.7560975609756101E-2</v>
      </c>
      <c r="G49" s="111">
        <f>Absolut!G49/Absolut!$B49</f>
        <v>0.2073170731707317</v>
      </c>
      <c r="H49" s="111">
        <f>Absolut!H49/Absolut!$B49</f>
        <v>0.10975609756097561</v>
      </c>
      <c r="I49" s="111">
        <f>Absolut!I49/Absolut!$B49</f>
        <v>8.5365853658536592E-2</v>
      </c>
      <c r="J49" s="111">
        <f>Absolut!J49/Absolut!$B49</f>
        <v>1.2195121951219513E-2</v>
      </c>
      <c r="K49" s="111">
        <f>Absolut!K49/Absolut!$B49</f>
        <v>7.3170731707317069E-2</v>
      </c>
      <c r="L49" s="111">
        <f>Absolut!L49/Absolut!$B49</f>
        <v>3.6585365853658534E-2</v>
      </c>
      <c r="M49" s="111">
        <f>Absolut!M49/Absolut!$B49</f>
        <v>7.3170731707317069E-2</v>
      </c>
      <c r="N49" s="111">
        <f>Absolut!N49/Absolut!$B49</f>
        <v>7.3170731707317069E-2</v>
      </c>
      <c r="O49" s="111">
        <f>Absolut!O49/Absolut!$B49</f>
        <v>9.7560975609756101E-2</v>
      </c>
      <c r="P49" s="111">
        <f>Absolut!P49/Absolut!$B49</f>
        <v>3.6585365853658534E-2</v>
      </c>
      <c r="Q49" s="111">
        <f>Absolut!Q49/Absolut!$B49</f>
        <v>9.7560975609756101E-2</v>
      </c>
      <c r="S49" s="111">
        <f>Absolut!S49/Absolut!$D49</f>
        <v>0.19354838709677419</v>
      </c>
      <c r="T49" s="111">
        <f>Absolut!T49/Absolut!$D49</f>
        <v>0.11290322580645161</v>
      </c>
      <c r="U49" s="111">
        <f>Absolut!U49/Absolut!$D49</f>
        <v>0.19354838709677419</v>
      </c>
      <c r="V49" s="111">
        <f>Absolut!V49/Absolut!$D49</f>
        <v>0.11290322580645161</v>
      </c>
      <c r="W49" s="111">
        <f>Absolut!W49/Absolut!$D49</f>
        <v>3.2258064516129031E-2</v>
      </c>
      <c r="X49" s="111">
        <f>Absolut!X49/Absolut!$D49</f>
        <v>4.8387096774193547E-2</v>
      </c>
      <c r="Y49" s="111">
        <f>Absolut!Y49/Absolut!$D49</f>
        <v>3.2258064516129031E-2</v>
      </c>
      <c r="Z49" s="111">
        <f>Absolut!Z49/Absolut!$D49</f>
        <v>6.4516129032258063E-2</v>
      </c>
      <c r="AA49" s="111">
        <f>Absolut!AA49/Absolut!$D49</f>
        <v>9.6774193548387094E-2</v>
      </c>
      <c r="AB49" s="111">
        <f>Absolut!AB49/Absolut!$D49</f>
        <v>0</v>
      </c>
      <c r="AC49" s="111">
        <f>Absolut!AC49/Absolut!$D49</f>
        <v>0</v>
      </c>
      <c r="AD49" s="111">
        <f>Absolut!AD49/Absolut!$D49</f>
        <v>0.11290322580645161</v>
      </c>
    </row>
    <row r="50" spans="1:30">
      <c r="A50" s="107">
        <v>1804</v>
      </c>
      <c r="B50" s="2">
        <f t="shared" si="2"/>
        <v>0.99999999999999989</v>
      </c>
      <c r="C50" s="2">
        <v>19</v>
      </c>
      <c r="D50" s="2">
        <f t="shared" si="1"/>
        <v>1</v>
      </c>
      <c r="E50" s="84"/>
      <c r="F50" s="111">
        <f>Absolut!F50/Absolut!$B50</f>
        <v>0.10377358490566038</v>
      </c>
      <c r="G50" s="111">
        <f>Absolut!G50/Absolut!$B50</f>
        <v>5.6603773584905662E-2</v>
      </c>
      <c r="H50" s="111">
        <f>Absolut!H50/Absolut!$B50</f>
        <v>6.6037735849056603E-2</v>
      </c>
      <c r="I50" s="111">
        <f>Absolut!I50/Absolut!$B50</f>
        <v>0.10377358490566038</v>
      </c>
      <c r="J50" s="111">
        <f>Absolut!J50/Absolut!$B50</f>
        <v>5.6603773584905662E-2</v>
      </c>
      <c r="K50" s="111">
        <f>Absolut!K50/Absolut!$B50</f>
        <v>2.8301886792452831E-2</v>
      </c>
      <c r="L50" s="111">
        <f>Absolut!L50/Absolut!$B50</f>
        <v>4.716981132075472E-2</v>
      </c>
      <c r="M50" s="111">
        <f>Absolut!M50/Absolut!$B50</f>
        <v>6.6037735849056603E-2</v>
      </c>
      <c r="N50" s="111">
        <f>Absolut!N50/Absolut!$B50</f>
        <v>6.6037735849056603E-2</v>
      </c>
      <c r="O50" s="111">
        <f>Absolut!O50/Absolut!$B50</f>
        <v>0.12264150943396226</v>
      </c>
      <c r="P50" s="111">
        <f>Absolut!P50/Absolut!$B50</f>
        <v>0.15094339622641509</v>
      </c>
      <c r="Q50" s="111">
        <f>Absolut!Q50/Absolut!$B50</f>
        <v>0.13207547169811321</v>
      </c>
      <c r="S50" s="111">
        <f>Absolut!S50/Absolut!$D50</f>
        <v>0</v>
      </c>
      <c r="T50" s="111">
        <f>Absolut!T50/Absolut!$D50</f>
        <v>4.5454545454545456E-2</v>
      </c>
      <c r="U50" s="111">
        <f>Absolut!U50/Absolut!$D50</f>
        <v>9.0909090909090912E-2</v>
      </c>
      <c r="V50" s="111">
        <f>Absolut!V50/Absolut!$D50</f>
        <v>9.0909090909090912E-2</v>
      </c>
      <c r="W50" s="111">
        <f>Absolut!W50/Absolut!$D50</f>
        <v>9.0909090909090912E-2</v>
      </c>
      <c r="X50" s="111">
        <f>Absolut!X50/Absolut!$D50</f>
        <v>4.5454545454545456E-2</v>
      </c>
      <c r="Y50" s="111">
        <f>Absolut!Y50/Absolut!$D50</f>
        <v>4.5454545454545456E-2</v>
      </c>
      <c r="Z50" s="111">
        <f>Absolut!Z50/Absolut!$D50</f>
        <v>6.8181818181818177E-2</v>
      </c>
      <c r="AA50" s="111">
        <f>Absolut!AA50/Absolut!$D50</f>
        <v>9.0909090909090912E-2</v>
      </c>
      <c r="AB50" s="111">
        <f>Absolut!AB50/Absolut!$D50</f>
        <v>0.11363636363636363</v>
      </c>
      <c r="AC50" s="111">
        <f>Absolut!AC50/Absolut!$D50</f>
        <v>0.11363636363636363</v>
      </c>
      <c r="AD50" s="111">
        <f>Absolut!AD50/Absolut!$D50</f>
        <v>0.20454545454545456</v>
      </c>
    </row>
    <row r="51" spans="1:30">
      <c r="A51" s="107">
        <v>1805</v>
      </c>
      <c r="B51" s="2">
        <f t="shared" si="2"/>
        <v>1.0000000000000002</v>
      </c>
      <c r="C51" s="2">
        <v>14</v>
      </c>
      <c r="D51" s="2">
        <f t="shared" si="1"/>
        <v>1.0000000000000002</v>
      </c>
      <c r="E51" s="105"/>
      <c r="F51" s="111">
        <f>Absolut!F51/Absolut!$B51</f>
        <v>0.11494252873563218</v>
      </c>
      <c r="G51" s="111">
        <f>Absolut!G51/Absolut!$B51</f>
        <v>0.13793103448275862</v>
      </c>
      <c r="H51" s="111">
        <f>Absolut!H51/Absolut!$B51</f>
        <v>0.14942528735632185</v>
      </c>
      <c r="I51" s="111">
        <f>Absolut!I51/Absolut!$B51</f>
        <v>6.8965517241379309E-2</v>
      </c>
      <c r="J51" s="111">
        <f>Absolut!J51/Absolut!$B51</f>
        <v>5.7471264367816091E-2</v>
      </c>
      <c r="K51" s="111">
        <f>Absolut!K51/Absolut!$B51</f>
        <v>6.8965517241379309E-2</v>
      </c>
      <c r="L51" s="111">
        <f>Absolut!L51/Absolut!$B51</f>
        <v>1.1494252873563218E-2</v>
      </c>
      <c r="M51" s="111">
        <f>Absolut!M51/Absolut!$B51</f>
        <v>6.8965517241379309E-2</v>
      </c>
      <c r="N51" s="111">
        <f>Absolut!N51/Absolut!$B51</f>
        <v>6.8965517241379309E-2</v>
      </c>
      <c r="O51" s="111">
        <f>Absolut!O51/Absolut!$B51</f>
        <v>0.13793103448275862</v>
      </c>
      <c r="P51" s="111">
        <f>Absolut!P51/Absolut!$B51</f>
        <v>8.0459770114942528E-2</v>
      </c>
      <c r="Q51" s="111">
        <f>Absolut!Q51/Absolut!$B51</f>
        <v>3.4482758620689655E-2</v>
      </c>
      <c r="S51" s="111">
        <f>Absolut!S51/Absolut!$D51</f>
        <v>6.0606060606060608E-2</v>
      </c>
      <c r="T51" s="111">
        <f>Absolut!T51/Absolut!$D51</f>
        <v>5.0505050505050504E-2</v>
      </c>
      <c r="U51" s="111">
        <f>Absolut!U51/Absolut!$D51</f>
        <v>8.0808080808080815E-2</v>
      </c>
      <c r="V51" s="111">
        <f>Absolut!V51/Absolut!$D51</f>
        <v>6.0606060606060608E-2</v>
      </c>
      <c r="W51" s="111">
        <f>Absolut!W51/Absolut!$D51</f>
        <v>7.0707070707070704E-2</v>
      </c>
      <c r="X51" s="111">
        <f>Absolut!X51/Absolut!$D51</f>
        <v>6.0606060606060608E-2</v>
      </c>
      <c r="Y51" s="111">
        <f>Absolut!Y51/Absolut!$D51</f>
        <v>8.0808080808080815E-2</v>
      </c>
      <c r="Z51" s="111">
        <f>Absolut!Z51/Absolut!$D51</f>
        <v>8.0808080808080815E-2</v>
      </c>
      <c r="AA51" s="111">
        <f>Absolut!AA51/Absolut!$D51</f>
        <v>9.0909090909090912E-2</v>
      </c>
      <c r="AB51" s="111">
        <f>Absolut!AB51/Absolut!$D51</f>
        <v>9.0909090909090912E-2</v>
      </c>
      <c r="AC51" s="111">
        <f>Absolut!AC51/Absolut!$D51</f>
        <v>0.13131313131313133</v>
      </c>
      <c r="AD51" s="111">
        <f>Absolut!AD51/Absolut!$D51</f>
        <v>0.14141414141414141</v>
      </c>
    </row>
    <row r="52" spans="1:30">
      <c r="A52" s="107">
        <v>1806</v>
      </c>
      <c r="B52" s="2">
        <f t="shared" si="2"/>
        <v>0.99999999999999989</v>
      </c>
      <c r="C52" s="2">
        <v>36</v>
      </c>
      <c r="D52" s="4">
        <f t="shared" si="1"/>
        <v>1</v>
      </c>
      <c r="E52" s="105"/>
      <c r="F52" s="111">
        <f>Absolut!F52/Absolut!$B52</f>
        <v>8.4745762711864403E-2</v>
      </c>
      <c r="G52" s="111">
        <f>Absolut!G52/Absolut!$B52</f>
        <v>0.13559322033898305</v>
      </c>
      <c r="H52" s="111">
        <f>Absolut!H52/Absolut!$B52</f>
        <v>3.3898305084745763E-2</v>
      </c>
      <c r="I52" s="111">
        <f>Absolut!I52/Absolut!$B52</f>
        <v>5.0847457627118647E-2</v>
      </c>
      <c r="J52" s="111">
        <f>Absolut!J52/Absolut!$B52</f>
        <v>1.6949152542372881E-2</v>
      </c>
      <c r="K52" s="111">
        <f>Absolut!K52/Absolut!$B52</f>
        <v>0</v>
      </c>
      <c r="L52" s="111">
        <f>Absolut!L52/Absolut!$B52</f>
        <v>5.0847457627118647E-2</v>
      </c>
      <c r="M52" s="111">
        <f>Absolut!M52/Absolut!$B52</f>
        <v>5.0847457627118647E-2</v>
      </c>
      <c r="N52" s="111">
        <f>Absolut!N52/Absolut!$B52</f>
        <v>0.10169491525423729</v>
      </c>
      <c r="O52" s="111">
        <f>Absolut!O52/Absolut!$B52</f>
        <v>0.22033898305084745</v>
      </c>
      <c r="P52" s="111">
        <f>Absolut!P52/Absolut!$B52</f>
        <v>0.11864406779661017</v>
      </c>
      <c r="Q52" s="111">
        <f>Absolut!Q52/Absolut!$B52</f>
        <v>0.13559322033898305</v>
      </c>
      <c r="S52" s="111">
        <f>Absolut!S52/Absolut!$D52</f>
        <v>8.6206896551724144E-2</v>
      </c>
      <c r="T52" s="111">
        <f>Absolut!T52/Absolut!$D52</f>
        <v>0.1206896551724138</v>
      </c>
      <c r="U52" s="111">
        <f>Absolut!U52/Absolut!$D52</f>
        <v>0.17241379310344829</v>
      </c>
      <c r="V52" s="111">
        <f>Absolut!V52/Absolut!$D52</f>
        <v>0.21551724137931033</v>
      </c>
      <c r="W52" s="111">
        <f>Absolut!W52/Absolut!$D52</f>
        <v>7.7586206896551727E-2</v>
      </c>
      <c r="X52" s="111">
        <f>Absolut!X52/Absolut!$D52</f>
        <v>6.8965517241379309E-2</v>
      </c>
      <c r="Y52" s="111">
        <f>Absolut!Y52/Absolut!$D52</f>
        <v>6.8965517241379309E-2</v>
      </c>
      <c r="Z52" s="111">
        <f>Absolut!Z52/Absolut!$D52</f>
        <v>1.7241379310344827E-2</v>
      </c>
      <c r="AA52" s="111">
        <f>Absolut!AA52/Absolut!$D52</f>
        <v>2.5862068965517241E-2</v>
      </c>
      <c r="AB52" s="111">
        <f>Absolut!AB52/Absolut!$D52</f>
        <v>5.1724137931034482E-2</v>
      </c>
      <c r="AC52" s="111">
        <f>Absolut!AC52/Absolut!$D52</f>
        <v>5.1724137931034482E-2</v>
      </c>
      <c r="AD52" s="111">
        <f>Absolut!AD52/Absolut!$D52</f>
        <v>4.3103448275862072E-2</v>
      </c>
    </row>
    <row r="53" spans="1:30">
      <c r="A53" s="107">
        <v>1807</v>
      </c>
      <c r="B53" s="2">
        <f t="shared" si="2"/>
        <v>1</v>
      </c>
      <c r="C53" s="2">
        <v>18</v>
      </c>
      <c r="D53" s="2">
        <f t="shared" si="1"/>
        <v>1.0000000000000002</v>
      </c>
      <c r="E53" s="84"/>
      <c r="F53" s="111">
        <f>Absolut!F53/Absolut!$B53</f>
        <v>0.19191919191919191</v>
      </c>
      <c r="G53" s="111">
        <f>Absolut!G53/Absolut!$B53</f>
        <v>7.0707070707070704E-2</v>
      </c>
      <c r="H53" s="111">
        <f>Absolut!H53/Absolut!$B53</f>
        <v>7.0707070707070704E-2</v>
      </c>
      <c r="I53" s="111">
        <f>Absolut!I53/Absolut!$B53</f>
        <v>2.0202020202020204E-2</v>
      </c>
      <c r="J53" s="111">
        <f>Absolut!J53/Absolut!$B53</f>
        <v>4.0404040404040407E-2</v>
      </c>
      <c r="K53" s="111">
        <f>Absolut!K53/Absolut!$B53</f>
        <v>2.0202020202020204E-2</v>
      </c>
      <c r="L53" s="111">
        <f>Absolut!L53/Absolut!$B53</f>
        <v>7.0707070707070704E-2</v>
      </c>
      <c r="M53" s="111">
        <f>Absolut!M53/Absolut!$B53</f>
        <v>0.12121212121212122</v>
      </c>
      <c r="N53" s="111">
        <f>Absolut!N53/Absolut!$B53</f>
        <v>0.10101010101010101</v>
      </c>
      <c r="O53" s="111">
        <f>Absolut!O53/Absolut!$B53</f>
        <v>8.0808080808080815E-2</v>
      </c>
      <c r="P53" s="111">
        <f>Absolut!P53/Absolut!$B53</f>
        <v>9.0909090909090912E-2</v>
      </c>
      <c r="Q53" s="111">
        <f>Absolut!Q53/Absolut!$B53</f>
        <v>0.12121212121212122</v>
      </c>
      <c r="S53" s="111">
        <f>Absolut!S53/Absolut!$D53</f>
        <v>0.17582417582417584</v>
      </c>
      <c r="T53" s="111">
        <f>Absolut!T53/Absolut!$D53</f>
        <v>0.23076923076923078</v>
      </c>
      <c r="U53" s="111">
        <f>Absolut!U53/Absolut!$D53</f>
        <v>0.25274725274725274</v>
      </c>
      <c r="V53" s="111">
        <f>Absolut!V53/Absolut!$D53</f>
        <v>8.7912087912087919E-2</v>
      </c>
      <c r="W53" s="111">
        <f>Absolut!W53/Absolut!$D53</f>
        <v>2.197802197802198E-2</v>
      </c>
      <c r="X53" s="111">
        <f>Absolut!X53/Absolut!$D53</f>
        <v>1.098901098901099E-2</v>
      </c>
      <c r="Y53" s="111">
        <f>Absolut!Y53/Absolut!$D53</f>
        <v>5.4945054945054944E-2</v>
      </c>
      <c r="Z53" s="111">
        <f>Absolut!Z53/Absolut!$D53</f>
        <v>2.197802197802198E-2</v>
      </c>
      <c r="AA53" s="111">
        <f>Absolut!AA53/Absolut!$D53</f>
        <v>2.197802197802198E-2</v>
      </c>
      <c r="AB53" s="111">
        <f>Absolut!AB53/Absolut!$D53</f>
        <v>3.2967032967032968E-2</v>
      </c>
      <c r="AC53" s="111">
        <f>Absolut!AC53/Absolut!$D53</f>
        <v>2.197802197802198E-2</v>
      </c>
      <c r="AD53" s="111">
        <f>Absolut!AD53/Absolut!$D53</f>
        <v>6.5934065934065936E-2</v>
      </c>
    </row>
    <row r="54" spans="1:30">
      <c r="A54" s="108">
        <v>1808</v>
      </c>
      <c r="B54" s="2">
        <f t="shared" si="2"/>
        <v>0.99999999999999989</v>
      </c>
      <c r="C54" s="2">
        <v>25</v>
      </c>
      <c r="D54" s="2">
        <f t="shared" si="1"/>
        <v>1</v>
      </c>
      <c r="E54" s="84"/>
      <c r="F54" s="111">
        <f>Absolut!F54/Absolut!$B54</f>
        <v>0.16842105263157894</v>
      </c>
      <c r="G54" s="111">
        <f>Absolut!G54/Absolut!$B54</f>
        <v>0.15789473684210525</v>
      </c>
      <c r="H54" s="111">
        <f>Absolut!H54/Absolut!$B54</f>
        <v>7.3684210526315783E-2</v>
      </c>
      <c r="I54" s="111">
        <f>Absolut!I54/Absolut!$B54</f>
        <v>5.2631578947368418E-2</v>
      </c>
      <c r="J54" s="111">
        <f>Absolut!J54/Absolut!$B54</f>
        <v>7.3684210526315783E-2</v>
      </c>
      <c r="K54" s="111">
        <f>Absolut!K54/Absolut!$B54</f>
        <v>4.2105263157894736E-2</v>
      </c>
      <c r="L54" s="111">
        <f>Absolut!L54/Absolut!$B54</f>
        <v>5.2631578947368418E-2</v>
      </c>
      <c r="M54" s="111">
        <f>Absolut!M54/Absolut!$B54</f>
        <v>5.2631578947368418E-2</v>
      </c>
      <c r="N54" s="111">
        <f>Absolut!N54/Absolut!$B54</f>
        <v>8.4210526315789472E-2</v>
      </c>
      <c r="O54" s="111">
        <f>Absolut!O54/Absolut!$B54</f>
        <v>9.4736842105263161E-2</v>
      </c>
      <c r="P54" s="111">
        <f>Absolut!P54/Absolut!$B54</f>
        <v>8.4210526315789472E-2</v>
      </c>
      <c r="Q54" s="111">
        <f>Absolut!Q54/Absolut!$B54</f>
        <v>6.3157894736842107E-2</v>
      </c>
      <c r="S54" s="111">
        <f>Absolut!S54/Absolut!$D54</f>
        <v>1.5151515151515152E-2</v>
      </c>
      <c r="T54" s="111">
        <f>Absolut!T54/Absolut!$D54</f>
        <v>4.5454545454545456E-2</v>
      </c>
      <c r="U54" s="111">
        <f>Absolut!U54/Absolut!$D54</f>
        <v>0.10606060606060606</v>
      </c>
      <c r="V54" s="111">
        <f>Absolut!V54/Absolut!$D54</f>
        <v>0.10606060606060606</v>
      </c>
      <c r="W54" s="111">
        <f>Absolut!W54/Absolut!$D54</f>
        <v>0.21212121212121213</v>
      </c>
      <c r="X54" s="111">
        <f>Absolut!X54/Absolut!$D54</f>
        <v>3.0303030303030304E-2</v>
      </c>
      <c r="Y54" s="111">
        <f>Absolut!Y54/Absolut!$D54</f>
        <v>0.10606060606060606</v>
      </c>
      <c r="Z54" s="111">
        <f>Absolut!Z54/Absolut!$D54</f>
        <v>7.575757575757576E-2</v>
      </c>
      <c r="AA54" s="111">
        <f>Absolut!AA54/Absolut!$D54</f>
        <v>3.0303030303030304E-2</v>
      </c>
      <c r="AB54" s="111">
        <f>Absolut!AB54/Absolut!$D54</f>
        <v>6.0606060606060608E-2</v>
      </c>
      <c r="AC54" s="111">
        <f>Absolut!AC54/Absolut!$D54</f>
        <v>0.12121212121212122</v>
      </c>
      <c r="AD54" s="111">
        <f>Absolut!AD54/Absolut!$D54</f>
        <v>9.0909090909090912E-2</v>
      </c>
    </row>
    <row r="55" spans="1:30">
      <c r="A55" s="108">
        <v>1809</v>
      </c>
      <c r="B55" s="2">
        <f t="shared" si="2"/>
        <v>1.0000000000000002</v>
      </c>
      <c r="C55" s="2">
        <v>33</v>
      </c>
      <c r="D55" s="2">
        <f t="shared" si="1"/>
        <v>1</v>
      </c>
      <c r="E55" s="84"/>
      <c r="F55" s="111">
        <f>Absolut!F55/Absolut!$B55</f>
        <v>0.1038961038961039</v>
      </c>
      <c r="G55" s="111">
        <f>Absolut!G55/Absolut!$B55</f>
        <v>0.12987012987012986</v>
      </c>
      <c r="H55" s="111">
        <f>Absolut!H55/Absolut!$B55</f>
        <v>7.792207792207792E-2</v>
      </c>
      <c r="I55" s="111">
        <f>Absolut!I55/Absolut!$B55</f>
        <v>0.19480519480519481</v>
      </c>
      <c r="J55" s="111">
        <f>Absolut!J55/Absolut!$B55</f>
        <v>9.0909090909090912E-2</v>
      </c>
      <c r="K55" s="111">
        <f>Absolut!K55/Absolut!$B55</f>
        <v>7.792207792207792E-2</v>
      </c>
      <c r="L55" s="111">
        <f>Absolut!L55/Absolut!$B55</f>
        <v>5.1948051948051951E-2</v>
      </c>
      <c r="M55" s="111">
        <f>Absolut!M55/Absolut!$B55</f>
        <v>6.4935064935064929E-2</v>
      </c>
      <c r="N55" s="111">
        <f>Absolut!N55/Absolut!$B55</f>
        <v>5.1948051948051951E-2</v>
      </c>
      <c r="O55" s="111">
        <f>Absolut!O55/Absolut!$B55</f>
        <v>3.896103896103896E-2</v>
      </c>
      <c r="P55" s="111">
        <f>Absolut!P55/Absolut!$B55</f>
        <v>5.1948051948051951E-2</v>
      </c>
      <c r="Q55" s="111">
        <f>Absolut!Q55/Absolut!$B55</f>
        <v>6.4935064935064929E-2</v>
      </c>
      <c r="S55" s="111">
        <f>Absolut!S55/Absolut!$D55</f>
        <v>6.8493150684931503E-2</v>
      </c>
      <c r="T55" s="111">
        <f>Absolut!T55/Absolut!$D55</f>
        <v>8.2191780821917804E-2</v>
      </c>
      <c r="U55" s="111">
        <f>Absolut!U55/Absolut!$D55</f>
        <v>0.16438356164383561</v>
      </c>
      <c r="V55" s="111">
        <f>Absolut!V55/Absolut!$D55</f>
        <v>0.28767123287671231</v>
      </c>
      <c r="W55" s="111">
        <f>Absolut!W55/Absolut!$D55</f>
        <v>0.1095890410958904</v>
      </c>
      <c r="X55" s="111">
        <f>Absolut!X55/Absolut!$D55</f>
        <v>5.4794520547945202E-2</v>
      </c>
      <c r="Y55" s="111">
        <f>Absolut!Y55/Absolut!$D55</f>
        <v>1.3698630136986301E-2</v>
      </c>
      <c r="Z55" s="111">
        <f>Absolut!Z55/Absolut!$D55</f>
        <v>4.1095890410958902E-2</v>
      </c>
      <c r="AA55" s="111">
        <f>Absolut!AA55/Absolut!$D55</f>
        <v>5.4794520547945202E-2</v>
      </c>
      <c r="AB55" s="111">
        <f>Absolut!AB55/Absolut!$D55</f>
        <v>1.3698630136986301E-2</v>
      </c>
      <c r="AC55" s="111">
        <f>Absolut!AC55/Absolut!$D55</f>
        <v>1.3698630136986301E-2</v>
      </c>
      <c r="AD55" s="111">
        <f>Absolut!AD55/Absolut!$D55</f>
        <v>9.5890410958904104E-2</v>
      </c>
    </row>
    <row r="56" spans="1:30">
      <c r="A56" s="108">
        <v>1810</v>
      </c>
      <c r="B56" s="2">
        <f t="shared" si="2"/>
        <v>1</v>
      </c>
      <c r="C56" s="2">
        <v>26</v>
      </c>
      <c r="D56" s="4">
        <f t="shared" si="1"/>
        <v>0.99999999999999989</v>
      </c>
      <c r="E56" s="105"/>
      <c r="F56" s="111">
        <f>Absolut!F56/Absolut!$B56</f>
        <v>9.0909090909090912E-2</v>
      </c>
      <c r="G56" s="111">
        <f>Absolut!G56/Absolut!$B56</f>
        <v>7.9545454545454544E-2</v>
      </c>
      <c r="H56" s="111">
        <f>Absolut!H56/Absolut!$B56</f>
        <v>0.17045454545454544</v>
      </c>
      <c r="I56" s="111">
        <f>Absolut!I56/Absolut!$B56</f>
        <v>9.0909090909090912E-2</v>
      </c>
      <c r="J56" s="111">
        <f>Absolut!J56/Absolut!$B56</f>
        <v>5.6818181818181816E-2</v>
      </c>
      <c r="K56" s="111">
        <f>Absolut!K56/Absolut!$B56</f>
        <v>0</v>
      </c>
      <c r="L56" s="111">
        <f>Absolut!L56/Absolut!$B56</f>
        <v>2.2727272727272728E-2</v>
      </c>
      <c r="M56" s="111">
        <f>Absolut!M56/Absolut!$B56</f>
        <v>5.6818181818181816E-2</v>
      </c>
      <c r="N56" s="111">
        <f>Absolut!N56/Absolut!$B56</f>
        <v>0.11363636363636363</v>
      </c>
      <c r="O56" s="111">
        <f>Absolut!O56/Absolut!$B56</f>
        <v>0.11363636363636363</v>
      </c>
      <c r="P56" s="111">
        <f>Absolut!P56/Absolut!$B56</f>
        <v>0.10227272727272728</v>
      </c>
      <c r="Q56" s="111">
        <f>Absolut!Q56/Absolut!$B56</f>
        <v>0.10227272727272728</v>
      </c>
      <c r="S56" s="111">
        <f>Absolut!S56/Absolut!$D56</f>
        <v>0.1984126984126984</v>
      </c>
      <c r="T56" s="111">
        <f>Absolut!T56/Absolut!$D56</f>
        <v>0.25396825396825395</v>
      </c>
      <c r="U56" s="111">
        <f>Absolut!U56/Absolut!$D56</f>
        <v>0.12698412698412698</v>
      </c>
      <c r="V56" s="111">
        <f>Absolut!V56/Absolut!$D56</f>
        <v>0.10317460317460317</v>
      </c>
      <c r="W56" s="111">
        <f>Absolut!W56/Absolut!$D56</f>
        <v>7.1428571428571425E-2</v>
      </c>
      <c r="X56" s="111">
        <f>Absolut!X56/Absolut!$D56</f>
        <v>6.3492063492063489E-2</v>
      </c>
      <c r="Y56" s="111">
        <f>Absolut!Y56/Absolut!$D56</f>
        <v>4.7619047619047616E-2</v>
      </c>
      <c r="Z56" s="111">
        <f>Absolut!Z56/Absolut!$D56</f>
        <v>2.3809523809523808E-2</v>
      </c>
      <c r="AA56" s="111">
        <f>Absolut!AA56/Absolut!$D56</f>
        <v>3.1746031746031744E-2</v>
      </c>
      <c r="AB56" s="111">
        <f>Absolut!AB56/Absolut!$D56</f>
        <v>2.3809523809523808E-2</v>
      </c>
      <c r="AC56" s="111">
        <f>Absolut!AC56/Absolut!$D56</f>
        <v>1.5873015873015872E-2</v>
      </c>
      <c r="AD56" s="111">
        <f>Absolut!AD56/Absolut!$D56</f>
        <v>3.968253968253968E-2</v>
      </c>
    </row>
    <row r="57" spans="1:30">
      <c r="A57" s="108">
        <v>1811</v>
      </c>
      <c r="B57" s="2">
        <f t="shared" si="2"/>
        <v>1</v>
      </c>
      <c r="C57" s="2">
        <v>28</v>
      </c>
      <c r="D57" s="2">
        <f t="shared" si="1"/>
        <v>1</v>
      </c>
      <c r="E57" s="84"/>
      <c r="F57" s="111">
        <f>Absolut!F57/Absolut!$B57</f>
        <v>0.11016949152542373</v>
      </c>
      <c r="G57" s="111">
        <f>Absolut!G57/Absolut!$B57</f>
        <v>0.10169491525423729</v>
      </c>
      <c r="H57" s="111">
        <f>Absolut!H57/Absolut!$B57</f>
        <v>7.6271186440677971E-2</v>
      </c>
      <c r="I57" s="111">
        <f>Absolut!I57/Absolut!$B57</f>
        <v>7.6271186440677971E-2</v>
      </c>
      <c r="J57" s="111">
        <f>Absolut!J57/Absolut!$B57</f>
        <v>5.9322033898305086E-2</v>
      </c>
      <c r="K57" s="111">
        <f>Absolut!K57/Absolut!$B57</f>
        <v>9.3220338983050849E-2</v>
      </c>
      <c r="L57" s="111">
        <f>Absolut!L57/Absolut!$B57</f>
        <v>4.2372881355932202E-2</v>
      </c>
      <c r="M57" s="111">
        <f>Absolut!M57/Absolut!$B57</f>
        <v>6.7796610169491525E-2</v>
      </c>
      <c r="N57" s="111">
        <f>Absolut!N57/Absolut!$B57</f>
        <v>9.3220338983050849E-2</v>
      </c>
      <c r="O57" s="111">
        <f>Absolut!O57/Absolut!$B57</f>
        <v>0.1440677966101695</v>
      </c>
      <c r="P57" s="111">
        <f>Absolut!P57/Absolut!$B57</f>
        <v>5.9322033898305086E-2</v>
      </c>
      <c r="Q57" s="111">
        <f>Absolut!Q57/Absolut!$B57</f>
        <v>7.6271186440677971E-2</v>
      </c>
      <c r="S57" s="111">
        <f>Absolut!S57/Absolut!$D57</f>
        <v>7.0175438596491224E-2</v>
      </c>
      <c r="T57" s="111">
        <f>Absolut!T57/Absolut!$D57</f>
        <v>5.2631578947368418E-2</v>
      </c>
      <c r="U57" s="111">
        <f>Absolut!U57/Absolut!$D57</f>
        <v>0.12280701754385964</v>
      </c>
      <c r="V57" s="111">
        <f>Absolut!V57/Absolut!$D57</f>
        <v>0.14035087719298245</v>
      </c>
      <c r="W57" s="111">
        <f>Absolut!W57/Absolut!$D57</f>
        <v>1.7543859649122806E-2</v>
      </c>
      <c r="X57" s="111">
        <f>Absolut!X57/Absolut!$D57</f>
        <v>1.7543859649122806E-2</v>
      </c>
      <c r="Y57" s="111">
        <f>Absolut!Y57/Absolut!$D57</f>
        <v>7.0175438596491224E-2</v>
      </c>
      <c r="Z57" s="111">
        <f>Absolut!Z57/Absolut!$D57</f>
        <v>5.2631578947368418E-2</v>
      </c>
      <c r="AA57" s="111">
        <f>Absolut!AA57/Absolut!$D57</f>
        <v>1.7543859649122806E-2</v>
      </c>
      <c r="AB57" s="111">
        <f>Absolut!AB57/Absolut!$D57</f>
        <v>0.17543859649122806</v>
      </c>
      <c r="AC57" s="111">
        <f>Absolut!AC57/Absolut!$D57</f>
        <v>0.10526315789473684</v>
      </c>
      <c r="AD57" s="111">
        <f>Absolut!AD57/Absolut!$D57</f>
        <v>0.15789473684210525</v>
      </c>
    </row>
    <row r="58" spans="1:30">
      <c r="A58" s="108">
        <v>1812</v>
      </c>
      <c r="B58" s="2">
        <f t="shared" si="2"/>
        <v>0.99999999999999978</v>
      </c>
      <c r="C58" s="2">
        <v>22</v>
      </c>
      <c r="D58" s="2">
        <f t="shared" si="1"/>
        <v>1.0000000000000002</v>
      </c>
      <c r="E58" s="84"/>
      <c r="F58" s="111">
        <f>Absolut!F58/Absolut!$B58</f>
        <v>0.1368421052631579</v>
      </c>
      <c r="G58" s="111">
        <f>Absolut!G58/Absolut!$B58</f>
        <v>0.10526315789473684</v>
      </c>
      <c r="H58" s="111">
        <f>Absolut!H58/Absolut!$B58</f>
        <v>0.10526315789473684</v>
      </c>
      <c r="I58" s="111">
        <f>Absolut!I58/Absolut!$B58</f>
        <v>6.3157894736842107E-2</v>
      </c>
      <c r="J58" s="111">
        <f>Absolut!J58/Absolut!$B58</f>
        <v>3.1578947368421054E-2</v>
      </c>
      <c r="K58" s="111">
        <f>Absolut!K58/Absolut!$B58</f>
        <v>3.1578947368421054E-2</v>
      </c>
      <c r="L58" s="111">
        <f>Absolut!L58/Absolut!$B58</f>
        <v>3.1578947368421054E-2</v>
      </c>
      <c r="M58" s="111">
        <f>Absolut!M58/Absolut!$B58</f>
        <v>0.10526315789473684</v>
      </c>
      <c r="N58" s="111">
        <f>Absolut!N58/Absolut!$B58</f>
        <v>9.4736842105263161E-2</v>
      </c>
      <c r="O58" s="111">
        <f>Absolut!O58/Absolut!$B58</f>
        <v>9.4736842105263161E-2</v>
      </c>
      <c r="P58" s="111">
        <f>Absolut!P58/Absolut!$B58</f>
        <v>0.1368421052631579</v>
      </c>
      <c r="Q58" s="111">
        <f>Absolut!Q58/Absolut!$B58</f>
        <v>6.3157894736842107E-2</v>
      </c>
      <c r="S58" s="111">
        <f>Absolut!S58/Absolut!$D58</f>
        <v>0.22077922077922077</v>
      </c>
      <c r="T58" s="111">
        <f>Absolut!T58/Absolut!$D58</f>
        <v>0.15584415584415584</v>
      </c>
      <c r="U58" s="111">
        <f>Absolut!U58/Absolut!$D58</f>
        <v>0.1038961038961039</v>
      </c>
      <c r="V58" s="111">
        <f>Absolut!V58/Absolut!$D58</f>
        <v>0.18181818181818182</v>
      </c>
      <c r="W58" s="111">
        <f>Absolut!W58/Absolut!$D58</f>
        <v>0.1038961038961039</v>
      </c>
      <c r="X58" s="111">
        <f>Absolut!X58/Absolut!$D58</f>
        <v>5.1948051948051951E-2</v>
      </c>
      <c r="Y58" s="111">
        <f>Absolut!Y58/Absolut!$D58</f>
        <v>1.2987012987012988E-2</v>
      </c>
      <c r="Z58" s="111">
        <f>Absolut!Z58/Absolut!$D58</f>
        <v>2.5974025974025976E-2</v>
      </c>
      <c r="AA58" s="111">
        <f>Absolut!AA58/Absolut!$D58</f>
        <v>1.2987012987012988E-2</v>
      </c>
      <c r="AB58" s="111">
        <f>Absolut!AB58/Absolut!$D58</f>
        <v>2.5974025974025976E-2</v>
      </c>
      <c r="AC58" s="111">
        <f>Absolut!AC58/Absolut!$D58</f>
        <v>6.4935064935064929E-2</v>
      </c>
      <c r="AD58" s="111">
        <f>Absolut!AD58/Absolut!$D58</f>
        <v>3.896103896103896E-2</v>
      </c>
    </row>
    <row r="59" spans="1:30">
      <c r="A59" s="108">
        <v>1813</v>
      </c>
      <c r="B59" s="2">
        <f t="shared" si="2"/>
        <v>1</v>
      </c>
      <c r="C59" s="2">
        <v>27</v>
      </c>
      <c r="D59" s="2">
        <f t="shared" si="1"/>
        <v>1</v>
      </c>
      <c r="E59" s="84"/>
      <c r="F59" s="111">
        <f>Absolut!F59/Absolut!$B59</f>
        <v>9.2592592592592587E-2</v>
      </c>
      <c r="G59" s="111">
        <f>Absolut!G59/Absolut!$B59</f>
        <v>0.1111111111111111</v>
      </c>
      <c r="H59" s="111">
        <f>Absolut!H59/Absolut!$B59</f>
        <v>0.12962962962962962</v>
      </c>
      <c r="I59" s="111">
        <f>Absolut!I59/Absolut!$B59</f>
        <v>6.4814814814814811E-2</v>
      </c>
      <c r="J59" s="111">
        <f>Absolut!J59/Absolut!$B59</f>
        <v>2.7777777777777776E-2</v>
      </c>
      <c r="K59" s="111">
        <f>Absolut!K59/Absolut!$B59</f>
        <v>5.5555555555555552E-2</v>
      </c>
      <c r="L59" s="111">
        <f>Absolut!L59/Absolut!$B59</f>
        <v>1.8518518518518517E-2</v>
      </c>
      <c r="M59" s="111">
        <f>Absolut!M59/Absolut!$B59</f>
        <v>5.5555555555555552E-2</v>
      </c>
      <c r="N59" s="111">
        <f>Absolut!N59/Absolut!$B59</f>
        <v>7.407407407407407E-2</v>
      </c>
      <c r="O59" s="111">
        <f>Absolut!O59/Absolut!$B59</f>
        <v>0.1111111111111111</v>
      </c>
      <c r="P59" s="111">
        <f>Absolut!P59/Absolut!$B59</f>
        <v>0.14814814814814814</v>
      </c>
      <c r="Q59" s="111">
        <f>Absolut!Q59/Absolut!$B59</f>
        <v>0.1111111111111111</v>
      </c>
      <c r="S59" s="111">
        <f>Absolut!S59/Absolut!$D59</f>
        <v>0.12244897959183673</v>
      </c>
      <c r="T59" s="111">
        <f>Absolut!T59/Absolut!$D59</f>
        <v>0.10204081632653061</v>
      </c>
      <c r="U59" s="111">
        <f>Absolut!U59/Absolut!$D59</f>
        <v>0.22448979591836735</v>
      </c>
      <c r="V59" s="111">
        <f>Absolut!V59/Absolut!$D59</f>
        <v>0.18367346938775511</v>
      </c>
      <c r="W59" s="111">
        <f>Absolut!W59/Absolut!$D59</f>
        <v>8.1632653061224483E-2</v>
      </c>
      <c r="X59" s="111">
        <f>Absolut!X59/Absolut!$D59</f>
        <v>6.1224489795918366E-2</v>
      </c>
      <c r="Y59" s="111">
        <f>Absolut!Y59/Absolut!$D59</f>
        <v>0</v>
      </c>
      <c r="Z59" s="111">
        <f>Absolut!Z59/Absolut!$D59</f>
        <v>0</v>
      </c>
      <c r="AA59" s="111">
        <f>Absolut!AA59/Absolut!$D59</f>
        <v>4.0816326530612242E-2</v>
      </c>
      <c r="AB59" s="111">
        <f>Absolut!AB59/Absolut!$D59</f>
        <v>8.1632653061224483E-2</v>
      </c>
      <c r="AC59" s="111">
        <f>Absolut!AC59/Absolut!$D59</f>
        <v>2.0408163265306121E-2</v>
      </c>
      <c r="AD59" s="111">
        <f>Absolut!AD59/Absolut!$D59</f>
        <v>8.1632653061224483E-2</v>
      </c>
    </row>
    <row r="60" spans="1:30">
      <c r="A60" s="108">
        <v>1814</v>
      </c>
      <c r="B60" s="2">
        <f t="shared" si="2"/>
        <v>1</v>
      </c>
      <c r="C60" s="2">
        <v>12</v>
      </c>
      <c r="D60" s="2">
        <f t="shared" si="1"/>
        <v>0.99999999999999978</v>
      </c>
      <c r="E60" s="84"/>
      <c r="F60" s="111">
        <f>Absolut!F60/Absolut!$B60</f>
        <v>0.11881188118811881</v>
      </c>
      <c r="G60" s="111">
        <f>Absolut!G60/Absolut!$B60</f>
        <v>8.9108910891089105E-2</v>
      </c>
      <c r="H60" s="111">
        <f>Absolut!H60/Absolut!$B60</f>
        <v>6.9306930693069313E-2</v>
      </c>
      <c r="I60" s="111">
        <f>Absolut!I60/Absolut!$B60</f>
        <v>6.9306930693069313E-2</v>
      </c>
      <c r="J60" s="111">
        <f>Absolut!J60/Absolut!$B60</f>
        <v>0.10891089108910891</v>
      </c>
      <c r="K60" s="111">
        <f>Absolut!K60/Absolut!$B60</f>
        <v>5.9405940594059403E-2</v>
      </c>
      <c r="L60" s="111">
        <f>Absolut!L60/Absolut!$B60</f>
        <v>4.9504950495049507E-2</v>
      </c>
      <c r="M60" s="111">
        <f>Absolut!M60/Absolut!$B60</f>
        <v>2.9702970297029702E-2</v>
      </c>
      <c r="N60" s="111">
        <f>Absolut!N60/Absolut!$B60</f>
        <v>0.10891089108910891</v>
      </c>
      <c r="O60" s="111">
        <f>Absolut!O60/Absolut!$B60</f>
        <v>5.9405940594059403E-2</v>
      </c>
      <c r="P60" s="111">
        <f>Absolut!P60/Absolut!$B60</f>
        <v>0.11881188118811881</v>
      </c>
      <c r="Q60" s="111">
        <f>Absolut!Q60/Absolut!$B60</f>
        <v>0.11881188118811881</v>
      </c>
      <c r="S60" s="111">
        <f>Absolut!S60/Absolut!$D60</f>
        <v>9.5890410958904104E-2</v>
      </c>
      <c r="T60" s="111">
        <f>Absolut!T60/Absolut!$D60</f>
        <v>0.12328767123287671</v>
      </c>
      <c r="U60" s="111">
        <f>Absolut!U60/Absolut!$D60</f>
        <v>0.12328767123287671</v>
      </c>
      <c r="V60" s="111">
        <f>Absolut!V60/Absolut!$D60</f>
        <v>0.1095890410958904</v>
      </c>
      <c r="W60" s="111">
        <f>Absolut!W60/Absolut!$D60</f>
        <v>0.19178082191780821</v>
      </c>
      <c r="X60" s="111">
        <f>Absolut!X60/Absolut!$D60</f>
        <v>9.5890410958904104E-2</v>
      </c>
      <c r="Y60" s="111">
        <f>Absolut!Y60/Absolut!$D60</f>
        <v>8.2191780821917804E-2</v>
      </c>
      <c r="Z60" s="111">
        <f>Absolut!Z60/Absolut!$D60</f>
        <v>4.1095890410958902E-2</v>
      </c>
      <c r="AA60" s="111">
        <f>Absolut!AA60/Absolut!$D60</f>
        <v>0</v>
      </c>
      <c r="AB60" s="111">
        <f>Absolut!AB60/Absolut!$D60</f>
        <v>4.1095890410958902E-2</v>
      </c>
      <c r="AC60" s="111">
        <f>Absolut!AC60/Absolut!$D60</f>
        <v>5.4794520547945202E-2</v>
      </c>
      <c r="AD60" s="111">
        <f>Absolut!AD60/Absolut!$D60</f>
        <v>4.1095890410958902E-2</v>
      </c>
    </row>
    <row r="61" spans="1:30">
      <c r="A61" s="108">
        <v>1815</v>
      </c>
      <c r="B61" s="2">
        <f t="shared" si="2"/>
        <v>1</v>
      </c>
      <c r="C61" s="2">
        <v>15</v>
      </c>
      <c r="D61" s="2">
        <f t="shared" si="1"/>
        <v>0.99999999999999978</v>
      </c>
      <c r="E61" s="84"/>
      <c r="F61" s="111">
        <f>Absolut!F61/Absolut!$B61</f>
        <v>0.1111111111111111</v>
      </c>
      <c r="G61" s="111">
        <f>Absolut!G61/Absolut!$B61</f>
        <v>6.6666666666666666E-2</v>
      </c>
      <c r="H61" s="111">
        <f>Absolut!H61/Absolut!$B61</f>
        <v>4.4444444444444446E-2</v>
      </c>
      <c r="I61" s="111">
        <f>Absolut!I61/Absolut!$B61</f>
        <v>2.2222222222222223E-2</v>
      </c>
      <c r="J61" s="111">
        <f>Absolut!J61/Absolut!$B61</f>
        <v>5.5555555555555552E-2</v>
      </c>
      <c r="K61" s="111">
        <f>Absolut!K61/Absolut!$B61</f>
        <v>1.1111111111111112E-2</v>
      </c>
      <c r="L61" s="111">
        <f>Absolut!L61/Absolut!$B61</f>
        <v>4.4444444444444446E-2</v>
      </c>
      <c r="M61" s="111">
        <f>Absolut!M61/Absolut!$B61</f>
        <v>0.1</v>
      </c>
      <c r="N61" s="111">
        <f>Absolut!N61/Absolut!$B61</f>
        <v>0.1111111111111111</v>
      </c>
      <c r="O61" s="111">
        <f>Absolut!O61/Absolut!$B61</f>
        <v>0.16666666666666666</v>
      </c>
      <c r="P61" s="111">
        <f>Absolut!P61/Absolut!$B61</f>
        <v>0.15555555555555556</v>
      </c>
      <c r="Q61" s="111">
        <f>Absolut!Q61/Absolut!$B61</f>
        <v>0.1111111111111111</v>
      </c>
      <c r="S61" s="111">
        <f>Absolut!S61/Absolut!$D61</f>
        <v>0.15686274509803921</v>
      </c>
      <c r="T61" s="111">
        <f>Absolut!T61/Absolut!$D61</f>
        <v>5.8823529411764705E-2</v>
      </c>
      <c r="U61" s="111">
        <f>Absolut!U61/Absolut!$D61</f>
        <v>9.8039215686274508E-2</v>
      </c>
      <c r="V61" s="111">
        <f>Absolut!V61/Absolut!$D61</f>
        <v>3.9215686274509803E-2</v>
      </c>
      <c r="W61" s="111">
        <f>Absolut!W61/Absolut!$D61</f>
        <v>7.8431372549019607E-2</v>
      </c>
      <c r="X61" s="111">
        <f>Absolut!X61/Absolut!$D61</f>
        <v>1.9607843137254902E-2</v>
      </c>
      <c r="Y61" s="111">
        <f>Absolut!Y61/Absolut!$D61</f>
        <v>0.11764705882352941</v>
      </c>
      <c r="Z61" s="111">
        <f>Absolut!Z61/Absolut!$D61</f>
        <v>0.13725490196078433</v>
      </c>
      <c r="AA61" s="111">
        <f>Absolut!AA61/Absolut!$D61</f>
        <v>0</v>
      </c>
      <c r="AB61" s="111">
        <f>Absolut!AB61/Absolut!$D61</f>
        <v>7.8431372549019607E-2</v>
      </c>
      <c r="AC61" s="111">
        <f>Absolut!AC61/Absolut!$D61</f>
        <v>7.8431372549019607E-2</v>
      </c>
      <c r="AD61" s="111">
        <f>Absolut!AD61/Absolut!$D61</f>
        <v>0.13725490196078433</v>
      </c>
    </row>
    <row r="62" spans="1:30">
      <c r="A62" s="108">
        <v>1816</v>
      </c>
      <c r="B62" s="2">
        <f t="shared" si="2"/>
        <v>1</v>
      </c>
      <c r="C62" s="2">
        <v>19</v>
      </c>
      <c r="D62" s="2">
        <f t="shared" si="1"/>
        <v>0.99999999999999989</v>
      </c>
      <c r="E62" s="84"/>
      <c r="F62" s="111">
        <f>Absolut!F62/Absolut!$B62</f>
        <v>0.10309278350515463</v>
      </c>
      <c r="G62" s="111">
        <f>Absolut!G62/Absolut!$B62</f>
        <v>9.2783505154639179E-2</v>
      </c>
      <c r="H62" s="111">
        <f>Absolut!H62/Absolut!$B62</f>
        <v>6.1855670103092786E-2</v>
      </c>
      <c r="I62" s="111">
        <f>Absolut!I62/Absolut!$B62</f>
        <v>8.247422680412371E-2</v>
      </c>
      <c r="J62" s="111">
        <f>Absolut!J62/Absolut!$B62</f>
        <v>3.0927835051546393E-2</v>
      </c>
      <c r="K62" s="111">
        <f>Absolut!K62/Absolut!$B62</f>
        <v>3.0927835051546393E-2</v>
      </c>
      <c r="L62" s="111">
        <f>Absolut!L62/Absolut!$B62</f>
        <v>8.247422680412371E-2</v>
      </c>
      <c r="M62" s="111">
        <f>Absolut!M62/Absolut!$B62</f>
        <v>0.1134020618556701</v>
      </c>
      <c r="N62" s="111">
        <f>Absolut!N62/Absolut!$B62</f>
        <v>9.2783505154639179E-2</v>
      </c>
      <c r="O62" s="111">
        <f>Absolut!O62/Absolut!$B62</f>
        <v>0.10309278350515463</v>
      </c>
      <c r="P62" s="111">
        <f>Absolut!P62/Absolut!$B62</f>
        <v>0.14432989690721648</v>
      </c>
      <c r="Q62" s="111">
        <f>Absolut!Q62/Absolut!$B62</f>
        <v>6.1855670103092786E-2</v>
      </c>
      <c r="S62" s="111">
        <f>Absolut!S62/Absolut!$D62</f>
        <v>0.15873015873015872</v>
      </c>
      <c r="T62" s="111">
        <f>Absolut!T62/Absolut!$D62</f>
        <v>9.5238095238095233E-2</v>
      </c>
      <c r="U62" s="111">
        <f>Absolut!U62/Absolut!$D62</f>
        <v>6.3492063492063489E-2</v>
      </c>
      <c r="V62" s="111">
        <f>Absolut!V62/Absolut!$D62</f>
        <v>7.9365079365079361E-2</v>
      </c>
      <c r="W62" s="111">
        <f>Absolut!W62/Absolut!$D62</f>
        <v>7.9365079365079361E-2</v>
      </c>
      <c r="X62" s="111">
        <f>Absolut!X62/Absolut!$D62</f>
        <v>9.5238095238095233E-2</v>
      </c>
      <c r="Y62" s="111">
        <f>Absolut!Y62/Absolut!$D62</f>
        <v>4.7619047619047616E-2</v>
      </c>
      <c r="Z62" s="111">
        <f>Absolut!Z62/Absolut!$D62</f>
        <v>3.1746031746031744E-2</v>
      </c>
      <c r="AA62" s="111">
        <f>Absolut!AA62/Absolut!$D62</f>
        <v>0.1111111111111111</v>
      </c>
      <c r="AB62" s="111">
        <f>Absolut!AB62/Absolut!$D62</f>
        <v>6.3492063492063489E-2</v>
      </c>
      <c r="AC62" s="111">
        <f>Absolut!AC62/Absolut!$D62</f>
        <v>1.5873015873015872E-2</v>
      </c>
      <c r="AD62" s="111">
        <f>Absolut!AD62/Absolut!$D62</f>
        <v>0.15873015873015872</v>
      </c>
    </row>
    <row r="63" spans="1:30">
      <c r="A63" s="108">
        <v>1817</v>
      </c>
      <c r="B63" s="2">
        <f t="shared" si="2"/>
        <v>0.99999999999999978</v>
      </c>
      <c r="C63" s="2">
        <v>28</v>
      </c>
      <c r="D63" s="2">
        <f t="shared" si="1"/>
        <v>0.99999999999999989</v>
      </c>
      <c r="E63" s="84"/>
      <c r="F63" s="111">
        <f>Absolut!F63/Absolut!$B63</f>
        <v>7.407407407407407E-2</v>
      </c>
      <c r="G63" s="111">
        <f>Absolut!G63/Absolut!$B63</f>
        <v>0.22222222222222221</v>
      </c>
      <c r="H63" s="111">
        <f>Absolut!H63/Absolut!$B63</f>
        <v>8.6419753086419748E-2</v>
      </c>
      <c r="I63" s="111">
        <f>Absolut!I63/Absolut!$B63</f>
        <v>8.6419753086419748E-2</v>
      </c>
      <c r="J63" s="111">
        <f>Absolut!J63/Absolut!$B63</f>
        <v>6.1728395061728392E-2</v>
      </c>
      <c r="K63" s="111">
        <f>Absolut!K63/Absolut!$B63</f>
        <v>3.7037037037037035E-2</v>
      </c>
      <c r="L63" s="111">
        <f>Absolut!L63/Absolut!$B63</f>
        <v>4.9382716049382713E-2</v>
      </c>
      <c r="M63" s="111">
        <f>Absolut!M63/Absolut!$B63</f>
        <v>2.4691358024691357E-2</v>
      </c>
      <c r="N63" s="111">
        <f>Absolut!N63/Absolut!$B63</f>
        <v>8.6419753086419748E-2</v>
      </c>
      <c r="O63" s="111">
        <f>Absolut!O63/Absolut!$B63</f>
        <v>8.6419753086419748E-2</v>
      </c>
      <c r="P63" s="111">
        <f>Absolut!P63/Absolut!$B63</f>
        <v>9.8765432098765427E-2</v>
      </c>
      <c r="Q63" s="111">
        <f>Absolut!Q63/Absolut!$B63</f>
        <v>8.6419753086419748E-2</v>
      </c>
      <c r="S63" s="111">
        <f>Absolut!S63/Absolut!$D63</f>
        <v>7.4999999999999997E-2</v>
      </c>
      <c r="T63" s="111">
        <f>Absolut!T63/Absolut!$D63</f>
        <v>0.05</v>
      </c>
      <c r="U63" s="111">
        <f>Absolut!U63/Absolut!$D63</f>
        <v>0.2</v>
      </c>
      <c r="V63" s="111">
        <f>Absolut!V63/Absolut!$D63</f>
        <v>8.7499999999999994E-2</v>
      </c>
      <c r="W63" s="111">
        <f>Absolut!W63/Absolut!$D63</f>
        <v>0.1</v>
      </c>
      <c r="X63" s="111">
        <f>Absolut!X63/Absolut!$D63</f>
        <v>8.7499999999999994E-2</v>
      </c>
      <c r="Y63" s="111">
        <f>Absolut!Y63/Absolut!$D63</f>
        <v>7.4999999999999997E-2</v>
      </c>
      <c r="Z63" s="111">
        <f>Absolut!Z63/Absolut!$D63</f>
        <v>2.5000000000000001E-2</v>
      </c>
      <c r="AA63" s="111">
        <f>Absolut!AA63/Absolut!$D63</f>
        <v>0.13750000000000001</v>
      </c>
      <c r="AB63" s="111">
        <f>Absolut!AB63/Absolut!$D63</f>
        <v>1.2500000000000001E-2</v>
      </c>
      <c r="AC63" s="111">
        <f>Absolut!AC63/Absolut!$D63</f>
        <v>6.25E-2</v>
      </c>
      <c r="AD63" s="111">
        <f>Absolut!AD63/Absolut!$D63</f>
        <v>8.7499999999999994E-2</v>
      </c>
    </row>
    <row r="64" spans="1:30">
      <c r="A64" s="108">
        <v>1818</v>
      </c>
      <c r="B64" s="2">
        <f t="shared" si="2"/>
        <v>1</v>
      </c>
      <c r="C64" s="2">
        <v>6</v>
      </c>
      <c r="D64" s="4">
        <f t="shared" si="1"/>
        <v>1</v>
      </c>
      <c r="E64" s="105"/>
      <c r="F64" s="111">
        <f>Absolut!F64/Absolut!$B64</f>
        <v>5.9701492537313432E-2</v>
      </c>
      <c r="G64" s="111">
        <f>Absolut!G64/Absolut!$B64</f>
        <v>7.4626865671641784E-2</v>
      </c>
      <c r="H64" s="111">
        <f>Absolut!H64/Absolut!$B64</f>
        <v>4.4776119402985072E-2</v>
      </c>
      <c r="I64" s="111">
        <f>Absolut!I64/Absolut!$B64</f>
        <v>1.4925373134328358E-2</v>
      </c>
      <c r="J64" s="111">
        <f>Absolut!J64/Absolut!$B64</f>
        <v>2.9850746268656716E-2</v>
      </c>
      <c r="K64" s="111">
        <f>Absolut!K64/Absolut!$B64</f>
        <v>4.4776119402985072E-2</v>
      </c>
      <c r="L64" s="111">
        <f>Absolut!L64/Absolut!$B64</f>
        <v>5.9701492537313432E-2</v>
      </c>
      <c r="M64" s="111">
        <f>Absolut!M64/Absolut!$B64</f>
        <v>7.4626865671641784E-2</v>
      </c>
      <c r="N64" s="111">
        <f>Absolut!N64/Absolut!$B64</f>
        <v>0.13432835820895522</v>
      </c>
      <c r="O64" s="111">
        <f>Absolut!O64/Absolut!$B64</f>
        <v>0.14925373134328357</v>
      </c>
      <c r="P64" s="111">
        <f>Absolut!P64/Absolut!$B64</f>
        <v>0.14925373134328357</v>
      </c>
      <c r="Q64" s="111">
        <f>Absolut!Q64/Absolut!$B64</f>
        <v>0.16417910447761194</v>
      </c>
      <c r="S64" s="111">
        <f>Absolut!S64/Absolut!$D64</f>
        <v>3.9215686274509803E-2</v>
      </c>
      <c r="T64" s="111">
        <f>Absolut!T64/Absolut!$D64</f>
        <v>7.8431372549019607E-2</v>
      </c>
      <c r="U64" s="111">
        <f>Absolut!U64/Absolut!$D64</f>
        <v>0.13725490196078433</v>
      </c>
      <c r="V64" s="111">
        <f>Absolut!V64/Absolut!$D64</f>
        <v>0.18627450980392157</v>
      </c>
      <c r="W64" s="111">
        <f>Absolut!W64/Absolut!$D64</f>
        <v>0.16666666666666666</v>
      </c>
      <c r="X64" s="111">
        <f>Absolut!X64/Absolut!$D64</f>
        <v>0.11764705882352941</v>
      </c>
      <c r="Y64" s="111">
        <f>Absolut!Y64/Absolut!$D64</f>
        <v>4.9019607843137254E-2</v>
      </c>
      <c r="Z64" s="111">
        <f>Absolut!Z64/Absolut!$D64</f>
        <v>1.9607843137254902E-2</v>
      </c>
      <c r="AA64" s="111">
        <f>Absolut!AA64/Absolut!$D64</f>
        <v>1.9607843137254902E-2</v>
      </c>
      <c r="AB64" s="111">
        <f>Absolut!AB64/Absolut!$D64</f>
        <v>2.9411764705882353E-2</v>
      </c>
      <c r="AC64" s="111">
        <f>Absolut!AC64/Absolut!$D64</f>
        <v>6.8627450980392163E-2</v>
      </c>
      <c r="AD64" s="111">
        <f>Absolut!AD64/Absolut!$D64</f>
        <v>8.8235294117647065E-2</v>
      </c>
    </row>
    <row r="65" spans="1:30">
      <c r="A65" s="108">
        <v>1819</v>
      </c>
      <c r="B65" s="2">
        <f t="shared" si="2"/>
        <v>1</v>
      </c>
      <c r="C65" s="2">
        <v>26</v>
      </c>
      <c r="D65" s="2">
        <f t="shared" si="1"/>
        <v>0.99999999999999989</v>
      </c>
      <c r="E65" s="84"/>
      <c r="F65" s="111">
        <f>Absolut!F65/Absolut!$B65</f>
        <v>9.7744360902255634E-2</v>
      </c>
      <c r="G65" s="111">
        <f>Absolut!G65/Absolut!$B65</f>
        <v>6.0150375939849621E-2</v>
      </c>
      <c r="H65" s="111">
        <f>Absolut!H65/Absolut!$B65</f>
        <v>0.13533834586466165</v>
      </c>
      <c r="I65" s="111">
        <f>Absolut!I65/Absolut!$B65</f>
        <v>6.7669172932330823E-2</v>
      </c>
      <c r="J65" s="111">
        <f>Absolut!J65/Absolut!$B65</f>
        <v>6.0150375939849621E-2</v>
      </c>
      <c r="K65" s="111">
        <f>Absolut!K65/Absolut!$B65</f>
        <v>5.2631578947368418E-2</v>
      </c>
      <c r="L65" s="111">
        <f>Absolut!L65/Absolut!$B65</f>
        <v>4.5112781954887216E-2</v>
      </c>
      <c r="M65" s="111">
        <f>Absolut!M65/Absolut!$B65</f>
        <v>9.0225563909774431E-2</v>
      </c>
      <c r="N65" s="111">
        <f>Absolut!N65/Absolut!$B65</f>
        <v>0.11278195488721804</v>
      </c>
      <c r="O65" s="111">
        <f>Absolut!O65/Absolut!$B65</f>
        <v>9.0225563909774431E-2</v>
      </c>
      <c r="P65" s="111">
        <f>Absolut!P65/Absolut!$B65</f>
        <v>7.5187969924812026E-2</v>
      </c>
      <c r="Q65" s="111">
        <f>Absolut!Q65/Absolut!$B65</f>
        <v>0.11278195488721804</v>
      </c>
      <c r="S65" s="111">
        <f>Absolut!S65/Absolut!$D65</f>
        <v>0.14583333333333334</v>
      </c>
      <c r="T65" s="111">
        <f>Absolut!T65/Absolut!$D65</f>
        <v>2.0833333333333332E-2</v>
      </c>
      <c r="U65" s="111">
        <f>Absolut!U65/Absolut!$D65</f>
        <v>0.14583333333333334</v>
      </c>
      <c r="V65" s="111">
        <f>Absolut!V65/Absolut!$D65</f>
        <v>8.3333333333333329E-2</v>
      </c>
      <c r="W65" s="111">
        <f>Absolut!W65/Absolut!$D65</f>
        <v>0.14583333333333334</v>
      </c>
      <c r="X65" s="111">
        <f>Absolut!X65/Absolut!$D65</f>
        <v>6.25E-2</v>
      </c>
      <c r="Y65" s="111">
        <f>Absolut!Y65/Absolut!$D65</f>
        <v>4.1666666666666664E-2</v>
      </c>
      <c r="Z65" s="111">
        <f>Absolut!Z65/Absolut!$D65</f>
        <v>4.1666666666666664E-2</v>
      </c>
      <c r="AA65" s="111">
        <f>Absolut!AA65/Absolut!$D65</f>
        <v>6.25E-2</v>
      </c>
      <c r="AB65" s="111">
        <f>Absolut!AB65/Absolut!$D65</f>
        <v>0.10416666666666667</v>
      </c>
      <c r="AC65" s="111">
        <f>Absolut!AC65/Absolut!$D65</f>
        <v>8.3333333333333329E-2</v>
      </c>
      <c r="AD65" s="111">
        <f>Absolut!AD65/Absolut!$D65</f>
        <v>6.25E-2</v>
      </c>
    </row>
    <row r="66" spans="1:30">
      <c r="A66" s="108">
        <v>1820</v>
      </c>
      <c r="B66" s="2">
        <f t="shared" si="2"/>
        <v>1.0000000000000002</v>
      </c>
      <c r="C66" s="2">
        <v>28</v>
      </c>
      <c r="D66" s="2">
        <f t="shared" si="1"/>
        <v>1</v>
      </c>
      <c r="E66" s="84"/>
      <c r="F66" s="111">
        <f>Absolut!F66/Absolut!$B66</f>
        <v>0.19480519480519481</v>
      </c>
      <c r="G66" s="111">
        <f>Absolut!G66/Absolut!$B66</f>
        <v>5.1948051948051951E-2</v>
      </c>
      <c r="H66" s="111">
        <f>Absolut!H66/Absolut!$B66</f>
        <v>0.12987012987012986</v>
      </c>
      <c r="I66" s="111">
        <f>Absolut!I66/Absolut!$B66</f>
        <v>3.896103896103896E-2</v>
      </c>
      <c r="J66" s="111">
        <f>Absolut!J66/Absolut!$B66</f>
        <v>3.896103896103896E-2</v>
      </c>
      <c r="K66" s="111">
        <f>Absolut!K66/Absolut!$B66</f>
        <v>0</v>
      </c>
      <c r="L66" s="111">
        <f>Absolut!L66/Absolut!$B66</f>
        <v>7.792207792207792E-2</v>
      </c>
      <c r="M66" s="111">
        <f>Absolut!M66/Absolut!$B66</f>
        <v>2.5974025974025976E-2</v>
      </c>
      <c r="N66" s="111">
        <f>Absolut!N66/Absolut!$B66</f>
        <v>0.11688311688311688</v>
      </c>
      <c r="O66" s="111">
        <f>Absolut!O66/Absolut!$B66</f>
        <v>0.1038961038961039</v>
      </c>
      <c r="P66" s="111">
        <f>Absolut!P66/Absolut!$B66</f>
        <v>3.896103896103896E-2</v>
      </c>
      <c r="Q66" s="111">
        <f>Absolut!Q66/Absolut!$B66</f>
        <v>0.18181818181818182</v>
      </c>
      <c r="S66" s="111">
        <f>Absolut!S66/Absolut!$D66</f>
        <v>0.11688311688311688</v>
      </c>
      <c r="T66" s="111">
        <f>Absolut!T66/Absolut!$D66</f>
        <v>0.12987012987012986</v>
      </c>
      <c r="U66" s="111">
        <f>Absolut!U66/Absolut!$D66</f>
        <v>0.15584415584415584</v>
      </c>
      <c r="V66" s="111">
        <f>Absolut!V66/Absolut!$D66</f>
        <v>0.19480519480519481</v>
      </c>
      <c r="W66" s="111">
        <f>Absolut!W66/Absolut!$D66</f>
        <v>0.15584415584415584</v>
      </c>
      <c r="X66" s="111">
        <f>Absolut!X66/Absolut!$D66</f>
        <v>7.792207792207792E-2</v>
      </c>
      <c r="Y66" s="111">
        <f>Absolut!Y66/Absolut!$D66</f>
        <v>2.5974025974025976E-2</v>
      </c>
      <c r="Z66" s="111">
        <f>Absolut!Z66/Absolut!$D66</f>
        <v>1.2987012987012988E-2</v>
      </c>
      <c r="AA66" s="111">
        <f>Absolut!AA66/Absolut!$D66</f>
        <v>0</v>
      </c>
      <c r="AB66" s="111">
        <f>Absolut!AB66/Absolut!$D66</f>
        <v>1.2987012987012988E-2</v>
      </c>
      <c r="AC66" s="111">
        <f>Absolut!AC66/Absolut!$D66</f>
        <v>2.5974025974025976E-2</v>
      </c>
      <c r="AD66" s="111">
        <f>Absolut!AD66/Absolut!$D66</f>
        <v>9.0909090909090912E-2</v>
      </c>
    </row>
    <row r="67" spans="1:30">
      <c r="A67" s="108">
        <v>1821</v>
      </c>
      <c r="B67" s="2">
        <f t="shared" si="2"/>
        <v>1</v>
      </c>
      <c r="C67" s="2">
        <v>23</v>
      </c>
      <c r="D67" s="2">
        <f t="shared" si="1"/>
        <v>0.99999999999999989</v>
      </c>
      <c r="E67" s="84"/>
      <c r="F67" s="111">
        <f>Absolut!F67/Absolut!$B67</f>
        <v>9.375E-2</v>
      </c>
      <c r="G67" s="111">
        <f>Absolut!G67/Absolut!$B67</f>
        <v>0.1484375</v>
      </c>
      <c r="H67" s="111">
        <f>Absolut!H67/Absolut!$B67</f>
        <v>9.375E-2</v>
      </c>
      <c r="I67" s="111">
        <f>Absolut!I67/Absolut!$B67</f>
        <v>7.03125E-2</v>
      </c>
      <c r="J67" s="111">
        <f>Absolut!J67/Absolut!$B67</f>
        <v>0.109375</v>
      </c>
      <c r="K67" s="111">
        <f>Absolut!K67/Absolut!$B67</f>
        <v>6.25E-2</v>
      </c>
      <c r="L67" s="111">
        <f>Absolut!L67/Absolut!$B67</f>
        <v>4.6875E-2</v>
      </c>
      <c r="M67" s="111">
        <f>Absolut!M67/Absolut!$B67</f>
        <v>7.8125E-2</v>
      </c>
      <c r="N67" s="111">
        <f>Absolut!N67/Absolut!$B67</f>
        <v>6.25E-2</v>
      </c>
      <c r="O67" s="111">
        <f>Absolut!O67/Absolut!$B67</f>
        <v>6.25E-2</v>
      </c>
      <c r="P67" s="111">
        <f>Absolut!P67/Absolut!$B67</f>
        <v>7.03125E-2</v>
      </c>
      <c r="Q67" s="111">
        <f>Absolut!Q67/Absolut!$B67</f>
        <v>0.1015625</v>
      </c>
      <c r="S67" s="111">
        <f>Absolut!S67/Absolut!$D67</f>
        <v>4.1666666666666664E-2</v>
      </c>
      <c r="T67" s="111">
        <f>Absolut!T67/Absolut!$D67</f>
        <v>0.10416666666666667</v>
      </c>
      <c r="U67" s="111">
        <f>Absolut!U67/Absolut!$D67</f>
        <v>0.14583333333333334</v>
      </c>
      <c r="V67" s="111">
        <f>Absolut!V67/Absolut!$D67</f>
        <v>0.10416666666666667</v>
      </c>
      <c r="W67" s="111">
        <f>Absolut!W67/Absolut!$D67</f>
        <v>4.1666666666666664E-2</v>
      </c>
      <c r="X67" s="111">
        <f>Absolut!X67/Absolut!$D67</f>
        <v>8.3333333333333329E-2</v>
      </c>
      <c r="Y67" s="111">
        <f>Absolut!Y67/Absolut!$D67</f>
        <v>0.16666666666666666</v>
      </c>
      <c r="Z67" s="111">
        <f>Absolut!Z67/Absolut!$D67</f>
        <v>4.1666666666666664E-2</v>
      </c>
      <c r="AA67" s="111">
        <f>Absolut!AA67/Absolut!$D67</f>
        <v>4.1666666666666664E-2</v>
      </c>
      <c r="AB67" s="111">
        <f>Absolut!AB67/Absolut!$D67</f>
        <v>6.25E-2</v>
      </c>
      <c r="AC67" s="111">
        <f>Absolut!AC67/Absolut!$D67</f>
        <v>6.25E-2</v>
      </c>
      <c r="AD67" s="111">
        <f>Absolut!AD67/Absolut!$D67</f>
        <v>0.10416666666666667</v>
      </c>
    </row>
    <row r="68" spans="1:30">
      <c r="A68" s="108">
        <v>1822</v>
      </c>
      <c r="B68" s="2">
        <f t="shared" si="2"/>
        <v>0.99999999999999989</v>
      </c>
      <c r="C68" s="2">
        <v>33</v>
      </c>
      <c r="D68" s="2">
        <f t="shared" si="1"/>
        <v>0.99999999999999989</v>
      </c>
      <c r="E68" s="84"/>
      <c r="F68" s="111">
        <f>Absolut!F68/Absolut!$B68</f>
        <v>9.3023255813953487E-2</v>
      </c>
      <c r="G68" s="111">
        <f>Absolut!G68/Absolut!$B68</f>
        <v>0.15116279069767441</v>
      </c>
      <c r="H68" s="111">
        <f>Absolut!H68/Absolut!$B68</f>
        <v>9.3023255813953487E-2</v>
      </c>
      <c r="I68" s="111">
        <f>Absolut!I68/Absolut!$B68</f>
        <v>3.4883720930232558E-2</v>
      </c>
      <c r="J68" s="111">
        <f>Absolut!J68/Absolut!$B68</f>
        <v>0.10465116279069768</v>
      </c>
      <c r="K68" s="111">
        <f>Absolut!K68/Absolut!$B68</f>
        <v>2.3255813953488372E-2</v>
      </c>
      <c r="L68" s="111">
        <f>Absolut!L68/Absolut!$B68</f>
        <v>3.4883720930232558E-2</v>
      </c>
      <c r="M68" s="111">
        <f>Absolut!M68/Absolut!$B68</f>
        <v>6.9767441860465115E-2</v>
      </c>
      <c r="N68" s="111">
        <f>Absolut!N68/Absolut!$B68</f>
        <v>0.10465116279069768</v>
      </c>
      <c r="O68" s="111">
        <f>Absolut!O68/Absolut!$B68</f>
        <v>5.8139534883720929E-2</v>
      </c>
      <c r="P68" s="111">
        <f>Absolut!P68/Absolut!$B68</f>
        <v>0.11627906976744186</v>
      </c>
      <c r="Q68" s="111">
        <f>Absolut!Q68/Absolut!$B68</f>
        <v>0.11627906976744186</v>
      </c>
      <c r="S68" s="111">
        <f>Absolut!S68/Absolut!$D68</f>
        <v>7.0588235294117646E-2</v>
      </c>
      <c r="T68" s="111">
        <f>Absolut!T68/Absolut!$D68</f>
        <v>0.14117647058823529</v>
      </c>
      <c r="U68" s="111">
        <f>Absolut!U68/Absolut!$D68</f>
        <v>0.17647058823529413</v>
      </c>
      <c r="V68" s="111">
        <f>Absolut!V68/Absolut!$D68</f>
        <v>0.17647058823529413</v>
      </c>
      <c r="W68" s="111">
        <f>Absolut!W68/Absolut!$D68</f>
        <v>5.8823529411764705E-2</v>
      </c>
      <c r="X68" s="111">
        <f>Absolut!X68/Absolut!$D68</f>
        <v>0.16470588235294117</v>
      </c>
      <c r="Y68" s="111">
        <f>Absolut!Y68/Absolut!$D68</f>
        <v>3.5294117647058823E-2</v>
      </c>
      <c r="Z68" s="111">
        <f>Absolut!Z68/Absolut!$D68</f>
        <v>5.8823529411764705E-2</v>
      </c>
      <c r="AA68" s="111">
        <f>Absolut!AA68/Absolut!$D68</f>
        <v>1.1764705882352941E-2</v>
      </c>
      <c r="AB68" s="111">
        <f>Absolut!AB68/Absolut!$D68</f>
        <v>3.5294117647058823E-2</v>
      </c>
      <c r="AC68" s="111">
        <f>Absolut!AC68/Absolut!$D68</f>
        <v>3.5294117647058823E-2</v>
      </c>
      <c r="AD68" s="111">
        <f>Absolut!AD68/Absolut!$D68</f>
        <v>3.5294117647058823E-2</v>
      </c>
    </row>
    <row r="69" spans="1:30">
      <c r="A69" s="108">
        <v>1823</v>
      </c>
      <c r="B69" s="2">
        <f t="shared" si="2"/>
        <v>0.99999999999999978</v>
      </c>
      <c r="C69" s="2">
        <v>22</v>
      </c>
      <c r="D69" s="2">
        <f t="shared" si="1"/>
        <v>1</v>
      </c>
      <c r="E69" s="84"/>
      <c r="F69" s="111">
        <f>Absolut!F69/Absolut!$B69</f>
        <v>9.7087378640776698E-2</v>
      </c>
      <c r="G69" s="111">
        <f>Absolut!G69/Absolut!$B69</f>
        <v>0.14563106796116504</v>
      </c>
      <c r="H69" s="111">
        <f>Absolut!H69/Absolut!$B69</f>
        <v>0.11650485436893204</v>
      </c>
      <c r="I69" s="111">
        <f>Absolut!I69/Absolut!$B69</f>
        <v>3.8834951456310676E-2</v>
      </c>
      <c r="J69" s="111">
        <f>Absolut!J69/Absolut!$B69</f>
        <v>0.10679611650485436</v>
      </c>
      <c r="K69" s="111">
        <f>Absolut!K69/Absolut!$B69</f>
        <v>3.8834951456310676E-2</v>
      </c>
      <c r="L69" s="111">
        <f>Absolut!L69/Absolut!$B69</f>
        <v>4.8543689320388349E-2</v>
      </c>
      <c r="M69" s="111">
        <f>Absolut!M69/Absolut!$B69</f>
        <v>4.8543689320388349E-2</v>
      </c>
      <c r="N69" s="111">
        <f>Absolut!N69/Absolut!$B69</f>
        <v>0.13592233009708737</v>
      </c>
      <c r="O69" s="111">
        <f>Absolut!O69/Absolut!$B69</f>
        <v>5.8252427184466021E-2</v>
      </c>
      <c r="P69" s="111">
        <f>Absolut!P69/Absolut!$B69</f>
        <v>6.7961165048543687E-2</v>
      </c>
      <c r="Q69" s="111">
        <f>Absolut!Q69/Absolut!$B69</f>
        <v>9.7087378640776698E-2</v>
      </c>
      <c r="S69" s="111">
        <f>Absolut!S69/Absolut!$D69</f>
        <v>0.17948717948717949</v>
      </c>
      <c r="T69" s="111">
        <f>Absolut!T69/Absolut!$D69</f>
        <v>7.6923076923076927E-2</v>
      </c>
      <c r="U69" s="111">
        <f>Absolut!U69/Absolut!$D69</f>
        <v>6.4102564102564097E-2</v>
      </c>
      <c r="V69" s="111">
        <f>Absolut!V69/Absolut!$D69</f>
        <v>3.8461538461538464E-2</v>
      </c>
      <c r="W69" s="111">
        <f>Absolut!W69/Absolut!$D69</f>
        <v>8.9743589743589744E-2</v>
      </c>
      <c r="X69" s="111">
        <f>Absolut!X69/Absolut!$D69</f>
        <v>2.564102564102564E-2</v>
      </c>
      <c r="Y69" s="111">
        <f>Absolut!Y69/Absolut!$D69</f>
        <v>7.6923076923076927E-2</v>
      </c>
      <c r="Z69" s="111">
        <f>Absolut!Z69/Absolut!$D69</f>
        <v>2.564102564102564E-2</v>
      </c>
      <c r="AA69" s="111">
        <f>Absolut!AA69/Absolut!$D69</f>
        <v>0.16666666666666666</v>
      </c>
      <c r="AB69" s="111">
        <f>Absolut!AB69/Absolut!$D69</f>
        <v>8.9743589743589744E-2</v>
      </c>
      <c r="AC69" s="111">
        <f>Absolut!AC69/Absolut!$D69</f>
        <v>7.6923076923076927E-2</v>
      </c>
      <c r="AD69" s="111">
        <f>Absolut!AD69/Absolut!$D69</f>
        <v>8.9743589743589744E-2</v>
      </c>
    </row>
    <row r="70" spans="1:30">
      <c r="A70" s="108">
        <v>1824</v>
      </c>
      <c r="B70" s="2">
        <f t="shared" si="2"/>
        <v>0.99999999999999989</v>
      </c>
      <c r="C70" s="2">
        <v>29</v>
      </c>
      <c r="D70" s="4">
        <f t="shared" ref="D70:D71" si="3">SUM(S70:AD70)</f>
        <v>1</v>
      </c>
      <c r="E70" s="105"/>
      <c r="F70" s="111">
        <f>Absolut!F70/Absolut!$B70</f>
        <v>4.9180327868852458E-2</v>
      </c>
      <c r="G70" s="111">
        <f>Absolut!G70/Absolut!$B70</f>
        <v>9.0163934426229511E-2</v>
      </c>
      <c r="H70" s="111">
        <f>Absolut!H70/Absolut!$B70</f>
        <v>4.0983606557377046E-2</v>
      </c>
      <c r="I70" s="111">
        <f>Absolut!I70/Absolut!$B70</f>
        <v>4.9180327868852458E-2</v>
      </c>
      <c r="J70" s="111">
        <f>Absolut!J70/Absolut!$B70</f>
        <v>3.2786885245901641E-2</v>
      </c>
      <c r="K70" s="111">
        <f>Absolut!K70/Absolut!$B70</f>
        <v>7.3770491803278687E-2</v>
      </c>
      <c r="L70" s="111">
        <f>Absolut!L70/Absolut!$B70</f>
        <v>9.8360655737704916E-2</v>
      </c>
      <c r="M70" s="111">
        <f>Absolut!M70/Absolut!$B70</f>
        <v>9.8360655737704916E-2</v>
      </c>
      <c r="N70" s="111">
        <f>Absolut!N70/Absolut!$B70</f>
        <v>8.1967213114754092E-2</v>
      </c>
      <c r="O70" s="111">
        <f>Absolut!O70/Absolut!$B70</f>
        <v>8.1967213114754092E-2</v>
      </c>
      <c r="P70" s="111">
        <f>Absolut!P70/Absolut!$B70</f>
        <v>0.18852459016393441</v>
      </c>
      <c r="Q70" s="111">
        <f>Absolut!Q70/Absolut!$B70</f>
        <v>0.11475409836065574</v>
      </c>
      <c r="S70" s="111">
        <f>Absolut!S70/Absolut!$D70</f>
        <v>0.11851851851851852</v>
      </c>
      <c r="T70" s="111">
        <f>Absolut!T70/Absolut!$D70</f>
        <v>7.407407407407407E-2</v>
      </c>
      <c r="U70" s="111">
        <f>Absolut!U70/Absolut!$D70</f>
        <v>0.19259259259259259</v>
      </c>
      <c r="V70" s="111">
        <f>Absolut!V70/Absolut!$D70</f>
        <v>0.26666666666666666</v>
      </c>
      <c r="W70" s="111">
        <f>Absolut!W70/Absolut!$D70</f>
        <v>0.1111111111111111</v>
      </c>
      <c r="X70" s="111">
        <f>Absolut!X70/Absolut!$D70</f>
        <v>4.4444444444444446E-2</v>
      </c>
      <c r="Y70" s="111">
        <f>Absolut!Y70/Absolut!$D70</f>
        <v>5.9259259259259262E-2</v>
      </c>
      <c r="Z70" s="111">
        <f>Absolut!Z70/Absolut!$D70</f>
        <v>2.9629629629629631E-2</v>
      </c>
      <c r="AA70" s="111">
        <f>Absolut!AA70/Absolut!$D70</f>
        <v>7.4074074074074077E-3</v>
      </c>
      <c r="AB70" s="111">
        <f>Absolut!AB70/Absolut!$D70</f>
        <v>2.2222222222222223E-2</v>
      </c>
      <c r="AC70" s="111">
        <f>Absolut!AC70/Absolut!$D70</f>
        <v>5.185185185185185E-2</v>
      </c>
      <c r="AD70" s="111">
        <f>Absolut!AD70/Absolut!$D70</f>
        <v>2.2222222222222223E-2</v>
      </c>
    </row>
    <row r="71" spans="1:30">
      <c r="A71" s="108">
        <v>1825</v>
      </c>
      <c r="B71" s="2">
        <f t="shared" si="2"/>
        <v>1</v>
      </c>
      <c r="C71" s="2">
        <v>26</v>
      </c>
      <c r="D71" s="5">
        <f t="shared" si="3"/>
        <v>0.99999999999999989</v>
      </c>
      <c r="E71" s="84"/>
      <c r="F71" s="111">
        <f>Absolut!F71/Absolut!$B71</f>
        <v>0.13986013986013987</v>
      </c>
      <c r="G71" s="111">
        <f>Absolut!G71/Absolut!$B71</f>
        <v>0.13286713286713286</v>
      </c>
      <c r="H71" s="111">
        <f>Absolut!H71/Absolut!$B71</f>
        <v>8.3916083916083919E-2</v>
      </c>
      <c r="I71" s="111">
        <f>Absolut!I71/Absolut!$B71</f>
        <v>5.5944055944055944E-2</v>
      </c>
      <c r="J71" s="111">
        <f>Absolut!J71/Absolut!$B71</f>
        <v>4.8951048951048952E-2</v>
      </c>
      <c r="K71" s="111">
        <f>Absolut!K71/Absolut!$B71</f>
        <v>2.7972027972027972E-2</v>
      </c>
      <c r="L71" s="111">
        <f>Absolut!L71/Absolut!$B71</f>
        <v>4.8951048951048952E-2</v>
      </c>
      <c r="M71" s="111">
        <f>Absolut!M71/Absolut!$B71</f>
        <v>7.6923076923076927E-2</v>
      </c>
      <c r="N71" s="111">
        <f>Absolut!N71/Absolut!$B71</f>
        <v>4.8951048951048952E-2</v>
      </c>
      <c r="O71" s="111">
        <f>Absolut!O71/Absolut!$B71</f>
        <v>9.7902097902097904E-2</v>
      </c>
      <c r="P71" s="111">
        <f>Absolut!P71/Absolut!$B71</f>
        <v>6.9930069930069935E-2</v>
      </c>
      <c r="Q71" s="111">
        <f>Absolut!Q71/Absolut!$B71</f>
        <v>0.16783216783216784</v>
      </c>
      <c r="S71" s="111">
        <f>Absolut!S71/Absolut!$D71</f>
        <v>7.3529411764705885E-2</v>
      </c>
      <c r="T71" s="111">
        <f>Absolut!T71/Absolut!$D71</f>
        <v>0.20588235294117646</v>
      </c>
      <c r="U71" s="111">
        <f>Absolut!U71/Absolut!$D71</f>
        <v>0.20588235294117646</v>
      </c>
      <c r="V71" s="111">
        <f>Absolut!V71/Absolut!$D71</f>
        <v>0.11764705882352941</v>
      </c>
      <c r="W71" s="111">
        <f>Absolut!W71/Absolut!$D71</f>
        <v>7.3529411764705885E-2</v>
      </c>
      <c r="X71" s="111">
        <f>Absolut!X71/Absolut!$D71</f>
        <v>8.8235294117647065E-2</v>
      </c>
      <c r="Y71" s="111">
        <f>Absolut!Y71/Absolut!$D71</f>
        <v>5.8823529411764705E-2</v>
      </c>
      <c r="Z71" s="111">
        <f>Absolut!Z71/Absolut!$D71</f>
        <v>1.4705882352941176E-2</v>
      </c>
      <c r="AA71" s="111">
        <f>Absolut!AA71/Absolut!$D71</f>
        <v>0</v>
      </c>
      <c r="AB71" s="111">
        <f>Absolut!AB71/Absolut!$D71</f>
        <v>1.4705882352941176E-2</v>
      </c>
      <c r="AC71" s="111">
        <f>Absolut!AC71/Absolut!$D71</f>
        <v>8.8235294117647065E-2</v>
      </c>
      <c r="AD71" s="111">
        <f>Absolut!AD71/Absolut!$D71</f>
        <v>5.8823529411764705E-2</v>
      </c>
    </row>
    <row r="72" spans="1:30">
      <c r="A72" s="108">
        <v>1826</v>
      </c>
      <c r="B72" s="2">
        <f t="shared" si="2"/>
        <v>0.99999999999999978</v>
      </c>
      <c r="C72" s="2">
        <v>21</v>
      </c>
      <c r="D72" s="5">
        <f>SUM(S72:AD72)</f>
        <v>1</v>
      </c>
      <c r="E72" s="84"/>
      <c r="F72" s="111">
        <f>Absolut!F72/Absolut!$B72</f>
        <v>6.7961165048543687E-2</v>
      </c>
      <c r="G72" s="111">
        <f>Absolut!G72/Absolut!$B72</f>
        <v>0.1941747572815534</v>
      </c>
      <c r="H72" s="111">
        <f>Absolut!H72/Absolut!$B72</f>
        <v>9.7087378640776698E-2</v>
      </c>
      <c r="I72" s="111">
        <f>Absolut!I72/Absolut!$B72</f>
        <v>8.7378640776699032E-2</v>
      </c>
      <c r="J72" s="111">
        <f>Absolut!J72/Absolut!$B72</f>
        <v>5.8252427184466021E-2</v>
      </c>
      <c r="K72" s="111">
        <f>Absolut!K72/Absolut!$B72</f>
        <v>0</v>
      </c>
      <c r="L72" s="111">
        <f>Absolut!L72/Absolut!$B72</f>
        <v>1.9417475728155338E-2</v>
      </c>
      <c r="M72" s="111">
        <f>Absolut!M72/Absolut!$B72</f>
        <v>4.8543689320388349E-2</v>
      </c>
      <c r="N72" s="111">
        <f>Absolut!N72/Absolut!$B72</f>
        <v>6.7961165048543687E-2</v>
      </c>
      <c r="O72" s="111">
        <f>Absolut!O72/Absolut!$B72</f>
        <v>0.11650485436893204</v>
      </c>
      <c r="P72" s="111">
        <f>Absolut!P72/Absolut!$B72</f>
        <v>0.12621359223300971</v>
      </c>
      <c r="Q72" s="111">
        <f>Absolut!Q72/Absolut!$B72</f>
        <v>0.11650485436893204</v>
      </c>
      <c r="S72" s="111">
        <f>Absolut!S72/Absolut!$D72</f>
        <v>6.1224489795918366E-2</v>
      </c>
      <c r="T72" s="111">
        <f>Absolut!T72/Absolut!$D72</f>
        <v>0.12244897959183673</v>
      </c>
      <c r="U72" s="111">
        <f>Absolut!U72/Absolut!$D72</f>
        <v>6.1224489795918366E-2</v>
      </c>
      <c r="V72" s="111">
        <f>Absolut!V72/Absolut!$D72</f>
        <v>2.0408163265306121E-2</v>
      </c>
      <c r="W72" s="111">
        <f>Absolut!W72/Absolut!$D72</f>
        <v>8.1632653061224483E-2</v>
      </c>
      <c r="X72" s="111">
        <f>Absolut!X72/Absolut!$D72</f>
        <v>4.0816326530612242E-2</v>
      </c>
      <c r="Y72" s="111">
        <f>Absolut!Y72/Absolut!$D72</f>
        <v>6.1224489795918366E-2</v>
      </c>
      <c r="Z72" s="111">
        <f>Absolut!Z72/Absolut!$D72</f>
        <v>4.0816326530612242E-2</v>
      </c>
      <c r="AA72" s="111">
        <f>Absolut!AA72/Absolut!$D72</f>
        <v>0.22448979591836735</v>
      </c>
      <c r="AB72" s="111">
        <f>Absolut!AB72/Absolut!$D72</f>
        <v>6.1224489795918366E-2</v>
      </c>
      <c r="AC72" s="111">
        <f>Absolut!AC72/Absolut!$D72</f>
        <v>0.10204081632653061</v>
      </c>
      <c r="AD72" s="111">
        <f>Absolut!AD72/Absolut!$D72</f>
        <v>0.12244897959183673</v>
      </c>
    </row>
    <row r="73" spans="1:30">
      <c r="A73" s="108">
        <v>1827</v>
      </c>
      <c r="B73" s="2">
        <f t="shared" si="2"/>
        <v>1</v>
      </c>
      <c r="C73" s="2">
        <v>25</v>
      </c>
      <c r="D73" s="5">
        <f t="shared" ref="D73:D136" si="4">SUM(S73:AD73)</f>
        <v>0.99999999999999989</v>
      </c>
      <c r="E73" s="84"/>
      <c r="F73" s="111">
        <f>Absolut!F73/Absolut!$B73</f>
        <v>0.15686274509803921</v>
      </c>
      <c r="G73" s="111">
        <f>Absolut!G73/Absolut!$B73</f>
        <v>0.14705882352941177</v>
      </c>
      <c r="H73" s="111">
        <f>Absolut!H73/Absolut!$B73</f>
        <v>0.10784313725490197</v>
      </c>
      <c r="I73" s="111">
        <f>Absolut!I73/Absolut!$B73</f>
        <v>7.8431372549019607E-2</v>
      </c>
      <c r="J73" s="111">
        <f>Absolut!J73/Absolut!$B73</f>
        <v>7.8431372549019607E-2</v>
      </c>
      <c r="K73" s="111">
        <f>Absolut!K73/Absolut!$B73</f>
        <v>9.8039215686274508E-3</v>
      </c>
      <c r="L73" s="111">
        <f>Absolut!L73/Absolut!$B73</f>
        <v>4.9019607843137254E-2</v>
      </c>
      <c r="M73" s="111">
        <f>Absolut!M73/Absolut!$B73</f>
        <v>9.8039215686274508E-3</v>
      </c>
      <c r="N73" s="111">
        <f>Absolut!N73/Absolut!$B73</f>
        <v>6.8627450980392163E-2</v>
      </c>
      <c r="O73" s="111">
        <f>Absolut!O73/Absolut!$B73</f>
        <v>4.9019607843137254E-2</v>
      </c>
      <c r="P73" s="111">
        <f>Absolut!P73/Absolut!$B73</f>
        <v>0.15686274509803921</v>
      </c>
      <c r="Q73" s="111">
        <f>Absolut!Q73/Absolut!$B73</f>
        <v>8.8235294117647065E-2</v>
      </c>
      <c r="S73" s="111">
        <f>Absolut!S73/Absolut!$D73</f>
        <v>1.5384615384615385E-2</v>
      </c>
      <c r="T73" s="111">
        <f>Absolut!T73/Absolut!$D73</f>
        <v>0.12307692307692308</v>
      </c>
      <c r="U73" s="111">
        <f>Absolut!U73/Absolut!$D73</f>
        <v>0.16923076923076924</v>
      </c>
      <c r="V73" s="111">
        <f>Absolut!V73/Absolut!$D73</f>
        <v>6.1538461538461542E-2</v>
      </c>
      <c r="W73" s="111">
        <f>Absolut!W73/Absolut!$D73</f>
        <v>0.12307692307692308</v>
      </c>
      <c r="X73" s="111">
        <f>Absolut!X73/Absolut!$D73</f>
        <v>0.1076923076923077</v>
      </c>
      <c r="Y73" s="111">
        <f>Absolut!Y73/Absolut!$D73</f>
        <v>7.6923076923076927E-2</v>
      </c>
      <c r="Z73" s="111">
        <f>Absolut!Z73/Absolut!$D73</f>
        <v>7.6923076923076927E-2</v>
      </c>
      <c r="AA73" s="111">
        <f>Absolut!AA73/Absolut!$D73</f>
        <v>3.0769230769230771E-2</v>
      </c>
      <c r="AB73" s="111">
        <f>Absolut!AB73/Absolut!$D73</f>
        <v>4.6153846153846156E-2</v>
      </c>
      <c r="AC73" s="111">
        <f>Absolut!AC73/Absolut!$D73</f>
        <v>7.6923076923076927E-2</v>
      </c>
      <c r="AD73" s="111">
        <f>Absolut!AD73/Absolut!$D73</f>
        <v>9.2307692307692313E-2</v>
      </c>
    </row>
    <row r="74" spans="1:30">
      <c r="A74" s="108">
        <v>1828</v>
      </c>
      <c r="B74" s="2">
        <f t="shared" si="2"/>
        <v>0.99999999999999989</v>
      </c>
      <c r="C74" s="2">
        <v>11</v>
      </c>
      <c r="D74" s="5">
        <f t="shared" si="4"/>
        <v>1</v>
      </c>
      <c r="E74" s="84"/>
      <c r="F74" s="111">
        <f>Absolut!F74/Absolut!$B74</f>
        <v>0.15044247787610621</v>
      </c>
      <c r="G74" s="111">
        <f>Absolut!G74/Absolut!$B74</f>
        <v>0.11504424778761062</v>
      </c>
      <c r="H74" s="111">
        <f>Absolut!H74/Absolut!$B74</f>
        <v>9.7345132743362831E-2</v>
      </c>
      <c r="I74" s="111">
        <f>Absolut!I74/Absolut!$B74</f>
        <v>2.6548672566371681E-2</v>
      </c>
      <c r="J74" s="111">
        <f>Absolut!J74/Absolut!$B74</f>
        <v>3.5398230088495575E-2</v>
      </c>
      <c r="K74" s="111">
        <f>Absolut!K74/Absolut!$B74</f>
        <v>3.5398230088495575E-2</v>
      </c>
      <c r="L74" s="111">
        <f>Absolut!L74/Absolut!$B74</f>
        <v>2.6548672566371681E-2</v>
      </c>
      <c r="M74" s="111">
        <f>Absolut!M74/Absolut!$B74</f>
        <v>7.9646017699115043E-2</v>
      </c>
      <c r="N74" s="111">
        <f>Absolut!N74/Absolut!$B74</f>
        <v>0.12389380530973451</v>
      </c>
      <c r="O74" s="111">
        <f>Absolut!O74/Absolut!$B74</f>
        <v>6.1946902654867256E-2</v>
      </c>
      <c r="P74" s="111">
        <f>Absolut!P74/Absolut!$B74</f>
        <v>0.12389380530973451</v>
      </c>
      <c r="Q74" s="111">
        <f>Absolut!Q74/Absolut!$B74</f>
        <v>0.12389380530973451</v>
      </c>
      <c r="R74" s="45"/>
      <c r="S74" s="111">
        <f>Absolut!S74/Absolut!$D74</f>
        <v>0.12727272727272726</v>
      </c>
      <c r="T74" s="111">
        <f>Absolut!T74/Absolut!$D74</f>
        <v>0.12727272727272726</v>
      </c>
      <c r="U74" s="111">
        <f>Absolut!U74/Absolut!$D74</f>
        <v>9.0909090909090912E-2</v>
      </c>
      <c r="V74" s="111">
        <f>Absolut!V74/Absolut!$D74</f>
        <v>1.8181818181818181E-2</v>
      </c>
      <c r="W74" s="111">
        <f>Absolut!W74/Absolut!$D74</f>
        <v>1.8181818181818181E-2</v>
      </c>
      <c r="X74" s="111">
        <f>Absolut!X74/Absolut!$D74</f>
        <v>7.2727272727272724E-2</v>
      </c>
      <c r="Y74" s="111">
        <f>Absolut!Y74/Absolut!$D74</f>
        <v>1.8181818181818181E-2</v>
      </c>
      <c r="Z74" s="111">
        <f>Absolut!Z74/Absolut!$D74</f>
        <v>5.4545454545454543E-2</v>
      </c>
      <c r="AA74" s="111">
        <f>Absolut!AA74/Absolut!$D74</f>
        <v>0.12727272727272726</v>
      </c>
      <c r="AB74" s="111">
        <f>Absolut!AB74/Absolut!$D74</f>
        <v>0.12727272727272726</v>
      </c>
      <c r="AC74" s="111">
        <f>Absolut!AC74/Absolut!$D74</f>
        <v>7.2727272727272724E-2</v>
      </c>
      <c r="AD74" s="111">
        <f>Absolut!AD74/Absolut!$D74</f>
        <v>0.14545454545454545</v>
      </c>
    </row>
    <row r="75" spans="1:30">
      <c r="A75" s="108">
        <v>1829</v>
      </c>
      <c r="B75" s="2">
        <f t="shared" si="2"/>
        <v>1.0000000000000002</v>
      </c>
      <c r="C75" s="2">
        <v>21</v>
      </c>
      <c r="D75" s="5">
        <f t="shared" si="4"/>
        <v>0.99999999999999989</v>
      </c>
      <c r="E75" s="84"/>
      <c r="F75" s="111">
        <f>Absolut!F75/Absolut!$B75</f>
        <v>0.14285714285714285</v>
      </c>
      <c r="G75" s="111">
        <f>Absolut!G75/Absolut!$B75</f>
        <v>8.3333333333333329E-2</v>
      </c>
      <c r="H75" s="111">
        <f>Absolut!H75/Absolut!$B75</f>
        <v>9.5238095238095233E-2</v>
      </c>
      <c r="I75" s="111">
        <f>Absolut!I75/Absolut!$B75</f>
        <v>2.3809523809523808E-2</v>
      </c>
      <c r="J75" s="111">
        <f>Absolut!J75/Absolut!$B75</f>
        <v>2.3809523809523808E-2</v>
      </c>
      <c r="K75" s="111">
        <f>Absolut!K75/Absolut!$B75</f>
        <v>1.1904761904761904E-2</v>
      </c>
      <c r="L75" s="111">
        <f>Absolut!L75/Absolut!$B75</f>
        <v>4.7619047619047616E-2</v>
      </c>
      <c r="M75" s="111">
        <f>Absolut!M75/Absolut!$B75</f>
        <v>2.3809523809523808E-2</v>
      </c>
      <c r="N75" s="111">
        <f>Absolut!N75/Absolut!$B75</f>
        <v>0.14285714285714285</v>
      </c>
      <c r="O75" s="111">
        <f>Absolut!O75/Absolut!$B75</f>
        <v>8.3333333333333329E-2</v>
      </c>
      <c r="P75" s="111">
        <f>Absolut!P75/Absolut!$B75</f>
        <v>0.19047619047619047</v>
      </c>
      <c r="Q75" s="111">
        <f>Absolut!Q75/Absolut!$B75</f>
        <v>0.13095238095238096</v>
      </c>
      <c r="R75" s="45"/>
      <c r="S75" s="111">
        <f>Absolut!S75/Absolut!$D75</f>
        <v>0.18666666666666668</v>
      </c>
      <c r="T75" s="111">
        <f>Absolut!T75/Absolut!$D75</f>
        <v>0.17333333333333334</v>
      </c>
      <c r="U75" s="111">
        <f>Absolut!U75/Absolut!$D75</f>
        <v>0.18666666666666668</v>
      </c>
      <c r="V75" s="111">
        <f>Absolut!V75/Absolut!$D75</f>
        <v>2.6666666666666668E-2</v>
      </c>
      <c r="W75" s="111">
        <f>Absolut!W75/Absolut!$D75</f>
        <v>6.6666666666666666E-2</v>
      </c>
      <c r="X75" s="111">
        <f>Absolut!X75/Absolut!$D75</f>
        <v>0.04</v>
      </c>
      <c r="Y75" s="111">
        <f>Absolut!Y75/Absolut!$D75</f>
        <v>1.3333333333333334E-2</v>
      </c>
      <c r="Z75" s="111">
        <f>Absolut!Z75/Absolut!$D75</f>
        <v>1.3333333333333334E-2</v>
      </c>
      <c r="AA75" s="111">
        <f>Absolut!AA75/Absolut!$D75</f>
        <v>5.3333333333333337E-2</v>
      </c>
      <c r="AB75" s="111">
        <f>Absolut!AB75/Absolut!$D75</f>
        <v>6.6666666666666666E-2</v>
      </c>
      <c r="AC75" s="111">
        <f>Absolut!AC75/Absolut!$D75</f>
        <v>0.12</v>
      </c>
      <c r="AD75" s="111">
        <f>Absolut!AD75/Absolut!$D75</f>
        <v>5.3333333333333337E-2</v>
      </c>
    </row>
    <row r="76" spans="1:30">
      <c r="A76" s="108">
        <v>1830</v>
      </c>
      <c r="B76" s="2">
        <f t="shared" si="2"/>
        <v>0.99999999999999989</v>
      </c>
      <c r="C76" s="2">
        <v>37</v>
      </c>
      <c r="D76" s="4">
        <f t="shared" si="4"/>
        <v>1</v>
      </c>
      <c r="E76" s="105"/>
      <c r="F76" s="111">
        <f>Absolut!F76/Absolut!$B76</f>
        <v>0.18478260869565216</v>
      </c>
      <c r="G76" s="111">
        <f>Absolut!G76/Absolut!$B76</f>
        <v>9.7826086956521743E-2</v>
      </c>
      <c r="H76" s="111">
        <f>Absolut!H76/Absolut!$B76</f>
        <v>4.3478260869565216E-2</v>
      </c>
      <c r="I76" s="111">
        <f>Absolut!I76/Absolut!$B76</f>
        <v>8.6956521739130432E-2</v>
      </c>
      <c r="J76" s="111">
        <f>Absolut!J76/Absolut!$B76</f>
        <v>3.2608695652173912E-2</v>
      </c>
      <c r="K76" s="111">
        <f>Absolut!K76/Absolut!$B76</f>
        <v>1.0869565217391304E-2</v>
      </c>
      <c r="L76" s="111">
        <f>Absolut!L76/Absolut!$B76</f>
        <v>2.1739130434782608E-2</v>
      </c>
      <c r="M76" s="111">
        <f>Absolut!M76/Absolut!$B76</f>
        <v>5.434782608695652E-2</v>
      </c>
      <c r="N76" s="111">
        <f>Absolut!N76/Absolut!$B76</f>
        <v>0.10869565217391304</v>
      </c>
      <c r="O76" s="111">
        <f>Absolut!O76/Absolut!$B76</f>
        <v>9.7826086956521743E-2</v>
      </c>
      <c r="P76" s="111">
        <f>Absolut!P76/Absolut!$B76</f>
        <v>0.11956521739130435</v>
      </c>
      <c r="Q76" s="111">
        <f>Absolut!Q76/Absolut!$B76</f>
        <v>0.14130434782608695</v>
      </c>
      <c r="R76" s="45"/>
      <c r="S76" s="111">
        <f>Absolut!S76/Absolut!$D76</f>
        <v>9.7222222222222224E-2</v>
      </c>
      <c r="T76" s="111">
        <f>Absolut!T76/Absolut!$D76</f>
        <v>7.6388888888888895E-2</v>
      </c>
      <c r="U76" s="111">
        <f>Absolut!U76/Absolut!$D76</f>
        <v>8.3333333333333329E-2</v>
      </c>
      <c r="V76" s="111">
        <f>Absolut!V76/Absolut!$D76</f>
        <v>0.10416666666666667</v>
      </c>
      <c r="W76" s="111">
        <f>Absolut!W76/Absolut!$D76</f>
        <v>5.5555555555555552E-2</v>
      </c>
      <c r="X76" s="111">
        <f>Absolut!X76/Absolut!$D76</f>
        <v>6.9444444444444441E-3</v>
      </c>
      <c r="Y76" s="111">
        <f>Absolut!Y76/Absolut!$D76</f>
        <v>2.7777777777777776E-2</v>
      </c>
      <c r="Z76" s="111">
        <f>Absolut!Z76/Absolut!$D76</f>
        <v>0.1111111111111111</v>
      </c>
      <c r="AA76" s="111">
        <f>Absolut!AA76/Absolut!$D76</f>
        <v>0.1111111111111111</v>
      </c>
      <c r="AB76" s="111">
        <f>Absolut!AB76/Absolut!$D76</f>
        <v>0.13194444444444445</v>
      </c>
      <c r="AC76" s="111">
        <f>Absolut!AC76/Absolut!$D76</f>
        <v>0.13194444444444445</v>
      </c>
      <c r="AD76" s="111">
        <f>Absolut!AD76/Absolut!$D76</f>
        <v>6.25E-2</v>
      </c>
    </row>
    <row r="77" spans="1:30">
      <c r="A77" s="108">
        <v>1831</v>
      </c>
      <c r="B77" s="2">
        <f t="shared" si="2"/>
        <v>1</v>
      </c>
      <c r="C77" s="2">
        <v>14</v>
      </c>
      <c r="D77" s="4">
        <f t="shared" si="4"/>
        <v>1</v>
      </c>
      <c r="E77" s="105"/>
      <c r="F77" s="111">
        <f>Absolut!F77/Absolut!$B77</f>
        <v>0.11607142857142858</v>
      </c>
      <c r="G77" s="111">
        <f>Absolut!G77/Absolut!$B77</f>
        <v>8.9285714285714288E-2</v>
      </c>
      <c r="H77" s="111">
        <f>Absolut!H77/Absolut!$B77</f>
        <v>0.125</v>
      </c>
      <c r="I77" s="111">
        <f>Absolut!I77/Absolut!$B77</f>
        <v>3.5714285714285712E-2</v>
      </c>
      <c r="J77" s="111">
        <f>Absolut!J77/Absolut!$B77</f>
        <v>6.25E-2</v>
      </c>
      <c r="K77" s="111">
        <f>Absolut!K77/Absolut!$B77</f>
        <v>6.25E-2</v>
      </c>
      <c r="L77" s="111">
        <f>Absolut!L77/Absolut!$B77</f>
        <v>6.25E-2</v>
      </c>
      <c r="M77" s="111">
        <f>Absolut!M77/Absolut!$B77</f>
        <v>0.13392857142857142</v>
      </c>
      <c r="N77" s="111">
        <f>Absolut!N77/Absolut!$B77</f>
        <v>8.0357142857142863E-2</v>
      </c>
      <c r="O77" s="111">
        <f>Absolut!O77/Absolut!$B77</f>
        <v>6.25E-2</v>
      </c>
      <c r="P77" s="111">
        <f>Absolut!P77/Absolut!$B77</f>
        <v>6.25E-2</v>
      </c>
      <c r="Q77" s="111">
        <f>Absolut!Q77/Absolut!$B77</f>
        <v>0.10714285714285714</v>
      </c>
      <c r="R77" s="45"/>
      <c r="S77" s="111">
        <f>Absolut!S77/Absolut!$D77</f>
        <v>9.375E-2</v>
      </c>
      <c r="T77" s="111">
        <f>Absolut!T77/Absolut!$D77</f>
        <v>0.11874999999999999</v>
      </c>
      <c r="U77" s="111">
        <f>Absolut!U77/Absolut!$D77</f>
        <v>9.375E-2</v>
      </c>
      <c r="V77" s="111">
        <f>Absolut!V77/Absolut!$D77</f>
        <v>0.125</v>
      </c>
      <c r="W77" s="111">
        <f>Absolut!W77/Absolut!$D77</f>
        <v>4.3749999999999997E-2</v>
      </c>
      <c r="X77" s="111">
        <f>Absolut!X77/Absolut!$D77</f>
        <v>3.7499999999999999E-2</v>
      </c>
      <c r="Y77" s="111">
        <f>Absolut!Y77/Absolut!$D77</f>
        <v>3.125E-2</v>
      </c>
      <c r="Z77" s="111">
        <f>Absolut!Z77/Absolut!$D77</f>
        <v>7.4999999999999997E-2</v>
      </c>
      <c r="AA77" s="111">
        <f>Absolut!AA77/Absolut!$D77</f>
        <v>0.16250000000000001</v>
      </c>
      <c r="AB77" s="111">
        <f>Absolut!AB77/Absolut!$D77</f>
        <v>0.125</v>
      </c>
      <c r="AC77" s="111">
        <f>Absolut!AC77/Absolut!$D77</f>
        <v>6.8750000000000006E-2</v>
      </c>
      <c r="AD77" s="111">
        <f>Absolut!AD77/Absolut!$D77</f>
        <v>2.5000000000000001E-2</v>
      </c>
    </row>
    <row r="78" spans="1:30">
      <c r="A78" s="108">
        <v>1832</v>
      </c>
      <c r="B78" s="2">
        <f t="shared" si="2"/>
        <v>1</v>
      </c>
      <c r="C78" s="2">
        <v>33</v>
      </c>
      <c r="D78" s="5">
        <f t="shared" si="4"/>
        <v>1</v>
      </c>
      <c r="E78" s="84"/>
      <c r="F78" s="111">
        <f>Absolut!F78/Absolut!$B78</f>
        <v>6.741573033707865E-2</v>
      </c>
      <c r="G78" s="111">
        <f>Absolut!G78/Absolut!$B78</f>
        <v>0.12359550561797752</v>
      </c>
      <c r="H78" s="111">
        <f>Absolut!H78/Absolut!$B78</f>
        <v>5.6179775280898875E-2</v>
      </c>
      <c r="I78" s="111">
        <f>Absolut!I78/Absolut!$B78</f>
        <v>3.3707865168539325E-2</v>
      </c>
      <c r="J78" s="111">
        <f>Absolut!J78/Absolut!$B78</f>
        <v>4.49438202247191E-2</v>
      </c>
      <c r="K78" s="111">
        <f>Absolut!K78/Absolut!$B78</f>
        <v>4.49438202247191E-2</v>
      </c>
      <c r="L78" s="111">
        <f>Absolut!L78/Absolut!$B78</f>
        <v>5.6179775280898875E-2</v>
      </c>
      <c r="M78" s="111">
        <f>Absolut!M78/Absolut!$B78</f>
        <v>4.49438202247191E-2</v>
      </c>
      <c r="N78" s="111">
        <f>Absolut!N78/Absolut!$B78</f>
        <v>8.98876404494382E-2</v>
      </c>
      <c r="O78" s="111">
        <f>Absolut!O78/Absolut!$B78</f>
        <v>0.11235955056179775</v>
      </c>
      <c r="P78" s="111">
        <f>Absolut!P78/Absolut!$B78</f>
        <v>0.21348314606741572</v>
      </c>
      <c r="Q78" s="111">
        <f>Absolut!Q78/Absolut!$B78</f>
        <v>0.11235955056179775</v>
      </c>
      <c r="R78" s="45"/>
      <c r="S78" s="111">
        <f>Absolut!S78/Absolut!$D78</f>
        <v>2.5000000000000001E-2</v>
      </c>
      <c r="T78" s="111">
        <f>Absolut!T78/Absolut!$D78</f>
        <v>0.1</v>
      </c>
      <c r="U78" s="111">
        <f>Absolut!U78/Absolut!$D78</f>
        <v>0.375</v>
      </c>
      <c r="V78" s="111">
        <f>Absolut!V78/Absolut!$D78</f>
        <v>2.5000000000000001E-2</v>
      </c>
      <c r="W78" s="111">
        <f>Absolut!W78/Absolut!$D78</f>
        <v>2.5000000000000001E-2</v>
      </c>
      <c r="X78" s="111">
        <f>Absolut!X78/Absolut!$D78</f>
        <v>0</v>
      </c>
      <c r="Y78" s="111">
        <f>Absolut!Y78/Absolut!$D78</f>
        <v>2.5000000000000001E-2</v>
      </c>
      <c r="Z78" s="111">
        <f>Absolut!Z78/Absolut!$D78</f>
        <v>0</v>
      </c>
      <c r="AA78" s="111">
        <f>Absolut!AA78/Absolut!$D78</f>
        <v>0.05</v>
      </c>
      <c r="AB78" s="111">
        <f>Absolut!AB78/Absolut!$D78</f>
        <v>0.05</v>
      </c>
      <c r="AC78" s="111">
        <f>Absolut!AC78/Absolut!$D78</f>
        <v>0.17499999999999999</v>
      </c>
      <c r="AD78" s="111">
        <f>Absolut!AD78/Absolut!$D78</f>
        <v>0.15</v>
      </c>
    </row>
    <row r="79" spans="1:30">
      <c r="A79" s="108">
        <v>1833</v>
      </c>
      <c r="B79" s="2">
        <f t="shared" ref="B79:B136" si="5">SUM(F79:Q79)</f>
        <v>0.99999999999999978</v>
      </c>
      <c r="C79" s="2">
        <v>41</v>
      </c>
      <c r="D79" s="5">
        <f t="shared" si="4"/>
        <v>0.99999999999999989</v>
      </c>
      <c r="E79" s="84"/>
      <c r="F79" s="111">
        <f>Absolut!F79/Absolut!$B79</f>
        <v>0.10679611650485436</v>
      </c>
      <c r="G79" s="111">
        <f>Absolut!G79/Absolut!$B79</f>
        <v>6.7961165048543687E-2</v>
      </c>
      <c r="H79" s="111">
        <f>Absolut!H79/Absolut!$B79</f>
        <v>8.7378640776699032E-2</v>
      </c>
      <c r="I79" s="111">
        <f>Absolut!I79/Absolut!$B79</f>
        <v>4.8543689320388349E-2</v>
      </c>
      <c r="J79" s="111">
        <f>Absolut!J79/Absolut!$B79</f>
        <v>7.7669902912621352E-2</v>
      </c>
      <c r="K79" s="111">
        <f>Absolut!K79/Absolut!$B79</f>
        <v>3.8834951456310676E-2</v>
      </c>
      <c r="L79" s="111">
        <f>Absolut!L79/Absolut!$B79</f>
        <v>7.7669902912621352E-2</v>
      </c>
      <c r="M79" s="111">
        <f>Absolut!M79/Absolut!$B79</f>
        <v>5.8252427184466021E-2</v>
      </c>
      <c r="N79" s="111">
        <f>Absolut!N79/Absolut!$B79</f>
        <v>0.11650485436893204</v>
      </c>
      <c r="O79" s="111">
        <f>Absolut!O79/Absolut!$B79</f>
        <v>0.11650485436893204</v>
      </c>
      <c r="P79" s="111">
        <f>Absolut!P79/Absolut!$B79</f>
        <v>0.10679611650485436</v>
      </c>
      <c r="Q79" s="111">
        <f>Absolut!Q79/Absolut!$B79</f>
        <v>9.7087378640776698E-2</v>
      </c>
      <c r="R79" s="45"/>
      <c r="S79" s="111">
        <f>Absolut!S79/Absolut!$D79</f>
        <v>0.16981132075471697</v>
      </c>
      <c r="T79" s="111">
        <f>Absolut!T79/Absolut!$D79</f>
        <v>9.4339622641509441E-2</v>
      </c>
      <c r="U79" s="111">
        <f>Absolut!U79/Absolut!$D79</f>
        <v>0.22641509433962265</v>
      </c>
      <c r="V79" s="111">
        <f>Absolut!V79/Absolut!$D79</f>
        <v>0.11320754716981132</v>
      </c>
      <c r="W79" s="111">
        <f>Absolut!W79/Absolut!$D79</f>
        <v>0.15094339622641509</v>
      </c>
      <c r="X79" s="111">
        <f>Absolut!X79/Absolut!$D79</f>
        <v>3.7735849056603772E-2</v>
      </c>
      <c r="Y79" s="111">
        <f>Absolut!Y79/Absolut!$D79</f>
        <v>3.7735849056603772E-2</v>
      </c>
      <c r="Z79" s="111">
        <f>Absolut!Z79/Absolut!$D79</f>
        <v>3.7735849056603772E-2</v>
      </c>
      <c r="AA79" s="111">
        <f>Absolut!AA79/Absolut!$D79</f>
        <v>0</v>
      </c>
      <c r="AB79" s="111">
        <f>Absolut!AB79/Absolut!$D79</f>
        <v>1.8867924528301886E-2</v>
      </c>
      <c r="AC79" s="111">
        <f>Absolut!AC79/Absolut!$D79</f>
        <v>3.7735849056603772E-2</v>
      </c>
      <c r="AD79" s="111">
        <f>Absolut!AD79/Absolut!$D79</f>
        <v>7.5471698113207544E-2</v>
      </c>
    </row>
    <row r="80" spans="1:30">
      <c r="A80" s="108">
        <v>1834</v>
      </c>
      <c r="B80" s="2">
        <f t="shared" si="5"/>
        <v>0.99999999999999989</v>
      </c>
      <c r="C80" s="2">
        <v>35</v>
      </c>
      <c r="D80" s="5">
        <f t="shared" si="4"/>
        <v>0.99999999999999989</v>
      </c>
      <c r="E80" s="84"/>
      <c r="F80" s="111">
        <f>Absolut!F80/Absolut!$B80</f>
        <v>0.11290322580645161</v>
      </c>
      <c r="G80" s="111">
        <f>Absolut!G80/Absolut!$B80</f>
        <v>0.15322580645161291</v>
      </c>
      <c r="H80" s="111">
        <f>Absolut!H80/Absolut!$B80</f>
        <v>0.14516129032258066</v>
      </c>
      <c r="I80" s="111">
        <f>Absolut!I80/Absolut!$B80</f>
        <v>5.6451612903225805E-2</v>
      </c>
      <c r="J80" s="111">
        <f>Absolut!J80/Absolut!$B80</f>
        <v>5.6451612903225805E-2</v>
      </c>
      <c r="K80" s="111">
        <f>Absolut!K80/Absolut!$B80</f>
        <v>5.6451612903225805E-2</v>
      </c>
      <c r="L80" s="111">
        <f>Absolut!L80/Absolut!$B80</f>
        <v>3.2258064516129031E-2</v>
      </c>
      <c r="M80" s="111">
        <f>Absolut!M80/Absolut!$B80</f>
        <v>4.8387096774193547E-2</v>
      </c>
      <c r="N80" s="111">
        <f>Absolut!N80/Absolut!$B80</f>
        <v>4.8387096774193547E-2</v>
      </c>
      <c r="O80" s="111">
        <f>Absolut!O80/Absolut!$B80</f>
        <v>7.2580645161290328E-2</v>
      </c>
      <c r="P80" s="111">
        <f>Absolut!P80/Absolut!$B80</f>
        <v>0.12903225806451613</v>
      </c>
      <c r="Q80" s="111">
        <f>Absolut!Q80/Absolut!$B80</f>
        <v>8.8709677419354843E-2</v>
      </c>
      <c r="R80" s="45"/>
      <c r="S80" s="111">
        <f>Absolut!S80/Absolut!$D80</f>
        <v>6.3829787234042548E-2</v>
      </c>
      <c r="T80" s="111">
        <f>Absolut!T80/Absolut!$D80</f>
        <v>0.1276595744680851</v>
      </c>
      <c r="U80" s="111">
        <f>Absolut!U80/Absolut!$D80</f>
        <v>0.19148936170212766</v>
      </c>
      <c r="V80" s="111">
        <f>Absolut!V80/Absolut!$D80</f>
        <v>0</v>
      </c>
      <c r="W80" s="111">
        <f>Absolut!W80/Absolut!$D80</f>
        <v>0</v>
      </c>
      <c r="X80" s="111">
        <f>Absolut!X80/Absolut!$D80</f>
        <v>8.5106382978723402E-2</v>
      </c>
      <c r="Y80" s="111">
        <f>Absolut!Y80/Absolut!$D80</f>
        <v>0</v>
      </c>
      <c r="Z80" s="111">
        <f>Absolut!Z80/Absolut!$D80</f>
        <v>4.2553191489361701E-2</v>
      </c>
      <c r="AA80" s="111">
        <f>Absolut!AA80/Absolut!$D80</f>
        <v>8.5106382978723402E-2</v>
      </c>
      <c r="AB80" s="111">
        <f>Absolut!AB80/Absolut!$D80</f>
        <v>0.1276595744680851</v>
      </c>
      <c r="AC80" s="111">
        <f>Absolut!AC80/Absolut!$D80</f>
        <v>0.1276595744680851</v>
      </c>
      <c r="AD80" s="111">
        <f>Absolut!AD80/Absolut!$D80</f>
        <v>0.14893617021276595</v>
      </c>
    </row>
    <row r="81" spans="1:30">
      <c r="A81" s="108">
        <v>1835</v>
      </c>
      <c r="B81" s="2">
        <f t="shared" si="5"/>
        <v>1</v>
      </c>
      <c r="C81" s="2">
        <v>8</v>
      </c>
      <c r="D81" s="4">
        <f t="shared" si="4"/>
        <v>1</v>
      </c>
      <c r="E81" s="105"/>
      <c r="F81" s="111">
        <f>Absolut!F81/Absolut!$B81</f>
        <v>0.2</v>
      </c>
      <c r="G81" s="111">
        <f>Absolut!G81/Absolut!$B81</f>
        <v>0.11578947368421053</v>
      </c>
      <c r="H81" s="111">
        <f>Absolut!H81/Absolut!$B81</f>
        <v>0.12631578947368421</v>
      </c>
      <c r="I81" s="111">
        <f>Absolut!I81/Absolut!$B81</f>
        <v>0.12631578947368421</v>
      </c>
      <c r="J81" s="111">
        <f>Absolut!J81/Absolut!$B81</f>
        <v>1.0526315789473684E-2</v>
      </c>
      <c r="K81" s="111">
        <f>Absolut!K81/Absolut!$B81</f>
        <v>8.4210526315789472E-2</v>
      </c>
      <c r="L81" s="111">
        <f>Absolut!L81/Absolut!$B81</f>
        <v>6.3157894736842107E-2</v>
      </c>
      <c r="M81" s="111">
        <f>Absolut!M81/Absolut!$B81</f>
        <v>4.2105263157894736E-2</v>
      </c>
      <c r="N81" s="111">
        <f>Absolut!N81/Absolut!$B81</f>
        <v>6.3157894736842107E-2</v>
      </c>
      <c r="O81" s="111">
        <f>Absolut!O81/Absolut!$B81</f>
        <v>4.2105263157894736E-2</v>
      </c>
      <c r="P81" s="111">
        <f>Absolut!P81/Absolut!$B81</f>
        <v>6.3157894736842107E-2</v>
      </c>
      <c r="Q81" s="111">
        <f>Absolut!Q81/Absolut!$B81</f>
        <v>6.3157894736842107E-2</v>
      </c>
      <c r="S81" s="111">
        <f>Absolut!S81/Absolut!$D81</f>
        <v>6.7484662576687116E-2</v>
      </c>
      <c r="T81" s="111">
        <f>Absolut!T81/Absolut!$D81</f>
        <v>6.1349693251533742E-2</v>
      </c>
      <c r="U81" s="111">
        <f>Absolut!U81/Absolut!$D81</f>
        <v>4.9079754601226995E-2</v>
      </c>
      <c r="V81" s="111">
        <f>Absolut!V81/Absolut!$D81</f>
        <v>6.1349693251533742E-2</v>
      </c>
      <c r="W81" s="111">
        <f>Absolut!W81/Absolut!$D81</f>
        <v>0.29447852760736198</v>
      </c>
      <c r="X81" s="111">
        <f>Absolut!X81/Absolut!$D81</f>
        <v>0.15950920245398773</v>
      </c>
      <c r="Y81" s="111">
        <f>Absolut!Y81/Absolut!$D81</f>
        <v>0.10429447852760736</v>
      </c>
      <c r="Z81" s="111">
        <f>Absolut!Z81/Absolut!$D81</f>
        <v>5.5214723926380369E-2</v>
      </c>
      <c r="AA81" s="111">
        <f>Absolut!AA81/Absolut!$D81</f>
        <v>3.0674846625766871E-2</v>
      </c>
      <c r="AB81" s="111">
        <f>Absolut!AB81/Absolut!$D81</f>
        <v>2.4539877300613498E-2</v>
      </c>
      <c r="AC81" s="111">
        <f>Absolut!AC81/Absolut!$D81</f>
        <v>4.2944785276073622E-2</v>
      </c>
      <c r="AD81" s="111">
        <f>Absolut!AD81/Absolut!$D81</f>
        <v>4.9079754601226995E-2</v>
      </c>
    </row>
    <row r="82" spans="1:30">
      <c r="A82" s="108">
        <v>1836</v>
      </c>
      <c r="B82" s="2">
        <f t="shared" si="5"/>
        <v>1</v>
      </c>
      <c r="C82" s="2">
        <v>34</v>
      </c>
      <c r="D82" s="5">
        <f t="shared" si="4"/>
        <v>0.99999999999999978</v>
      </c>
      <c r="E82" s="84"/>
      <c r="F82" s="111">
        <f>Absolut!F82/Absolut!$B82</f>
        <v>2.7272727272727271E-2</v>
      </c>
      <c r="G82" s="111">
        <f>Absolut!G82/Absolut!$B82</f>
        <v>9.0909090909090905E-3</v>
      </c>
      <c r="H82" s="111">
        <f>Absolut!H82/Absolut!$B82</f>
        <v>1.8181818181818181E-2</v>
      </c>
      <c r="I82" s="111">
        <f>Absolut!I82/Absolut!$B82</f>
        <v>5.4545454545454543E-2</v>
      </c>
      <c r="J82" s="111">
        <f>Absolut!J82/Absolut!$B82</f>
        <v>7.2727272727272724E-2</v>
      </c>
      <c r="K82" s="111">
        <f>Absolut!K82/Absolut!$B82</f>
        <v>8.1818181818181818E-2</v>
      </c>
      <c r="L82" s="111">
        <f>Absolut!L82/Absolut!$B82</f>
        <v>3.6363636363636362E-2</v>
      </c>
      <c r="M82" s="111">
        <f>Absolut!M82/Absolut!$B82</f>
        <v>0.15454545454545454</v>
      </c>
      <c r="N82" s="111">
        <f>Absolut!N82/Absolut!$B82</f>
        <v>7.2727272727272724E-2</v>
      </c>
      <c r="O82" s="111">
        <f>Absolut!O82/Absolut!$B82</f>
        <v>0.16363636363636364</v>
      </c>
      <c r="P82" s="111">
        <f>Absolut!P82/Absolut!$B82</f>
        <v>0.16363636363636364</v>
      </c>
      <c r="Q82" s="111">
        <f>Absolut!Q82/Absolut!$B82</f>
        <v>0.14545454545454545</v>
      </c>
      <c r="S82" s="111">
        <f>Absolut!S82/Absolut!$D82</f>
        <v>0.15873015873015872</v>
      </c>
      <c r="T82" s="111">
        <f>Absolut!T82/Absolut!$D82</f>
        <v>0.14285714285714285</v>
      </c>
      <c r="U82" s="111">
        <f>Absolut!U82/Absolut!$D82</f>
        <v>7.9365079365079361E-2</v>
      </c>
      <c r="V82" s="111">
        <f>Absolut!V82/Absolut!$D82</f>
        <v>9.5238095238095233E-2</v>
      </c>
      <c r="W82" s="111">
        <f>Absolut!W82/Absolut!$D82</f>
        <v>7.9365079365079361E-2</v>
      </c>
      <c r="X82" s="111">
        <f>Absolut!X82/Absolut!$D82</f>
        <v>7.9365079365079361E-2</v>
      </c>
      <c r="Y82" s="111">
        <f>Absolut!Y82/Absolut!$D82</f>
        <v>1.5873015873015872E-2</v>
      </c>
      <c r="Z82" s="111">
        <f>Absolut!Z82/Absolut!$D82</f>
        <v>6.3492063492063489E-2</v>
      </c>
      <c r="AA82" s="111">
        <f>Absolut!AA82/Absolut!$D82</f>
        <v>9.5238095238095233E-2</v>
      </c>
      <c r="AB82" s="111">
        <f>Absolut!AB82/Absolut!$D82</f>
        <v>9.5238095238095233E-2</v>
      </c>
      <c r="AC82" s="111">
        <f>Absolut!AC82/Absolut!$D82</f>
        <v>1.5873015873015872E-2</v>
      </c>
      <c r="AD82" s="111">
        <f>Absolut!AD82/Absolut!$D82</f>
        <v>7.9365079365079361E-2</v>
      </c>
    </row>
    <row r="83" spans="1:30">
      <c r="A83" s="108">
        <v>1837</v>
      </c>
      <c r="B83" s="2">
        <f t="shared" si="5"/>
        <v>0.99999999999999978</v>
      </c>
      <c r="C83" s="2">
        <v>45</v>
      </c>
      <c r="D83" s="5">
        <f t="shared" si="4"/>
        <v>1</v>
      </c>
      <c r="E83" s="84"/>
      <c r="F83" s="111">
        <f>Absolut!F83/Absolut!$B83</f>
        <v>0.18181818181818182</v>
      </c>
      <c r="G83" s="111">
        <f>Absolut!G83/Absolut!$B83</f>
        <v>0.14393939393939395</v>
      </c>
      <c r="H83" s="111">
        <f>Absolut!H83/Absolut!$B83</f>
        <v>0.10606060606060606</v>
      </c>
      <c r="I83" s="111">
        <f>Absolut!I83/Absolut!$B83</f>
        <v>6.8181818181818177E-2</v>
      </c>
      <c r="J83" s="111">
        <f>Absolut!J83/Absolut!$B83</f>
        <v>4.5454545454545456E-2</v>
      </c>
      <c r="K83" s="111">
        <f>Absolut!K83/Absolut!$B83</f>
        <v>3.0303030303030304E-2</v>
      </c>
      <c r="L83" s="111">
        <f>Absolut!L83/Absolut!$B83</f>
        <v>3.0303030303030304E-2</v>
      </c>
      <c r="M83" s="111">
        <f>Absolut!M83/Absolut!$B83</f>
        <v>6.8181818181818177E-2</v>
      </c>
      <c r="N83" s="111">
        <f>Absolut!N83/Absolut!$B83</f>
        <v>3.787878787878788E-2</v>
      </c>
      <c r="O83" s="111">
        <f>Absolut!O83/Absolut!$B83</f>
        <v>0.13636363636363635</v>
      </c>
      <c r="P83" s="111">
        <f>Absolut!P83/Absolut!$B83</f>
        <v>8.3333333333333329E-2</v>
      </c>
      <c r="Q83" s="111">
        <f>Absolut!Q83/Absolut!$B83</f>
        <v>6.8181818181818177E-2</v>
      </c>
      <c r="S83" s="111">
        <f>Absolut!S83/Absolut!$D83</f>
        <v>0.1276595744680851</v>
      </c>
      <c r="T83" s="111">
        <f>Absolut!T83/Absolut!$D83</f>
        <v>8.5106382978723402E-2</v>
      </c>
      <c r="U83" s="111">
        <f>Absolut!U83/Absolut!$D83</f>
        <v>0.31914893617021278</v>
      </c>
      <c r="V83" s="111">
        <f>Absolut!V83/Absolut!$D83</f>
        <v>8.5106382978723402E-2</v>
      </c>
      <c r="W83" s="111">
        <f>Absolut!W83/Absolut!$D83</f>
        <v>5.3191489361702128E-2</v>
      </c>
      <c r="X83" s="111">
        <f>Absolut!X83/Absolut!$D83</f>
        <v>3.1914893617021274E-2</v>
      </c>
      <c r="Y83" s="111">
        <f>Absolut!Y83/Absolut!$D83</f>
        <v>5.3191489361702128E-2</v>
      </c>
      <c r="Z83" s="111">
        <f>Absolut!Z83/Absolut!$D83</f>
        <v>3.1914893617021274E-2</v>
      </c>
      <c r="AA83" s="111">
        <f>Absolut!AA83/Absolut!$D83</f>
        <v>4.2553191489361701E-2</v>
      </c>
      <c r="AB83" s="111">
        <f>Absolut!AB83/Absolut!$D83</f>
        <v>2.1276595744680851E-2</v>
      </c>
      <c r="AC83" s="111">
        <f>Absolut!AC83/Absolut!$D83</f>
        <v>7.4468085106382975E-2</v>
      </c>
      <c r="AD83" s="111">
        <f>Absolut!AD83/Absolut!$D83</f>
        <v>7.4468085106382975E-2</v>
      </c>
    </row>
    <row r="84" spans="1:30">
      <c r="A84" s="108">
        <v>1838</v>
      </c>
      <c r="B84" s="2">
        <f t="shared" si="5"/>
        <v>1</v>
      </c>
      <c r="C84" s="2">
        <v>26</v>
      </c>
      <c r="D84" s="5">
        <f t="shared" si="4"/>
        <v>1.0000000000000002</v>
      </c>
      <c r="E84" s="84"/>
      <c r="F84" s="111">
        <f>Absolut!F84/Absolut!$B84</f>
        <v>7.1428571428571425E-2</v>
      </c>
      <c r="G84" s="111">
        <f>Absolut!G84/Absolut!$B84</f>
        <v>0.21428571428571427</v>
      </c>
      <c r="H84" s="111">
        <f>Absolut!H84/Absolut!$B84</f>
        <v>9.1836734693877556E-2</v>
      </c>
      <c r="I84" s="111">
        <f>Absolut!I84/Absolut!$B84</f>
        <v>6.1224489795918366E-2</v>
      </c>
      <c r="J84" s="111">
        <f>Absolut!J84/Absolut!$B84</f>
        <v>4.0816326530612242E-2</v>
      </c>
      <c r="K84" s="111">
        <f>Absolut!K84/Absolut!$B84</f>
        <v>6.1224489795918366E-2</v>
      </c>
      <c r="L84" s="111">
        <f>Absolut!L84/Absolut!$B84</f>
        <v>3.0612244897959183E-2</v>
      </c>
      <c r="M84" s="111">
        <f>Absolut!M84/Absolut!$B84</f>
        <v>8.1632653061224483E-2</v>
      </c>
      <c r="N84" s="111">
        <f>Absolut!N84/Absolut!$B84</f>
        <v>5.1020408163265307E-2</v>
      </c>
      <c r="O84" s="111">
        <f>Absolut!O84/Absolut!$B84</f>
        <v>6.1224489795918366E-2</v>
      </c>
      <c r="P84" s="111">
        <f>Absolut!P84/Absolut!$B84</f>
        <v>0.11224489795918367</v>
      </c>
      <c r="Q84" s="111">
        <f>Absolut!Q84/Absolut!$B84</f>
        <v>0.12244897959183673</v>
      </c>
      <c r="S84" s="111">
        <f>Absolut!S84/Absolut!$D84</f>
        <v>0.12987012987012986</v>
      </c>
      <c r="T84" s="111">
        <f>Absolut!T84/Absolut!$D84</f>
        <v>6.4935064935064929E-2</v>
      </c>
      <c r="U84" s="111">
        <f>Absolut!U84/Absolut!$D84</f>
        <v>0.1038961038961039</v>
      </c>
      <c r="V84" s="111">
        <f>Absolut!V84/Absolut!$D84</f>
        <v>7.792207792207792E-2</v>
      </c>
      <c r="W84" s="111">
        <f>Absolut!W84/Absolut!$D84</f>
        <v>7.792207792207792E-2</v>
      </c>
      <c r="X84" s="111">
        <f>Absolut!X84/Absolut!$D84</f>
        <v>7.792207792207792E-2</v>
      </c>
      <c r="Y84" s="111">
        <f>Absolut!Y84/Absolut!$D84</f>
        <v>5.1948051948051951E-2</v>
      </c>
      <c r="Z84" s="111">
        <f>Absolut!Z84/Absolut!$D84</f>
        <v>5.1948051948051951E-2</v>
      </c>
      <c r="AA84" s="111">
        <f>Absolut!AA84/Absolut!$D84</f>
        <v>2.5974025974025976E-2</v>
      </c>
      <c r="AB84" s="111">
        <f>Absolut!AB84/Absolut!$D84</f>
        <v>0.11688311688311688</v>
      </c>
      <c r="AC84" s="111">
        <f>Absolut!AC84/Absolut!$D84</f>
        <v>0.14285714285714285</v>
      </c>
      <c r="AD84" s="111">
        <f>Absolut!AD84/Absolut!$D84</f>
        <v>7.792207792207792E-2</v>
      </c>
    </row>
    <row r="85" spans="1:30">
      <c r="A85" s="108">
        <v>1839</v>
      </c>
      <c r="B85" s="2">
        <f t="shared" si="5"/>
        <v>1</v>
      </c>
      <c r="C85" s="2">
        <v>29</v>
      </c>
      <c r="D85" s="4">
        <f t="shared" si="4"/>
        <v>1</v>
      </c>
      <c r="E85" s="105"/>
      <c r="F85" s="111">
        <f>Absolut!F85/Absolut!$B85</f>
        <v>0.17037037037037037</v>
      </c>
      <c r="G85" s="111">
        <f>Absolut!G85/Absolut!$B85</f>
        <v>5.9259259259259262E-2</v>
      </c>
      <c r="H85" s="111">
        <f>Absolut!H85/Absolut!$B85</f>
        <v>0.1037037037037037</v>
      </c>
      <c r="I85" s="111">
        <f>Absolut!I85/Absolut!$B85</f>
        <v>5.185185185185185E-2</v>
      </c>
      <c r="J85" s="111">
        <f>Absolut!J85/Absolut!$B85</f>
        <v>5.185185185185185E-2</v>
      </c>
      <c r="K85" s="111">
        <f>Absolut!K85/Absolut!$B85</f>
        <v>3.7037037037037035E-2</v>
      </c>
      <c r="L85" s="111">
        <f>Absolut!L85/Absolut!$B85</f>
        <v>3.7037037037037035E-2</v>
      </c>
      <c r="M85" s="111">
        <f>Absolut!M85/Absolut!$B85</f>
        <v>7.407407407407407E-2</v>
      </c>
      <c r="N85" s="111">
        <f>Absolut!N85/Absolut!$B85</f>
        <v>0.1111111111111111</v>
      </c>
      <c r="O85" s="111">
        <f>Absolut!O85/Absolut!$B85</f>
        <v>8.1481481481481488E-2</v>
      </c>
      <c r="P85" s="111">
        <f>Absolut!P85/Absolut!$B85</f>
        <v>0.1111111111111111</v>
      </c>
      <c r="Q85" s="111">
        <f>Absolut!Q85/Absolut!$B85</f>
        <v>0.1111111111111111</v>
      </c>
      <c r="S85" s="111">
        <f>Absolut!S85/Absolut!$D85</f>
        <v>0.11347517730496454</v>
      </c>
      <c r="T85" s="111">
        <f>Absolut!T85/Absolut!$D85</f>
        <v>9.9290780141843976E-2</v>
      </c>
      <c r="U85" s="111">
        <f>Absolut!U85/Absolut!$D85</f>
        <v>0.16312056737588654</v>
      </c>
      <c r="V85" s="111">
        <f>Absolut!V85/Absolut!$D85</f>
        <v>0.11347517730496454</v>
      </c>
      <c r="W85" s="111">
        <f>Absolut!W85/Absolut!$D85</f>
        <v>5.6737588652482268E-2</v>
      </c>
      <c r="X85" s="111">
        <f>Absolut!X85/Absolut!$D85</f>
        <v>3.5460992907801421E-2</v>
      </c>
      <c r="Y85" s="111">
        <f>Absolut!Y85/Absolut!$D85</f>
        <v>2.8368794326241134E-2</v>
      </c>
      <c r="Z85" s="111">
        <f>Absolut!Z85/Absolut!$D85</f>
        <v>5.6737588652482268E-2</v>
      </c>
      <c r="AA85" s="111">
        <f>Absolut!AA85/Absolut!$D85</f>
        <v>2.8368794326241134E-2</v>
      </c>
      <c r="AB85" s="111">
        <f>Absolut!AB85/Absolut!$D85</f>
        <v>4.2553191489361701E-2</v>
      </c>
      <c r="AC85" s="111">
        <f>Absolut!AC85/Absolut!$D85</f>
        <v>0.16312056737588654</v>
      </c>
      <c r="AD85" s="111">
        <f>Absolut!AD85/Absolut!$D85</f>
        <v>9.9290780141843976E-2</v>
      </c>
    </row>
    <row r="86" spans="1:30">
      <c r="A86" s="108">
        <v>1840</v>
      </c>
      <c r="B86" s="2">
        <f t="shared" si="5"/>
        <v>1</v>
      </c>
      <c r="C86" s="2">
        <v>20</v>
      </c>
      <c r="D86" s="4">
        <f t="shared" si="4"/>
        <v>1</v>
      </c>
      <c r="E86" s="105"/>
      <c r="F86" s="111">
        <f>Absolut!F86/Absolut!$B86</f>
        <v>5.6000000000000001E-2</v>
      </c>
      <c r="G86" s="111">
        <f>Absolut!G86/Absolut!$B86</f>
        <v>0.17599999999999999</v>
      </c>
      <c r="H86" s="111">
        <f>Absolut!H86/Absolut!$B86</f>
        <v>9.6000000000000002E-2</v>
      </c>
      <c r="I86" s="111">
        <f>Absolut!I86/Absolut!$B86</f>
        <v>0.04</v>
      </c>
      <c r="J86" s="111">
        <f>Absolut!J86/Absolut!$B86</f>
        <v>8.7999999999999995E-2</v>
      </c>
      <c r="K86" s="111">
        <f>Absolut!K86/Absolut!$B86</f>
        <v>0.04</v>
      </c>
      <c r="L86" s="111">
        <f>Absolut!L86/Absolut!$B86</f>
        <v>4.8000000000000001E-2</v>
      </c>
      <c r="M86" s="111">
        <f>Absolut!M86/Absolut!$B86</f>
        <v>8.7999999999999995E-2</v>
      </c>
      <c r="N86" s="111">
        <f>Absolut!N86/Absolut!$B86</f>
        <v>6.4000000000000001E-2</v>
      </c>
      <c r="O86" s="111">
        <f>Absolut!O86/Absolut!$B86</f>
        <v>0.12</v>
      </c>
      <c r="P86" s="111">
        <f>Absolut!P86/Absolut!$B86</f>
        <v>0.128</v>
      </c>
      <c r="Q86" s="111">
        <f>Absolut!Q86/Absolut!$B86</f>
        <v>5.6000000000000001E-2</v>
      </c>
      <c r="S86" s="111">
        <f>Absolut!S86/Absolut!$D86</f>
        <v>0.18604651162790697</v>
      </c>
      <c r="T86" s="111">
        <f>Absolut!T86/Absolut!$D86</f>
        <v>0.17829457364341086</v>
      </c>
      <c r="U86" s="111">
        <f>Absolut!U86/Absolut!$D86</f>
        <v>0.14728682170542637</v>
      </c>
      <c r="V86" s="111">
        <f>Absolut!V86/Absolut!$D86</f>
        <v>0.17829457364341086</v>
      </c>
      <c r="W86" s="111">
        <f>Absolut!W86/Absolut!$D86</f>
        <v>7.7519379844961239E-2</v>
      </c>
      <c r="X86" s="111">
        <f>Absolut!X86/Absolut!$D86</f>
        <v>4.6511627906976744E-2</v>
      </c>
      <c r="Y86" s="111">
        <f>Absolut!Y86/Absolut!$D86</f>
        <v>7.7519379844961239E-3</v>
      </c>
      <c r="Z86" s="111">
        <f>Absolut!Z86/Absolut!$D86</f>
        <v>5.4263565891472867E-2</v>
      </c>
      <c r="AA86" s="111">
        <f>Absolut!AA86/Absolut!$D86</f>
        <v>4.6511627906976744E-2</v>
      </c>
      <c r="AB86" s="111">
        <f>Absolut!AB86/Absolut!$D86</f>
        <v>4.6511627906976744E-2</v>
      </c>
      <c r="AC86" s="111">
        <f>Absolut!AC86/Absolut!$D86</f>
        <v>1.5503875968992248E-2</v>
      </c>
      <c r="AD86" s="111">
        <f>Absolut!AD86/Absolut!$D86</f>
        <v>1.5503875968992248E-2</v>
      </c>
    </row>
    <row r="87" spans="1:30">
      <c r="A87" s="108">
        <v>1841</v>
      </c>
      <c r="B87" s="2">
        <f t="shared" si="5"/>
        <v>1</v>
      </c>
      <c r="C87" s="2">
        <v>21</v>
      </c>
      <c r="D87" s="5">
        <f t="shared" si="4"/>
        <v>1</v>
      </c>
      <c r="E87" s="84"/>
      <c r="F87" s="111">
        <f>Absolut!F87/Absolut!$B87</f>
        <v>0.11881188118811881</v>
      </c>
      <c r="G87" s="111">
        <f>Absolut!G87/Absolut!$B87</f>
        <v>0.11881188118811881</v>
      </c>
      <c r="H87" s="111">
        <f>Absolut!H87/Absolut!$B87</f>
        <v>0.14851485148514851</v>
      </c>
      <c r="I87" s="111">
        <f>Absolut!I87/Absolut!$B87</f>
        <v>4.9504950495049507E-2</v>
      </c>
      <c r="J87" s="111">
        <f>Absolut!J87/Absolut!$B87</f>
        <v>1.9801980198019802E-2</v>
      </c>
      <c r="K87" s="111">
        <f>Absolut!K87/Absolut!$B87</f>
        <v>2.9702970297029702E-2</v>
      </c>
      <c r="L87" s="111">
        <f>Absolut!L87/Absolut!$B87</f>
        <v>5.9405940594059403E-2</v>
      </c>
      <c r="M87" s="111">
        <f>Absolut!M87/Absolut!$B87</f>
        <v>8.9108910891089105E-2</v>
      </c>
      <c r="N87" s="111">
        <f>Absolut!N87/Absolut!$B87</f>
        <v>3.9603960396039604E-2</v>
      </c>
      <c r="O87" s="111">
        <f>Absolut!O87/Absolut!$B87</f>
        <v>4.9504950495049507E-2</v>
      </c>
      <c r="P87" s="111">
        <f>Absolut!P87/Absolut!$B87</f>
        <v>0.15841584158415842</v>
      </c>
      <c r="Q87" s="111">
        <f>Absolut!Q87/Absolut!$B87</f>
        <v>0.11881188118811881</v>
      </c>
      <c r="S87" s="111">
        <f>Absolut!S87/Absolut!$D87</f>
        <v>0.11594202898550725</v>
      </c>
      <c r="T87" s="111">
        <f>Absolut!T87/Absolut!$D87</f>
        <v>8.6956521739130432E-2</v>
      </c>
      <c r="U87" s="111">
        <f>Absolut!U87/Absolut!$D87</f>
        <v>4.3478260869565216E-2</v>
      </c>
      <c r="V87" s="111">
        <f>Absolut!V87/Absolut!$D87</f>
        <v>0.15942028985507245</v>
      </c>
      <c r="W87" s="111">
        <f>Absolut!W87/Absolut!$D87</f>
        <v>0.10144927536231885</v>
      </c>
      <c r="X87" s="111">
        <f>Absolut!X87/Absolut!$D87</f>
        <v>7.2463768115942032E-2</v>
      </c>
      <c r="Y87" s="111">
        <f>Absolut!Y87/Absolut!$D87</f>
        <v>4.3478260869565216E-2</v>
      </c>
      <c r="Z87" s="111">
        <f>Absolut!Z87/Absolut!$D87</f>
        <v>8.6956521739130432E-2</v>
      </c>
      <c r="AA87" s="111">
        <f>Absolut!AA87/Absolut!$D87</f>
        <v>5.7971014492753624E-2</v>
      </c>
      <c r="AB87" s="111">
        <f>Absolut!AB87/Absolut!$D87</f>
        <v>8.6956521739130432E-2</v>
      </c>
      <c r="AC87" s="111">
        <f>Absolut!AC87/Absolut!$D87</f>
        <v>7.2463768115942032E-2</v>
      </c>
      <c r="AD87" s="111">
        <f>Absolut!AD87/Absolut!$D87</f>
        <v>7.2463768115942032E-2</v>
      </c>
    </row>
    <row r="88" spans="1:30">
      <c r="A88" s="108">
        <v>1842</v>
      </c>
      <c r="B88" s="2">
        <f t="shared" si="5"/>
        <v>0.99999999999999989</v>
      </c>
      <c r="C88" s="2">
        <v>31</v>
      </c>
      <c r="D88" s="5">
        <f t="shared" si="4"/>
        <v>1</v>
      </c>
      <c r="E88" s="84"/>
      <c r="F88" s="111">
        <f>Absolut!F88/Absolut!$B88</f>
        <v>0.10077519379844961</v>
      </c>
      <c r="G88" s="111">
        <f>Absolut!G88/Absolut!$B88</f>
        <v>3.875968992248062E-2</v>
      </c>
      <c r="H88" s="111">
        <f>Absolut!H88/Absolut!$B88</f>
        <v>7.7519379844961239E-2</v>
      </c>
      <c r="I88" s="111">
        <f>Absolut!I88/Absolut!$B88</f>
        <v>5.4263565891472867E-2</v>
      </c>
      <c r="J88" s="111">
        <f>Absolut!J88/Absolut!$B88</f>
        <v>5.4263565891472867E-2</v>
      </c>
      <c r="K88" s="111">
        <f>Absolut!K88/Absolut!$B88</f>
        <v>5.4263565891472867E-2</v>
      </c>
      <c r="L88" s="111">
        <f>Absolut!L88/Absolut!$B88</f>
        <v>7.7519379844961239E-2</v>
      </c>
      <c r="M88" s="111">
        <f>Absolut!M88/Absolut!$B88</f>
        <v>0.12403100775193798</v>
      </c>
      <c r="N88" s="111">
        <f>Absolut!N88/Absolut!$B88</f>
        <v>0.10852713178294573</v>
      </c>
      <c r="O88" s="111">
        <f>Absolut!O88/Absolut!$B88</f>
        <v>0.13178294573643412</v>
      </c>
      <c r="P88" s="111">
        <f>Absolut!P88/Absolut!$B88</f>
        <v>7.7519379844961239E-2</v>
      </c>
      <c r="Q88" s="111">
        <f>Absolut!Q88/Absolut!$B88</f>
        <v>0.10077519379844961</v>
      </c>
      <c r="S88" s="111">
        <f>Absolut!S88/Absolut!$D88</f>
        <v>9.375E-2</v>
      </c>
      <c r="T88" s="111">
        <f>Absolut!T88/Absolut!$D88</f>
        <v>0.109375</v>
      </c>
      <c r="U88" s="111">
        <f>Absolut!U88/Absolut!$D88</f>
        <v>0.15625</v>
      </c>
      <c r="V88" s="111">
        <f>Absolut!V88/Absolut!$D88</f>
        <v>9.375E-2</v>
      </c>
      <c r="W88" s="111">
        <f>Absolut!W88/Absolut!$D88</f>
        <v>0.15625</v>
      </c>
      <c r="X88" s="111">
        <f>Absolut!X88/Absolut!$D88</f>
        <v>9.375E-2</v>
      </c>
      <c r="Y88" s="111">
        <f>Absolut!Y88/Absolut!$D88</f>
        <v>0</v>
      </c>
      <c r="Z88" s="111">
        <f>Absolut!Z88/Absolut!$D88</f>
        <v>4.6875E-2</v>
      </c>
      <c r="AA88" s="111">
        <f>Absolut!AA88/Absolut!$D88</f>
        <v>4.6875E-2</v>
      </c>
      <c r="AB88" s="111">
        <f>Absolut!AB88/Absolut!$D88</f>
        <v>3.125E-2</v>
      </c>
      <c r="AC88" s="111">
        <f>Absolut!AC88/Absolut!$D88</f>
        <v>7.8125E-2</v>
      </c>
      <c r="AD88" s="111">
        <f>Absolut!AD88/Absolut!$D88</f>
        <v>9.375E-2</v>
      </c>
    </row>
    <row r="89" spans="1:30">
      <c r="A89" s="108">
        <v>1843</v>
      </c>
      <c r="B89" s="2">
        <f t="shared" si="5"/>
        <v>1</v>
      </c>
      <c r="C89" s="2">
        <v>40</v>
      </c>
      <c r="D89" s="5">
        <f t="shared" si="4"/>
        <v>0.99999999999999989</v>
      </c>
      <c r="E89" s="84"/>
      <c r="F89" s="111">
        <f>Absolut!F89/Absolut!$B89</f>
        <v>8.5470085470085472E-2</v>
      </c>
      <c r="G89" s="111">
        <f>Absolut!G89/Absolut!$B89</f>
        <v>0.10256410256410256</v>
      </c>
      <c r="H89" s="111">
        <f>Absolut!H89/Absolut!$B89</f>
        <v>5.128205128205128E-2</v>
      </c>
      <c r="I89" s="111">
        <f>Absolut!I89/Absolut!$B89</f>
        <v>8.5470085470085472E-2</v>
      </c>
      <c r="J89" s="111">
        <f>Absolut!J89/Absolut!$B89</f>
        <v>7.6923076923076927E-2</v>
      </c>
      <c r="K89" s="111">
        <f>Absolut!K89/Absolut!$B89</f>
        <v>5.9829059829059832E-2</v>
      </c>
      <c r="L89" s="111">
        <f>Absolut!L89/Absolut!$B89</f>
        <v>5.128205128205128E-2</v>
      </c>
      <c r="M89" s="111">
        <f>Absolut!M89/Absolut!$B89</f>
        <v>6.8376068376068383E-2</v>
      </c>
      <c r="N89" s="111">
        <f>Absolut!N89/Absolut!$B89</f>
        <v>0.10256410256410256</v>
      </c>
      <c r="O89" s="111">
        <f>Absolut!O89/Absolut!$B89</f>
        <v>0.11965811965811966</v>
      </c>
      <c r="P89" s="111">
        <f>Absolut!P89/Absolut!$B89</f>
        <v>8.5470085470085472E-2</v>
      </c>
      <c r="Q89" s="111">
        <f>Absolut!Q89/Absolut!$B89</f>
        <v>0.1111111111111111</v>
      </c>
      <c r="S89" s="111">
        <f>Absolut!S89/Absolut!$D89</f>
        <v>3.4090909090909088E-2</v>
      </c>
      <c r="T89" s="111">
        <f>Absolut!T89/Absolut!$D89</f>
        <v>0.125</v>
      </c>
      <c r="U89" s="111">
        <f>Absolut!U89/Absolut!$D89</f>
        <v>0.17045454545454544</v>
      </c>
      <c r="V89" s="111">
        <f>Absolut!V89/Absolut!$D89</f>
        <v>0.11363636363636363</v>
      </c>
      <c r="W89" s="111">
        <f>Absolut!W89/Absolut!$D89</f>
        <v>6.8181818181818177E-2</v>
      </c>
      <c r="X89" s="111">
        <f>Absolut!X89/Absolut!$D89</f>
        <v>5.6818181818181816E-2</v>
      </c>
      <c r="Y89" s="111">
        <f>Absolut!Y89/Absolut!$D89</f>
        <v>5.6818181818181816E-2</v>
      </c>
      <c r="Z89" s="111">
        <f>Absolut!Z89/Absolut!$D89</f>
        <v>9.0909090909090912E-2</v>
      </c>
      <c r="AA89" s="111">
        <f>Absolut!AA89/Absolut!$D89</f>
        <v>4.5454545454545456E-2</v>
      </c>
      <c r="AB89" s="111">
        <f>Absolut!AB89/Absolut!$D89</f>
        <v>5.6818181818181816E-2</v>
      </c>
      <c r="AC89" s="111">
        <f>Absolut!AC89/Absolut!$D89</f>
        <v>9.0909090909090912E-2</v>
      </c>
      <c r="AD89" s="111">
        <f>Absolut!AD89/Absolut!$D89</f>
        <v>9.0909090909090912E-2</v>
      </c>
    </row>
    <row r="90" spans="1:30">
      <c r="A90" s="108">
        <v>1844</v>
      </c>
      <c r="B90" s="2">
        <f t="shared" si="5"/>
        <v>0.99999999999999989</v>
      </c>
      <c r="C90" s="2">
        <v>36</v>
      </c>
      <c r="D90" s="5">
        <f t="shared" si="4"/>
        <v>1</v>
      </c>
      <c r="E90" s="84"/>
      <c r="F90" s="111">
        <f>Absolut!F90/Absolut!$B90</f>
        <v>0.15447154471544716</v>
      </c>
      <c r="G90" s="111">
        <f>Absolut!G90/Absolut!$B90</f>
        <v>0.11382113821138211</v>
      </c>
      <c r="H90" s="111">
        <f>Absolut!H90/Absolut!$B90</f>
        <v>8.943089430894309E-2</v>
      </c>
      <c r="I90" s="111">
        <f>Absolut!I90/Absolut!$B90</f>
        <v>4.065040650406504E-2</v>
      </c>
      <c r="J90" s="111">
        <f>Absolut!J90/Absolut!$B90</f>
        <v>7.3170731707317069E-2</v>
      </c>
      <c r="K90" s="111">
        <f>Absolut!K90/Absolut!$B90</f>
        <v>9.7560975609756101E-2</v>
      </c>
      <c r="L90" s="111">
        <f>Absolut!L90/Absolut!$B90</f>
        <v>2.4390243902439025E-2</v>
      </c>
      <c r="M90" s="111">
        <f>Absolut!M90/Absolut!$B90</f>
        <v>3.2520325203252036E-2</v>
      </c>
      <c r="N90" s="111">
        <f>Absolut!N90/Absolut!$B90</f>
        <v>0.10569105691056911</v>
      </c>
      <c r="O90" s="111">
        <f>Absolut!O90/Absolut!$B90</f>
        <v>7.3170731707317069E-2</v>
      </c>
      <c r="P90" s="111">
        <f>Absolut!P90/Absolut!$B90</f>
        <v>8.1300813008130079E-2</v>
      </c>
      <c r="Q90" s="111">
        <f>Absolut!Q90/Absolut!$B90</f>
        <v>0.11382113821138211</v>
      </c>
      <c r="S90" s="111">
        <f>Absolut!S90/Absolut!$D90</f>
        <v>0.15116279069767441</v>
      </c>
      <c r="T90" s="111">
        <f>Absolut!T90/Absolut!$D90</f>
        <v>0.13953488372093023</v>
      </c>
      <c r="U90" s="111">
        <f>Absolut!U90/Absolut!$D90</f>
        <v>0.16279069767441862</v>
      </c>
      <c r="V90" s="111">
        <f>Absolut!V90/Absolut!$D90</f>
        <v>0.1744186046511628</v>
      </c>
      <c r="W90" s="111">
        <f>Absolut!W90/Absolut!$D90</f>
        <v>0.12790697674418605</v>
      </c>
      <c r="X90" s="111">
        <f>Absolut!X90/Absolut!$D90</f>
        <v>2.3255813953488372E-2</v>
      </c>
      <c r="Y90" s="111">
        <f>Absolut!Y90/Absolut!$D90</f>
        <v>8.1395348837209308E-2</v>
      </c>
      <c r="Z90" s="111">
        <f>Absolut!Z90/Absolut!$D90</f>
        <v>3.4883720930232558E-2</v>
      </c>
      <c r="AA90" s="111">
        <f>Absolut!AA90/Absolut!$D90</f>
        <v>4.6511627906976744E-2</v>
      </c>
      <c r="AB90" s="111">
        <f>Absolut!AB90/Absolut!$D90</f>
        <v>2.3255813953488372E-2</v>
      </c>
      <c r="AC90" s="111">
        <f>Absolut!AC90/Absolut!$D90</f>
        <v>1.1627906976744186E-2</v>
      </c>
      <c r="AD90" s="111">
        <f>Absolut!AD90/Absolut!$D90</f>
        <v>2.3255813953488372E-2</v>
      </c>
    </row>
    <row r="91" spans="1:30">
      <c r="A91" s="108">
        <v>1845</v>
      </c>
      <c r="B91" s="2">
        <f t="shared" si="5"/>
        <v>1</v>
      </c>
      <c r="C91" s="2">
        <v>20</v>
      </c>
      <c r="D91" s="5">
        <f t="shared" si="4"/>
        <v>1</v>
      </c>
      <c r="E91" s="84"/>
      <c r="F91" s="111">
        <f>Absolut!F91/Absolut!$B91</f>
        <v>0.12698412698412698</v>
      </c>
      <c r="G91" s="111">
        <f>Absolut!G91/Absolut!$B91</f>
        <v>0.15873015873015872</v>
      </c>
      <c r="H91" s="111">
        <f>Absolut!H91/Absolut!$B91</f>
        <v>0.11904761904761904</v>
      </c>
      <c r="I91" s="111">
        <f>Absolut!I91/Absolut!$B91</f>
        <v>4.7619047619047616E-2</v>
      </c>
      <c r="J91" s="111">
        <f>Absolut!J91/Absolut!$B91</f>
        <v>3.968253968253968E-2</v>
      </c>
      <c r="K91" s="111">
        <f>Absolut!K91/Absolut!$B91</f>
        <v>7.9365079365079361E-3</v>
      </c>
      <c r="L91" s="111">
        <f>Absolut!L91/Absolut!$B91</f>
        <v>7.9365079365079361E-2</v>
      </c>
      <c r="M91" s="111">
        <f>Absolut!M91/Absolut!$B91</f>
        <v>6.3492063492063489E-2</v>
      </c>
      <c r="N91" s="111">
        <f>Absolut!N91/Absolut!$B91</f>
        <v>4.7619047619047616E-2</v>
      </c>
      <c r="O91" s="111">
        <f>Absolut!O91/Absolut!$B91</f>
        <v>4.7619047619047616E-2</v>
      </c>
      <c r="P91" s="111">
        <f>Absolut!P91/Absolut!$B91</f>
        <v>0.10317460317460317</v>
      </c>
      <c r="Q91" s="111">
        <f>Absolut!Q91/Absolut!$B91</f>
        <v>0.15873015873015872</v>
      </c>
      <c r="S91" s="111">
        <f>Absolut!S91/Absolut!$D91</f>
        <v>0.14864864864864866</v>
      </c>
      <c r="T91" s="111">
        <f>Absolut!T91/Absolut!$D91</f>
        <v>8.1081081081081086E-2</v>
      </c>
      <c r="U91" s="111">
        <f>Absolut!U91/Absolut!$D91</f>
        <v>8.1081081081081086E-2</v>
      </c>
      <c r="V91" s="111">
        <f>Absolut!V91/Absolut!$D91</f>
        <v>0.10810810810810811</v>
      </c>
      <c r="W91" s="111">
        <f>Absolut!W91/Absolut!$D91</f>
        <v>1.3513513513513514E-2</v>
      </c>
      <c r="X91" s="111">
        <f>Absolut!X91/Absolut!$D91</f>
        <v>8.1081081081081086E-2</v>
      </c>
      <c r="Y91" s="111">
        <f>Absolut!Y91/Absolut!$D91</f>
        <v>0</v>
      </c>
      <c r="Z91" s="111">
        <f>Absolut!Z91/Absolut!$D91</f>
        <v>0.10810810810810811</v>
      </c>
      <c r="AA91" s="111">
        <f>Absolut!AA91/Absolut!$D91</f>
        <v>0.12162162162162163</v>
      </c>
      <c r="AB91" s="111">
        <f>Absolut!AB91/Absolut!$D91</f>
        <v>8.1081081081081086E-2</v>
      </c>
      <c r="AC91" s="111">
        <f>Absolut!AC91/Absolut!$D91</f>
        <v>6.7567567567567571E-2</v>
      </c>
      <c r="AD91" s="111">
        <f>Absolut!AD91/Absolut!$D91</f>
        <v>0.10810810810810811</v>
      </c>
    </row>
    <row r="92" spans="1:30">
      <c r="A92" s="108">
        <v>1846</v>
      </c>
      <c r="B92" s="2">
        <f t="shared" si="5"/>
        <v>1</v>
      </c>
      <c r="C92" s="2">
        <v>24</v>
      </c>
      <c r="D92" s="5">
        <f t="shared" si="4"/>
        <v>0.99999999999999989</v>
      </c>
      <c r="E92" s="105"/>
      <c r="F92" s="111">
        <f>Absolut!F92/Absolut!$B92</f>
        <v>0.13333333333333333</v>
      </c>
      <c r="G92" s="111">
        <f>Absolut!G92/Absolut!$B92</f>
        <v>0.12222222222222222</v>
      </c>
      <c r="H92" s="111">
        <f>Absolut!H92/Absolut!$B92</f>
        <v>0.12222222222222222</v>
      </c>
      <c r="I92" s="111">
        <f>Absolut!I92/Absolut!$B92</f>
        <v>8.8888888888888892E-2</v>
      </c>
      <c r="J92" s="111">
        <f>Absolut!J92/Absolut!$B92</f>
        <v>5.5555555555555552E-2</v>
      </c>
      <c r="K92" s="111">
        <f>Absolut!K92/Absolut!$B92</f>
        <v>3.3333333333333333E-2</v>
      </c>
      <c r="L92" s="111">
        <f>Absolut!L92/Absolut!$B92</f>
        <v>7.7777777777777779E-2</v>
      </c>
      <c r="M92" s="111">
        <f>Absolut!M92/Absolut!$B92</f>
        <v>5.5555555555555552E-2</v>
      </c>
      <c r="N92" s="111">
        <f>Absolut!N92/Absolut!$B92</f>
        <v>5.5555555555555552E-2</v>
      </c>
      <c r="O92" s="111">
        <f>Absolut!O92/Absolut!$B92</f>
        <v>7.7777777777777779E-2</v>
      </c>
      <c r="P92" s="111">
        <f>Absolut!P92/Absolut!$B92</f>
        <v>0.1111111111111111</v>
      </c>
      <c r="Q92" s="111">
        <f>Absolut!Q92/Absolut!$B92</f>
        <v>6.6666666666666666E-2</v>
      </c>
      <c r="S92" s="111">
        <f>Absolut!S92/Absolut!$D92</f>
        <v>5.2083333333333336E-2</v>
      </c>
      <c r="T92" s="111">
        <f>Absolut!T92/Absolut!$D92</f>
        <v>0.125</v>
      </c>
      <c r="U92" s="111">
        <f>Absolut!U92/Absolut!$D92</f>
        <v>0.19791666666666666</v>
      </c>
      <c r="V92" s="111">
        <f>Absolut!V92/Absolut!$D92</f>
        <v>9.375E-2</v>
      </c>
      <c r="W92" s="111">
        <f>Absolut!W92/Absolut!$D92</f>
        <v>0.125</v>
      </c>
      <c r="X92" s="111">
        <f>Absolut!X92/Absolut!$D92</f>
        <v>0.10416666666666667</v>
      </c>
      <c r="Y92" s="111">
        <f>Absolut!Y92/Absolut!$D92</f>
        <v>4.1666666666666664E-2</v>
      </c>
      <c r="Z92" s="111">
        <f>Absolut!Z92/Absolut!$D92</f>
        <v>7.2916666666666671E-2</v>
      </c>
      <c r="AA92" s="111">
        <f>Absolut!AA92/Absolut!$D92</f>
        <v>4.1666666666666664E-2</v>
      </c>
      <c r="AB92" s="111">
        <f>Absolut!AB92/Absolut!$D92</f>
        <v>2.0833333333333332E-2</v>
      </c>
      <c r="AC92" s="111">
        <f>Absolut!AC92/Absolut!$D92</f>
        <v>4.1666666666666664E-2</v>
      </c>
      <c r="AD92" s="111">
        <f>Absolut!AD92/Absolut!$D92</f>
        <v>8.3333333333333329E-2</v>
      </c>
    </row>
    <row r="93" spans="1:30">
      <c r="A93" s="108">
        <v>1847</v>
      </c>
      <c r="B93" s="2">
        <f t="shared" si="5"/>
        <v>1.0000000000000002</v>
      </c>
      <c r="C93" s="2">
        <v>18</v>
      </c>
      <c r="D93" s="4">
        <f t="shared" si="4"/>
        <v>1</v>
      </c>
      <c r="E93" s="105"/>
      <c r="F93" s="111">
        <f>Absolut!F93/Absolut!$B93</f>
        <v>0.15384615384615385</v>
      </c>
      <c r="G93" s="111">
        <f>Absolut!G93/Absolut!$B93</f>
        <v>0.17582417582417584</v>
      </c>
      <c r="H93" s="111">
        <f>Absolut!H93/Absolut!$B93</f>
        <v>8.7912087912087919E-2</v>
      </c>
      <c r="I93" s="111">
        <f>Absolut!I93/Absolut!$B93</f>
        <v>4.3956043956043959E-2</v>
      </c>
      <c r="J93" s="111">
        <f>Absolut!J93/Absolut!$B93</f>
        <v>4.3956043956043959E-2</v>
      </c>
      <c r="K93" s="111">
        <f>Absolut!K93/Absolut!$B93</f>
        <v>8.7912087912087919E-2</v>
      </c>
      <c r="L93" s="111">
        <f>Absolut!L93/Absolut!$B93</f>
        <v>9.8901098901098897E-2</v>
      </c>
      <c r="M93" s="111">
        <f>Absolut!M93/Absolut!$B93</f>
        <v>4.3956043956043959E-2</v>
      </c>
      <c r="N93" s="111">
        <f>Absolut!N93/Absolut!$B93</f>
        <v>5.4945054945054944E-2</v>
      </c>
      <c r="O93" s="111">
        <f>Absolut!O93/Absolut!$B93</f>
        <v>6.5934065934065936E-2</v>
      </c>
      <c r="P93" s="111">
        <f>Absolut!P93/Absolut!$B93</f>
        <v>0.10989010989010989</v>
      </c>
      <c r="Q93" s="111">
        <f>Absolut!Q93/Absolut!$B93</f>
        <v>3.2967032967032968E-2</v>
      </c>
      <c r="S93" s="111">
        <f>Absolut!S93/Absolut!$D93</f>
        <v>8.3333333333333329E-2</v>
      </c>
      <c r="T93" s="111">
        <f>Absolut!T93/Absolut!$D93</f>
        <v>6.9444444444444448E-2</v>
      </c>
      <c r="U93" s="111">
        <f>Absolut!U93/Absolut!$D93</f>
        <v>0.10416666666666667</v>
      </c>
      <c r="V93" s="111">
        <f>Absolut!V93/Absolut!$D93</f>
        <v>6.9444444444444448E-2</v>
      </c>
      <c r="W93" s="111">
        <f>Absolut!W93/Absolut!$D93</f>
        <v>9.7222222222222224E-2</v>
      </c>
      <c r="X93" s="111">
        <f>Absolut!X93/Absolut!$D93</f>
        <v>0.1111111111111111</v>
      </c>
      <c r="Y93" s="111">
        <f>Absolut!Y93/Absolut!$D93</f>
        <v>3.4722222222222224E-2</v>
      </c>
      <c r="Z93" s="111">
        <f>Absolut!Z93/Absolut!$D93</f>
        <v>6.25E-2</v>
      </c>
      <c r="AA93" s="111">
        <f>Absolut!AA93/Absolut!$D93</f>
        <v>9.0277777777777776E-2</v>
      </c>
      <c r="AB93" s="111">
        <f>Absolut!AB93/Absolut!$D93</f>
        <v>6.9444444444444448E-2</v>
      </c>
      <c r="AC93" s="111">
        <f>Absolut!AC93/Absolut!$D93</f>
        <v>0.1388888888888889</v>
      </c>
      <c r="AD93" s="111">
        <f>Absolut!AD93/Absolut!$D93</f>
        <v>6.9444444444444448E-2</v>
      </c>
    </row>
    <row r="94" spans="1:30">
      <c r="A94" s="108">
        <v>1848</v>
      </c>
      <c r="B94" s="2">
        <f t="shared" si="5"/>
        <v>1</v>
      </c>
      <c r="C94" s="2">
        <v>52</v>
      </c>
      <c r="D94" s="5">
        <f t="shared" si="4"/>
        <v>0.99999999999999978</v>
      </c>
      <c r="E94" s="105"/>
      <c r="F94" s="111">
        <f>Absolut!F94/Absolut!$B94</f>
        <v>7.0422535211267609E-2</v>
      </c>
      <c r="G94" s="111">
        <f>Absolut!G94/Absolut!$B94</f>
        <v>7.0422535211267609E-2</v>
      </c>
      <c r="H94" s="111">
        <f>Absolut!H94/Absolut!$B94</f>
        <v>2.8169014084507043E-2</v>
      </c>
      <c r="I94" s="111">
        <f>Absolut!I94/Absolut!$B94</f>
        <v>2.8169014084507043E-2</v>
      </c>
      <c r="J94" s="111">
        <f>Absolut!J94/Absolut!$B94</f>
        <v>0</v>
      </c>
      <c r="K94" s="111">
        <f>Absolut!K94/Absolut!$B94</f>
        <v>5.6338028169014086E-2</v>
      </c>
      <c r="L94" s="111">
        <f>Absolut!L94/Absolut!$B94</f>
        <v>2.8169014084507043E-2</v>
      </c>
      <c r="M94" s="111">
        <f>Absolut!M94/Absolut!$B94</f>
        <v>4.2253521126760563E-2</v>
      </c>
      <c r="N94" s="111">
        <f>Absolut!N94/Absolut!$B94</f>
        <v>8.4507042253521125E-2</v>
      </c>
      <c r="O94" s="111">
        <f>Absolut!O94/Absolut!$B94</f>
        <v>9.8591549295774641E-2</v>
      </c>
      <c r="P94" s="111">
        <f>Absolut!P94/Absolut!$B94</f>
        <v>0.26760563380281688</v>
      </c>
      <c r="Q94" s="111">
        <f>Absolut!Q94/Absolut!$B94</f>
        <v>0.22535211267605634</v>
      </c>
      <c r="S94" s="111">
        <f>Absolut!S94/Absolut!$D94</f>
        <v>0.17857142857142858</v>
      </c>
      <c r="T94" s="111">
        <f>Absolut!T94/Absolut!$D94</f>
        <v>0.10714285714285714</v>
      </c>
      <c r="U94" s="111">
        <f>Absolut!U94/Absolut!$D94</f>
        <v>7.1428571428571425E-2</v>
      </c>
      <c r="V94" s="111">
        <f>Absolut!V94/Absolut!$D94</f>
        <v>9.5238095238095233E-2</v>
      </c>
      <c r="W94" s="111">
        <f>Absolut!W94/Absolut!$D94</f>
        <v>0.10714285714285714</v>
      </c>
      <c r="X94" s="111">
        <f>Absolut!X94/Absolut!$D94</f>
        <v>7.1428571428571425E-2</v>
      </c>
      <c r="Y94" s="111">
        <f>Absolut!Y94/Absolut!$D94</f>
        <v>7.1428571428571425E-2</v>
      </c>
      <c r="Z94" s="111">
        <f>Absolut!Z94/Absolut!$D94</f>
        <v>4.7619047619047616E-2</v>
      </c>
      <c r="AA94" s="111">
        <f>Absolut!AA94/Absolut!$D94</f>
        <v>5.9523809523809521E-2</v>
      </c>
      <c r="AB94" s="111">
        <f>Absolut!AB94/Absolut!$D94</f>
        <v>8.3333333333333329E-2</v>
      </c>
      <c r="AC94" s="111">
        <f>Absolut!AC94/Absolut!$D94</f>
        <v>4.7619047619047616E-2</v>
      </c>
      <c r="AD94" s="111">
        <f>Absolut!AD94/Absolut!$D94</f>
        <v>5.9523809523809521E-2</v>
      </c>
    </row>
    <row r="95" spans="1:30">
      <c r="A95" s="108">
        <v>1849</v>
      </c>
      <c r="B95" s="2">
        <f t="shared" si="5"/>
        <v>1.0000000000000002</v>
      </c>
      <c r="C95" s="2">
        <v>29</v>
      </c>
      <c r="D95" s="4">
        <f t="shared" si="4"/>
        <v>0.99999999999999989</v>
      </c>
      <c r="E95" s="105"/>
      <c r="F95" s="111">
        <f>Absolut!F95/Absolut!$B95</f>
        <v>0.10606060606060606</v>
      </c>
      <c r="G95" s="111">
        <f>Absolut!G95/Absolut!$B95</f>
        <v>9.0909090909090912E-2</v>
      </c>
      <c r="H95" s="111">
        <f>Absolut!H95/Absolut!$B95</f>
        <v>0.11363636363636363</v>
      </c>
      <c r="I95" s="111">
        <f>Absolut!I95/Absolut!$B95</f>
        <v>4.5454545454545456E-2</v>
      </c>
      <c r="J95" s="111">
        <f>Absolut!J95/Absolut!$B95</f>
        <v>7.575757575757576E-2</v>
      </c>
      <c r="K95" s="111">
        <f>Absolut!K95/Absolut!$B95</f>
        <v>3.787878787878788E-2</v>
      </c>
      <c r="L95" s="111">
        <f>Absolut!L95/Absolut!$B95</f>
        <v>0.11363636363636363</v>
      </c>
      <c r="M95" s="111">
        <f>Absolut!M95/Absolut!$B95</f>
        <v>8.3333333333333329E-2</v>
      </c>
      <c r="N95" s="111">
        <f>Absolut!N95/Absolut!$B95</f>
        <v>7.575757575757576E-2</v>
      </c>
      <c r="O95" s="111">
        <f>Absolut!O95/Absolut!$B95</f>
        <v>0.12878787878787878</v>
      </c>
      <c r="P95" s="111">
        <f>Absolut!P95/Absolut!$B95</f>
        <v>7.575757575757576E-2</v>
      </c>
      <c r="Q95" s="111">
        <f>Absolut!Q95/Absolut!$B95</f>
        <v>5.3030303030303032E-2</v>
      </c>
      <c r="S95" s="111">
        <f>Absolut!S95/Absolut!$D95</f>
        <v>7.9136690647482008E-2</v>
      </c>
      <c r="T95" s="111">
        <f>Absolut!T95/Absolut!$D95</f>
        <v>0.11510791366906475</v>
      </c>
      <c r="U95" s="111">
        <f>Absolut!U95/Absolut!$D95</f>
        <v>0.18705035971223022</v>
      </c>
      <c r="V95" s="111">
        <f>Absolut!V95/Absolut!$D95</f>
        <v>0.1223021582733813</v>
      </c>
      <c r="W95" s="111">
        <f>Absolut!W95/Absolut!$D95</f>
        <v>7.9136690647482008E-2</v>
      </c>
      <c r="X95" s="111">
        <f>Absolut!X95/Absolut!$D95</f>
        <v>4.3165467625899283E-2</v>
      </c>
      <c r="Y95" s="111">
        <f>Absolut!Y95/Absolut!$D95</f>
        <v>3.5971223021582732E-2</v>
      </c>
      <c r="Z95" s="111">
        <f>Absolut!Z95/Absolut!$D95</f>
        <v>0.1223021582733813</v>
      </c>
      <c r="AA95" s="111">
        <f>Absolut!AA95/Absolut!$D95</f>
        <v>0.1079136690647482</v>
      </c>
      <c r="AB95" s="111">
        <f>Absolut!AB95/Absolut!$D95</f>
        <v>4.3165467625899283E-2</v>
      </c>
      <c r="AC95" s="111">
        <f>Absolut!AC95/Absolut!$D95</f>
        <v>2.8776978417266189E-2</v>
      </c>
      <c r="AD95" s="111">
        <f>Absolut!AD95/Absolut!$D95</f>
        <v>3.5971223021582732E-2</v>
      </c>
    </row>
    <row r="96" spans="1:30">
      <c r="A96" s="108">
        <v>1850</v>
      </c>
      <c r="B96" s="2">
        <f t="shared" si="5"/>
        <v>1</v>
      </c>
      <c r="C96" s="2">
        <v>42</v>
      </c>
      <c r="D96" s="5">
        <f t="shared" si="4"/>
        <v>1</v>
      </c>
      <c r="E96" s="84"/>
      <c r="F96" s="111">
        <f>Absolut!F96/Absolut!$B96</f>
        <v>0.125</v>
      </c>
      <c r="G96" s="111">
        <f>Absolut!G96/Absolut!$B96</f>
        <v>7.1428571428571425E-2</v>
      </c>
      <c r="H96" s="111">
        <f>Absolut!H96/Absolut!$B96</f>
        <v>9.8214285714285712E-2</v>
      </c>
      <c r="I96" s="111">
        <f>Absolut!I96/Absolut!$B96</f>
        <v>3.5714285714285712E-2</v>
      </c>
      <c r="J96" s="111">
        <f>Absolut!J96/Absolut!$B96</f>
        <v>2.6785714285714284E-2</v>
      </c>
      <c r="K96" s="111">
        <f>Absolut!K96/Absolut!$B96</f>
        <v>9.8214285714285712E-2</v>
      </c>
      <c r="L96" s="111">
        <f>Absolut!L96/Absolut!$B96</f>
        <v>8.0357142857142863E-2</v>
      </c>
      <c r="M96" s="111">
        <f>Absolut!M96/Absolut!$B96</f>
        <v>4.4642857142857144E-2</v>
      </c>
      <c r="N96" s="111">
        <f>Absolut!N96/Absolut!$B96</f>
        <v>9.8214285714285712E-2</v>
      </c>
      <c r="O96" s="111">
        <f>Absolut!O96/Absolut!$B96</f>
        <v>8.0357142857142863E-2</v>
      </c>
      <c r="P96" s="111">
        <f>Absolut!P96/Absolut!$B96</f>
        <v>0.125</v>
      </c>
      <c r="Q96" s="111">
        <f>Absolut!Q96/Absolut!$B96</f>
        <v>0.11607142857142858</v>
      </c>
      <c r="S96" s="111">
        <f>Absolut!S96/Absolut!$D96</f>
        <v>0.15463917525773196</v>
      </c>
      <c r="T96" s="111">
        <f>Absolut!T96/Absolut!$D96</f>
        <v>0.12371134020618557</v>
      </c>
      <c r="U96" s="111">
        <f>Absolut!U96/Absolut!$D96</f>
        <v>0.18556701030927836</v>
      </c>
      <c r="V96" s="111">
        <f>Absolut!V96/Absolut!$D96</f>
        <v>9.2783505154639179E-2</v>
      </c>
      <c r="W96" s="111">
        <f>Absolut!W96/Absolut!$D96</f>
        <v>8.247422680412371E-2</v>
      </c>
      <c r="X96" s="111">
        <f>Absolut!X96/Absolut!$D96</f>
        <v>4.1237113402061855E-2</v>
      </c>
      <c r="Y96" s="111">
        <f>Absolut!Y96/Absolut!$D96</f>
        <v>3.0927835051546393E-2</v>
      </c>
      <c r="Z96" s="111">
        <f>Absolut!Z96/Absolut!$D96</f>
        <v>0</v>
      </c>
      <c r="AA96" s="111">
        <f>Absolut!AA96/Absolut!$D96</f>
        <v>4.1237113402061855E-2</v>
      </c>
      <c r="AB96" s="111">
        <f>Absolut!AB96/Absolut!$D96</f>
        <v>5.1546391752577317E-2</v>
      </c>
      <c r="AC96" s="111">
        <f>Absolut!AC96/Absolut!$D96</f>
        <v>4.1237113402061855E-2</v>
      </c>
      <c r="AD96" s="111">
        <f>Absolut!AD96/Absolut!$D96</f>
        <v>0.15463917525773196</v>
      </c>
    </row>
    <row r="97" spans="1:30">
      <c r="A97" s="108">
        <v>1851</v>
      </c>
      <c r="B97" s="2">
        <f t="shared" si="5"/>
        <v>0.99999999999999989</v>
      </c>
      <c r="C97" s="2">
        <v>31</v>
      </c>
      <c r="D97" s="4">
        <f t="shared" si="4"/>
        <v>1</v>
      </c>
      <c r="E97" s="105"/>
      <c r="F97" s="111">
        <f>Absolut!F97/Absolut!$B97</f>
        <v>0.11650485436893204</v>
      </c>
      <c r="G97" s="111">
        <f>Absolut!G97/Absolut!$B97</f>
        <v>0.10679611650485436</v>
      </c>
      <c r="H97" s="111">
        <f>Absolut!H97/Absolut!$B97</f>
        <v>0.10679611650485436</v>
      </c>
      <c r="I97" s="111">
        <f>Absolut!I97/Absolut!$B97</f>
        <v>5.8252427184466021E-2</v>
      </c>
      <c r="J97" s="111">
        <f>Absolut!J97/Absolut!$B97</f>
        <v>5.8252427184466021E-2</v>
      </c>
      <c r="K97" s="111">
        <f>Absolut!K97/Absolut!$B97</f>
        <v>8.7378640776699032E-2</v>
      </c>
      <c r="L97" s="111">
        <f>Absolut!L97/Absolut!$B97</f>
        <v>2.9126213592233011E-2</v>
      </c>
      <c r="M97" s="111">
        <f>Absolut!M97/Absolut!$B97</f>
        <v>7.7669902912621352E-2</v>
      </c>
      <c r="N97" s="111">
        <f>Absolut!N97/Absolut!$B97</f>
        <v>7.7669902912621352E-2</v>
      </c>
      <c r="O97" s="111">
        <f>Absolut!O97/Absolut!$B97</f>
        <v>7.7669902912621352E-2</v>
      </c>
      <c r="P97" s="111">
        <f>Absolut!P97/Absolut!$B97</f>
        <v>0.1650485436893204</v>
      </c>
      <c r="Q97" s="111">
        <f>Absolut!Q97/Absolut!$B97</f>
        <v>3.8834951456310676E-2</v>
      </c>
      <c r="S97" s="111">
        <f>Absolut!S97/Absolut!$D97</f>
        <v>0.1</v>
      </c>
      <c r="T97" s="111">
        <f>Absolut!T97/Absolut!$D97</f>
        <v>0.15</v>
      </c>
      <c r="U97" s="111">
        <f>Absolut!U97/Absolut!$D97</f>
        <v>0.13333333333333333</v>
      </c>
      <c r="V97" s="111">
        <f>Absolut!V97/Absolut!$D97</f>
        <v>0.16666666666666666</v>
      </c>
      <c r="W97" s="111">
        <f>Absolut!W97/Absolut!$D97</f>
        <v>9.166666666666666E-2</v>
      </c>
      <c r="X97" s="111">
        <f>Absolut!X97/Absolut!$D97</f>
        <v>5.8333333333333334E-2</v>
      </c>
      <c r="Y97" s="111">
        <f>Absolut!Y97/Absolut!$D97</f>
        <v>4.1666666666666664E-2</v>
      </c>
      <c r="Z97" s="111">
        <f>Absolut!Z97/Absolut!$D97</f>
        <v>0.05</v>
      </c>
      <c r="AA97" s="111">
        <f>Absolut!AA97/Absolut!$D97</f>
        <v>3.3333333333333333E-2</v>
      </c>
      <c r="AB97" s="111">
        <f>Absolut!AB97/Absolut!$D97</f>
        <v>6.6666666666666666E-2</v>
      </c>
      <c r="AC97" s="111">
        <f>Absolut!AC97/Absolut!$D97</f>
        <v>0.05</v>
      </c>
      <c r="AD97" s="111">
        <f>Absolut!AD97/Absolut!$D97</f>
        <v>5.8333333333333334E-2</v>
      </c>
    </row>
    <row r="98" spans="1:30">
      <c r="A98" s="108">
        <v>1852</v>
      </c>
      <c r="B98" s="2">
        <f t="shared" si="5"/>
        <v>0.99999999999999989</v>
      </c>
      <c r="C98" s="2">
        <v>34</v>
      </c>
      <c r="D98" s="5">
        <f t="shared" si="4"/>
        <v>1</v>
      </c>
      <c r="E98" s="84"/>
      <c r="F98" s="111">
        <f>Absolut!F98/Absolut!$B98</f>
        <v>0.1437908496732026</v>
      </c>
      <c r="G98" s="111">
        <f>Absolut!G98/Absolut!$B98</f>
        <v>0.13071895424836602</v>
      </c>
      <c r="H98" s="111">
        <f>Absolut!H98/Absolut!$B98</f>
        <v>7.8431372549019607E-2</v>
      </c>
      <c r="I98" s="111">
        <f>Absolut!I98/Absolut!$B98</f>
        <v>6.535947712418301E-2</v>
      </c>
      <c r="J98" s="111">
        <f>Absolut!J98/Absolut!$B98</f>
        <v>6.535947712418301E-2</v>
      </c>
      <c r="K98" s="111">
        <f>Absolut!K98/Absolut!$B98</f>
        <v>3.9215686274509803E-2</v>
      </c>
      <c r="L98" s="111">
        <f>Absolut!L98/Absolut!$B98</f>
        <v>3.9215686274509803E-2</v>
      </c>
      <c r="M98" s="111">
        <f>Absolut!M98/Absolut!$B98</f>
        <v>5.8823529411764705E-2</v>
      </c>
      <c r="N98" s="111">
        <f>Absolut!N98/Absolut!$B98</f>
        <v>0.10457516339869281</v>
      </c>
      <c r="O98" s="111">
        <f>Absolut!O98/Absolut!$B98</f>
        <v>7.1895424836601302E-2</v>
      </c>
      <c r="P98" s="111">
        <f>Absolut!P98/Absolut!$B98</f>
        <v>0.10457516339869281</v>
      </c>
      <c r="Q98" s="111">
        <f>Absolut!Q98/Absolut!$B98</f>
        <v>9.8039215686274508E-2</v>
      </c>
      <c r="S98" s="111">
        <f>Absolut!S98/Absolut!$D98</f>
        <v>0.125</v>
      </c>
      <c r="T98" s="111">
        <f>Absolut!T98/Absolut!$D98</f>
        <v>9.375E-2</v>
      </c>
      <c r="U98" s="111">
        <f>Absolut!U98/Absolut!$D98</f>
        <v>0.125</v>
      </c>
      <c r="V98" s="111">
        <f>Absolut!V98/Absolut!$D98</f>
        <v>9.375E-2</v>
      </c>
      <c r="W98" s="111">
        <f>Absolut!W98/Absolut!$D98</f>
        <v>0.125</v>
      </c>
      <c r="X98" s="111">
        <f>Absolut!X98/Absolut!$D98</f>
        <v>1.5625E-2</v>
      </c>
      <c r="Y98" s="111">
        <f>Absolut!Y98/Absolut!$D98</f>
        <v>6.25E-2</v>
      </c>
      <c r="Z98" s="111">
        <f>Absolut!Z98/Absolut!$D98</f>
        <v>4.6875E-2</v>
      </c>
      <c r="AA98" s="111">
        <f>Absolut!AA98/Absolut!$D98</f>
        <v>0.140625</v>
      </c>
      <c r="AB98" s="111">
        <f>Absolut!AB98/Absolut!$D98</f>
        <v>4.6875E-2</v>
      </c>
      <c r="AC98" s="111">
        <f>Absolut!AC98/Absolut!$D98</f>
        <v>3.125E-2</v>
      </c>
      <c r="AD98" s="111">
        <f>Absolut!AD98/Absolut!$D98</f>
        <v>9.375E-2</v>
      </c>
    </row>
    <row r="99" spans="1:30">
      <c r="A99" s="108">
        <v>1853</v>
      </c>
      <c r="B99" s="2">
        <f t="shared" si="5"/>
        <v>1</v>
      </c>
      <c r="C99" s="2">
        <v>9</v>
      </c>
      <c r="D99" s="5">
        <f t="shared" si="4"/>
        <v>0.99999999999999989</v>
      </c>
      <c r="E99" s="84"/>
      <c r="F99" s="111">
        <f>Absolut!F99/Absolut!$B99</f>
        <v>0.13541666666666666</v>
      </c>
      <c r="G99" s="111">
        <f>Absolut!G99/Absolut!$B99</f>
        <v>0.13541666666666666</v>
      </c>
      <c r="H99" s="111">
        <f>Absolut!H99/Absolut!$B99</f>
        <v>0.14583333333333334</v>
      </c>
      <c r="I99" s="111">
        <f>Absolut!I99/Absolut!$B99</f>
        <v>6.25E-2</v>
      </c>
      <c r="J99" s="111">
        <f>Absolut!J99/Absolut!$B99</f>
        <v>2.0833333333333332E-2</v>
      </c>
      <c r="K99" s="111">
        <f>Absolut!K99/Absolut!$B99</f>
        <v>2.0833333333333332E-2</v>
      </c>
      <c r="L99" s="111">
        <f>Absolut!L99/Absolut!$B99</f>
        <v>5.2083333333333336E-2</v>
      </c>
      <c r="M99" s="111">
        <f>Absolut!M99/Absolut!$B99</f>
        <v>7.2916666666666671E-2</v>
      </c>
      <c r="N99" s="111">
        <f>Absolut!N99/Absolut!$B99</f>
        <v>0.10416666666666667</v>
      </c>
      <c r="O99" s="111">
        <f>Absolut!O99/Absolut!$B99</f>
        <v>8.3333333333333329E-2</v>
      </c>
      <c r="P99" s="111">
        <f>Absolut!P99/Absolut!$B99</f>
        <v>8.3333333333333329E-2</v>
      </c>
      <c r="Q99" s="111">
        <f>Absolut!Q99/Absolut!$B99</f>
        <v>8.3333333333333329E-2</v>
      </c>
      <c r="S99" s="111">
        <f>Absolut!S99/Absolut!$D99</f>
        <v>0.14285714285714285</v>
      </c>
      <c r="T99" s="111">
        <f>Absolut!T99/Absolut!$D99</f>
        <v>0.20238095238095238</v>
      </c>
      <c r="U99" s="111">
        <f>Absolut!U99/Absolut!$D99</f>
        <v>0.13095238095238096</v>
      </c>
      <c r="V99" s="111">
        <f>Absolut!V99/Absolut!$D99</f>
        <v>0.10714285714285714</v>
      </c>
      <c r="W99" s="111">
        <f>Absolut!W99/Absolut!$D99</f>
        <v>8.3333333333333329E-2</v>
      </c>
      <c r="X99" s="111">
        <f>Absolut!X99/Absolut!$D99</f>
        <v>2.3809523809523808E-2</v>
      </c>
      <c r="Y99" s="111">
        <f>Absolut!Y99/Absolut!$D99</f>
        <v>2.3809523809523808E-2</v>
      </c>
      <c r="Z99" s="111">
        <f>Absolut!Z99/Absolut!$D99</f>
        <v>4.7619047619047616E-2</v>
      </c>
      <c r="AA99" s="111">
        <f>Absolut!AA99/Absolut!$D99</f>
        <v>7.1428571428571425E-2</v>
      </c>
      <c r="AB99" s="111">
        <f>Absolut!AB99/Absolut!$D99</f>
        <v>3.5714285714285712E-2</v>
      </c>
      <c r="AC99" s="111">
        <f>Absolut!AC99/Absolut!$D99</f>
        <v>7.1428571428571425E-2</v>
      </c>
      <c r="AD99" s="111">
        <f>Absolut!AD99/Absolut!$D99</f>
        <v>5.9523809523809521E-2</v>
      </c>
    </row>
    <row r="100" spans="1:30">
      <c r="A100" s="108">
        <v>1854</v>
      </c>
      <c r="B100" s="2">
        <f t="shared" si="5"/>
        <v>0.99999999999999989</v>
      </c>
      <c r="C100" s="2">
        <v>14</v>
      </c>
      <c r="D100" s="5">
        <f t="shared" si="4"/>
        <v>1</v>
      </c>
      <c r="E100" s="84"/>
      <c r="F100" s="111">
        <f>Absolut!F100/Absolut!$B100</f>
        <v>0.11494252873563218</v>
      </c>
      <c r="G100" s="111">
        <f>Absolut!G100/Absolut!$B100</f>
        <v>0.10344827586206896</v>
      </c>
      <c r="H100" s="111">
        <f>Absolut!H100/Absolut!$B100</f>
        <v>0.10344827586206896</v>
      </c>
      <c r="I100" s="111">
        <f>Absolut!I100/Absolut!$B100</f>
        <v>0.10344827586206896</v>
      </c>
      <c r="J100" s="111">
        <f>Absolut!J100/Absolut!$B100</f>
        <v>5.7471264367816091E-2</v>
      </c>
      <c r="K100" s="111">
        <f>Absolut!K100/Absolut!$B100</f>
        <v>4.5977011494252873E-2</v>
      </c>
      <c r="L100" s="111">
        <f>Absolut!L100/Absolut!$B100</f>
        <v>4.5977011494252873E-2</v>
      </c>
      <c r="M100" s="111">
        <f>Absolut!M100/Absolut!$B100</f>
        <v>3.4482758620689655E-2</v>
      </c>
      <c r="N100" s="111">
        <f>Absolut!N100/Absolut!$B100</f>
        <v>0.10344827586206896</v>
      </c>
      <c r="O100" s="111">
        <f>Absolut!O100/Absolut!$B100</f>
        <v>0.13793103448275862</v>
      </c>
      <c r="P100" s="111">
        <f>Absolut!P100/Absolut!$B100</f>
        <v>8.0459770114942528E-2</v>
      </c>
      <c r="Q100" s="111">
        <f>Absolut!Q100/Absolut!$B100</f>
        <v>6.8965517241379309E-2</v>
      </c>
      <c r="S100" s="111">
        <f>Absolut!S100/Absolut!$D100</f>
        <v>0.1038961038961039</v>
      </c>
      <c r="T100" s="111">
        <f>Absolut!T100/Absolut!$D100</f>
        <v>7.792207792207792E-2</v>
      </c>
      <c r="U100" s="111">
        <f>Absolut!U100/Absolut!$D100</f>
        <v>0.11688311688311688</v>
      </c>
      <c r="V100" s="111">
        <f>Absolut!V100/Absolut!$D100</f>
        <v>9.0909090909090912E-2</v>
      </c>
      <c r="W100" s="111">
        <f>Absolut!W100/Absolut!$D100</f>
        <v>0.12987012987012986</v>
      </c>
      <c r="X100" s="111">
        <f>Absolut!X100/Absolut!$D100</f>
        <v>0.11688311688311688</v>
      </c>
      <c r="Y100" s="111">
        <f>Absolut!Y100/Absolut!$D100</f>
        <v>9.0909090909090912E-2</v>
      </c>
      <c r="Z100" s="111">
        <f>Absolut!Z100/Absolut!$D100</f>
        <v>7.792207792207792E-2</v>
      </c>
      <c r="AA100" s="111">
        <f>Absolut!AA100/Absolut!$D100</f>
        <v>3.896103896103896E-2</v>
      </c>
      <c r="AB100" s="111">
        <f>Absolut!AB100/Absolut!$D100</f>
        <v>2.5974025974025976E-2</v>
      </c>
      <c r="AC100" s="111">
        <f>Absolut!AC100/Absolut!$D100</f>
        <v>6.4935064935064929E-2</v>
      </c>
      <c r="AD100" s="111">
        <f>Absolut!AD100/Absolut!$D100</f>
        <v>6.4935064935064929E-2</v>
      </c>
    </row>
    <row r="101" spans="1:30">
      <c r="A101" s="108">
        <v>1855</v>
      </c>
      <c r="B101" s="2">
        <f t="shared" si="5"/>
        <v>1</v>
      </c>
      <c r="C101" s="2">
        <v>9</v>
      </c>
      <c r="D101" s="4">
        <f t="shared" si="4"/>
        <v>1</v>
      </c>
      <c r="E101" s="105"/>
      <c r="F101" s="111">
        <f>Absolut!F101/Absolut!$B101</f>
        <v>0.10588235294117647</v>
      </c>
      <c r="G101" s="111">
        <f>Absolut!G101/Absolut!$B101</f>
        <v>0.14117647058823529</v>
      </c>
      <c r="H101" s="111">
        <f>Absolut!H101/Absolut!$B101</f>
        <v>9.4117647058823528E-2</v>
      </c>
      <c r="I101" s="111">
        <f>Absolut!I101/Absolut!$B101</f>
        <v>7.0588235294117646E-2</v>
      </c>
      <c r="J101" s="111">
        <f>Absolut!J101/Absolut!$B101</f>
        <v>1.1764705882352941E-2</v>
      </c>
      <c r="K101" s="111">
        <f>Absolut!K101/Absolut!$B101</f>
        <v>2.3529411764705882E-2</v>
      </c>
      <c r="L101" s="111">
        <f>Absolut!L101/Absolut!$B101</f>
        <v>0.10588235294117647</v>
      </c>
      <c r="M101" s="111">
        <f>Absolut!M101/Absolut!$B101</f>
        <v>8.2352941176470587E-2</v>
      </c>
      <c r="N101" s="111">
        <f>Absolut!N101/Absolut!$B101</f>
        <v>9.4117647058823528E-2</v>
      </c>
      <c r="O101" s="111">
        <f>Absolut!O101/Absolut!$B101</f>
        <v>5.8823529411764705E-2</v>
      </c>
      <c r="P101" s="111">
        <f>Absolut!P101/Absolut!$B101</f>
        <v>0.11764705882352941</v>
      </c>
      <c r="Q101" s="111">
        <f>Absolut!Q101/Absolut!$B101</f>
        <v>9.4117647058823528E-2</v>
      </c>
      <c r="S101" s="111">
        <f>Absolut!S101/Absolut!$D101</f>
        <v>5.4421768707482991E-2</v>
      </c>
      <c r="T101" s="111">
        <f>Absolut!T101/Absolut!$D101</f>
        <v>9.5238095238095233E-2</v>
      </c>
      <c r="U101" s="111">
        <f>Absolut!U101/Absolut!$D101</f>
        <v>0.17006802721088435</v>
      </c>
      <c r="V101" s="111">
        <f>Absolut!V101/Absolut!$D101</f>
        <v>0.10204081632653061</v>
      </c>
      <c r="W101" s="111">
        <f>Absolut!W101/Absolut!$D101</f>
        <v>0.10204081632653061</v>
      </c>
      <c r="X101" s="111">
        <f>Absolut!X101/Absolut!$D101</f>
        <v>1.3605442176870748E-2</v>
      </c>
      <c r="Y101" s="111">
        <f>Absolut!Y101/Absolut!$D101</f>
        <v>4.0816326530612242E-2</v>
      </c>
      <c r="Z101" s="111">
        <f>Absolut!Z101/Absolut!$D101</f>
        <v>7.4829931972789115E-2</v>
      </c>
      <c r="AA101" s="111">
        <f>Absolut!AA101/Absolut!$D101</f>
        <v>0.12244897959183673</v>
      </c>
      <c r="AB101" s="111">
        <f>Absolut!AB101/Absolut!$D101</f>
        <v>8.8435374149659865E-2</v>
      </c>
      <c r="AC101" s="111">
        <f>Absolut!AC101/Absolut!$D101</f>
        <v>8.1632653061224483E-2</v>
      </c>
      <c r="AD101" s="111">
        <f>Absolut!AD101/Absolut!$D101</f>
        <v>5.4421768707482991E-2</v>
      </c>
    </row>
    <row r="102" spans="1:30">
      <c r="A102" s="108">
        <v>1856</v>
      </c>
      <c r="B102" s="2">
        <f t="shared" si="5"/>
        <v>1.0000000000000002</v>
      </c>
      <c r="C102" s="2">
        <v>17</v>
      </c>
      <c r="D102" s="5">
        <f t="shared" si="4"/>
        <v>1</v>
      </c>
      <c r="E102" s="84"/>
      <c r="F102" s="111">
        <f>Absolut!F102/Absolut!$B102</f>
        <v>7.7586206896551727E-2</v>
      </c>
      <c r="G102" s="111">
        <f>Absolut!G102/Absolut!$B102</f>
        <v>0.1206896551724138</v>
      </c>
      <c r="H102" s="111">
        <f>Absolut!H102/Absolut!$B102</f>
        <v>8.6206896551724144E-2</v>
      </c>
      <c r="I102" s="111">
        <f>Absolut!I102/Absolut!$B102</f>
        <v>3.4482758620689655E-2</v>
      </c>
      <c r="J102" s="111">
        <f>Absolut!J102/Absolut!$B102</f>
        <v>8.6206896551724144E-2</v>
      </c>
      <c r="K102" s="111">
        <f>Absolut!K102/Absolut!$B102</f>
        <v>6.0344827586206899E-2</v>
      </c>
      <c r="L102" s="111">
        <f>Absolut!L102/Absolut!$B102</f>
        <v>6.0344827586206899E-2</v>
      </c>
      <c r="M102" s="111">
        <f>Absolut!M102/Absolut!$B102</f>
        <v>4.3103448275862072E-2</v>
      </c>
      <c r="N102" s="111">
        <f>Absolut!N102/Absolut!$B102</f>
        <v>0.11206896551724138</v>
      </c>
      <c r="O102" s="111">
        <f>Absolut!O102/Absolut!$B102</f>
        <v>7.7586206896551727E-2</v>
      </c>
      <c r="P102" s="111">
        <f>Absolut!P102/Absolut!$B102</f>
        <v>0.11206896551724138</v>
      </c>
      <c r="Q102" s="111">
        <f>Absolut!Q102/Absolut!$B102</f>
        <v>0.12931034482758622</v>
      </c>
      <c r="S102" s="111">
        <f>Absolut!S102/Absolut!$D102</f>
        <v>0.17808219178082191</v>
      </c>
      <c r="T102" s="111">
        <f>Absolut!T102/Absolut!$D102</f>
        <v>0.15068493150684931</v>
      </c>
      <c r="U102" s="111">
        <f>Absolut!U102/Absolut!$D102</f>
        <v>9.5890410958904104E-2</v>
      </c>
      <c r="V102" s="111">
        <f>Absolut!V102/Absolut!$D102</f>
        <v>0.13698630136986301</v>
      </c>
      <c r="W102" s="111">
        <f>Absolut!W102/Absolut!$D102</f>
        <v>8.2191780821917804E-2</v>
      </c>
      <c r="X102" s="111">
        <f>Absolut!X102/Absolut!$D102</f>
        <v>5.4794520547945202E-2</v>
      </c>
      <c r="Y102" s="111">
        <f>Absolut!Y102/Absolut!$D102</f>
        <v>6.8493150684931503E-2</v>
      </c>
      <c r="Z102" s="111">
        <f>Absolut!Z102/Absolut!$D102</f>
        <v>0</v>
      </c>
      <c r="AA102" s="111">
        <f>Absolut!AA102/Absolut!$D102</f>
        <v>8.2191780821917804E-2</v>
      </c>
      <c r="AB102" s="111">
        <f>Absolut!AB102/Absolut!$D102</f>
        <v>9.5890410958904104E-2</v>
      </c>
      <c r="AC102" s="111">
        <f>Absolut!AC102/Absolut!$D102</f>
        <v>2.7397260273972601E-2</v>
      </c>
      <c r="AD102" s="111">
        <f>Absolut!AD102/Absolut!$D102</f>
        <v>2.7397260273972601E-2</v>
      </c>
    </row>
    <row r="103" spans="1:30">
      <c r="A103" s="108">
        <v>1857</v>
      </c>
      <c r="B103" s="2">
        <f t="shared" si="5"/>
        <v>1</v>
      </c>
      <c r="C103" s="2">
        <v>16</v>
      </c>
      <c r="D103" s="5">
        <f t="shared" si="4"/>
        <v>1.0000000000000002</v>
      </c>
      <c r="E103" s="84"/>
      <c r="F103" s="111">
        <f>Absolut!F103/Absolut!$B103</f>
        <v>0.11818181818181818</v>
      </c>
      <c r="G103" s="111">
        <f>Absolut!G103/Absolut!$B103</f>
        <v>9.0909090909090912E-2</v>
      </c>
      <c r="H103" s="111">
        <f>Absolut!H103/Absolut!$B103</f>
        <v>8.1818181818181818E-2</v>
      </c>
      <c r="I103" s="111">
        <f>Absolut!I103/Absolut!$B103</f>
        <v>8.1818181818181818E-2</v>
      </c>
      <c r="J103" s="111">
        <f>Absolut!J103/Absolut!$B103</f>
        <v>1.8181818181818181E-2</v>
      </c>
      <c r="K103" s="111">
        <f>Absolut!K103/Absolut!$B103</f>
        <v>2.7272727272727271E-2</v>
      </c>
      <c r="L103" s="111">
        <f>Absolut!L103/Absolut!$B103</f>
        <v>0.1</v>
      </c>
      <c r="M103" s="111">
        <f>Absolut!M103/Absolut!$B103</f>
        <v>5.4545454545454543E-2</v>
      </c>
      <c r="N103" s="111">
        <f>Absolut!N103/Absolut!$B103</f>
        <v>9.0909090909090912E-2</v>
      </c>
      <c r="O103" s="111">
        <f>Absolut!O103/Absolut!$B103</f>
        <v>9.0909090909090912E-2</v>
      </c>
      <c r="P103" s="111">
        <f>Absolut!P103/Absolut!$B103</f>
        <v>0.15454545454545454</v>
      </c>
      <c r="Q103" s="111">
        <f>Absolut!Q103/Absolut!$B103</f>
        <v>9.0909090909090912E-2</v>
      </c>
      <c r="S103" s="111">
        <f>Absolut!S103/Absolut!$D103</f>
        <v>0.15789473684210525</v>
      </c>
      <c r="T103" s="111">
        <f>Absolut!T103/Absolut!$D103</f>
        <v>0.15789473684210525</v>
      </c>
      <c r="U103" s="111">
        <f>Absolut!U103/Absolut!$D103</f>
        <v>0.10526315789473684</v>
      </c>
      <c r="V103" s="111">
        <f>Absolut!V103/Absolut!$D103</f>
        <v>5.2631578947368418E-2</v>
      </c>
      <c r="W103" s="111">
        <f>Absolut!W103/Absolut!$D103</f>
        <v>2.6315789473684209E-2</v>
      </c>
      <c r="X103" s="111">
        <f>Absolut!X103/Absolut!$D103</f>
        <v>1.3157894736842105E-2</v>
      </c>
      <c r="Y103" s="111">
        <f>Absolut!Y103/Absolut!$D103</f>
        <v>3.9473684210526314E-2</v>
      </c>
      <c r="Z103" s="111">
        <f>Absolut!Z103/Absolut!$D103</f>
        <v>5.2631578947368418E-2</v>
      </c>
      <c r="AA103" s="111">
        <f>Absolut!AA103/Absolut!$D103</f>
        <v>6.5789473684210523E-2</v>
      </c>
      <c r="AB103" s="111">
        <f>Absolut!AB103/Absolut!$D103</f>
        <v>5.2631578947368418E-2</v>
      </c>
      <c r="AC103" s="111">
        <f>Absolut!AC103/Absolut!$D103</f>
        <v>7.8947368421052627E-2</v>
      </c>
      <c r="AD103" s="111">
        <f>Absolut!AD103/Absolut!$D103</f>
        <v>0.19736842105263158</v>
      </c>
    </row>
    <row r="104" spans="1:30">
      <c r="A104" s="108">
        <v>1858</v>
      </c>
      <c r="B104" s="2">
        <f t="shared" si="5"/>
        <v>1</v>
      </c>
      <c r="C104" s="2">
        <v>12</v>
      </c>
      <c r="D104" s="5">
        <f t="shared" si="4"/>
        <v>0.99999999999999989</v>
      </c>
      <c r="E104" s="84"/>
      <c r="F104" s="111">
        <f>Absolut!F104/Absolut!$B104</f>
        <v>0.22093023255813954</v>
      </c>
      <c r="G104" s="111">
        <f>Absolut!G104/Absolut!$B104</f>
        <v>0.1744186046511628</v>
      </c>
      <c r="H104" s="111">
        <f>Absolut!H104/Absolut!$B104</f>
        <v>9.3023255813953487E-2</v>
      </c>
      <c r="I104" s="111">
        <f>Absolut!I104/Absolut!$B104</f>
        <v>4.6511627906976744E-2</v>
      </c>
      <c r="J104" s="111">
        <f>Absolut!J104/Absolut!$B104</f>
        <v>3.4883720930232558E-2</v>
      </c>
      <c r="K104" s="111">
        <f>Absolut!K104/Absolut!$B104</f>
        <v>4.6511627906976744E-2</v>
      </c>
      <c r="L104" s="111">
        <f>Absolut!L104/Absolut!$B104</f>
        <v>6.9767441860465115E-2</v>
      </c>
      <c r="M104" s="111">
        <f>Absolut!M104/Absolut!$B104</f>
        <v>8.1395348837209308E-2</v>
      </c>
      <c r="N104" s="111">
        <f>Absolut!N104/Absolut!$B104</f>
        <v>4.6511627906976744E-2</v>
      </c>
      <c r="O104" s="111">
        <f>Absolut!O104/Absolut!$B104</f>
        <v>5.8139534883720929E-2</v>
      </c>
      <c r="P104" s="111">
        <f>Absolut!P104/Absolut!$B104</f>
        <v>5.8139534883720929E-2</v>
      </c>
      <c r="Q104" s="111">
        <f>Absolut!Q104/Absolut!$B104</f>
        <v>6.9767441860465115E-2</v>
      </c>
      <c r="S104" s="111">
        <f>Absolut!S104/Absolut!$D104</f>
        <v>0.13095238095238096</v>
      </c>
      <c r="T104" s="111">
        <f>Absolut!T104/Absolut!$D104</f>
        <v>8.3333333333333329E-2</v>
      </c>
      <c r="U104" s="111">
        <f>Absolut!U104/Absolut!$D104</f>
        <v>2.3809523809523808E-2</v>
      </c>
      <c r="V104" s="111">
        <f>Absolut!V104/Absolut!$D104</f>
        <v>7.1428571428571425E-2</v>
      </c>
      <c r="W104" s="111">
        <f>Absolut!W104/Absolut!$D104</f>
        <v>0.21428571428571427</v>
      </c>
      <c r="X104" s="111">
        <f>Absolut!X104/Absolut!$D104</f>
        <v>7.1428571428571425E-2</v>
      </c>
      <c r="Y104" s="111">
        <f>Absolut!Y104/Absolut!$D104</f>
        <v>4.7619047619047616E-2</v>
      </c>
      <c r="Z104" s="111">
        <f>Absolut!Z104/Absolut!$D104</f>
        <v>0.13095238095238096</v>
      </c>
      <c r="AA104" s="111">
        <f>Absolut!AA104/Absolut!$D104</f>
        <v>9.5238095238095233E-2</v>
      </c>
      <c r="AB104" s="111">
        <f>Absolut!AB104/Absolut!$D104</f>
        <v>3.5714285714285712E-2</v>
      </c>
      <c r="AC104" s="111">
        <f>Absolut!AC104/Absolut!$D104</f>
        <v>5.9523809523809521E-2</v>
      </c>
      <c r="AD104" s="111">
        <f>Absolut!AD104/Absolut!$D104</f>
        <v>3.5714285714285712E-2</v>
      </c>
    </row>
    <row r="105" spans="1:30">
      <c r="A105" s="108">
        <v>1859</v>
      </c>
      <c r="B105" s="2">
        <f t="shared" si="5"/>
        <v>1</v>
      </c>
      <c r="C105" s="2">
        <v>11</v>
      </c>
      <c r="D105" s="5">
        <f t="shared" si="4"/>
        <v>1</v>
      </c>
      <c r="E105" s="84"/>
      <c r="F105" s="111">
        <f>Absolut!F105/Absolut!$B105</f>
        <v>8.4112149532710276E-2</v>
      </c>
      <c r="G105" s="111">
        <f>Absolut!G105/Absolut!$B105</f>
        <v>9.3457943925233641E-2</v>
      </c>
      <c r="H105" s="111">
        <f>Absolut!H105/Absolut!$B105</f>
        <v>5.6074766355140186E-2</v>
      </c>
      <c r="I105" s="111">
        <f>Absolut!I105/Absolut!$B105</f>
        <v>5.6074766355140186E-2</v>
      </c>
      <c r="J105" s="111">
        <f>Absolut!J105/Absolut!$B105</f>
        <v>0.10280373831775701</v>
      </c>
      <c r="K105" s="111">
        <f>Absolut!K105/Absolut!$B105</f>
        <v>5.6074766355140186E-2</v>
      </c>
      <c r="L105" s="111">
        <f>Absolut!L105/Absolut!$B105</f>
        <v>7.476635514018691E-2</v>
      </c>
      <c r="M105" s="111">
        <f>Absolut!M105/Absolut!$B105</f>
        <v>0.13084112149532709</v>
      </c>
      <c r="N105" s="111">
        <f>Absolut!N105/Absolut!$B105</f>
        <v>5.6074766355140186E-2</v>
      </c>
      <c r="O105" s="111">
        <f>Absolut!O105/Absolut!$B105</f>
        <v>9.3457943925233641E-2</v>
      </c>
      <c r="P105" s="111">
        <f>Absolut!P105/Absolut!$B105</f>
        <v>0.10280373831775701</v>
      </c>
      <c r="Q105" s="111">
        <f>Absolut!Q105/Absolut!$B105</f>
        <v>9.3457943925233641E-2</v>
      </c>
      <c r="S105" s="111">
        <f>Absolut!S105/Absolut!$D105</f>
        <v>0.10909090909090909</v>
      </c>
      <c r="T105" s="111">
        <f>Absolut!T105/Absolut!$D105</f>
        <v>7.2727272727272724E-2</v>
      </c>
      <c r="U105" s="111">
        <f>Absolut!U105/Absolut!$D105</f>
        <v>9.0909090909090912E-2</v>
      </c>
      <c r="V105" s="111">
        <f>Absolut!V105/Absolut!$D105</f>
        <v>0.14545454545454545</v>
      </c>
      <c r="W105" s="111">
        <f>Absolut!W105/Absolut!$D105</f>
        <v>0.10909090909090909</v>
      </c>
      <c r="X105" s="111">
        <f>Absolut!X105/Absolut!$D105</f>
        <v>5.4545454545454543E-2</v>
      </c>
      <c r="Y105" s="111">
        <f>Absolut!Y105/Absolut!$D105</f>
        <v>9.0909090909090912E-2</v>
      </c>
      <c r="Z105" s="111">
        <f>Absolut!Z105/Absolut!$D105</f>
        <v>0.10909090909090909</v>
      </c>
      <c r="AA105" s="111">
        <f>Absolut!AA105/Absolut!$D105</f>
        <v>0.10909090909090909</v>
      </c>
      <c r="AB105" s="111">
        <f>Absolut!AB105/Absolut!$D105</f>
        <v>3.6363636363636362E-2</v>
      </c>
      <c r="AC105" s="111">
        <f>Absolut!AC105/Absolut!$D105</f>
        <v>1.8181818181818181E-2</v>
      </c>
      <c r="AD105" s="111">
        <f>Absolut!AD105/Absolut!$D105</f>
        <v>5.4545454545454543E-2</v>
      </c>
    </row>
    <row r="106" spans="1:30">
      <c r="A106" s="108">
        <v>1860</v>
      </c>
      <c r="B106" s="2">
        <f t="shared" si="5"/>
        <v>0.99999999999999989</v>
      </c>
      <c r="C106" s="2">
        <v>27</v>
      </c>
      <c r="D106" s="5">
        <f t="shared" si="4"/>
        <v>1</v>
      </c>
      <c r="E106" s="84"/>
      <c r="F106" s="111">
        <f>Absolut!F106/Absolut!$B106</f>
        <v>0.10112359550561797</v>
      </c>
      <c r="G106" s="111">
        <f>Absolut!G106/Absolut!$B106</f>
        <v>0.10112359550561797</v>
      </c>
      <c r="H106" s="111">
        <f>Absolut!H106/Absolut!$B106</f>
        <v>0.11235955056179775</v>
      </c>
      <c r="I106" s="111">
        <f>Absolut!I106/Absolut!$B106</f>
        <v>3.3707865168539325E-2</v>
      </c>
      <c r="J106" s="111">
        <f>Absolut!J106/Absolut!$B106</f>
        <v>3.3707865168539325E-2</v>
      </c>
      <c r="K106" s="111">
        <f>Absolut!K106/Absolut!$B106</f>
        <v>7.8651685393258425E-2</v>
      </c>
      <c r="L106" s="111">
        <f>Absolut!L106/Absolut!$B106</f>
        <v>5.6179775280898875E-2</v>
      </c>
      <c r="M106" s="111">
        <f>Absolut!M106/Absolut!$B106</f>
        <v>0.10112359550561797</v>
      </c>
      <c r="N106" s="111">
        <f>Absolut!N106/Absolut!$B106</f>
        <v>7.8651685393258425E-2</v>
      </c>
      <c r="O106" s="111">
        <f>Absolut!O106/Absolut!$B106</f>
        <v>6.741573033707865E-2</v>
      </c>
      <c r="P106" s="111">
        <f>Absolut!P106/Absolut!$B106</f>
        <v>0.11235955056179775</v>
      </c>
      <c r="Q106" s="111">
        <f>Absolut!Q106/Absolut!$B106</f>
        <v>0.12359550561797752</v>
      </c>
      <c r="S106" s="111">
        <f>Absolut!S106/Absolut!$D106</f>
        <v>9.0909090909090912E-2</v>
      </c>
      <c r="T106" s="111">
        <f>Absolut!T106/Absolut!$D106</f>
        <v>7.2727272727272724E-2</v>
      </c>
      <c r="U106" s="111">
        <f>Absolut!U106/Absolut!$D106</f>
        <v>9.0909090909090912E-2</v>
      </c>
      <c r="V106" s="111">
        <f>Absolut!V106/Absolut!$D106</f>
        <v>0.14545454545454545</v>
      </c>
      <c r="W106" s="111">
        <f>Absolut!W106/Absolut!$D106</f>
        <v>0</v>
      </c>
      <c r="X106" s="111">
        <f>Absolut!X106/Absolut!$D106</f>
        <v>3.6363636363636362E-2</v>
      </c>
      <c r="Y106" s="111">
        <f>Absolut!Y106/Absolut!$D106</f>
        <v>5.4545454545454543E-2</v>
      </c>
      <c r="Z106" s="111">
        <f>Absolut!Z106/Absolut!$D106</f>
        <v>5.4545454545454543E-2</v>
      </c>
      <c r="AA106" s="111">
        <f>Absolut!AA106/Absolut!$D106</f>
        <v>3.6363636363636362E-2</v>
      </c>
      <c r="AB106" s="111">
        <f>Absolut!AB106/Absolut!$D106</f>
        <v>7.2727272727272724E-2</v>
      </c>
      <c r="AC106" s="111">
        <f>Absolut!AC106/Absolut!$D106</f>
        <v>0.2</v>
      </c>
      <c r="AD106" s="111">
        <f>Absolut!AD106/Absolut!$D106</f>
        <v>0.14545454545454545</v>
      </c>
    </row>
    <row r="107" spans="1:30">
      <c r="A107" s="108">
        <v>1861</v>
      </c>
      <c r="B107" s="2">
        <f t="shared" si="5"/>
        <v>1.0000000000000002</v>
      </c>
      <c r="C107" s="2">
        <v>33</v>
      </c>
      <c r="D107" s="5">
        <f t="shared" si="4"/>
        <v>1.0000000000000002</v>
      </c>
      <c r="E107" s="84"/>
      <c r="F107" s="111">
        <f>Absolut!F107/Absolut!$B107</f>
        <v>0.11764705882352941</v>
      </c>
      <c r="G107" s="111">
        <f>Absolut!G107/Absolut!$B107</f>
        <v>9.8039215686274508E-2</v>
      </c>
      <c r="H107" s="111">
        <f>Absolut!H107/Absolut!$B107</f>
        <v>0.15686274509803921</v>
      </c>
      <c r="I107" s="111">
        <f>Absolut!I107/Absolut!$B107</f>
        <v>4.9019607843137254E-2</v>
      </c>
      <c r="J107" s="111">
        <f>Absolut!J107/Absolut!$B107</f>
        <v>2.9411764705882353E-2</v>
      </c>
      <c r="K107" s="111">
        <f>Absolut!K107/Absolut!$B107</f>
        <v>9.8039215686274508E-3</v>
      </c>
      <c r="L107" s="111">
        <f>Absolut!L107/Absolut!$B107</f>
        <v>3.9215686274509803E-2</v>
      </c>
      <c r="M107" s="111">
        <f>Absolut!M107/Absolut!$B107</f>
        <v>4.9019607843137254E-2</v>
      </c>
      <c r="N107" s="111">
        <f>Absolut!N107/Absolut!$B107</f>
        <v>4.9019607843137254E-2</v>
      </c>
      <c r="O107" s="111">
        <f>Absolut!O107/Absolut!$B107</f>
        <v>0.17647058823529413</v>
      </c>
      <c r="P107" s="111">
        <f>Absolut!P107/Absolut!$B107</f>
        <v>0.12745098039215685</v>
      </c>
      <c r="Q107" s="111">
        <f>Absolut!Q107/Absolut!$B107</f>
        <v>9.8039215686274508E-2</v>
      </c>
      <c r="S107" s="111">
        <f>Absolut!S107/Absolut!$D107</f>
        <v>6.741573033707865E-2</v>
      </c>
      <c r="T107" s="111">
        <f>Absolut!T107/Absolut!$D107</f>
        <v>7.8651685393258425E-2</v>
      </c>
      <c r="U107" s="111">
        <f>Absolut!U107/Absolut!$D107</f>
        <v>5.6179775280898875E-2</v>
      </c>
      <c r="V107" s="111">
        <f>Absolut!V107/Absolut!$D107</f>
        <v>7.8651685393258425E-2</v>
      </c>
      <c r="W107" s="111">
        <f>Absolut!W107/Absolut!$D107</f>
        <v>0.12359550561797752</v>
      </c>
      <c r="X107" s="111">
        <f>Absolut!X107/Absolut!$D107</f>
        <v>0.15730337078651685</v>
      </c>
      <c r="Y107" s="111">
        <f>Absolut!Y107/Absolut!$D107</f>
        <v>7.8651685393258425E-2</v>
      </c>
      <c r="Z107" s="111">
        <f>Absolut!Z107/Absolut!$D107</f>
        <v>5.6179775280898875E-2</v>
      </c>
      <c r="AA107" s="111">
        <f>Absolut!AA107/Absolut!$D107</f>
        <v>5.6179775280898875E-2</v>
      </c>
      <c r="AB107" s="111">
        <f>Absolut!AB107/Absolut!$D107</f>
        <v>5.6179775280898875E-2</v>
      </c>
      <c r="AC107" s="111">
        <f>Absolut!AC107/Absolut!$D107</f>
        <v>6.741573033707865E-2</v>
      </c>
      <c r="AD107" s="111">
        <f>Absolut!AD107/Absolut!$D107</f>
        <v>0.12359550561797752</v>
      </c>
    </row>
    <row r="108" spans="1:30">
      <c r="A108" s="108">
        <v>1862</v>
      </c>
      <c r="B108" s="2">
        <f t="shared" si="5"/>
        <v>1</v>
      </c>
      <c r="C108" s="2">
        <v>32</v>
      </c>
      <c r="D108" s="4">
        <f t="shared" si="4"/>
        <v>1</v>
      </c>
      <c r="E108" s="105"/>
      <c r="F108" s="111">
        <f>Absolut!F108/Absolut!$B108</f>
        <v>0.12371134020618557</v>
      </c>
      <c r="G108" s="111">
        <f>Absolut!G108/Absolut!$B108</f>
        <v>0.10309278350515463</v>
      </c>
      <c r="H108" s="111">
        <f>Absolut!H108/Absolut!$B108</f>
        <v>0.10309278350515463</v>
      </c>
      <c r="I108" s="111">
        <f>Absolut!I108/Absolut!$B108</f>
        <v>5.1546391752577317E-2</v>
      </c>
      <c r="J108" s="111">
        <f>Absolut!J108/Absolut!$B108</f>
        <v>5.1546391752577317E-2</v>
      </c>
      <c r="K108" s="111">
        <f>Absolut!K108/Absolut!$B108</f>
        <v>6.1855670103092786E-2</v>
      </c>
      <c r="L108" s="111">
        <f>Absolut!L108/Absolut!$B108</f>
        <v>6.1855670103092786E-2</v>
      </c>
      <c r="M108" s="111">
        <f>Absolut!M108/Absolut!$B108</f>
        <v>8.247422680412371E-2</v>
      </c>
      <c r="N108" s="111">
        <f>Absolut!N108/Absolut!$B108</f>
        <v>0.12371134020618557</v>
      </c>
      <c r="O108" s="111">
        <f>Absolut!O108/Absolut!$B108</f>
        <v>8.247422680412371E-2</v>
      </c>
      <c r="P108" s="111">
        <f>Absolut!P108/Absolut!$B108</f>
        <v>0.12371134020618557</v>
      </c>
      <c r="Q108" s="111">
        <f>Absolut!Q108/Absolut!$B108</f>
        <v>3.0927835051546393E-2</v>
      </c>
      <c r="S108" s="111">
        <f>Absolut!S108/Absolut!$D108</f>
        <v>0.04</v>
      </c>
      <c r="T108" s="111">
        <f>Absolut!T108/Absolut!$D108</f>
        <v>6.4000000000000001E-2</v>
      </c>
      <c r="U108" s="111">
        <f>Absolut!U108/Absolut!$D108</f>
        <v>6.4000000000000001E-2</v>
      </c>
      <c r="V108" s="111">
        <f>Absolut!V108/Absolut!$D108</f>
        <v>6.4000000000000001E-2</v>
      </c>
      <c r="W108" s="111">
        <f>Absolut!W108/Absolut!$D108</f>
        <v>0.24</v>
      </c>
      <c r="X108" s="111">
        <f>Absolut!X108/Absolut!$D108</f>
        <v>9.6000000000000002E-2</v>
      </c>
      <c r="Y108" s="111">
        <f>Absolut!Y108/Absolut!$D108</f>
        <v>4.8000000000000001E-2</v>
      </c>
      <c r="Z108" s="111">
        <f>Absolut!Z108/Absolut!$D108</f>
        <v>3.2000000000000001E-2</v>
      </c>
      <c r="AA108" s="111">
        <f>Absolut!AA108/Absolut!$D108</f>
        <v>0.04</v>
      </c>
      <c r="AB108" s="111">
        <f>Absolut!AB108/Absolut!$D108</f>
        <v>3.2000000000000001E-2</v>
      </c>
      <c r="AC108" s="111">
        <f>Absolut!AC108/Absolut!$D108</f>
        <v>0.104</v>
      </c>
      <c r="AD108" s="111">
        <f>Absolut!AD108/Absolut!$D108</f>
        <v>0.17599999999999999</v>
      </c>
    </row>
    <row r="109" spans="1:30">
      <c r="A109" s="108">
        <v>1863</v>
      </c>
      <c r="B109" s="2">
        <f t="shared" si="5"/>
        <v>1.0000000000000002</v>
      </c>
      <c r="C109" s="2">
        <v>29</v>
      </c>
      <c r="D109" s="4">
        <f t="shared" si="4"/>
        <v>1</v>
      </c>
      <c r="E109" s="84"/>
      <c r="F109" s="111">
        <f>Absolut!F109/Absolut!$B109</f>
        <v>0.11538461538461539</v>
      </c>
      <c r="G109" s="111">
        <f>Absolut!G109/Absolut!$B109</f>
        <v>0.16153846153846155</v>
      </c>
      <c r="H109" s="111">
        <f>Absolut!H109/Absolut!$B109</f>
        <v>0.1076923076923077</v>
      </c>
      <c r="I109" s="111">
        <f>Absolut!I109/Absolut!$B109</f>
        <v>6.9230769230769235E-2</v>
      </c>
      <c r="J109" s="111">
        <f>Absolut!J109/Absolut!$B109</f>
        <v>8.461538461538462E-2</v>
      </c>
      <c r="K109" s="111">
        <f>Absolut!K109/Absolut!$B109</f>
        <v>5.3846153846153849E-2</v>
      </c>
      <c r="L109" s="111">
        <f>Absolut!L109/Absolut!$B109</f>
        <v>3.0769230769230771E-2</v>
      </c>
      <c r="M109" s="111">
        <f>Absolut!M109/Absolut!$B109</f>
        <v>5.3846153846153849E-2</v>
      </c>
      <c r="N109" s="111">
        <f>Absolut!N109/Absolut!$B109</f>
        <v>6.1538461538461542E-2</v>
      </c>
      <c r="O109" s="111">
        <f>Absolut!O109/Absolut!$B109</f>
        <v>8.461538461538462E-2</v>
      </c>
      <c r="P109" s="111">
        <f>Absolut!P109/Absolut!$B109</f>
        <v>0.12307692307692308</v>
      </c>
      <c r="Q109" s="111">
        <f>Absolut!Q109/Absolut!$B109</f>
        <v>5.3846153846153849E-2</v>
      </c>
      <c r="S109" s="111">
        <f>Absolut!S109/Absolut!$D109</f>
        <v>0.20183486238532111</v>
      </c>
      <c r="T109" s="111">
        <f>Absolut!T109/Absolut!$D109</f>
        <v>0.11926605504587157</v>
      </c>
      <c r="U109" s="111">
        <f>Absolut!U109/Absolut!$D109</f>
        <v>0.10091743119266056</v>
      </c>
      <c r="V109" s="111">
        <f>Absolut!V109/Absolut!$D109</f>
        <v>0.14678899082568808</v>
      </c>
      <c r="W109" s="111">
        <f>Absolut!W109/Absolut!$D109</f>
        <v>4.5871559633027525E-2</v>
      </c>
      <c r="X109" s="111">
        <f>Absolut!X109/Absolut!$D109</f>
        <v>8.2568807339449546E-2</v>
      </c>
      <c r="Y109" s="111">
        <f>Absolut!Y109/Absolut!$D109</f>
        <v>3.669724770642202E-2</v>
      </c>
      <c r="Z109" s="111">
        <f>Absolut!Z109/Absolut!$D109</f>
        <v>6.4220183486238536E-2</v>
      </c>
      <c r="AA109" s="111">
        <f>Absolut!AA109/Absolut!$D109</f>
        <v>4.5871559633027525E-2</v>
      </c>
      <c r="AB109" s="111">
        <f>Absolut!AB109/Absolut!$D109</f>
        <v>4.5871559633027525E-2</v>
      </c>
      <c r="AC109" s="111">
        <f>Absolut!AC109/Absolut!$D109</f>
        <v>6.4220183486238536E-2</v>
      </c>
      <c r="AD109" s="111">
        <f>Absolut!AD109/Absolut!$D109</f>
        <v>4.5871559633027525E-2</v>
      </c>
    </row>
    <row r="110" spans="1:30">
      <c r="A110" s="108">
        <v>1864</v>
      </c>
      <c r="B110" s="2">
        <f t="shared" si="5"/>
        <v>1</v>
      </c>
      <c r="C110" s="2">
        <v>22</v>
      </c>
      <c r="D110" s="5">
        <f t="shared" si="4"/>
        <v>0.99999999999999978</v>
      </c>
      <c r="E110" s="105"/>
      <c r="F110" s="111">
        <f>Absolut!F110/Absolut!$B110</f>
        <v>0.10714285714285714</v>
      </c>
      <c r="G110" s="111">
        <f>Absolut!G110/Absolut!$B110</f>
        <v>0.14285714285714285</v>
      </c>
      <c r="H110" s="111">
        <f>Absolut!H110/Absolut!$B110</f>
        <v>8.3333333333333329E-2</v>
      </c>
      <c r="I110" s="111">
        <f>Absolut!I110/Absolut!$B110</f>
        <v>5.9523809523809521E-2</v>
      </c>
      <c r="J110" s="111">
        <f>Absolut!J110/Absolut!$B110</f>
        <v>3.5714285714285712E-2</v>
      </c>
      <c r="K110" s="111">
        <f>Absolut!K110/Absolut!$B110</f>
        <v>7.1428571428571425E-2</v>
      </c>
      <c r="L110" s="111">
        <f>Absolut!L110/Absolut!$B110</f>
        <v>0.11904761904761904</v>
      </c>
      <c r="M110" s="111">
        <f>Absolut!M110/Absolut!$B110</f>
        <v>4.7619047619047616E-2</v>
      </c>
      <c r="N110" s="111">
        <f>Absolut!N110/Absolut!$B110</f>
        <v>7.1428571428571425E-2</v>
      </c>
      <c r="O110" s="111">
        <f>Absolut!O110/Absolut!$B110</f>
        <v>0.10714285714285714</v>
      </c>
      <c r="P110" s="111">
        <f>Absolut!P110/Absolut!$B110</f>
        <v>0.10714285714285714</v>
      </c>
      <c r="Q110" s="111">
        <f>Absolut!Q110/Absolut!$B110</f>
        <v>4.7619047619047616E-2</v>
      </c>
      <c r="S110" s="111">
        <f>Absolut!S110/Absolut!$D110</f>
        <v>0.11363636363636363</v>
      </c>
      <c r="T110" s="111">
        <f>Absolut!T110/Absolut!$D110</f>
        <v>7.9545454545454544E-2</v>
      </c>
      <c r="U110" s="111">
        <f>Absolut!U110/Absolut!$D110</f>
        <v>0.13636363636363635</v>
      </c>
      <c r="V110" s="111">
        <f>Absolut!V110/Absolut!$D110</f>
        <v>0.14772727272727273</v>
      </c>
      <c r="W110" s="111">
        <f>Absolut!W110/Absolut!$D110</f>
        <v>0.19318181818181818</v>
      </c>
      <c r="X110" s="111">
        <f>Absolut!X110/Absolut!$D110</f>
        <v>2.2727272727272728E-2</v>
      </c>
      <c r="Y110" s="111">
        <f>Absolut!Y110/Absolut!$D110</f>
        <v>5.6818181818181816E-2</v>
      </c>
      <c r="Z110" s="111">
        <f>Absolut!Z110/Absolut!$D110</f>
        <v>5.6818181818181816E-2</v>
      </c>
      <c r="AA110" s="111">
        <f>Absolut!AA110/Absolut!$D110</f>
        <v>9.0909090909090912E-2</v>
      </c>
      <c r="AB110" s="111">
        <f>Absolut!AB110/Absolut!$D110</f>
        <v>3.4090909090909088E-2</v>
      </c>
      <c r="AC110" s="111">
        <f>Absolut!AC110/Absolut!$D110</f>
        <v>2.2727272727272728E-2</v>
      </c>
      <c r="AD110" s="111">
        <f>Absolut!AD110/Absolut!$D110</f>
        <v>4.5454545454545456E-2</v>
      </c>
    </row>
    <row r="111" spans="1:30">
      <c r="A111" s="108">
        <v>1865</v>
      </c>
      <c r="B111" s="2">
        <f t="shared" si="5"/>
        <v>1</v>
      </c>
      <c r="C111" s="2">
        <v>33</v>
      </c>
      <c r="D111" s="5">
        <f t="shared" si="4"/>
        <v>1</v>
      </c>
      <c r="E111" s="84"/>
      <c r="F111" s="111">
        <f>Absolut!F111/Absolut!$B111</f>
        <v>6.4220183486238536E-2</v>
      </c>
      <c r="G111" s="111">
        <f>Absolut!G111/Absolut!$B111</f>
        <v>5.5045871559633031E-2</v>
      </c>
      <c r="H111" s="111">
        <f>Absolut!H111/Absolut!$B111</f>
        <v>6.4220183486238536E-2</v>
      </c>
      <c r="I111" s="111">
        <f>Absolut!I111/Absolut!$B111</f>
        <v>4.5871559633027525E-2</v>
      </c>
      <c r="J111" s="111">
        <f>Absolut!J111/Absolut!$B111</f>
        <v>5.5045871559633031E-2</v>
      </c>
      <c r="K111" s="111">
        <f>Absolut!K111/Absolut!$B111</f>
        <v>5.5045871559633031E-2</v>
      </c>
      <c r="L111" s="111">
        <f>Absolut!L111/Absolut!$B111</f>
        <v>7.3394495412844041E-2</v>
      </c>
      <c r="M111" s="111">
        <f>Absolut!M111/Absolut!$B111</f>
        <v>0.11009174311926606</v>
      </c>
      <c r="N111" s="111">
        <f>Absolut!N111/Absolut!$B111</f>
        <v>0.11926605504587157</v>
      </c>
      <c r="O111" s="111">
        <f>Absolut!O111/Absolut!$B111</f>
        <v>0.1743119266055046</v>
      </c>
      <c r="P111" s="111">
        <f>Absolut!P111/Absolut!$B111</f>
        <v>7.3394495412844041E-2</v>
      </c>
      <c r="Q111" s="111">
        <f>Absolut!Q111/Absolut!$B111</f>
        <v>0.11009174311926606</v>
      </c>
      <c r="S111" s="111">
        <f>Absolut!S111/Absolut!$D111</f>
        <v>4.1666666666666664E-2</v>
      </c>
      <c r="T111" s="111">
        <f>Absolut!T111/Absolut!$D111</f>
        <v>8.3333333333333329E-2</v>
      </c>
      <c r="U111" s="111">
        <f>Absolut!U111/Absolut!$D111</f>
        <v>0.13541666666666666</v>
      </c>
      <c r="V111" s="111">
        <f>Absolut!V111/Absolut!$D111</f>
        <v>0.11458333333333333</v>
      </c>
      <c r="W111" s="111">
        <f>Absolut!W111/Absolut!$D111</f>
        <v>8.3333333333333329E-2</v>
      </c>
      <c r="X111" s="111">
        <f>Absolut!X111/Absolut!$D111</f>
        <v>0.11458333333333333</v>
      </c>
      <c r="Y111" s="111">
        <f>Absolut!Y111/Absolut!$D111</f>
        <v>4.1666666666666664E-2</v>
      </c>
      <c r="Z111" s="111">
        <f>Absolut!Z111/Absolut!$D111</f>
        <v>0.15625</v>
      </c>
      <c r="AA111" s="111">
        <f>Absolut!AA111/Absolut!$D111</f>
        <v>5.2083333333333336E-2</v>
      </c>
      <c r="AB111" s="111">
        <f>Absolut!AB111/Absolut!$D111</f>
        <v>7.2916666666666671E-2</v>
      </c>
      <c r="AC111" s="111">
        <f>Absolut!AC111/Absolut!$D111</f>
        <v>5.2083333333333336E-2</v>
      </c>
      <c r="AD111" s="111">
        <f>Absolut!AD111/Absolut!$D111</f>
        <v>5.2083333333333336E-2</v>
      </c>
    </row>
    <row r="112" spans="1:30">
      <c r="A112" s="108">
        <v>1866</v>
      </c>
      <c r="B112" s="2">
        <f t="shared" si="5"/>
        <v>1</v>
      </c>
      <c r="C112" s="2">
        <v>27</v>
      </c>
      <c r="D112" s="4">
        <f t="shared" si="4"/>
        <v>0.99999999999999989</v>
      </c>
      <c r="E112" s="84"/>
      <c r="F112" s="111">
        <f>Absolut!F112/Absolut!$B112</f>
        <v>0.1271186440677966</v>
      </c>
      <c r="G112" s="111">
        <f>Absolut!G112/Absolut!$B112</f>
        <v>9.3220338983050849E-2</v>
      </c>
      <c r="H112" s="111">
        <f>Absolut!H112/Absolut!$B112</f>
        <v>8.4745762711864403E-2</v>
      </c>
      <c r="I112" s="111">
        <f>Absolut!I112/Absolut!$B112</f>
        <v>2.5423728813559324E-2</v>
      </c>
      <c r="J112" s="111">
        <f>Absolut!J112/Absolut!$B112</f>
        <v>2.5423728813559324E-2</v>
      </c>
      <c r="K112" s="111">
        <f>Absolut!K112/Absolut!$B112</f>
        <v>7.6271186440677971E-2</v>
      </c>
      <c r="L112" s="111">
        <f>Absolut!L112/Absolut!$B112</f>
        <v>6.7796610169491525E-2</v>
      </c>
      <c r="M112" s="111">
        <f>Absolut!M112/Absolut!$B112</f>
        <v>7.6271186440677971E-2</v>
      </c>
      <c r="N112" s="111">
        <f>Absolut!N112/Absolut!$B112</f>
        <v>0.16101694915254236</v>
      </c>
      <c r="O112" s="111">
        <f>Absolut!O112/Absolut!$B112</f>
        <v>0.11016949152542373</v>
      </c>
      <c r="P112" s="111">
        <f>Absolut!P112/Absolut!$B112</f>
        <v>5.0847457627118647E-2</v>
      </c>
      <c r="Q112" s="111">
        <f>Absolut!Q112/Absolut!$B112</f>
        <v>0.10169491525423729</v>
      </c>
      <c r="S112" s="111">
        <f>Absolut!S112/Absolut!$D112</f>
        <v>8.5470085470085472E-2</v>
      </c>
      <c r="T112" s="111">
        <f>Absolut!T112/Absolut!$D112</f>
        <v>6.8376068376068383E-2</v>
      </c>
      <c r="U112" s="111">
        <f>Absolut!U112/Absolut!$D112</f>
        <v>0.10256410256410256</v>
      </c>
      <c r="V112" s="111">
        <f>Absolut!V112/Absolut!$D112</f>
        <v>9.4017094017094016E-2</v>
      </c>
      <c r="W112" s="111">
        <f>Absolut!W112/Absolut!$D112</f>
        <v>5.9829059829059832E-2</v>
      </c>
      <c r="X112" s="111">
        <f>Absolut!X112/Absolut!$D112</f>
        <v>2.564102564102564E-2</v>
      </c>
      <c r="Y112" s="111">
        <f>Absolut!Y112/Absolut!$D112</f>
        <v>7.6923076923076927E-2</v>
      </c>
      <c r="Z112" s="111">
        <f>Absolut!Z112/Absolut!$D112</f>
        <v>7.6923076923076927E-2</v>
      </c>
      <c r="AA112" s="111">
        <f>Absolut!AA112/Absolut!$D112</f>
        <v>3.4188034188034191E-2</v>
      </c>
      <c r="AB112" s="111">
        <f>Absolut!AB112/Absolut!$D112</f>
        <v>0.23931623931623933</v>
      </c>
      <c r="AC112" s="111">
        <f>Absolut!AC112/Absolut!$D112</f>
        <v>9.4017094017094016E-2</v>
      </c>
      <c r="AD112" s="111">
        <f>Absolut!AD112/Absolut!$D112</f>
        <v>4.2735042735042736E-2</v>
      </c>
    </row>
    <row r="113" spans="1:30">
      <c r="A113" s="108">
        <v>1867</v>
      </c>
      <c r="B113" s="2">
        <f t="shared" si="5"/>
        <v>1</v>
      </c>
      <c r="C113" s="2">
        <v>18</v>
      </c>
      <c r="D113" s="5">
        <f t="shared" si="4"/>
        <v>1</v>
      </c>
      <c r="E113" s="84"/>
      <c r="F113" s="111">
        <f>Absolut!F113/Absolut!$B113</f>
        <v>0.17525773195876287</v>
      </c>
      <c r="G113" s="111">
        <f>Absolut!G113/Absolut!$B113</f>
        <v>0.14432989690721648</v>
      </c>
      <c r="H113" s="111">
        <f>Absolut!H113/Absolut!$B113</f>
        <v>0.14432989690721648</v>
      </c>
      <c r="I113" s="111">
        <f>Absolut!I113/Absolut!$B113</f>
        <v>5.1546391752577317E-2</v>
      </c>
      <c r="J113" s="111">
        <f>Absolut!J113/Absolut!$B113</f>
        <v>7.2164948453608241E-2</v>
      </c>
      <c r="K113" s="111">
        <f>Absolut!K113/Absolut!$B113</f>
        <v>1.0309278350515464E-2</v>
      </c>
      <c r="L113" s="111">
        <f>Absolut!L113/Absolut!$B113</f>
        <v>6.1855670103092786E-2</v>
      </c>
      <c r="M113" s="111">
        <f>Absolut!M113/Absolut!$B113</f>
        <v>5.1546391752577317E-2</v>
      </c>
      <c r="N113" s="111">
        <f>Absolut!N113/Absolut!$B113</f>
        <v>0.10309278350515463</v>
      </c>
      <c r="O113" s="111">
        <f>Absolut!O113/Absolut!$B113</f>
        <v>5.1546391752577317E-2</v>
      </c>
      <c r="P113" s="111">
        <f>Absolut!P113/Absolut!$B113</f>
        <v>5.1546391752577317E-2</v>
      </c>
      <c r="Q113" s="111">
        <f>Absolut!Q113/Absolut!$B113</f>
        <v>8.247422680412371E-2</v>
      </c>
      <c r="S113" s="111">
        <f>Absolut!S113/Absolut!$D113</f>
        <v>0.20481927710843373</v>
      </c>
      <c r="T113" s="111">
        <f>Absolut!T113/Absolut!$D113</f>
        <v>8.4337349397590355E-2</v>
      </c>
      <c r="U113" s="111">
        <f>Absolut!U113/Absolut!$D113</f>
        <v>0.16867469879518071</v>
      </c>
      <c r="V113" s="111">
        <f>Absolut!V113/Absolut!$D113</f>
        <v>0.14457831325301204</v>
      </c>
      <c r="W113" s="111">
        <f>Absolut!W113/Absolut!$D113</f>
        <v>6.0240963855421686E-2</v>
      </c>
      <c r="X113" s="111">
        <f>Absolut!X113/Absolut!$D113</f>
        <v>0.10843373493975904</v>
      </c>
      <c r="Y113" s="111">
        <f>Absolut!Y113/Absolut!$D113</f>
        <v>8.4337349397590355E-2</v>
      </c>
      <c r="Z113" s="111">
        <f>Absolut!Z113/Absolut!$D113</f>
        <v>2.4096385542168676E-2</v>
      </c>
      <c r="AA113" s="111">
        <f>Absolut!AA113/Absolut!$D113</f>
        <v>2.4096385542168676E-2</v>
      </c>
      <c r="AB113" s="111">
        <f>Absolut!AB113/Absolut!$D113</f>
        <v>1.2048192771084338E-2</v>
      </c>
      <c r="AC113" s="111">
        <f>Absolut!AC113/Absolut!$D113</f>
        <v>4.8192771084337352E-2</v>
      </c>
      <c r="AD113" s="111">
        <f>Absolut!AD113/Absolut!$D113</f>
        <v>3.614457831325301E-2</v>
      </c>
    </row>
    <row r="114" spans="1:30">
      <c r="A114" s="108">
        <v>1868</v>
      </c>
      <c r="B114" s="2">
        <f t="shared" si="5"/>
        <v>1</v>
      </c>
      <c r="C114" s="2">
        <v>48</v>
      </c>
      <c r="D114" s="5">
        <f t="shared" si="4"/>
        <v>1</v>
      </c>
      <c r="E114" s="84"/>
      <c r="F114" s="111">
        <f>Absolut!F114/Absolut!$B114</f>
        <v>3.3898305084745763E-2</v>
      </c>
      <c r="G114" s="111">
        <f>Absolut!G114/Absolut!$B114</f>
        <v>4.2372881355932202E-2</v>
      </c>
      <c r="H114" s="111">
        <f>Absolut!H114/Absolut!$B114</f>
        <v>5.0847457627118647E-2</v>
      </c>
      <c r="I114" s="111">
        <f>Absolut!I114/Absolut!$B114</f>
        <v>3.3898305084745763E-2</v>
      </c>
      <c r="J114" s="111">
        <f>Absolut!J114/Absolut!$B114</f>
        <v>5.9322033898305086E-2</v>
      </c>
      <c r="K114" s="111">
        <f>Absolut!K114/Absolut!$B114</f>
        <v>5.0847457627118647E-2</v>
      </c>
      <c r="L114" s="111">
        <f>Absolut!L114/Absolut!$B114</f>
        <v>8.4745762711864403E-2</v>
      </c>
      <c r="M114" s="111">
        <f>Absolut!M114/Absolut!$B114</f>
        <v>8.4745762711864403E-2</v>
      </c>
      <c r="N114" s="111">
        <f>Absolut!N114/Absolut!$B114</f>
        <v>0.1271186440677966</v>
      </c>
      <c r="O114" s="111">
        <f>Absolut!O114/Absolut!$B114</f>
        <v>0.11864406779661017</v>
      </c>
      <c r="P114" s="111">
        <f>Absolut!P114/Absolut!$B114</f>
        <v>0.16101694915254236</v>
      </c>
      <c r="Q114" s="111">
        <f>Absolut!Q114/Absolut!$B114</f>
        <v>0.15254237288135594</v>
      </c>
      <c r="S114" s="111">
        <f>Absolut!S114/Absolut!$D114</f>
        <v>4.9382716049382713E-2</v>
      </c>
      <c r="T114" s="111">
        <f>Absolut!T114/Absolut!$D114</f>
        <v>4.9382716049382713E-2</v>
      </c>
      <c r="U114" s="111">
        <f>Absolut!U114/Absolut!$D114</f>
        <v>8.6419753086419748E-2</v>
      </c>
      <c r="V114" s="111">
        <f>Absolut!V114/Absolut!$D114</f>
        <v>7.407407407407407E-2</v>
      </c>
      <c r="W114" s="111">
        <f>Absolut!W114/Absolut!$D114</f>
        <v>9.8765432098765427E-2</v>
      </c>
      <c r="X114" s="111">
        <f>Absolut!X114/Absolut!$D114</f>
        <v>0.12345679012345678</v>
      </c>
      <c r="Y114" s="111">
        <f>Absolut!Y114/Absolut!$D114</f>
        <v>8.6419753086419748E-2</v>
      </c>
      <c r="Z114" s="111">
        <f>Absolut!Z114/Absolut!$D114</f>
        <v>8.6419753086419748E-2</v>
      </c>
      <c r="AA114" s="111">
        <f>Absolut!AA114/Absolut!$D114</f>
        <v>6.1728395061728392E-2</v>
      </c>
      <c r="AB114" s="111">
        <f>Absolut!AB114/Absolut!$D114</f>
        <v>8.6419753086419748E-2</v>
      </c>
      <c r="AC114" s="111">
        <f>Absolut!AC114/Absolut!$D114</f>
        <v>0.13580246913580246</v>
      </c>
      <c r="AD114" s="111">
        <f>Absolut!AD114/Absolut!$D114</f>
        <v>6.1728395061728392E-2</v>
      </c>
    </row>
    <row r="115" spans="1:30">
      <c r="A115" s="108">
        <v>1869</v>
      </c>
      <c r="B115" s="2">
        <f t="shared" si="5"/>
        <v>1</v>
      </c>
      <c r="C115" s="2">
        <v>45</v>
      </c>
      <c r="D115" s="5">
        <f t="shared" si="4"/>
        <v>1</v>
      </c>
      <c r="E115" s="84"/>
      <c r="F115" s="111">
        <f>Absolut!F115/Absolut!$B115</f>
        <v>0.104</v>
      </c>
      <c r="G115" s="111">
        <f>Absolut!G115/Absolut!$B115</f>
        <v>0.104</v>
      </c>
      <c r="H115" s="111">
        <f>Absolut!H115/Absolut!$B115</f>
        <v>0.112</v>
      </c>
      <c r="I115" s="111">
        <f>Absolut!I115/Absolut!$B115</f>
        <v>9.6000000000000002E-2</v>
      </c>
      <c r="J115" s="111">
        <f>Absolut!J115/Absolut!$B115</f>
        <v>6.4000000000000001E-2</v>
      </c>
      <c r="K115" s="111">
        <f>Absolut!K115/Absolut!$B115</f>
        <v>3.2000000000000001E-2</v>
      </c>
      <c r="L115" s="111">
        <f>Absolut!L115/Absolut!$B115</f>
        <v>5.6000000000000001E-2</v>
      </c>
      <c r="M115" s="111">
        <f>Absolut!M115/Absolut!$B115</f>
        <v>0.04</v>
      </c>
      <c r="N115" s="111">
        <f>Absolut!N115/Absolut!$B115</f>
        <v>8.7999999999999995E-2</v>
      </c>
      <c r="O115" s="111">
        <f>Absolut!O115/Absolut!$B115</f>
        <v>9.6000000000000002E-2</v>
      </c>
      <c r="P115" s="111">
        <f>Absolut!P115/Absolut!$B115</f>
        <v>0.12</v>
      </c>
      <c r="Q115" s="111">
        <f>Absolut!Q115/Absolut!$B115</f>
        <v>8.7999999999999995E-2</v>
      </c>
      <c r="S115" s="111">
        <f>Absolut!S115/Absolut!$D115</f>
        <v>0.16326530612244897</v>
      </c>
      <c r="T115" s="111">
        <f>Absolut!T115/Absolut!$D115</f>
        <v>0.16326530612244897</v>
      </c>
      <c r="U115" s="111">
        <f>Absolut!U115/Absolut!$D115</f>
        <v>0.18367346938775511</v>
      </c>
      <c r="V115" s="111">
        <f>Absolut!V115/Absolut!$D115</f>
        <v>9.1836734693877556E-2</v>
      </c>
      <c r="W115" s="111">
        <f>Absolut!W115/Absolut!$D115</f>
        <v>3.0612244897959183E-2</v>
      </c>
      <c r="X115" s="111">
        <f>Absolut!X115/Absolut!$D115</f>
        <v>3.0612244897959183E-2</v>
      </c>
      <c r="Y115" s="111">
        <f>Absolut!Y115/Absolut!$D115</f>
        <v>7.1428571428571425E-2</v>
      </c>
      <c r="Z115" s="111">
        <f>Absolut!Z115/Absolut!$D115</f>
        <v>4.0816326530612242E-2</v>
      </c>
      <c r="AA115" s="111">
        <f>Absolut!AA115/Absolut!$D115</f>
        <v>6.1224489795918366E-2</v>
      </c>
      <c r="AB115" s="111">
        <f>Absolut!AB115/Absolut!$D115</f>
        <v>8.1632653061224483E-2</v>
      </c>
      <c r="AC115" s="111">
        <f>Absolut!AC115/Absolut!$D115</f>
        <v>1.020408163265306E-2</v>
      </c>
      <c r="AD115" s="111">
        <f>Absolut!AD115/Absolut!$D115</f>
        <v>7.1428571428571425E-2</v>
      </c>
    </row>
    <row r="116" spans="1:30">
      <c r="A116" s="108">
        <v>1870</v>
      </c>
      <c r="B116" s="2">
        <f t="shared" si="5"/>
        <v>0.99999999999999989</v>
      </c>
      <c r="C116" s="2">
        <v>31</v>
      </c>
      <c r="D116" s="5">
        <f t="shared" si="4"/>
        <v>1</v>
      </c>
      <c r="E116" s="84"/>
      <c r="F116" s="111">
        <f>Absolut!F116/Absolut!$B116</f>
        <v>0.11570247933884298</v>
      </c>
      <c r="G116" s="111">
        <f>Absolut!G116/Absolut!$B116</f>
        <v>0.10743801652892562</v>
      </c>
      <c r="H116" s="111">
        <f>Absolut!H116/Absolut!$B116</f>
        <v>8.2644628099173556E-2</v>
      </c>
      <c r="I116" s="111">
        <f>Absolut!I116/Absolut!$B116</f>
        <v>8.2644628099173556E-2</v>
      </c>
      <c r="J116" s="111">
        <f>Absolut!J116/Absolut!$B116</f>
        <v>2.4793388429752067E-2</v>
      </c>
      <c r="K116" s="111">
        <f>Absolut!K116/Absolut!$B116</f>
        <v>4.1322314049586778E-2</v>
      </c>
      <c r="L116" s="111">
        <f>Absolut!L116/Absolut!$B116</f>
        <v>8.2644628099173556E-2</v>
      </c>
      <c r="M116" s="111">
        <f>Absolut!M116/Absolut!$B116</f>
        <v>9.9173553719008267E-2</v>
      </c>
      <c r="N116" s="111">
        <f>Absolut!N116/Absolut!$B116</f>
        <v>7.43801652892562E-2</v>
      </c>
      <c r="O116" s="111">
        <f>Absolut!O116/Absolut!$B116</f>
        <v>0.10743801652892562</v>
      </c>
      <c r="P116" s="111">
        <f>Absolut!P116/Absolut!$B116</f>
        <v>0.10743801652892562</v>
      </c>
      <c r="Q116" s="111">
        <f>Absolut!Q116/Absolut!$B116</f>
        <v>7.43801652892562E-2</v>
      </c>
      <c r="S116" s="111">
        <f>Absolut!S116/Absolut!$D116</f>
        <v>8.3333333333333329E-2</v>
      </c>
      <c r="T116" s="111">
        <f>Absolut!T116/Absolut!$D116</f>
        <v>0.13541666666666666</v>
      </c>
      <c r="U116" s="111">
        <f>Absolut!U116/Absolut!$D116</f>
        <v>0.1875</v>
      </c>
      <c r="V116" s="111">
        <f>Absolut!V116/Absolut!$D116</f>
        <v>5.2083333333333336E-2</v>
      </c>
      <c r="W116" s="111">
        <f>Absolut!W116/Absolut!$D116</f>
        <v>8.3333333333333329E-2</v>
      </c>
      <c r="X116" s="111">
        <f>Absolut!X116/Absolut!$D116</f>
        <v>1.0416666666666666E-2</v>
      </c>
      <c r="Y116" s="111">
        <f>Absolut!Y116/Absolut!$D116</f>
        <v>5.2083333333333336E-2</v>
      </c>
      <c r="Z116" s="111">
        <f>Absolut!Z116/Absolut!$D116</f>
        <v>0.11458333333333333</v>
      </c>
      <c r="AA116" s="111">
        <f>Absolut!AA116/Absolut!$D116</f>
        <v>8.3333333333333329E-2</v>
      </c>
      <c r="AB116" s="111">
        <f>Absolut!AB116/Absolut!$D116</f>
        <v>6.25E-2</v>
      </c>
      <c r="AC116" s="111">
        <f>Absolut!AC116/Absolut!$D116</f>
        <v>5.2083333333333336E-2</v>
      </c>
      <c r="AD116" s="111">
        <f>Absolut!AD116/Absolut!$D116</f>
        <v>8.3333333333333329E-2</v>
      </c>
    </row>
    <row r="117" spans="1:30">
      <c r="A117" s="108">
        <v>1871</v>
      </c>
      <c r="B117" s="2">
        <f t="shared" si="5"/>
        <v>1</v>
      </c>
      <c r="C117" s="2">
        <v>32</v>
      </c>
      <c r="D117" s="5">
        <f t="shared" si="4"/>
        <v>1</v>
      </c>
      <c r="E117" s="84"/>
      <c r="F117" s="111">
        <f>Absolut!F117/Absolut!$B117</f>
        <v>9.5652173913043481E-2</v>
      </c>
      <c r="G117" s="111">
        <f>Absolut!G117/Absolut!$B117</f>
        <v>7.8260869565217397E-2</v>
      </c>
      <c r="H117" s="111">
        <f>Absolut!H117/Absolut!$B117</f>
        <v>8.6956521739130432E-2</v>
      </c>
      <c r="I117" s="111">
        <f>Absolut!I117/Absolut!$B117</f>
        <v>6.0869565217391307E-2</v>
      </c>
      <c r="J117" s="111">
        <f>Absolut!J117/Absolut!$B117</f>
        <v>2.6086956521739129E-2</v>
      </c>
      <c r="K117" s="111">
        <f>Absolut!K117/Absolut!$B117</f>
        <v>1.7391304347826087E-2</v>
      </c>
      <c r="L117" s="111">
        <f>Absolut!L117/Absolut!$B117</f>
        <v>2.6086956521739129E-2</v>
      </c>
      <c r="M117" s="111">
        <f>Absolut!M117/Absolut!$B117</f>
        <v>8.6956521739130432E-2</v>
      </c>
      <c r="N117" s="111">
        <f>Absolut!N117/Absolut!$B117</f>
        <v>0.1391304347826087</v>
      </c>
      <c r="O117" s="111">
        <f>Absolut!O117/Absolut!$B117</f>
        <v>9.5652173913043481E-2</v>
      </c>
      <c r="P117" s="111">
        <f>Absolut!P117/Absolut!$B117</f>
        <v>0.15652173913043479</v>
      </c>
      <c r="Q117" s="111">
        <f>Absolut!Q117/Absolut!$B117</f>
        <v>0.13043478260869565</v>
      </c>
      <c r="S117" s="111">
        <f>Absolut!S117/Absolut!$D117</f>
        <v>0.1111111111111111</v>
      </c>
      <c r="T117" s="111">
        <f>Absolut!T117/Absolut!$D117</f>
        <v>0.10101010101010101</v>
      </c>
      <c r="U117" s="111">
        <f>Absolut!U117/Absolut!$D117</f>
        <v>0.15151515151515152</v>
      </c>
      <c r="V117" s="111">
        <f>Absolut!V117/Absolut!$D117</f>
        <v>0.10101010101010101</v>
      </c>
      <c r="W117" s="111">
        <f>Absolut!W117/Absolut!$D117</f>
        <v>0.16161616161616163</v>
      </c>
      <c r="X117" s="111">
        <f>Absolut!X117/Absolut!$D117</f>
        <v>3.0303030303030304E-2</v>
      </c>
      <c r="Y117" s="111">
        <f>Absolut!Y117/Absolut!$D117</f>
        <v>4.0404040404040407E-2</v>
      </c>
      <c r="Z117" s="111">
        <f>Absolut!Z117/Absolut!$D117</f>
        <v>5.0505050505050504E-2</v>
      </c>
      <c r="AA117" s="111">
        <f>Absolut!AA117/Absolut!$D117</f>
        <v>6.0606060606060608E-2</v>
      </c>
      <c r="AB117" s="111">
        <f>Absolut!AB117/Absolut!$D117</f>
        <v>0.1111111111111111</v>
      </c>
      <c r="AC117" s="111">
        <f>Absolut!AC117/Absolut!$D117</f>
        <v>6.0606060606060608E-2</v>
      </c>
      <c r="AD117" s="111">
        <f>Absolut!AD117/Absolut!$D117</f>
        <v>2.0202020202020204E-2</v>
      </c>
    </row>
    <row r="118" spans="1:30">
      <c r="A118" s="108">
        <v>1872</v>
      </c>
      <c r="B118" s="2">
        <f t="shared" si="5"/>
        <v>1</v>
      </c>
      <c r="C118" s="2">
        <v>27</v>
      </c>
      <c r="D118" s="5">
        <f t="shared" si="4"/>
        <v>1</v>
      </c>
      <c r="E118" s="84"/>
      <c r="F118" s="111">
        <f>Absolut!F118/Absolut!$B118</f>
        <v>0.11965811965811966</v>
      </c>
      <c r="G118" s="111">
        <f>Absolut!G118/Absolut!$B118</f>
        <v>7.6923076923076927E-2</v>
      </c>
      <c r="H118" s="111">
        <f>Absolut!H118/Absolut!$B118</f>
        <v>0.13675213675213677</v>
      </c>
      <c r="I118" s="111">
        <f>Absolut!I118/Absolut!$B118</f>
        <v>5.128205128205128E-2</v>
      </c>
      <c r="J118" s="111">
        <f>Absolut!J118/Absolut!$B118</f>
        <v>6.8376068376068383E-2</v>
      </c>
      <c r="K118" s="111">
        <f>Absolut!K118/Absolut!$B118</f>
        <v>3.4188034188034191E-2</v>
      </c>
      <c r="L118" s="111">
        <f>Absolut!L118/Absolut!$B118</f>
        <v>5.128205128205128E-2</v>
      </c>
      <c r="M118" s="111">
        <f>Absolut!M118/Absolut!$B118</f>
        <v>5.9829059829059832E-2</v>
      </c>
      <c r="N118" s="111">
        <f>Absolut!N118/Absolut!$B118</f>
        <v>9.4017094017094016E-2</v>
      </c>
      <c r="O118" s="111">
        <f>Absolut!O118/Absolut!$B118</f>
        <v>9.4017094017094016E-2</v>
      </c>
      <c r="P118" s="111">
        <f>Absolut!P118/Absolut!$B118</f>
        <v>0.11965811965811966</v>
      </c>
      <c r="Q118" s="111">
        <f>Absolut!Q118/Absolut!$B118</f>
        <v>9.4017094017094016E-2</v>
      </c>
      <c r="S118" s="111">
        <f>Absolut!S118/Absolut!$D118</f>
        <v>0.14942528735632185</v>
      </c>
      <c r="T118" s="111">
        <f>Absolut!T118/Absolut!$D118</f>
        <v>0.28735632183908044</v>
      </c>
      <c r="U118" s="111">
        <f>Absolut!U118/Absolut!$D118</f>
        <v>9.1954022988505746E-2</v>
      </c>
      <c r="V118" s="111">
        <f>Absolut!V118/Absolut!$D118</f>
        <v>6.8965517241379309E-2</v>
      </c>
      <c r="W118" s="111">
        <f>Absolut!W118/Absolut!$D118</f>
        <v>3.4482758620689655E-2</v>
      </c>
      <c r="X118" s="111">
        <f>Absolut!X118/Absolut!$D118</f>
        <v>3.4482758620689655E-2</v>
      </c>
      <c r="Y118" s="111">
        <f>Absolut!Y118/Absolut!$D118</f>
        <v>1.1494252873563218E-2</v>
      </c>
      <c r="Z118" s="111">
        <f>Absolut!Z118/Absolut!$D118</f>
        <v>5.7471264367816091E-2</v>
      </c>
      <c r="AA118" s="111">
        <f>Absolut!AA118/Absolut!$D118</f>
        <v>5.7471264367816091E-2</v>
      </c>
      <c r="AB118" s="111">
        <f>Absolut!AB118/Absolut!$D118</f>
        <v>3.4482758620689655E-2</v>
      </c>
      <c r="AC118" s="111">
        <f>Absolut!AC118/Absolut!$D118</f>
        <v>4.5977011494252873E-2</v>
      </c>
      <c r="AD118" s="111">
        <f>Absolut!AD118/Absolut!$D118</f>
        <v>0.12643678160919541</v>
      </c>
    </row>
    <row r="119" spans="1:30">
      <c r="A119" s="108">
        <v>1873</v>
      </c>
      <c r="B119" s="2">
        <f t="shared" si="5"/>
        <v>1.0000000000000002</v>
      </c>
      <c r="C119" s="2">
        <v>32</v>
      </c>
      <c r="D119" s="4">
        <f t="shared" si="4"/>
        <v>0.99999999999999989</v>
      </c>
      <c r="E119" s="105"/>
      <c r="F119" s="111">
        <f>Absolut!F119/Absolut!$B119</f>
        <v>9.45945945945946E-2</v>
      </c>
      <c r="G119" s="111">
        <f>Absolut!G119/Absolut!$B119</f>
        <v>0.10810810810810811</v>
      </c>
      <c r="H119" s="111">
        <f>Absolut!H119/Absolut!$B119</f>
        <v>0.10810810810810811</v>
      </c>
      <c r="I119" s="111">
        <f>Absolut!I119/Absolut!$B119</f>
        <v>8.7837837837837843E-2</v>
      </c>
      <c r="J119" s="111">
        <f>Absolut!J119/Absolut!$B119</f>
        <v>5.4054054054054057E-2</v>
      </c>
      <c r="K119" s="111">
        <f>Absolut!K119/Absolut!$B119</f>
        <v>6.0810810810810814E-2</v>
      </c>
      <c r="L119" s="111">
        <f>Absolut!L119/Absolut!$B119</f>
        <v>5.4054054054054057E-2</v>
      </c>
      <c r="M119" s="111">
        <f>Absolut!M119/Absolut!$B119</f>
        <v>9.45945945945946E-2</v>
      </c>
      <c r="N119" s="111">
        <f>Absolut!N119/Absolut!$B119</f>
        <v>6.7567567567567571E-2</v>
      </c>
      <c r="O119" s="111">
        <f>Absolut!O119/Absolut!$B119</f>
        <v>9.45945945945946E-2</v>
      </c>
      <c r="P119" s="111">
        <f>Absolut!P119/Absolut!$B119</f>
        <v>7.4324324324324328E-2</v>
      </c>
      <c r="Q119" s="111">
        <f>Absolut!Q119/Absolut!$B119</f>
        <v>0.10135135135135136</v>
      </c>
      <c r="S119" s="111">
        <f>Absolut!S119/Absolut!$D119</f>
        <v>0.13440860215053763</v>
      </c>
      <c r="T119" s="111">
        <f>Absolut!T119/Absolut!$D119</f>
        <v>0.13978494623655913</v>
      </c>
      <c r="U119" s="111">
        <f>Absolut!U119/Absolut!$D119</f>
        <v>0.16666666666666666</v>
      </c>
      <c r="V119" s="111">
        <f>Absolut!V119/Absolut!$D119</f>
        <v>0.12903225806451613</v>
      </c>
      <c r="W119" s="111">
        <f>Absolut!W119/Absolut!$D119</f>
        <v>4.8387096774193547E-2</v>
      </c>
      <c r="X119" s="111">
        <f>Absolut!X119/Absolut!$D119</f>
        <v>5.3763440860215058E-3</v>
      </c>
      <c r="Y119" s="111">
        <f>Absolut!Y119/Absolut!$D119</f>
        <v>2.1505376344086023E-2</v>
      </c>
      <c r="Z119" s="111">
        <f>Absolut!Z119/Absolut!$D119</f>
        <v>3.7634408602150539E-2</v>
      </c>
      <c r="AA119" s="111">
        <f>Absolut!AA119/Absolut!$D119</f>
        <v>8.0645161290322578E-2</v>
      </c>
      <c r="AB119" s="111">
        <f>Absolut!AB119/Absolut!$D119</f>
        <v>6.9892473118279563E-2</v>
      </c>
      <c r="AC119" s="111">
        <f>Absolut!AC119/Absolut!$D119</f>
        <v>0.12903225806451613</v>
      </c>
      <c r="AD119" s="111">
        <f>Absolut!AD119/Absolut!$D119</f>
        <v>3.7634408602150539E-2</v>
      </c>
    </row>
    <row r="120" spans="1:30">
      <c r="A120" s="108">
        <v>1874</v>
      </c>
      <c r="B120" s="2">
        <f t="shared" si="5"/>
        <v>1</v>
      </c>
      <c r="C120" s="2">
        <v>33</v>
      </c>
      <c r="D120" s="5">
        <f t="shared" si="4"/>
        <v>1.0000000000000002</v>
      </c>
      <c r="E120" s="84"/>
      <c r="F120" s="111">
        <f>Absolut!F120/Absolut!$B120</f>
        <v>0.19008264462809918</v>
      </c>
      <c r="G120" s="111">
        <f>Absolut!G120/Absolut!$B120</f>
        <v>0.11570247933884298</v>
      </c>
      <c r="H120" s="111">
        <f>Absolut!H120/Absolut!$B120</f>
        <v>9.0909090909090912E-2</v>
      </c>
      <c r="I120" s="111">
        <f>Absolut!I120/Absolut!$B120</f>
        <v>6.6115702479338845E-2</v>
      </c>
      <c r="J120" s="111">
        <f>Absolut!J120/Absolut!$B120</f>
        <v>6.6115702479338845E-2</v>
      </c>
      <c r="K120" s="111">
        <f>Absolut!K120/Absolut!$B120</f>
        <v>4.9586776859504134E-2</v>
      </c>
      <c r="L120" s="111">
        <f>Absolut!L120/Absolut!$B120</f>
        <v>0.10743801652892562</v>
      </c>
      <c r="M120" s="111">
        <f>Absolut!M120/Absolut!$B120</f>
        <v>8.2644628099173556E-3</v>
      </c>
      <c r="N120" s="111">
        <f>Absolut!N120/Absolut!$B120</f>
        <v>6.6115702479338845E-2</v>
      </c>
      <c r="O120" s="111">
        <f>Absolut!O120/Absolut!$B120</f>
        <v>9.0909090909090912E-2</v>
      </c>
      <c r="P120" s="111">
        <f>Absolut!P120/Absolut!$B120</f>
        <v>5.7851239669421489E-2</v>
      </c>
      <c r="Q120" s="111">
        <f>Absolut!Q120/Absolut!$B120</f>
        <v>9.0909090909090912E-2</v>
      </c>
      <c r="S120" s="111">
        <f>Absolut!S120/Absolut!$D120</f>
        <v>0.15189873417721519</v>
      </c>
      <c r="T120" s="111">
        <f>Absolut!T120/Absolut!$D120</f>
        <v>0.10126582278481013</v>
      </c>
      <c r="U120" s="111">
        <f>Absolut!U120/Absolut!$D120</f>
        <v>0.12658227848101267</v>
      </c>
      <c r="V120" s="111">
        <f>Absolut!V120/Absolut!$D120</f>
        <v>2.5316455696202531E-2</v>
      </c>
      <c r="W120" s="111">
        <f>Absolut!W120/Absolut!$D120</f>
        <v>8.8607594936708861E-2</v>
      </c>
      <c r="X120" s="111">
        <f>Absolut!X120/Absolut!$D120</f>
        <v>5.0632911392405063E-2</v>
      </c>
      <c r="Y120" s="111">
        <f>Absolut!Y120/Absolut!$D120</f>
        <v>6.3291139240506333E-2</v>
      </c>
      <c r="Z120" s="111">
        <f>Absolut!Z120/Absolut!$D120</f>
        <v>0.12658227848101267</v>
      </c>
      <c r="AA120" s="111">
        <f>Absolut!AA120/Absolut!$D120</f>
        <v>2.5316455696202531E-2</v>
      </c>
      <c r="AB120" s="111">
        <f>Absolut!AB120/Absolut!$D120</f>
        <v>0.11392405063291139</v>
      </c>
      <c r="AC120" s="111">
        <f>Absolut!AC120/Absolut!$D120</f>
        <v>0.10126582278481013</v>
      </c>
      <c r="AD120" s="111">
        <f>Absolut!AD120/Absolut!$D120</f>
        <v>2.5316455696202531E-2</v>
      </c>
    </row>
    <row r="121" spans="1:30">
      <c r="A121" s="108">
        <v>1875</v>
      </c>
      <c r="B121" s="2">
        <f t="shared" si="5"/>
        <v>1</v>
      </c>
      <c r="C121" s="2">
        <v>28</v>
      </c>
      <c r="D121" s="5">
        <f t="shared" si="4"/>
        <v>1</v>
      </c>
      <c r="E121" s="84"/>
      <c r="F121" s="111">
        <f>Absolut!F121/Absolut!$B121</f>
        <v>4.9180327868852458E-2</v>
      </c>
      <c r="G121" s="111">
        <f>Absolut!G121/Absolut!$B121</f>
        <v>0.11475409836065574</v>
      </c>
      <c r="H121" s="111">
        <f>Absolut!H121/Absolut!$B121</f>
        <v>5.737704918032787E-2</v>
      </c>
      <c r="I121" s="111">
        <f>Absolut!I121/Absolut!$B121</f>
        <v>3.2786885245901641E-2</v>
      </c>
      <c r="J121" s="111">
        <f>Absolut!J121/Absolut!$B121</f>
        <v>4.0983606557377046E-2</v>
      </c>
      <c r="K121" s="111">
        <f>Absolut!K121/Absolut!$B121</f>
        <v>2.4590163934426229E-2</v>
      </c>
      <c r="L121" s="111">
        <f>Absolut!L121/Absolut!$B121</f>
        <v>0.11475409836065574</v>
      </c>
      <c r="M121" s="111">
        <f>Absolut!M121/Absolut!$B121</f>
        <v>7.3770491803278687E-2</v>
      </c>
      <c r="N121" s="111">
        <f>Absolut!N121/Absolut!$B121</f>
        <v>0.11475409836065574</v>
      </c>
      <c r="O121" s="111">
        <f>Absolut!O121/Absolut!$B121</f>
        <v>0.16393442622950818</v>
      </c>
      <c r="P121" s="111">
        <f>Absolut!P121/Absolut!$B121</f>
        <v>9.8360655737704916E-2</v>
      </c>
      <c r="Q121" s="111">
        <f>Absolut!Q121/Absolut!$B121</f>
        <v>0.11475409836065574</v>
      </c>
      <c r="S121" s="111">
        <f>Absolut!S121/Absolut!$D121</f>
        <v>0.16666666666666666</v>
      </c>
      <c r="T121" s="111">
        <f>Absolut!T121/Absolut!$D121</f>
        <v>9.375E-2</v>
      </c>
      <c r="U121" s="111">
        <f>Absolut!U121/Absolut!$D121</f>
        <v>0.13541666666666666</v>
      </c>
      <c r="V121" s="111">
        <f>Absolut!V121/Absolut!$D121</f>
        <v>0.13541666666666666</v>
      </c>
      <c r="W121" s="111">
        <f>Absolut!W121/Absolut!$D121</f>
        <v>0.13541666666666666</v>
      </c>
      <c r="X121" s="111">
        <f>Absolut!X121/Absolut!$D121</f>
        <v>5.2083333333333336E-2</v>
      </c>
      <c r="Y121" s="111">
        <f>Absolut!Y121/Absolut!$D121</f>
        <v>5.2083333333333336E-2</v>
      </c>
      <c r="Z121" s="111">
        <f>Absolut!Z121/Absolut!$D121</f>
        <v>5.2083333333333336E-2</v>
      </c>
      <c r="AA121" s="111">
        <f>Absolut!AA121/Absolut!$D121</f>
        <v>2.0833333333333332E-2</v>
      </c>
      <c r="AB121" s="111">
        <f>Absolut!AB121/Absolut!$D121</f>
        <v>4.1666666666666664E-2</v>
      </c>
      <c r="AC121" s="111">
        <f>Absolut!AC121/Absolut!$D121</f>
        <v>5.2083333333333336E-2</v>
      </c>
      <c r="AD121" s="111">
        <f>Absolut!AD121/Absolut!$D121</f>
        <v>6.25E-2</v>
      </c>
    </row>
    <row r="122" spans="1:30">
      <c r="A122" s="108">
        <v>1876</v>
      </c>
      <c r="B122" s="2">
        <f t="shared" si="5"/>
        <v>1</v>
      </c>
      <c r="C122" s="5">
        <v>31</v>
      </c>
      <c r="D122" s="5">
        <f t="shared" si="4"/>
        <v>0.99999999999999989</v>
      </c>
      <c r="E122" s="84"/>
      <c r="F122" s="111">
        <f>Absolut!F122/Absolut!$B122</f>
        <v>9.7014925373134331E-2</v>
      </c>
      <c r="G122" s="111">
        <f>Absolut!G122/Absolut!$B122</f>
        <v>0.11940298507462686</v>
      </c>
      <c r="H122" s="111">
        <f>Absolut!H122/Absolut!$B122</f>
        <v>0.14925373134328357</v>
      </c>
      <c r="I122" s="111">
        <f>Absolut!I122/Absolut!$B122</f>
        <v>6.7164179104477612E-2</v>
      </c>
      <c r="J122" s="111">
        <f>Absolut!J122/Absolut!$B122</f>
        <v>4.4776119402985072E-2</v>
      </c>
      <c r="K122" s="111">
        <f>Absolut!K122/Absolut!$B122</f>
        <v>3.7313432835820892E-2</v>
      </c>
      <c r="L122" s="111">
        <f>Absolut!L122/Absolut!$B122</f>
        <v>9.7014925373134331E-2</v>
      </c>
      <c r="M122" s="111">
        <f>Absolut!M122/Absolut!$B122</f>
        <v>9.7014925373134331E-2</v>
      </c>
      <c r="N122" s="111">
        <f>Absolut!N122/Absolut!$B122</f>
        <v>8.2089552238805971E-2</v>
      </c>
      <c r="O122" s="111">
        <f>Absolut!O122/Absolut!$B122</f>
        <v>8.9552238805970144E-2</v>
      </c>
      <c r="P122" s="111">
        <f>Absolut!P122/Absolut!$B122</f>
        <v>4.4776119402985072E-2</v>
      </c>
      <c r="Q122" s="111">
        <f>Absolut!Q122/Absolut!$B122</f>
        <v>7.4626865671641784E-2</v>
      </c>
      <c r="R122" s="98"/>
      <c r="S122" s="111">
        <f>Absolut!S122/Absolut!$D122</f>
        <v>0.10714285714285714</v>
      </c>
      <c r="T122" s="111">
        <f>Absolut!T122/Absolut!$D122</f>
        <v>7.1428571428571425E-2</v>
      </c>
      <c r="U122" s="111">
        <f>Absolut!U122/Absolut!$D122</f>
        <v>0.10714285714285714</v>
      </c>
      <c r="V122" s="111">
        <f>Absolut!V122/Absolut!$D122</f>
        <v>7.1428571428571425E-2</v>
      </c>
      <c r="W122" s="111">
        <f>Absolut!W122/Absolut!$D122</f>
        <v>9.5238095238095233E-2</v>
      </c>
      <c r="X122" s="111">
        <f>Absolut!X122/Absolut!$D122</f>
        <v>4.7619047619047616E-2</v>
      </c>
      <c r="Y122" s="111">
        <f>Absolut!Y122/Absolut!$D122</f>
        <v>5.9523809523809521E-2</v>
      </c>
      <c r="Z122" s="111">
        <f>Absolut!Z122/Absolut!$D122</f>
        <v>7.1428571428571425E-2</v>
      </c>
      <c r="AA122" s="111">
        <f>Absolut!AA122/Absolut!$D122</f>
        <v>5.9523809523809521E-2</v>
      </c>
      <c r="AB122" s="111">
        <f>Absolut!AB122/Absolut!$D122</f>
        <v>9.5238095238095233E-2</v>
      </c>
      <c r="AC122" s="111">
        <f>Absolut!AC122/Absolut!$D122</f>
        <v>9.5238095238095233E-2</v>
      </c>
      <c r="AD122" s="111">
        <f>Absolut!AD122/Absolut!$D122</f>
        <v>0.11904761904761904</v>
      </c>
    </row>
    <row r="123" spans="1:30">
      <c r="A123" s="108">
        <v>1877</v>
      </c>
      <c r="B123" s="2">
        <f t="shared" si="5"/>
        <v>1</v>
      </c>
      <c r="C123" s="5">
        <v>33</v>
      </c>
      <c r="D123" s="4">
        <f t="shared" si="4"/>
        <v>1</v>
      </c>
      <c r="E123" s="84"/>
      <c r="F123" s="111">
        <f>Absolut!F123/Absolut!$B123</f>
        <v>0.10280373831775701</v>
      </c>
      <c r="G123" s="111">
        <f>Absolut!G123/Absolut!$B123</f>
        <v>0.14018691588785046</v>
      </c>
      <c r="H123" s="111">
        <f>Absolut!H123/Absolut!$B123</f>
        <v>7.476635514018691E-2</v>
      </c>
      <c r="I123" s="111">
        <f>Absolut!I123/Absolut!$B123</f>
        <v>7.476635514018691E-2</v>
      </c>
      <c r="J123" s="111">
        <f>Absolut!J123/Absolut!$B123</f>
        <v>4.6728971962616821E-2</v>
      </c>
      <c r="K123" s="111">
        <f>Absolut!K123/Absolut!$B123</f>
        <v>2.8037383177570093E-2</v>
      </c>
      <c r="L123" s="111">
        <f>Absolut!L123/Absolut!$B123</f>
        <v>2.8037383177570093E-2</v>
      </c>
      <c r="M123" s="111">
        <f>Absolut!M123/Absolut!$B123</f>
        <v>0.10280373831775701</v>
      </c>
      <c r="N123" s="111">
        <f>Absolut!N123/Absolut!$B123</f>
        <v>0.11214953271028037</v>
      </c>
      <c r="O123" s="111">
        <f>Absolut!O123/Absolut!$B123</f>
        <v>0.10280373831775701</v>
      </c>
      <c r="P123" s="111">
        <f>Absolut!P123/Absolut!$B123</f>
        <v>9.3457943925233641E-2</v>
      </c>
      <c r="Q123" s="111">
        <f>Absolut!Q123/Absolut!$B123</f>
        <v>9.3457943925233641E-2</v>
      </c>
      <c r="R123" s="98"/>
      <c r="S123" s="111">
        <f>Absolut!S123/Absolut!$D123</f>
        <v>0.11971830985915492</v>
      </c>
      <c r="T123" s="111">
        <f>Absolut!T123/Absolut!$D123</f>
        <v>0.10563380281690141</v>
      </c>
      <c r="U123" s="111">
        <f>Absolut!U123/Absolut!$D123</f>
        <v>0.11267605633802817</v>
      </c>
      <c r="V123" s="111">
        <f>Absolut!V123/Absolut!$D123</f>
        <v>0.11971830985915492</v>
      </c>
      <c r="W123" s="111">
        <f>Absolut!W123/Absolut!$D123</f>
        <v>0.14788732394366197</v>
      </c>
      <c r="X123" s="111">
        <f>Absolut!X123/Absolut!$D123</f>
        <v>8.4507042253521125E-2</v>
      </c>
      <c r="Y123" s="111">
        <f>Absolut!Y123/Absolut!$D123</f>
        <v>7.0422535211267609E-2</v>
      </c>
      <c r="Z123" s="111">
        <f>Absolut!Z123/Absolut!$D123</f>
        <v>2.8169014084507043E-2</v>
      </c>
      <c r="AA123" s="111">
        <f>Absolut!AA123/Absolut!$D123</f>
        <v>3.5211267605633804E-2</v>
      </c>
      <c r="AB123" s="111">
        <f>Absolut!AB123/Absolut!$D123</f>
        <v>4.2253521126760563E-2</v>
      </c>
      <c r="AC123" s="111">
        <f>Absolut!AC123/Absolut!$D123</f>
        <v>7.746478873239436E-2</v>
      </c>
      <c r="AD123" s="111">
        <f>Absolut!AD123/Absolut!$D123</f>
        <v>5.6338028169014086E-2</v>
      </c>
    </row>
    <row r="124" spans="1:30">
      <c r="A124" s="108">
        <v>1878</v>
      </c>
      <c r="B124" s="2">
        <f t="shared" si="5"/>
        <v>1</v>
      </c>
      <c r="C124" s="5">
        <v>36</v>
      </c>
      <c r="D124" s="4">
        <f t="shared" si="4"/>
        <v>0.99999999999999978</v>
      </c>
      <c r="E124" s="84"/>
      <c r="F124" s="111">
        <f>Absolut!F124/Absolut!$B124</f>
        <v>7.6923076923076927E-2</v>
      </c>
      <c r="G124" s="111">
        <f>Absolut!G124/Absolut!$B124</f>
        <v>6.1538461538461542E-2</v>
      </c>
      <c r="H124" s="111">
        <f>Absolut!H124/Absolut!$B124</f>
        <v>0.15384615384615385</v>
      </c>
      <c r="I124" s="111">
        <f>Absolut!I124/Absolut!$B124</f>
        <v>6.1538461538461542E-2</v>
      </c>
      <c r="J124" s="111">
        <f>Absolut!J124/Absolut!$B124</f>
        <v>0.1076923076923077</v>
      </c>
      <c r="K124" s="111">
        <f>Absolut!K124/Absolut!$B124</f>
        <v>3.0769230769230771E-2</v>
      </c>
      <c r="L124" s="111">
        <f>Absolut!L124/Absolut!$B124</f>
        <v>6.1538461538461542E-2</v>
      </c>
      <c r="M124" s="111">
        <f>Absolut!M124/Absolut!$B124</f>
        <v>8.461538461538462E-2</v>
      </c>
      <c r="N124" s="111">
        <f>Absolut!N124/Absolut!$B124</f>
        <v>0.14615384615384616</v>
      </c>
      <c r="O124" s="111">
        <f>Absolut!O124/Absolut!$B124</f>
        <v>8.461538461538462E-2</v>
      </c>
      <c r="P124" s="111">
        <f>Absolut!P124/Absolut!$B124</f>
        <v>6.9230769230769235E-2</v>
      </c>
      <c r="Q124" s="111">
        <f>Absolut!Q124/Absolut!$B124</f>
        <v>6.1538461538461542E-2</v>
      </c>
      <c r="R124" s="98"/>
      <c r="S124" s="111">
        <f>Absolut!S124/Absolut!$D124</f>
        <v>9.6491228070175433E-2</v>
      </c>
      <c r="T124" s="111">
        <f>Absolut!T124/Absolut!$D124</f>
        <v>0.15789473684210525</v>
      </c>
      <c r="U124" s="111">
        <f>Absolut!U124/Absolut!$D124</f>
        <v>0.16666666666666666</v>
      </c>
      <c r="V124" s="111">
        <f>Absolut!V124/Absolut!$D124</f>
        <v>0.14035087719298245</v>
      </c>
      <c r="W124" s="111">
        <f>Absolut!W124/Absolut!$D124</f>
        <v>6.1403508771929821E-2</v>
      </c>
      <c r="X124" s="111">
        <f>Absolut!X124/Absolut!$D124</f>
        <v>5.2631578947368418E-2</v>
      </c>
      <c r="Y124" s="111">
        <f>Absolut!Y124/Absolut!$D124</f>
        <v>4.3859649122807015E-2</v>
      </c>
      <c r="Z124" s="111">
        <f>Absolut!Z124/Absolut!$D124</f>
        <v>2.6315789473684209E-2</v>
      </c>
      <c r="AA124" s="111">
        <f>Absolut!AA124/Absolut!$D124</f>
        <v>2.6315789473684209E-2</v>
      </c>
      <c r="AB124" s="111">
        <f>Absolut!AB124/Absolut!$D124</f>
        <v>8.771929824561403E-2</v>
      </c>
      <c r="AC124" s="111">
        <f>Absolut!AC124/Absolut!$D124</f>
        <v>7.8947368421052627E-2</v>
      </c>
      <c r="AD124" s="111">
        <f>Absolut!AD124/Absolut!$D124</f>
        <v>6.1403508771929821E-2</v>
      </c>
    </row>
    <row r="125" spans="1:30">
      <c r="A125" s="108">
        <v>1879</v>
      </c>
      <c r="B125" s="2">
        <f t="shared" si="5"/>
        <v>1.0000000000000002</v>
      </c>
      <c r="C125" s="2">
        <v>28</v>
      </c>
      <c r="D125" s="4">
        <f t="shared" si="4"/>
        <v>1</v>
      </c>
      <c r="E125" s="84"/>
      <c r="F125" s="111">
        <f>Absolut!F125/Absolut!$B125</f>
        <v>6.8376068376068383E-2</v>
      </c>
      <c r="G125" s="111">
        <f>Absolut!G125/Absolut!$B125</f>
        <v>5.9829059829059832E-2</v>
      </c>
      <c r="H125" s="111">
        <f>Absolut!H125/Absolut!$B125</f>
        <v>0.18803418803418803</v>
      </c>
      <c r="I125" s="111">
        <f>Absolut!I125/Absolut!$B125</f>
        <v>7.6923076923076927E-2</v>
      </c>
      <c r="J125" s="111">
        <f>Absolut!J125/Absolut!$B125</f>
        <v>6.8376068376068383E-2</v>
      </c>
      <c r="K125" s="111">
        <f>Absolut!K125/Absolut!$B125</f>
        <v>1.7094017094017096E-2</v>
      </c>
      <c r="L125" s="111">
        <f>Absolut!L125/Absolut!$B125</f>
        <v>6.8376068376068383E-2</v>
      </c>
      <c r="M125" s="111">
        <f>Absolut!M125/Absolut!$B125</f>
        <v>0.1111111111111111</v>
      </c>
      <c r="N125" s="111">
        <f>Absolut!N125/Absolut!$B125</f>
        <v>9.4017094017094016E-2</v>
      </c>
      <c r="O125" s="111">
        <f>Absolut!O125/Absolut!$B125</f>
        <v>6.8376068376068383E-2</v>
      </c>
      <c r="P125" s="111">
        <f>Absolut!P125/Absolut!$B125</f>
        <v>7.6923076923076927E-2</v>
      </c>
      <c r="Q125" s="111">
        <f>Absolut!Q125/Absolut!$B125</f>
        <v>0.10256410256410256</v>
      </c>
      <c r="R125" s="2"/>
      <c r="S125" s="111">
        <f>Absolut!S125/Absolut!$D125</f>
        <v>0.1328125</v>
      </c>
      <c r="T125" s="111">
        <f>Absolut!T125/Absolut!$D125</f>
        <v>0.1171875</v>
      </c>
      <c r="U125" s="111">
        <f>Absolut!U125/Absolut!$D125</f>
        <v>0.1328125</v>
      </c>
      <c r="V125" s="111">
        <f>Absolut!V125/Absolut!$D125</f>
        <v>3.90625E-2</v>
      </c>
      <c r="W125" s="111">
        <f>Absolut!W125/Absolut!$D125</f>
        <v>3.125E-2</v>
      </c>
      <c r="X125" s="111">
        <f>Absolut!X125/Absolut!$D125</f>
        <v>3.125E-2</v>
      </c>
      <c r="Y125" s="111">
        <f>Absolut!Y125/Absolut!$D125</f>
        <v>3.125E-2</v>
      </c>
      <c r="Z125" s="111">
        <f>Absolut!Z125/Absolut!$D125</f>
        <v>7.03125E-2</v>
      </c>
      <c r="AA125" s="111">
        <f>Absolut!AA125/Absolut!$D125</f>
        <v>0.1328125</v>
      </c>
      <c r="AB125" s="111">
        <f>Absolut!AB125/Absolut!$D125</f>
        <v>0.1328125</v>
      </c>
      <c r="AC125" s="111">
        <f>Absolut!AC125/Absolut!$D125</f>
        <v>3.90625E-2</v>
      </c>
      <c r="AD125" s="111">
        <f>Absolut!AD125/Absolut!$D125</f>
        <v>0.109375</v>
      </c>
    </row>
    <row r="126" spans="1:30">
      <c r="A126" s="108">
        <v>1880</v>
      </c>
      <c r="B126" s="2">
        <f t="shared" si="5"/>
        <v>1</v>
      </c>
      <c r="C126" s="2">
        <v>16</v>
      </c>
      <c r="D126" s="4">
        <f t="shared" si="4"/>
        <v>0.99999999999999989</v>
      </c>
      <c r="E126" s="84"/>
      <c r="F126" s="111">
        <f>Absolut!F126/Absolut!$B126</f>
        <v>0.11504424778761062</v>
      </c>
      <c r="G126" s="111">
        <f>Absolut!G126/Absolut!$B126</f>
        <v>0.1415929203539823</v>
      </c>
      <c r="H126" s="111">
        <f>Absolut!H126/Absolut!$B126</f>
        <v>6.1946902654867256E-2</v>
      </c>
      <c r="I126" s="111">
        <f>Absolut!I126/Absolut!$B126</f>
        <v>3.5398230088495575E-2</v>
      </c>
      <c r="J126" s="111">
        <f>Absolut!J126/Absolut!$B126</f>
        <v>2.6548672566371681E-2</v>
      </c>
      <c r="K126" s="111">
        <f>Absolut!K126/Absolut!$B126</f>
        <v>9.7345132743362831E-2</v>
      </c>
      <c r="L126" s="111">
        <f>Absolut!L126/Absolut!$B126</f>
        <v>0.10619469026548672</v>
      </c>
      <c r="M126" s="111">
        <f>Absolut!M126/Absolut!$B126</f>
        <v>9.7345132743362831E-2</v>
      </c>
      <c r="N126" s="111">
        <f>Absolut!N126/Absolut!$B126</f>
        <v>5.3097345132743362E-2</v>
      </c>
      <c r="O126" s="111">
        <f>Absolut!O126/Absolut!$B126</f>
        <v>6.1946902654867256E-2</v>
      </c>
      <c r="P126" s="111">
        <f>Absolut!P126/Absolut!$B126</f>
        <v>0.10619469026548672</v>
      </c>
      <c r="Q126" s="111">
        <f>Absolut!Q126/Absolut!$B126</f>
        <v>9.7345132743362831E-2</v>
      </c>
      <c r="R126" s="2"/>
      <c r="S126" s="111">
        <f>Absolut!S126/Absolut!$D126</f>
        <v>0.15789473684210525</v>
      </c>
      <c r="T126" s="111">
        <f>Absolut!T126/Absolut!$D126</f>
        <v>0.15789473684210525</v>
      </c>
      <c r="U126" s="111">
        <f>Absolut!U126/Absolut!$D126</f>
        <v>7.8947368421052627E-2</v>
      </c>
      <c r="V126" s="111">
        <f>Absolut!V126/Absolut!$D126</f>
        <v>0.10526315789473684</v>
      </c>
      <c r="W126" s="111">
        <f>Absolut!W126/Absolut!$D126</f>
        <v>5.2631578947368418E-2</v>
      </c>
      <c r="X126" s="111">
        <f>Absolut!X126/Absolut!$D126</f>
        <v>6.1403508771929821E-2</v>
      </c>
      <c r="Y126" s="111">
        <f>Absolut!Y126/Absolut!$D126</f>
        <v>6.1403508771929821E-2</v>
      </c>
      <c r="Z126" s="111">
        <f>Absolut!Z126/Absolut!$D126</f>
        <v>7.0175438596491224E-2</v>
      </c>
      <c r="AA126" s="111">
        <f>Absolut!AA126/Absolut!$D126</f>
        <v>4.3859649122807015E-2</v>
      </c>
      <c r="AB126" s="111">
        <f>Absolut!AB126/Absolut!$D126</f>
        <v>6.1403508771929821E-2</v>
      </c>
      <c r="AC126" s="111">
        <f>Absolut!AC126/Absolut!$D126</f>
        <v>7.8947368421052627E-2</v>
      </c>
      <c r="AD126" s="111">
        <f>Absolut!AD126/Absolut!$D126</f>
        <v>7.0175438596491224E-2</v>
      </c>
    </row>
    <row r="127" spans="1:30">
      <c r="A127" s="108">
        <v>1881</v>
      </c>
      <c r="B127" s="2">
        <f t="shared" si="5"/>
        <v>0.99999999999999978</v>
      </c>
      <c r="C127" s="2">
        <v>28</v>
      </c>
      <c r="D127" s="4">
        <f t="shared" si="4"/>
        <v>0.99999999999999978</v>
      </c>
      <c r="E127" s="84"/>
      <c r="F127" s="111">
        <f>Absolut!F127/Absolut!$B127</f>
        <v>0.13</v>
      </c>
      <c r="G127" s="111">
        <f>Absolut!G127/Absolut!$B127</f>
        <v>0.11</v>
      </c>
      <c r="H127" s="111">
        <f>Absolut!H127/Absolut!$B127</f>
        <v>0.1</v>
      </c>
      <c r="I127" s="111">
        <f>Absolut!I127/Absolut!$B127</f>
        <v>0.01</v>
      </c>
      <c r="J127" s="111">
        <f>Absolut!J127/Absolut!$B127</f>
        <v>0.06</v>
      </c>
      <c r="K127" s="111">
        <f>Absolut!K127/Absolut!$B127</f>
        <v>0.05</v>
      </c>
      <c r="L127" s="111">
        <f>Absolut!L127/Absolut!$B127</f>
        <v>0.04</v>
      </c>
      <c r="M127" s="111">
        <f>Absolut!M127/Absolut!$B127</f>
        <v>0.12</v>
      </c>
      <c r="N127" s="111">
        <f>Absolut!N127/Absolut!$B127</f>
        <v>0.11</v>
      </c>
      <c r="O127" s="111">
        <f>Absolut!O127/Absolut!$B127</f>
        <v>0.08</v>
      </c>
      <c r="P127" s="111">
        <f>Absolut!P127/Absolut!$B127</f>
        <v>0.11</v>
      </c>
      <c r="Q127" s="111">
        <f>Absolut!Q127/Absolut!$B127</f>
        <v>0.08</v>
      </c>
      <c r="R127" s="2"/>
      <c r="S127" s="111">
        <f>Absolut!S127/Absolut!$D127</f>
        <v>0.10679611650485436</v>
      </c>
      <c r="T127" s="111">
        <f>Absolut!T127/Absolut!$D127</f>
        <v>0.12621359223300971</v>
      </c>
      <c r="U127" s="111">
        <f>Absolut!U127/Absolut!$D127</f>
        <v>0.1553398058252427</v>
      </c>
      <c r="V127" s="111">
        <f>Absolut!V127/Absolut!$D127</f>
        <v>0.13592233009708737</v>
      </c>
      <c r="W127" s="111">
        <f>Absolut!W127/Absolut!$D127</f>
        <v>6.7961165048543687E-2</v>
      </c>
      <c r="X127" s="111">
        <f>Absolut!X127/Absolut!$D127</f>
        <v>7.7669902912621352E-2</v>
      </c>
      <c r="Y127" s="111">
        <f>Absolut!Y127/Absolut!$D127</f>
        <v>1.9417475728155338E-2</v>
      </c>
      <c r="Z127" s="111">
        <f>Absolut!Z127/Absolut!$D127</f>
        <v>7.7669902912621352E-2</v>
      </c>
      <c r="AA127" s="111">
        <f>Absolut!AA127/Absolut!$D127</f>
        <v>3.8834951456310676E-2</v>
      </c>
      <c r="AB127" s="111">
        <f>Absolut!AB127/Absolut!$D127</f>
        <v>6.7961165048543687E-2</v>
      </c>
      <c r="AC127" s="111">
        <f>Absolut!AC127/Absolut!$D127</f>
        <v>6.7961165048543687E-2</v>
      </c>
      <c r="AD127" s="111">
        <f>Absolut!AD127/Absolut!$D127</f>
        <v>5.8252427184466021E-2</v>
      </c>
    </row>
    <row r="128" spans="1:30">
      <c r="A128" s="108">
        <v>1882</v>
      </c>
      <c r="B128" s="2">
        <f t="shared" si="5"/>
        <v>1.0000000000000002</v>
      </c>
      <c r="C128" s="2">
        <v>28</v>
      </c>
      <c r="D128" s="4">
        <f t="shared" si="4"/>
        <v>1</v>
      </c>
      <c r="E128" s="84"/>
      <c r="F128" s="111">
        <f>Absolut!F128/Absolut!$B128</f>
        <v>0.1037037037037037</v>
      </c>
      <c r="G128" s="111">
        <f>Absolut!G128/Absolut!$B128</f>
        <v>8.8888888888888892E-2</v>
      </c>
      <c r="H128" s="111">
        <f>Absolut!H128/Absolut!$B128</f>
        <v>0.1037037037037037</v>
      </c>
      <c r="I128" s="111">
        <f>Absolut!I128/Absolut!$B128</f>
        <v>5.185185185185185E-2</v>
      </c>
      <c r="J128" s="111">
        <f>Absolut!J128/Absolut!$B128</f>
        <v>1.4814814814814815E-2</v>
      </c>
      <c r="K128" s="111">
        <f>Absolut!K128/Absolut!$B128</f>
        <v>0.11851851851851852</v>
      </c>
      <c r="L128" s="111">
        <f>Absolut!L128/Absolut!$B128</f>
        <v>0.1037037037037037</v>
      </c>
      <c r="M128" s="111">
        <f>Absolut!M128/Absolut!$B128</f>
        <v>6.6666666666666666E-2</v>
      </c>
      <c r="N128" s="111">
        <f>Absolut!N128/Absolut!$B128</f>
        <v>8.8888888888888892E-2</v>
      </c>
      <c r="O128" s="111">
        <f>Absolut!O128/Absolut!$B128</f>
        <v>9.6296296296296297E-2</v>
      </c>
      <c r="P128" s="111">
        <f>Absolut!P128/Absolut!$B128</f>
        <v>9.6296296296296297E-2</v>
      </c>
      <c r="Q128" s="111">
        <f>Absolut!Q128/Absolut!$B128</f>
        <v>6.6666666666666666E-2</v>
      </c>
      <c r="R128" s="2"/>
      <c r="S128" s="111">
        <f>Absolut!S128/Absolut!$D128</f>
        <v>2.5000000000000001E-2</v>
      </c>
      <c r="T128" s="111">
        <f>Absolut!T128/Absolut!$D128</f>
        <v>6.6666666666666666E-2</v>
      </c>
      <c r="U128" s="111">
        <f>Absolut!U128/Absolut!$D128</f>
        <v>9.166666666666666E-2</v>
      </c>
      <c r="V128" s="111">
        <f>Absolut!V128/Absolut!$D128</f>
        <v>0.11666666666666667</v>
      </c>
      <c r="W128" s="111">
        <f>Absolut!W128/Absolut!$D128</f>
        <v>0.1</v>
      </c>
      <c r="X128" s="111">
        <f>Absolut!X128/Absolut!$D128</f>
        <v>9.166666666666666E-2</v>
      </c>
      <c r="Y128" s="111">
        <f>Absolut!Y128/Absolut!$D128</f>
        <v>4.1666666666666664E-2</v>
      </c>
      <c r="Z128" s="111">
        <f>Absolut!Z128/Absolut!$D128</f>
        <v>0.13333333333333333</v>
      </c>
      <c r="AA128" s="111">
        <f>Absolut!AA128/Absolut!$D128</f>
        <v>5.8333333333333334E-2</v>
      </c>
      <c r="AB128" s="111">
        <f>Absolut!AB128/Absolut!$D128</f>
        <v>7.4999999999999997E-2</v>
      </c>
      <c r="AC128" s="111">
        <f>Absolut!AC128/Absolut!$D128</f>
        <v>8.3333333333333329E-2</v>
      </c>
      <c r="AD128" s="111">
        <f>Absolut!AD128/Absolut!$D128</f>
        <v>0.11666666666666667</v>
      </c>
    </row>
    <row r="129" spans="1:30">
      <c r="A129" s="108">
        <v>1883</v>
      </c>
      <c r="B129" s="2">
        <f t="shared" si="5"/>
        <v>0.99999999999999989</v>
      </c>
      <c r="C129" s="5">
        <v>38</v>
      </c>
      <c r="D129" s="5">
        <f t="shared" si="4"/>
        <v>1</v>
      </c>
      <c r="E129" s="84"/>
      <c r="F129" s="111">
        <f>Absolut!F129/Absolut!$B129</f>
        <v>0.1223021582733813</v>
      </c>
      <c r="G129" s="111">
        <f>Absolut!G129/Absolut!$B129</f>
        <v>5.7553956834532377E-2</v>
      </c>
      <c r="H129" s="111">
        <f>Absolut!H129/Absolut!$B129</f>
        <v>7.1942446043165464E-2</v>
      </c>
      <c r="I129" s="111">
        <f>Absolut!I129/Absolut!$B129</f>
        <v>4.3165467625899283E-2</v>
      </c>
      <c r="J129" s="111">
        <f>Absolut!J129/Absolut!$B129</f>
        <v>5.0359712230215826E-2</v>
      </c>
      <c r="K129" s="111">
        <f>Absolut!K129/Absolut!$B129</f>
        <v>7.9136690647482008E-2</v>
      </c>
      <c r="L129" s="111">
        <f>Absolut!L129/Absolut!$B129</f>
        <v>7.1942446043165464E-2</v>
      </c>
      <c r="M129" s="111">
        <f>Absolut!M129/Absolut!$B129</f>
        <v>7.9136690647482008E-2</v>
      </c>
      <c r="N129" s="111">
        <f>Absolut!N129/Absolut!$B129</f>
        <v>9.3525179856115109E-2</v>
      </c>
      <c r="O129" s="111">
        <f>Absolut!O129/Absolut!$B129</f>
        <v>0.1079136690647482</v>
      </c>
      <c r="P129" s="111">
        <f>Absolut!P129/Absolut!$B129</f>
        <v>7.9136690647482008E-2</v>
      </c>
      <c r="Q129" s="111">
        <f>Absolut!Q129/Absolut!$B129</f>
        <v>0.14388489208633093</v>
      </c>
      <c r="R129" s="5"/>
      <c r="S129" s="111">
        <f>Absolut!S129/Absolut!$D129</f>
        <v>0.14444444444444443</v>
      </c>
      <c r="T129" s="111">
        <f>Absolut!T129/Absolut!$D129</f>
        <v>0.13333333333333333</v>
      </c>
      <c r="U129" s="111">
        <f>Absolut!U129/Absolut!$D129</f>
        <v>7.7777777777777779E-2</v>
      </c>
      <c r="V129" s="111">
        <f>Absolut!V129/Absolut!$D129</f>
        <v>0.1</v>
      </c>
      <c r="W129" s="111">
        <f>Absolut!W129/Absolut!$D129</f>
        <v>0.1</v>
      </c>
      <c r="X129" s="111">
        <f>Absolut!X129/Absolut!$D129</f>
        <v>5.5555555555555552E-2</v>
      </c>
      <c r="Y129" s="111">
        <f>Absolut!Y129/Absolut!$D129</f>
        <v>6.6666666666666666E-2</v>
      </c>
      <c r="Z129" s="111">
        <f>Absolut!Z129/Absolut!$D129</f>
        <v>6.6666666666666666E-2</v>
      </c>
      <c r="AA129" s="111">
        <f>Absolut!AA129/Absolut!$D129</f>
        <v>7.7777777777777779E-2</v>
      </c>
      <c r="AB129" s="111">
        <f>Absolut!AB129/Absolut!$D129</f>
        <v>0.1</v>
      </c>
      <c r="AC129" s="111">
        <f>Absolut!AC129/Absolut!$D129</f>
        <v>5.5555555555555552E-2</v>
      </c>
      <c r="AD129" s="111">
        <f>Absolut!AD129/Absolut!$D129</f>
        <v>2.2222222222222223E-2</v>
      </c>
    </row>
    <row r="130" spans="1:30">
      <c r="A130" s="108">
        <v>1884</v>
      </c>
      <c r="B130" s="2">
        <f t="shared" si="5"/>
        <v>1</v>
      </c>
      <c r="C130" s="5">
        <v>29</v>
      </c>
      <c r="D130" s="4">
        <f t="shared" si="4"/>
        <v>1</v>
      </c>
      <c r="E130" s="84"/>
      <c r="F130" s="111">
        <f>Absolut!F130/Absolut!$B130</f>
        <v>0.11278195488721804</v>
      </c>
      <c r="G130" s="111">
        <f>Absolut!G130/Absolut!$B130</f>
        <v>0.13533834586466165</v>
      </c>
      <c r="H130" s="111">
        <f>Absolut!H130/Absolut!$B130</f>
        <v>9.7744360902255634E-2</v>
      </c>
      <c r="I130" s="111">
        <f>Absolut!I130/Absolut!$B130</f>
        <v>7.5187969924812026E-2</v>
      </c>
      <c r="J130" s="111">
        <f>Absolut!J130/Absolut!$B130</f>
        <v>4.5112781954887216E-2</v>
      </c>
      <c r="K130" s="111">
        <f>Absolut!K130/Absolut!$B130</f>
        <v>2.2556390977443608E-2</v>
      </c>
      <c r="L130" s="111">
        <f>Absolut!L130/Absolut!$B130</f>
        <v>8.2706766917293228E-2</v>
      </c>
      <c r="M130" s="111">
        <f>Absolut!M130/Absolut!$B130</f>
        <v>9.7744360902255634E-2</v>
      </c>
      <c r="N130" s="111">
        <f>Absolut!N130/Absolut!$B130</f>
        <v>8.2706766917293228E-2</v>
      </c>
      <c r="O130" s="111">
        <f>Absolut!O130/Absolut!$B130</f>
        <v>6.0150375939849621E-2</v>
      </c>
      <c r="P130" s="111">
        <f>Absolut!P130/Absolut!$B130</f>
        <v>9.7744360902255634E-2</v>
      </c>
      <c r="Q130" s="111">
        <f>Absolut!Q130/Absolut!$B130</f>
        <v>9.0225563909774431E-2</v>
      </c>
      <c r="R130" s="5"/>
      <c r="S130" s="111">
        <f>Absolut!S130/Absolut!$D130</f>
        <v>0.1</v>
      </c>
      <c r="T130" s="111">
        <f>Absolut!T130/Absolut!$D130</f>
        <v>0.17857142857142858</v>
      </c>
      <c r="U130" s="111">
        <f>Absolut!U130/Absolut!$D130</f>
        <v>0.12857142857142856</v>
      </c>
      <c r="V130" s="111">
        <f>Absolut!V130/Absolut!$D130</f>
        <v>0.18571428571428572</v>
      </c>
      <c r="W130" s="111">
        <f>Absolut!W130/Absolut!$D130</f>
        <v>5.7142857142857141E-2</v>
      </c>
      <c r="X130" s="111">
        <f>Absolut!X130/Absolut!$D130</f>
        <v>2.8571428571428571E-2</v>
      </c>
      <c r="Y130" s="111">
        <f>Absolut!Y130/Absolut!$D130</f>
        <v>2.8571428571428571E-2</v>
      </c>
      <c r="Z130" s="111">
        <f>Absolut!Z130/Absolut!$D130</f>
        <v>6.4285714285714279E-2</v>
      </c>
      <c r="AA130" s="111">
        <f>Absolut!AA130/Absolut!$D130</f>
        <v>8.5714285714285715E-2</v>
      </c>
      <c r="AB130" s="111">
        <f>Absolut!AB130/Absolut!$D130</f>
        <v>6.4285714285714279E-2</v>
      </c>
      <c r="AC130" s="111">
        <f>Absolut!AC130/Absolut!$D130</f>
        <v>4.2857142857142858E-2</v>
      </c>
      <c r="AD130" s="111">
        <f>Absolut!AD130/Absolut!$D130</f>
        <v>3.5714285714285712E-2</v>
      </c>
    </row>
    <row r="131" spans="1:30">
      <c r="A131" s="108">
        <v>1885</v>
      </c>
      <c r="B131" s="2">
        <f t="shared" si="5"/>
        <v>1</v>
      </c>
      <c r="C131" s="5">
        <v>24</v>
      </c>
      <c r="D131" s="4">
        <f t="shared" si="4"/>
        <v>1</v>
      </c>
      <c r="E131" s="84"/>
      <c r="F131" s="111">
        <f>Absolut!F131/Absolut!$B131</f>
        <v>6.4748201438848921E-2</v>
      </c>
      <c r="G131" s="111">
        <f>Absolut!G131/Absolut!$B131</f>
        <v>0.10071942446043165</v>
      </c>
      <c r="H131" s="111">
        <f>Absolut!H131/Absolut!$B131</f>
        <v>8.6330935251798566E-2</v>
      </c>
      <c r="I131" s="111">
        <f>Absolut!I131/Absolut!$B131</f>
        <v>6.4748201438848921E-2</v>
      </c>
      <c r="J131" s="111">
        <f>Absolut!J131/Absolut!$B131</f>
        <v>0.10071942446043165</v>
      </c>
      <c r="K131" s="111">
        <f>Absolut!K131/Absolut!$B131</f>
        <v>4.3165467625899283E-2</v>
      </c>
      <c r="L131" s="111">
        <f>Absolut!L131/Absolut!$B131</f>
        <v>6.4748201438848921E-2</v>
      </c>
      <c r="M131" s="111">
        <f>Absolut!M131/Absolut!$B131</f>
        <v>5.7553956834532377E-2</v>
      </c>
      <c r="N131" s="111">
        <f>Absolut!N131/Absolut!$B131</f>
        <v>0.10071942446043165</v>
      </c>
      <c r="O131" s="111">
        <f>Absolut!O131/Absolut!$B131</f>
        <v>7.9136690647482008E-2</v>
      </c>
      <c r="P131" s="111">
        <f>Absolut!P131/Absolut!$B131</f>
        <v>0.10071942446043165</v>
      </c>
      <c r="Q131" s="111">
        <f>Absolut!Q131/Absolut!$B131</f>
        <v>0.1366906474820144</v>
      </c>
      <c r="R131" s="5"/>
      <c r="S131" s="111">
        <f>Absolut!S131/Absolut!$D131</f>
        <v>0.13043478260869565</v>
      </c>
      <c r="T131" s="111">
        <f>Absolut!T131/Absolut!$D131</f>
        <v>0.19130434782608696</v>
      </c>
      <c r="U131" s="111">
        <f>Absolut!U131/Absolut!$D131</f>
        <v>0.17391304347826086</v>
      </c>
      <c r="V131" s="111">
        <f>Absolut!V131/Absolut!$D131</f>
        <v>9.5652173913043481E-2</v>
      </c>
      <c r="W131" s="111">
        <f>Absolut!W131/Absolut!$D131</f>
        <v>0.12173913043478261</v>
      </c>
      <c r="X131" s="111">
        <f>Absolut!X131/Absolut!$D131</f>
        <v>3.4782608695652174E-2</v>
      </c>
      <c r="Y131" s="111">
        <f>Absolut!Y131/Absolut!$D131</f>
        <v>4.3478260869565216E-2</v>
      </c>
      <c r="Z131" s="111">
        <f>Absolut!Z131/Absolut!$D131</f>
        <v>3.4782608695652174E-2</v>
      </c>
      <c r="AA131" s="111">
        <f>Absolut!AA131/Absolut!$D131</f>
        <v>6.0869565217391307E-2</v>
      </c>
      <c r="AB131" s="111">
        <f>Absolut!AB131/Absolut!$D131</f>
        <v>4.3478260869565216E-2</v>
      </c>
      <c r="AC131" s="111">
        <f>Absolut!AC131/Absolut!$D131</f>
        <v>3.4782608695652174E-2</v>
      </c>
      <c r="AD131" s="111">
        <f>Absolut!AD131/Absolut!$D131</f>
        <v>3.4782608695652174E-2</v>
      </c>
    </row>
    <row r="132" spans="1:30">
      <c r="A132" s="108">
        <v>1886</v>
      </c>
      <c r="B132" s="2">
        <f t="shared" si="5"/>
        <v>1</v>
      </c>
      <c r="C132" s="5">
        <v>30</v>
      </c>
      <c r="D132" s="5">
        <f>SUM(S132:AD132)</f>
        <v>1.0000000000000002</v>
      </c>
      <c r="E132" s="84"/>
      <c r="F132" s="111">
        <f>Absolut!F132/Absolut!$B132</f>
        <v>0.12686567164179105</v>
      </c>
      <c r="G132" s="111">
        <f>Absolut!G132/Absolut!$B132</f>
        <v>0.1417910447761194</v>
      </c>
      <c r="H132" s="111">
        <f>Absolut!H132/Absolut!$B132</f>
        <v>9.7014925373134331E-2</v>
      </c>
      <c r="I132" s="111">
        <f>Absolut!I132/Absolut!$B132</f>
        <v>5.2238805970149252E-2</v>
      </c>
      <c r="J132" s="111">
        <f>Absolut!J132/Absolut!$B132</f>
        <v>5.2238805970149252E-2</v>
      </c>
      <c r="K132" s="111">
        <f>Absolut!K132/Absolut!$B132</f>
        <v>0.11194029850746269</v>
      </c>
      <c r="L132" s="111">
        <f>Absolut!L132/Absolut!$B132</f>
        <v>0.1044776119402985</v>
      </c>
      <c r="M132" s="111">
        <f>Absolut!M132/Absolut!$B132</f>
        <v>5.2238805970149252E-2</v>
      </c>
      <c r="N132" s="111">
        <f>Absolut!N132/Absolut!$B132</f>
        <v>6.7164179104477612E-2</v>
      </c>
      <c r="O132" s="111">
        <f>Absolut!O132/Absolut!$B132</f>
        <v>8.2089552238805971E-2</v>
      </c>
      <c r="P132" s="111">
        <f>Absolut!P132/Absolut!$B132</f>
        <v>5.9701492537313432E-2</v>
      </c>
      <c r="Q132" s="111">
        <f>Absolut!Q132/Absolut!$B132</f>
        <v>5.2238805970149252E-2</v>
      </c>
      <c r="R132" s="5"/>
      <c r="S132" s="111">
        <f>Absolut!S132/Absolut!$D132</f>
        <v>8.0459770114942528E-2</v>
      </c>
      <c r="T132" s="111">
        <f>Absolut!T132/Absolut!$D132</f>
        <v>0.18390804597701149</v>
      </c>
      <c r="U132" s="111">
        <f>Absolut!U132/Absolut!$D132</f>
        <v>0.22988505747126436</v>
      </c>
      <c r="V132" s="111">
        <f>Absolut!V132/Absolut!$D132</f>
        <v>6.8965517241379309E-2</v>
      </c>
      <c r="W132" s="111">
        <f>Absolut!W132/Absolut!$D132</f>
        <v>5.7471264367816091E-2</v>
      </c>
      <c r="X132" s="111">
        <f>Absolut!X132/Absolut!$D132</f>
        <v>8.0459770114942528E-2</v>
      </c>
      <c r="Y132" s="111">
        <f>Absolut!Y132/Absolut!$D132</f>
        <v>4.5977011494252873E-2</v>
      </c>
      <c r="Z132" s="111">
        <f>Absolut!Z132/Absolut!$D132</f>
        <v>5.7471264367816091E-2</v>
      </c>
      <c r="AA132" s="111">
        <f>Absolut!AA132/Absolut!$D132</f>
        <v>1.1494252873563218E-2</v>
      </c>
      <c r="AB132" s="111">
        <f>Absolut!AB132/Absolut!$D132</f>
        <v>4.5977011494252873E-2</v>
      </c>
      <c r="AC132" s="111">
        <f>Absolut!AC132/Absolut!$D132</f>
        <v>6.8965517241379309E-2</v>
      </c>
      <c r="AD132" s="111">
        <f>Absolut!AD132/Absolut!$D132</f>
        <v>6.8965517241379309E-2</v>
      </c>
    </row>
    <row r="133" spans="1:30">
      <c r="A133" s="108">
        <v>1887</v>
      </c>
      <c r="B133" s="2">
        <f t="shared" si="5"/>
        <v>1</v>
      </c>
      <c r="C133" s="5">
        <v>30</v>
      </c>
      <c r="D133" s="4">
        <f t="shared" si="4"/>
        <v>1</v>
      </c>
      <c r="E133" s="84"/>
      <c r="F133" s="111">
        <f>Absolut!F133/Absolut!$B133</f>
        <v>9.8360655737704916E-2</v>
      </c>
      <c r="G133" s="111">
        <f>Absolut!G133/Absolut!$B133</f>
        <v>4.0983606557377046E-2</v>
      </c>
      <c r="H133" s="111">
        <f>Absolut!H133/Absolut!$B133</f>
        <v>8.1967213114754092E-2</v>
      </c>
      <c r="I133" s="111">
        <f>Absolut!I133/Absolut!$B133</f>
        <v>5.737704918032787E-2</v>
      </c>
      <c r="J133" s="111">
        <f>Absolut!J133/Absolut!$B133</f>
        <v>0.12295081967213115</v>
      </c>
      <c r="K133" s="111">
        <f>Absolut!K133/Absolut!$B133</f>
        <v>5.737704918032787E-2</v>
      </c>
      <c r="L133" s="111">
        <f>Absolut!L133/Absolut!$B133</f>
        <v>7.3770491803278687E-2</v>
      </c>
      <c r="M133" s="111">
        <f>Absolut!M133/Absolut!$B133</f>
        <v>0.11475409836065574</v>
      </c>
      <c r="N133" s="111">
        <f>Absolut!N133/Absolut!$B133</f>
        <v>7.3770491803278687E-2</v>
      </c>
      <c r="O133" s="111">
        <f>Absolut!O133/Absolut!$B133</f>
        <v>9.0163934426229511E-2</v>
      </c>
      <c r="P133" s="111">
        <f>Absolut!P133/Absolut!$B133</f>
        <v>0.12295081967213115</v>
      </c>
      <c r="Q133" s="111">
        <f>Absolut!Q133/Absolut!$B133</f>
        <v>6.5573770491803282E-2</v>
      </c>
      <c r="R133" s="5"/>
      <c r="S133" s="111">
        <f>Absolut!S133/Absolut!$D133</f>
        <v>6.7796610169491525E-2</v>
      </c>
      <c r="T133" s="111">
        <f>Absolut!T133/Absolut!$D133</f>
        <v>0.1864406779661017</v>
      </c>
      <c r="U133" s="111">
        <f>Absolut!U133/Absolut!$D133</f>
        <v>0.11016949152542373</v>
      </c>
      <c r="V133" s="111">
        <f>Absolut!V133/Absolut!$D133</f>
        <v>4.2372881355932202E-2</v>
      </c>
      <c r="W133" s="111">
        <f>Absolut!W133/Absolut!$D133</f>
        <v>4.2372881355932202E-2</v>
      </c>
      <c r="X133" s="111">
        <f>Absolut!X133/Absolut!$D133</f>
        <v>9.3220338983050849E-2</v>
      </c>
      <c r="Y133" s="111">
        <f>Absolut!Y133/Absolut!$D133</f>
        <v>7.6271186440677971E-2</v>
      </c>
      <c r="Z133" s="111">
        <f>Absolut!Z133/Absolut!$D133</f>
        <v>8.4745762711864403E-2</v>
      </c>
      <c r="AA133" s="111">
        <f>Absolut!AA133/Absolut!$D133</f>
        <v>6.7796610169491525E-2</v>
      </c>
      <c r="AB133" s="111">
        <f>Absolut!AB133/Absolut!$D133</f>
        <v>5.0847457627118647E-2</v>
      </c>
      <c r="AC133" s="111">
        <f>Absolut!AC133/Absolut!$D133</f>
        <v>6.7796610169491525E-2</v>
      </c>
      <c r="AD133" s="111">
        <f>Absolut!AD133/Absolut!$D133</f>
        <v>0.11016949152542373</v>
      </c>
    </row>
    <row r="134" spans="1:30">
      <c r="A134" s="108">
        <v>1888</v>
      </c>
      <c r="B134" s="2">
        <f t="shared" si="5"/>
        <v>1.0000000000000002</v>
      </c>
      <c r="C134" s="5">
        <v>38</v>
      </c>
      <c r="D134" s="4">
        <f t="shared" si="4"/>
        <v>0.99999999999999978</v>
      </c>
      <c r="E134" s="84"/>
      <c r="F134" s="111">
        <f>Absolut!F134/Absolut!$B134</f>
        <v>0.11363636363636363</v>
      </c>
      <c r="G134" s="111">
        <f>Absolut!G134/Absolut!$B134</f>
        <v>9.8484848484848481E-2</v>
      </c>
      <c r="H134" s="111">
        <f>Absolut!H134/Absolut!$B134</f>
        <v>0.12121212121212122</v>
      </c>
      <c r="I134" s="111">
        <f>Absolut!I134/Absolut!$B134</f>
        <v>7.575757575757576E-2</v>
      </c>
      <c r="J134" s="111">
        <f>Absolut!J134/Absolut!$B134</f>
        <v>3.787878787878788E-2</v>
      </c>
      <c r="K134" s="111">
        <f>Absolut!K134/Absolut!$B134</f>
        <v>5.3030303030303032E-2</v>
      </c>
      <c r="L134" s="111">
        <f>Absolut!L134/Absolut!$B134</f>
        <v>7.575757575757576E-2</v>
      </c>
      <c r="M134" s="111">
        <f>Absolut!M134/Absolut!$B134</f>
        <v>6.0606060606060608E-2</v>
      </c>
      <c r="N134" s="111">
        <f>Absolut!N134/Absolut!$B134</f>
        <v>0.11363636363636363</v>
      </c>
      <c r="O134" s="111">
        <f>Absolut!O134/Absolut!$B134</f>
        <v>0.10606060606060606</v>
      </c>
      <c r="P134" s="111">
        <f>Absolut!P134/Absolut!$B134</f>
        <v>7.575757575757576E-2</v>
      </c>
      <c r="Q134" s="111">
        <f>Absolut!Q134/Absolut!$B134</f>
        <v>6.8181818181818177E-2</v>
      </c>
      <c r="R134" s="5"/>
      <c r="S134" s="111">
        <f>Absolut!S134/Absolut!$D134</f>
        <v>0.14035087719298245</v>
      </c>
      <c r="T134" s="111">
        <f>Absolut!T134/Absolut!$D134</f>
        <v>0.11695906432748537</v>
      </c>
      <c r="U134" s="111">
        <f>Absolut!U134/Absolut!$D134</f>
        <v>0.14035087719298245</v>
      </c>
      <c r="V134" s="111">
        <f>Absolut!V134/Absolut!$D134</f>
        <v>0.16959064327485379</v>
      </c>
      <c r="W134" s="111">
        <f>Absolut!W134/Absolut!$D134</f>
        <v>0.14619883040935672</v>
      </c>
      <c r="X134" s="111">
        <f>Absolut!X134/Absolut!$D134</f>
        <v>0.10526315789473684</v>
      </c>
      <c r="Y134" s="111">
        <f>Absolut!Y134/Absolut!$D134</f>
        <v>3.5087719298245612E-2</v>
      </c>
      <c r="Z134" s="111">
        <f>Absolut!Z134/Absolut!$D134</f>
        <v>2.9239766081871343E-2</v>
      </c>
      <c r="AA134" s="111">
        <f>Absolut!AA134/Absolut!$D134</f>
        <v>1.7543859649122806E-2</v>
      </c>
      <c r="AB134" s="111">
        <f>Absolut!AB134/Absolut!$D134</f>
        <v>2.9239766081871343E-2</v>
      </c>
      <c r="AC134" s="111">
        <f>Absolut!AC134/Absolut!$D134</f>
        <v>3.5087719298245612E-2</v>
      </c>
      <c r="AD134" s="111">
        <f>Absolut!AD134/Absolut!$D134</f>
        <v>3.5087719298245612E-2</v>
      </c>
    </row>
    <row r="135" spans="1:30">
      <c r="A135" s="108">
        <v>1889</v>
      </c>
      <c r="B135" s="2">
        <f t="shared" si="5"/>
        <v>1</v>
      </c>
      <c r="C135" s="5">
        <v>19</v>
      </c>
      <c r="D135" s="5">
        <f t="shared" si="4"/>
        <v>1</v>
      </c>
      <c r="E135" s="84"/>
      <c r="F135" s="111">
        <f>Absolut!F135/Absolut!$B135</f>
        <v>8.5271317829457363E-2</v>
      </c>
      <c r="G135" s="111">
        <f>Absolut!G135/Absolut!$B135</f>
        <v>5.4263565891472867E-2</v>
      </c>
      <c r="H135" s="111">
        <f>Absolut!H135/Absolut!$B135</f>
        <v>9.3023255813953487E-2</v>
      </c>
      <c r="I135" s="111">
        <f>Absolut!I135/Absolut!$B135</f>
        <v>0.11627906976744186</v>
      </c>
      <c r="J135" s="111">
        <f>Absolut!J135/Absolut!$B135</f>
        <v>3.1007751937984496E-2</v>
      </c>
      <c r="K135" s="111">
        <f>Absolut!K135/Absolut!$B135</f>
        <v>6.2015503875968991E-2</v>
      </c>
      <c r="L135" s="111">
        <f>Absolut!L135/Absolut!$B135</f>
        <v>8.5271317829457363E-2</v>
      </c>
      <c r="M135" s="111">
        <f>Absolut!M135/Absolut!$B135</f>
        <v>6.9767441860465115E-2</v>
      </c>
      <c r="N135" s="111">
        <f>Absolut!N135/Absolut!$B135</f>
        <v>6.9767441860465115E-2</v>
      </c>
      <c r="O135" s="111">
        <f>Absolut!O135/Absolut!$B135</f>
        <v>0.11627906976744186</v>
      </c>
      <c r="P135" s="111">
        <f>Absolut!P135/Absolut!$B135</f>
        <v>0.15503875968992248</v>
      </c>
      <c r="Q135" s="111">
        <f>Absolut!Q135/Absolut!$B135</f>
        <v>6.2015503875968991E-2</v>
      </c>
      <c r="R135" s="5"/>
      <c r="S135" s="111">
        <f>Absolut!S135/Absolut!$D135</f>
        <v>9.8765432098765427E-2</v>
      </c>
      <c r="T135" s="111">
        <f>Absolut!T135/Absolut!$D135</f>
        <v>9.8765432098765427E-2</v>
      </c>
      <c r="U135" s="111">
        <f>Absolut!U135/Absolut!$D135</f>
        <v>7.407407407407407E-2</v>
      </c>
      <c r="V135" s="111">
        <f>Absolut!V135/Absolut!$D135</f>
        <v>7.407407407407407E-2</v>
      </c>
      <c r="W135" s="111">
        <f>Absolut!W135/Absolut!$D135</f>
        <v>4.9382716049382713E-2</v>
      </c>
      <c r="X135" s="111">
        <f>Absolut!X135/Absolut!$D135</f>
        <v>1.2345679012345678E-2</v>
      </c>
      <c r="Y135" s="111">
        <f>Absolut!Y135/Absolut!$D135</f>
        <v>8.6419753086419748E-2</v>
      </c>
      <c r="Z135" s="111">
        <f>Absolut!Z135/Absolut!$D135</f>
        <v>3.7037037037037035E-2</v>
      </c>
      <c r="AA135" s="111">
        <f>Absolut!AA135/Absolut!$D135</f>
        <v>6.1728395061728392E-2</v>
      </c>
      <c r="AB135" s="111">
        <f>Absolut!AB135/Absolut!$D135</f>
        <v>9.8765432098765427E-2</v>
      </c>
      <c r="AC135" s="111">
        <f>Absolut!AC135/Absolut!$D135</f>
        <v>0.12345679012345678</v>
      </c>
      <c r="AD135" s="111">
        <f>Absolut!AD135/Absolut!$D135</f>
        <v>0.18518518518518517</v>
      </c>
    </row>
    <row r="136" spans="1:30">
      <c r="A136" s="108">
        <v>1890</v>
      </c>
      <c r="B136" s="2">
        <f t="shared" si="5"/>
        <v>1</v>
      </c>
      <c r="C136" s="5">
        <v>22</v>
      </c>
      <c r="D136" s="4">
        <f t="shared" si="4"/>
        <v>1.0000000000000002</v>
      </c>
      <c r="E136" s="84"/>
      <c r="F136" s="111">
        <f>Absolut!F136/Absolut!$B136</f>
        <v>0.11711711711711711</v>
      </c>
      <c r="G136" s="111">
        <f>Absolut!G136/Absolut!$B136</f>
        <v>0.14414414414414414</v>
      </c>
      <c r="H136" s="111">
        <f>Absolut!H136/Absolut!$B136</f>
        <v>8.1081081081081086E-2</v>
      </c>
      <c r="I136" s="111">
        <f>Absolut!I136/Absolut!$B136</f>
        <v>3.6036036036036036E-2</v>
      </c>
      <c r="J136" s="111">
        <f>Absolut!J136/Absolut!$B136</f>
        <v>0.10810810810810811</v>
      </c>
      <c r="K136" s="111">
        <f>Absolut!K136/Absolut!$B136</f>
        <v>9.90990990990991E-2</v>
      </c>
      <c r="L136" s="111">
        <f>Absolut!L136/Absolut!$B136</f>
        <v>6.3063063063063057E-2</v>
      </c>
      <c r="M136" s="111">
        <f>Absolut!M136/Absolut!$B136</f>
        <v>9.0090090090090086E-2</v>
      </c>
      <c r="N136" s="111">
        <f>Absolut!N136/Absolut!$B136</f>
        <v>9.90990990990991E-2</v>
      </c>
      <c r="O136" s="111">
        <f>Absolut!O136/Absolut!$B136</f>
        <v>7.2072072072072071E-2</v>
      </c>
      <c r="P136" s="111">
        <f>Absolut!P136/Absolut!$B136</f>
        <v>3.6036036036036036E-2</v>
      </c>
      <c r="Q136" s="111">
        <f>Absolut!Q136/Absolut!$B136</f>
        <v>5.4054054054054057E-2</v>
      </c>
      <c r="R136" s="5"/>
      <c r="S136" s="111">
        <f>Absolut!S136/Absolut!$D136</f>
        <v>4.2372881355932202E-2</v>
      </c>
      <c r="T136" s="111">
        <f>Absolut!T136/Absolut!$D136</f>
        <v>0.26271186440677968</v>
      </c>
      <c r="U136" s="111">
        <f>Absolut!U136/Absolut!$D136</f>
        <v>9.3220338983050849E-2</v>
      </c>
      <c r="V136" s="111">
        <f>Absolut!V136/Absolut!$D136</f>
        <v>7.6271186440677971E-2</v>
      </c>
      <c r="W136" s="111">
        <f>Absolut!W136/Absolut!$D136</f>
        <v>7.6271186440677971E-2</v>
      </c>
      <c r="X136" s="111">
        <f>Absolut!X136/Absolut!$D136</f>
        <v>6.7796610169491525E-2</v>
      </c>
      <c r="Y136" s="111">
        <f>Absolut!Y136/Absolut!$D136</f>
        <v>4.2372881355932202E-2</v>
      </c>
      <c r="Z136" s="111">
        <f>Absolut!Z136/Absolut!$D136</f>
        <v>8.4745762711864403E-2</v>
      </c>
      <c r="AA136" s="111">
        <f>Absolut!AA136/Absolut!$D136</f>
        <v>6.7796610169491525E-2</v>
      </c>
      <c r="AB136" s="111">
        <f>Absolut!AB136/Absolut!$D136</f>
        <v>6.7796610169491525E-2</v>
      </c>
      <c r="AC136" s="111">
        <f>Absolut!AC136/Absolut!$D136</f>
        <v>5.0847457627118647E-2</v>
      </c>
      <c r="AD136" s="111">
        <f>Absolut!AD136/Absolut!$D136</f>
        <v>6.7796610169491525E-2</v>
      </c>
    </row>
    <row r="137" spans="1:30">
      <c r="A137" s="108">
        <v>1891</v>
      </c>
      <c r="B137" s="2">
        <f t="shared" ref="B137:B145" si="6">SUM(F137:Q137)</f>
        <v>0.99999999999999989</v>
      </c>
      <c r="C137" s="5">
        <v>25</v>
      </c>
      <c r="D137" s="5">
        <f t="shared" ref="D137:D145" si="7">SUM(S137:AD137)</f>
        <v>1</v>
      </c>
      <c r="E137" s="84"/>
      <c r="F137" s="111">
        <f>Absolut!F137/Absolut!$B137</f>
        <v>7.0175438596491224E-2</v>
      </c>
      <c r="G137" s="111">
        <f>Absolut!G137/Absolut!$B137</f>
        <v>7.0175438596491224E-2</v>
      </c>
      <c r="H137" s="111">
        <f>Absolut!H137/Absolut!$B137</f>
        <v>4.3859649122807015E-2</v>
      </c>
      <c r="I137" s="111">
        <f>Absolut!I137/Absolut!$B137</f>
        <v>3.5087719298245612E-2</v>
      </c>
      <c r="J137" s="111">
        <f>Absolut!J137/Absolut!$B137</f>
        <v>1.7543859649122806E-2</v>
      </c>
      <c r="K137" s="111">
        <f>Absolut!K137/Absolut!$B137</f>
        <v>6.1403508771929821E-2</v>
      </c>
      <c r="L137" s="111">
        <f>Absolut!L137/Absolut!$B137</f>
        <v>7.0175438596491224E-2</v>
      </c>
      <c r="M137" s="111">
        <f>Absolut!M137/Absolut!$B137</f>
        <v>7.8947368421052627E-2</v>
      </c>
      <c r="N137" s="111">
        <f>Absolut!N137/Absolut!$B137</f>
        <v>0.14912280701754385</v>
      </c>
      <c r="O137" s="111">
        <f>Absolut!O137/Absolut!$B137</f>
        <v>0.14912280701754385</v>
      </c>
      <c r="P137" s="111">
        <f>Absolut!P137/Absolut!$B137</f>
        <v>8.771929824561403E-2</v>
      </c>
      <c r="Q137" s="111">
        <f>Absolut!Q137/Absolut!$B137</f>
        <v>0.16666666666666666</v>
      </c>
      <c r="R137" s="5"/>
      <c r="S137" s="111">
        <f>Absolut!S137/Absolut!$D137</f>
        <v>0.23376623376623376</v>
      </c>
      <c r="T137" s="111">
        <f>Absolut!T137/Absolut!$D137</f>
        <v>0.18181818181818182</v>
      </c>
      <c r="U137" s="111">
        <f>Absolut!U137/Absolut!$D137</f>
        <v>0.15584415584415584</v>
      </c>
      <c r="V137" s="111">
        <f>Absolut!V137/Absolut!$D137</f>
        <v>3.896103896103896E-2</v>
      </c>
      <c r="W137" s="111">
        <f>Absolut!W137/Absolut!$D137</f>
        <v>5.1948051948051951E-2</v>
      </c>
      <c r="X137" s="111">
        <f>Absolut!X137/Absolut!$D137</f>
        <v>0</v>
      </c>
      <c r="Y137" s="111">
        <f>Absolut!Y137/Absolut!$D137</f>
        <v>3.896103896103896E-2</v>
      </c>
      <c r="Z137" s="111">
        <f>Absolut!Z137/Absolut!$D137</f>
        <v>9.0909090909090912E-2</v>
      </c>
      <c r="AA137" s="111">
        <f>Absolut!AA137/Absolut!$D137</f>
        <v>1.2987012987012988E-2</v>
      </c>
      <c r="AB137" s="111">
        <f>Absolut!AB137/Absolut!$D137</f>
        <v>6.4935064935064929E-2</v>
      </c>
      <c r="AC137" s="111">
        <f>Absolut!AC137/Absolut!$D137</f>
        <v>6.4935064935064929E-2</v>
      </c>
      <c r="AD137" s="111">
        <f>Absolut!AD137/Absolut!$D137</f>
        <v>6.4935064935064929E-2</v>
      </c>
    </row>
    <row r="138" spans="1:30">
      <c r="A138" s="108">
        <v>1892</v>
      </c>
      <c r="B138" s="2">
        <f t="shared" si="6"/>
        <v>0.99999999999999989</v>
      </c>
      <c r="C138" s="5">
        <v>14</v>
      </c>
      <c r="D138" s="5">
        <f t="shared" si="7"/>
        <v>0.99999999999999989</v>
      </c>
      <c r="E138" s="84"/>
      <c r="F138" s="111">
        <f>Absolut!F138/Absolut!$B138</f>
        <v>0.14814814814814814</v>
      </c>
      <c r="G138" s="111">
        <f>Absolut!G138/Absolut!$B138</f>
        <v>8.3333333333333329E-2</v>
      </c>
      <c r="H138" s="111">
        <f>Absolut!H138/Absolut!$B138</f>
        <v>9.2592592592592587E-2</v>
      </c>
      <c r="I138" s="111">
        <f>Absolut!I138/Absolut!$B138</f>
        <v>5.5555555555555552E-2</v>
      </c>
      <c r="J138" s="111">
        <f>Absolut!J138/Absolut!$B138</f>
        <v>8.3333333333333329E-2</v>
      </c>
      <c r="K138" s="111">
        <f>Absolut!K138/Absolut!$B138</f>
        <v>9.2592592592592587E-2</v>
      </c>
      <c r="L138" s="111">
        <f>Absolut!L138/Absolut!$B138</f>
        <v>7.407407407407407E-2</v>
      </c>
      <c r="M138" s="111">
        <f>Absolut!M138/Absolut!$B138</f>
        <v>6.4814814814814811E-2</v>
      </c>
      <c r="N138" s="111">
        <f>Absolut!N138/Absolut!$B138</f>
        <v>6.4814814814814811E-2</v>
      </c>
      <c r="O138" s="111">
        <f>Absolut!O138/Absolut!$B138</f>
        <v>9.2592592592592587E-2</v>
      </c>
      <c r="P138" s="111">
        <f>Absolut!P138/Absolut!$B138</f>
        <v>5.5555555555555552E-2</v>
      </c>
      <c r="Q138" s="111">
        <f>Absolut!Q138/Absolut!$B138</f>
        <v>9.2592592592592587E-2</v>
      </c>
      <c r="R138" s="5"/>
      <c r="S138" s="111">
        <f>Absolut!S138/Absolut!$D138</f>
        <v>0.125</v>
      </c>
      <c r="T138" s="111">
        <f>Absolut!T138/Absolut!$D138</f>
        <v>0.1111111111111111</v>
      </c>
      <c r="U138" s="111">
        <f>Absolut!U138/Absolut!$D138</f>
        <v>0.125</v>
      </c>
      <c r="V138" s="111">
        <f>Absolut!V138/Absolut!$D138</f>
        <v>0.125</v>
      </c>
      <c r="W138" s="111">
        <f>Absolut!W138/Absolut!$D138</f>
        <v>5.5555555555555552E-2</v>
      </c>
      <c r="X138" s="111">
        <f>Absolut!X138/Absolut!$D138</f>
        <v>8.3333333333333329E-2</v>
      </c>
      <c r="Y138" s="111">
        <f>Absolut!Y138/Absolut!$D138</f>
        <v>2.7777777777777776E-2</v>
      </c>
      <c r="Z138" s="111">
        <f>Absolut!Z138/Absolut!$D138</f>
        <v>4.1666666666666664E-2</v>
      </c>
      <c r="AA138" s="111">
        <f>Absolut!AA138/Absolut!$D138</f>
        <v>4.1666666666666664E-2</v>
      </c>
      <c r="AB138" s="111">
        <f>Absolut!AB138/Absolut!$D138</f>
        <v>6.9444444444444448E-2</v>
      </c>
      <c r="AC138" s="111">
        <f>Absolut!AC138/Absolut!$D138</f>
        <v>0.125</v>
      </c>
      <c r="AD138" s="111">
        <f>Absolut!AD138/Absolut!$D138</f>
        <v>6.9444444444444448E-2</v>
      </c>
    </row>
    <row r="139" spans="1:30">
      <c r="A139" s="108">
        <v>1893</v>
      </c>
      <c r="B139" s="2">
        <f t="shared" si="6"/>
        <v>1.0000000000000002</v>
      </c>
      <c r="C139" s="5">
        <v>37</v>
      </c>
      <c r="D139" s="4">
        <f t="shared" si="7"/>
        <v>0.99999999999999978</v>
      </c>
      <c r="E139" s="84"/>
      <c r="F139" s="111">
        <f>Absolut!F139/Absolut!$B139</f>
        <v>9.6491228070175433E-2</v>
      </c>
      <c r="G139" s="111">
        <f>Absolut!G139/Absolut!$B139</f>
        <v>7.0175438596491224E-2</v>
      </c>
      <c r="H139" s="111">
        <f>Absolut!H139/Absolut!$B139</f>
        <v>3.5087719298245612E-2</v>
      </c>
      <c r="I139" s="111">
        <f>Absolut!I139/Absolut!$B139</f>
        <v>0.12280701754385964</v>
      </c>
      <c r="J139" s="111">
        <f>Absolut!J139/Absolut!$B139</f>
        <v>4.3859649122807015E-2</v>
      </c>
      <c r="K139" s="111">
        <f>Absolut!K139/Absolut!$B139</f>
        <v>8.771929824561403E-2</v>
      </c>
      <c r="L139" s="111">
        <f>Absolut!L139/Absolut!$B139</f>
        <v>6.1403508771929821E-2</v>
      </c>
      <c r="M139" s="111">
        <f>Absolut!M139/Absolut!$B139</f>
        <v>8.771929824561403E-2</v>
      </c>
      <c r="N139" s="111">
        <f>Absolut!N139/Absolut!$B139</f>
        <v>0.14035087719298245</v>
      </c>
      <c r="O139" s="111">
        <f>Absolut!O139/Absolut!$B139</f>
        <v>7.8947368421052627E-2</v>
      </c>
      <c r="P139" s="111">
        <f>Absolut!P139/Absolut!$B139</f>
        <v>8.771929824561403E-2</v>
      </c>
      <c r="Q139" s="111">
        <f>Absolut!Q139/Absolut!$B139</f>
        <v>8.771929824561403E-2</v>
      </c>
      <c r="R139" s="5"/>
      <c r="S139" s="111">
        <f>Absolut!S139/Absolut!$D139</f>
        <v>0.10679611650485436</v>
      </c>
      <c r="T139" s="111">
        <f>Absolut!T139/Absolut!$D139</f>
        <v>9.7087378640776698E-2</v>
      </c>
      <c r="U139" s="111">
        <f>Absolut!U139/Absolut!$D139</f>
        <v>0.12621359223300971</v>
      </c>
      <c r="V139" s="111">
        <f>Absolut!V139/Absolut!$D139</f>
        <v>9.7087378640776698E-2</v>
      </c>
      <c r="W139" s="111">
        <f>Absolut!W139/Absolut!$D139</f>
        <v>8.7378640776699032E-2</v>
      </c>
      <c r="X139" s="111">
        <f>Absolut!X139/Absolut!$D139</f>
        <v>8.7378640776699032E-2</v>
      </c>
      <c r="Y139" s="111">
        <f>Absolut!Y139/Absolut!$D139</f>
        <v>2.9126213592233011E-2</v>
      </c>
      <c r="Z139" s="111">
        <f>Absolut!Z139/Absolut!$D139</f>
        <v>4.8543689320388349E-2</v>
      </c>
      <c r="AA139" s="111">
        <f>Absolut!AA139/Absolut!$D139</f>
        <v>3.8834951456310676E-2</v>
      </c>
      <c r="AB139" s="111">
        <f>Absolut!AB139/Absolut!$D139</f>
        <v>6.7961165048543687E-2</v>
      </c>
      <c r="AC139" s="111">
        <f>Absolut!AC139/Absolut!$D139</f>
        <v>0.11650485436893204</v>
      </c>
      <c r="AD139" s="111">
        <f>Absolut!AD139/Absolut!$D139</f>
        <v>9.7087378640776698E-2</v>
      </c>
    </row>
    <row r="140" spans="1:30">
      <c r="A140" s="108">
        <v>1894</v>
      </c>
      <c r="B140" s="2">
        <f t="shared" si="6"/>
        <v>1.0000000000000002</v>
      </c>
      <c r="C140" s="5">
        <v>37</v>
      </c>
      <c r="D140" s="4">
        <f t="shared" si="7"/>
        <v>0.99999999999999989</v>
      </c>
      <c r="E140" s="84"/>
      <c r="F140" s="111">
        <f>Absolut!F140/Absolut!$B140</f>
        <v>0.11038961038961038</v>
      </c>
      <c r="G140" s="111">
        <f>Absolut!G140/Absolut!$B140</f>
        <v>5.844155844155844E-2</v>
      </c>
      <c r="H140" s="111">
        <f>Absolut!H140/Absolut!$B140</f>
        <v>9.7402597402597407E-2</v>
      </c>
      <c r="I140" s="111">
        <f>Absolut!I140/Absolut!$B140</f>
        <v>9.0909090909090912E-2</v>
      </c>
      <c r="J140" s="111">
        <f>Absolut!J140/Absolut!$B140</f>
        <v>6.4935064935064929E-2</v>
      </c>
      <c r="K140" s="111">
        <f>Absolut!K140/Absolut!$B140</f>
        <v>2.5974025974025976E-2</v>
      </c>
      <c r="L140" s="111">
        <f>Absolut!L140/Absolut!$B140</f>
        <v>7.792207792207792E-2</v>
      </c>
      <c r="M140" s="111">
        <f>Absolut!M140/Absolut!$B140</f>
        <v>0.1038961038961039</v>
      </c>
      <c r="N140" s="111">
        <f>Absolut!N140/Absolut!$B140</f>
        <v>9.7402597402597407E-2</v>
      </c>
      <c r="O140" s="111">
        <f>Absolut!O140/Absolut!$B140</f>
        <v>9.0909090909090912E-2</v>
      </c>
      <c r="P140" s="111">
        <f>Absolut!P140/Absolut!$B140</f>
        <v>7.1428571428571425E-2</v>
      </c>
      <c r="Q140" s="111">
        <f>Absolut!Q140/Absolut!$B140</f>
        <v>0.11038961038961038</v>
      </c>
      <c r="R140" s="5"/>
      <c r="S140" s="111">
        <f>Absolut!S140/Absolut!$D140</f>
        <v>0.19811320754716982</v>
      </c>
      <c r="T140" s="111">
        <f>Absolut!T140/Absolut!$D140</f>
        <v>9.4339622641509441E-2</v>
      </c>
      <c r="U140" s="111">
        <f>Absolut!U140/Absolut!$D140</f>
        <v>9.4339622641509441E-2</v>
      </c>
      <c r="V140" s="111">
        <f>Absolut!V140/Absolut!$D140</f>
        <v>9.4339622641509441E-2</v>
      </c>
      <c r="W140" s="111">
        <f>Absolut!W140/Absolut!$D140</f>
        <v>7.5471698113207544E-2</v>
      </c>
      <c r="X140" s="111">
        <f>Absolut!X140/Absolut!$D140</f>
        <v>9.4339622641509441E-2</v>
      </c>
      <c r="Y140" s="111">
        <f>Absolut!Y140/Absolut!$D140</f>
        <v>2.8301886792452831E-2</v>
      </c>
      <c r="Z140" s="111">
        <f>Absolut!Z140/Absolut!$D140</f>
        <v>1.8867924528301886E-2</v>
      </c>
      <c r="AA140" s="111">
        <f>Absolut!AA140/Absolut!$D140</f>
        <v>6.6037735849056603E-2</v>
      </c>
      <c r="AB140" s="111">
        <f>Absolut!AB140/Absolut!$D140</f>
        <v>3.7735849056603772E-2</v>
      </c>
      <c r="AC140" s="111">
        <f>Absolut!AC140/Absolut!$D140</f>
        <v>4.716981132075472E-2</v>
      </c>
      <c r="AD140" s="111">
        <f>Absolut!AD140/Absolut!$D140</f>
        <v>0.15094339622641509</v>
      </c>
    </row>
    <row r="141" spans="1:30">
      <c r="A141" s="108">
        <v>1895</v>
      </c>
      <c r="B141" s="2">
        <f t="shared" si="6"/>
        <v>0.99999999999999989</v>
      </c>
      <c r="C141" s="5">
        <v>34</v>
      </c>
      <c r="D141" s="4">
        <f t="shared" si="7"/>
        <v>1</v>
      </c>
      <c r="E141" s="84"/>
      <c r="F141" s="111">
        <f>Absolut!F141/Absolut!$B141</f>
        <v>0.14655172413793102</v>
      </c>
      <c r="G141" s="111">
        <f>Absolut!G141/Absolut!$B141</f>
        <v>6.8965517241379309E-2</v>
      </c>
      <c r="H141" s="111">
        <f>Absolut!H141/Absolut!$B141</f>
        <v>5.1724137931034482E-2</v>
      </c>
      <c r="I141" s="111">
        <f>Absolut!I141/Absolut!$B141</f>
        <v>4.3103448275862072E-2</v>
      </c>
      <c r="J141" s="111">
        <f>Absolut!J141/Absolut!$B141</f>
        <v>6.8965517241379309E-2</v>
      </c>
      <c r="K141" s="111">
        <f>Absolut!K141/Absolut!$B141</f>
        <v>7.7586206896551727E-2</v>
      </c>
      <c r="L141" s="111">
        <f>Absolut!L141/Absolut!$B141</f>
        <v>7.7586206896551727E-2</v>
      </c>
      <c r="M141" s="111">
        <f>Absolut!M141/Absolut!$B141</f>
        <v>6.0344827586206899E-2</v>
      </c>
      <c r="N141" s="111">
        <f>Absolut!N141/Absolut!$B141</f>
        <v>0.1206896551724138</v>
      </c>
      <c r="O141" s="111">
        <f>Absolut!O141/Absolut!$B141</f>
        <v>0.10344827586206896</v>
      </c>
      <c r="P141" s="111">
        <f>Absolut!P141/Absolut!$B141</f>
        <v>5.1724137931034482E-2</v>
      </c>
      <c r="Q141" s="111">
        <f>Absolut!Q141/Absolut!$B141</f>
        <v>0.12931034482758622</v>
      </c>
      <c r="R141" s="5"/>
      <c r="S141" s="111">
        <f>Absolut!S141/Absolut!$D141</f>
        <v>0.1391304347826087</v>
      </c>
      <c r="T141" s="111">
        <f>Absolut!T141/Absolut!$D141</f>
        <v>9.5652173913043481E-2</v>
      </c>
      <c r="U141" s="111">
        <f>Absolut!U141/Absolut!$D141</f>
        <v>0.13043478260869565</v>
      </c>
      <c r="V141" s="111">
        <f>Absolut!V141/Absolut!$D141</f>
        <v>4.3478260869565216E-2</v>
      </c>
      <c r="W141" s="111">
        <f>Absolut!W141/Absolut!$D141</f>
        <v>3.4782608695652174E-2</v>
      </c>
      <c r="X141" s="111">
        <f>Absolut!X141/Absolut!$D141</f>
        <v>3.4782608695652174E-2</v>
      </c>
      <c r="Y141" s="111">
        <f>Absolut!Y141/Absolut!$D141</f>
        <v>6.9565217391304349E-2</v>
      </c>
      <c r="Z141" s="111">
        <f>Absolut!Z141/Absolut!$D141</f>
        <v>6.9565217391304349E-2</v>
      </c>
      <c r="AA141" s="111">
        <f>Absolut!AA141/Absolut!$D141</f>
        <v>6.9565217391304349E-2</v>
      </c>
      <c r="AB141" s="111">
        <f>Absolut!AB141/Absolut!$D141</f>
        <v>0.10434782608695652</v>
      </c>
      <c r="AC141" s="111">
        <f>Absolut!AC141/Absolut!$D141</f>
        <v>8.6956521739130432E-2</v>
      </c>
      <c r="AD141" s="111">
        <f>Absolut!AD141/Absolut!$D141</f>
        <v>0.12173913043478261</v>
      </c>
    </row>
    <row r="142" spans="1:30">
      <c r="A142" s="108">
        <v>1896</v>
      </c>
      <c r="B142" s="2">
        <f t="shared" si="6"/>
        <v>1</v>
      </c>
      <c r="C142" s="5">
        <v>36</v>
      </c>
      <c r="D142" s="4">
        <f t="shared" si="7"/>
        <v>0.99999999999999989</v>
      </c>
      <c r="E142" s="84"/>
      <c r="F142" s="111">
        <f>Absolut!F142/Absolut!$B142</f>
        <v>0.1037037037037037</v>
      </c>
      <c r="G142" s="111">
        <f>Absolut!G142/Absolut!$B142</f>
        <v>0.1037037037037037</v>
      </c>
      <c r="H142" s="111">
        <f>Absolut!H142/Absolut!$B142</f>
        <v>4.4444444444444446E-2</v>
      </c>
      <c r="I142" s="111">
        <f>Absolut!I142/Absolut!$B142</f>
        <v>5.185185185185185E-2</v>
      </c>
      <c r="J142" s="111">
        <f>Absolut!J142/Absolut!$B142</f>
        <v>6.6666666666666666E-2</v>
      </c>
      <c r="K142" s="111">
        <f>Absolut!K142/Absolut!$B142</f>
        <v>3.7037037037037035E-2</v>
      </c>
      <c r="L142" s="111">
        <f>Absolut!L142/Absolut!$B142</f>
        <v>0.1111111111111111</v>
      </c>
      <c r="M142" s="111">
        <f>Absolut!M142/Absolut!$B142</f>
        <v>9.6296296296296297E-2</v>
      </c>
      <c r="N142" s="111">
        <f>Absolut!N142/Absolut!$B142</f>
        <v>7.407407407407407E-2</v>
      </c>
      <c r="O142" s="111">
        <f>Absolut!O142/Absolut!$B142</f>
        <v>0.1037037037037037</v>
      </c>
      <c r="P142" s="111">
        <f>Absolut!P142/Absolut!$B142</f>
        <v>9.6296296296296297E-2</v>
      </c>
      <c r="Q142" s="111">
        <f>Absolut!Q142/Absolut!$B142</f>
        <v>0.1111111111111111</v>
      </c>
      <c r="R142" s="5"/>
      <c r="S142" s="111">
        <f>Absolut!S142/Absolut!$D142</f>
        <v>0.26143790849673204</v>
      </c>
      <c r="T142" s="111">
        <f>Absolut!T142/Absolut!$D142</f>
        <v>0.1437908496732026</v>
      </c>
      <c r="U142" s="111">
        <f>Absolut!U142/Absolut!$D142</f>
        <v>0.23529411764705882</v>
      </c>
      <c r="V142" s="111">
        <f>Absolut!V142/Absolut!$D142</f>
        <v>8.4967320261437912E-2</v>
      </c>
      <c r="W142" s="111">
        <f>Absolut!W142/Absolut!$D142</f>
        <v>8.4967320261437912E-2</v>
      </c>
      <c r="X142" s="111">
        <f>Absolut!X142/Absolut!$D142</f>
        <v>7.1895424836601302E-2</v>
      </c>
      <c r="Y142" s="111">
        <f>Absolut!Y142/Absolut!$D142</f>
        <v>6.5359477124183009E-3</v>
      </c>
      <c r="Z142" s="111">
        <f>Absolut!Z142/Absolut!$D142</f>
        <v>3.2679738562091505E-2</v>
      </c>
      <c r="AA142" s="111">
        <f>Absolut!AA142/Absolut!$D142</f>
        <v>1.3071895424836602E-2</v>
      </c>
      <c r="AB142" s="111">
        <f>Absolut!AB142/Absolut!$D142</f>
        <v>3.2679738562091505E-2</v>
      </c>
      <c r="AC142" s="111">
        <f>Absolut!AC142/Absolut!$D142</f>
        <v>6.5359477124183009E-3</v>
      </c>
      <c r="AD142" s="111">
        <f>Absolut!AD142/Absolut!$D142</f>
        <v>2.6143790849673203E-2</v>
      </c>
    </row>
    <row r="143" spans="1:30">
      <c r="A143" s="108">
        <v>1897</v>
      </c>
      <c r="B143" s="2">
        <f t="shared" si="6"/>
        <v>1</v>
      </c>
      <c r="C143" s="5">
        <v>44</v>
      </c>
      <c r="D143" s="4">
        <f t="shared" si="7"/>
        <v>0.99999999999999978</v>
      </c>
      <c r="E143" s="84"/>
      <c r="F143" s="111">
        <f>Absolut!F143/Absolut!$B143</f>
        <v>0.12179487179487179</v>
      </c>
      <c r="G143" s="111">
        <f>Absolut!G143/Absolut!$B143</f>
        <v>5.7692307692307696E-2</v>
      </c>
      <c r="H143" s="111">
        <f>Absolut!H143/Absolut!$B143</f>
        <v>9.6153846153846159E-2</v>
      </c>
      <c r="I143" s="111">
        <f>Absolut!I143/Absolut!$B143</f>
        <v>7.0512820512820512E-2</v>
      </c>
      <c r="J143" s="111">
        <f>Absolut!J143/Absolut!$B143</f>
        <v>8.9743589743589744E-2</v>
      </c>
      <c r="K143" s="111">
        <f>Absolut!K143/Absolut!$B143</f>
        <v>7.0512820512820512E-2</v>
      </c>
      <c r="L143" s="111">
        <f>Absolut!L143/Absolut!$B143</f>
        <v>8.9743589743589744E-2</v>
      </c>
      <c r="M143" s="111">
        <f>Absolut!M143/Absolut!$B143</f>
        <v>0.10256410256410256</v>
      </c>
      <c r="N143" s="111">
        <f>Absolut!N143/Absolut!$B143</f>
        <v>8.9743589743589744E-2</v>
      </c>
      <c r="O143" s="111">
        <f>Absolut!O143/Absolut!$B143</f>
        <v>5.128205128205128E-2</v>
      </c>
      <c r="P143" s="111">
        <f>Absolut!P143/Absolut!$B143</f>
        <v>0.10897435897435898</v>
      </c>
      <c r="Q143" s="111">
        <f>Absolut!Q143/Absolut!$B143</f>
        <v>5.128205128205128E-2</v>
      </c>
      <c r="R143" s="5"/>
      <c r="S143" s="111">
        <f>Absolut!S143/Absolut!$D143</f>
        <v>0.13592233009708737</v>
      </c>
      <c r="T143" s="111">
        <f>Absolut!T143/Absolut!$D143</f>
        <v>0.13592233009708737</v>
      </c>
      <c r="U143" s="111">
        <f>Absolut!U143/Absolut!$D143</f>
        <v>0.12621359223300971</v>
      </c>
      <c r="V143" s="111">
        <f>Absolut!V143/Absolut!$D143</f>
        <v>0.13592233009708737</v>
      </c>
      <c r="W143" s="111">
        <f>Absolut!W143/Absolut!$D143</f>
        <v>7.7669902912621352E-2</v>
      </c>
      <c r="X143" s="111">
        <f>Absolut!X143/Absolut!$D143</f>
        <v>4.8543689320388349E-2</v>
      </c>
      <c r="Y143" s="111">
        <f>Absolut!Y143/Absolut!$D143</f>
        <v>4.8543689320388349E-2</v>
      </c>
      <c r="Z143" s="111">
        <f>Absolut!Z143/Absolut!$D143</f>
        <v>8.7378640776699032E-2</v>
      </c>
      <c r="AA143" s="111">
        <f>Absolut!AA143/Absolut!$D143</f>
        <v>5.8252427184466021E-2</v>
      </c>
      <c r="AB143" s="111">
        <f>Absolut!AB143/Absolut!$D143</f>
        <v>5.8252427184466021E-2</v>
      </c>
      <c r="AC143" s="111">
        <f>Absolut!AC143/Absolut!$D143</f>
        <v>5.8252427184466021E-2</v>
      </c>
      <c r="AD143" s="111">
        <f>Absolut!AD143/Absolut!$D143</f>
        <v>2.9126213592233011E-2</v>
      </c>
    </row>
    <row r="144" spans="1:30">
      <c r="A144" s="108">
        <v>1898</v>
      </c>
      <c r="B144" s="2">
        <f t="shared" si="6"/>
        <v>1</v>
      </c>
      <c r="C144" s="5">
        <v>22</v>
      </c>
      <c r="D144" s="5">
        <f t="shared" si="7"/>
        <v>1</v>
      </c>
      <c r="E144" s="84"/>
      <c r="F144" s="111">
        <f>Absolut!F144/Absolut!$B144</f>
        <v>8.461538461538462E-2</v>
      </c>
      <c r="G144" s="111">
        <f>Absolut!G144/Absolut!$B144</f>
        <v>0.11538461538461539</v>
      </c>
      <c r="H144" s="111">
        <f>Absolut!H144/Absolut!$B144</f>
        <v>0.14615384615384616</v>
      </c>
      <c r="I144" s="111">
        <f>Absolut!I144/Absolut!$B144</f>
        <v>6.9230769230769235E-2</v>
      </c>
      <c r="J144" s="111">
        <f>Absolut!J144/Absolut!$B144</f>
        <v>3.0769230769230771E-2</v>
      </c>
      <c r="K144" s="111">
        <f>Absolut!K144/Absolut!$B144</f>
        <v>6.1538461538461542E-2</v>
      </c>
      <c r="L144" s="111">
        <f>Absolut!L144/Absolut!$B144</f>
        <v>4.6153846153846156E-2</v>
      </c>
      <c r="M144" s="111">
        <f>Absolut!M144/Absolut!$B144</f>
        <v>6.9230769230769235E-2</v>
      </c>
      <c r="N144" s="111">
        <f>Absolut!N144/Absolut!$B144</f>
        <v>7.6923076923076927E-2</v>
      </c>
      <c r="O144" s="111">
        <f>Absolut!O144/Absolut!$B144</f>
        <v>7.6923076923076927E-2</v>
      </c>
      <c r="P144" s="111">
        <f>Absolut!P144/Absolut!$B144</f>
        <v>0.1076923076923077</v>
      </c>
      <c r="Q144" s="111">
        <f>Absolut!Q144/Absolut!$B144</f>
        <v>0.11538461538461539</v>
      </c>
      <c r="R144" s="5"/>
      <c r="S144" s="111">
        <f>Absolut!S144/Absolut!$D144</f>
        <v>0.1206896551724138</v>
      </c>
      <c r="T144" s="111">
        <f>Absolut!T144/Absolut!$D144</f>
        <v>0.17241379310344829</v>
      </c>
      <c r="U144" s="111">
        <f>Absolut!U144/Absolut!$D144</f>
        <v>0.22413793103448276</v>
      </c>
      <c r="V144" s="111">
        <f>Absolut!V144/Absolut!$D144</f>
        <v>5.1724137931034482E-2</v>
      </c>
      <c r="W144" s="111">
        <f>Absolut!W144/Absolut!$D144</f>
        <v>1.7241379310344827E-2</v>
      </c>
      <c r="X144" s="111">
        <f>Absolut!X144/Absolut!$D144</f>
        <v>6.8965517241379309E-2</v>
      </c>
      <c r="Y144" s="111">
        <f>Absolut!Y144/Absolut!$D144</f>
        <v>5.1724137931034482E-2</v>
      </c>
      <c r="Z144" s="111">
        <f>Absolut!Z144/Absolut!$D144</f>
        <v>0</v>
      </c>
      <c r="AA144" s="111">
        <f>Absolut!AA144/Absolut!$D144</f>
        <v>0.10344827586206896</v>
      </c>
      <c r="AB144" s="111">
        <f>Absolut!AB144/Absolut!$D144</f>
        <v>3.4482758620689655E-2</v>
      </c>
      <c r="AC144" s="111">
        <f>Absolut!AC144/Absolut!$D144</f>
        <v>5.1724137931034482E-2</v>
      </c>
      <c r="AD144" s="111">
        <f>Absolut!AD144/Absolut!$D144</f>
        <v>0.10344827586206896</v>
      </c>
    </row>
    <row r="145" spans="1:30">
      <c r="A145" s="108">
        <v>1899</v>
      </c>
      <c r="B145" s="2">
        <f t="shared" si="6"/>
        <v>1</v>
      </c>
      <c r="C145" s="5">
        <v>35</v>
      </c>
      <c r="D145" s="5">
        <f t="shared" si="7"/>
        <v>1</v>
      </c>
      <c r="E145" s="84"/>
      <c r="F145" s="111">
        <f>Absolut!F145/Absolut!$B145</f>
        <v>6.9767441860465115E-2</v>
      </c>
      <c r="G145" s="111">
        <f>Absolut!G145/Absolut!$B145</f>
        <v>4.6511627906976744E-2</v>
      </c>
      <c r="H145" s="111">
        <f>Absolut!H145/Absolut!$B145</f>
        <v>0.10077519379844961</v>
      </c>
      <c r="I145" s="111">
        <f>Absolut!I145/Absolut!$B145</f>
        <v>8.5271317829457363E-2</v>
      </c>
      <c r="J145" s="111">
        <f>Absolut!J145/Absolut!$B145</f>
        <v>7.7519379844961239E-2</v>
      </c>
      <c r="K145" s="111">
        <f>Absolut!K145/Absolut!$B145</f>
        <v>5.4263565891472867E-2</v>
      </c>
      <c r="L145" s="111">
        <f>Absolut!L145/Absolut!$B145</f>
        <v>8.5271317829457363E-2</v>
      </c>
      <c r="M145" s="111">
        <f>Absolut!M145/Absolut!$B145</f>
        <v>8.5271317829457363E-2</v>
      </c>
      <c r="N145" s="111">
        <f>Absolut!N145/Absolut!$B145</f>
        <v>5.4263565891472867E-2</v>
      </c>
      <c r="O145" s="111">
        <f>Absolut!O145/Absolut!$B145</f>
        <v>0.11627906976744186</v>
      </c>
      <c r="P145" s="111">
        <f>Absolut!P145/Absolut!$B145</f>
        <v>9.3023255813953487E-2</v>
      </c>
      <c r="Q145" s="111">
        <f>Absolut!Q145/Absolut!$B145</f>
        <v>0.13178294573643412</v>
      </c>
      <c r="R145" s="5"/>
      <c r="S145" s="111">
        <f>Absolut!S145/Absolut!$D145</f>
        <v>8.4745762711864403E-2</v>
      </c>
      <c r="T145" s="111">
        <f>Absolut!T145/Absolut!$D145</f>
        <v>0.1864406779661017</v>
      </c>
      <c r="U145" s="111">
        <f>Absolut!U145/Absolut!$D145</f>
        <v>0.15254237288135594</v>
      </c>
      <c r="V145" s="111">
        <f>Absolut!V145/Absolut!$D145</f>
        <v>5.0847457627118647E-2</v>
      </c>
      <c r="W145" s="111">
        <f>Absolut!W145/Absolut!$D145</f>
        <v>0.11864406779661017</v>
      </c>
      <c r="X145" s="111">
        <f>Absolut!X145/Absolut!$D145</f>
        <v>1.6949152542372881E-2</v>
      </c>
      <c r="Y145" s="111">
        <f>Absolut!Y145/Absolut!$D145</f>
        <v>0.10169491525423729</v>
      </c>
      <c r="Z145" s="111">
        <f>Absolut!Z145/Absolut!$D145</f>
        <v>0</v>
      </c>
      <c r="AA145" s="111">
        <f>Absolut!AA145/Absolut!$D145</f>
        <v>6.7796610169491525E-2</v>
      </c>
      <c r="AB145" s="111">
        <f>Absolut!AB145/Absolut!$D145</f>
        <v>6.7796610169491525E-2</v>
      </c>
      <c r="AC145" s="111">
        <f>Absolut!AC145/Absolut!$D145</f>
        <v>6.7796610169491525E-2</v>
      </c>
      <c r="AD145" s="111">
        <f>Absolut!AD145/Absolut!$D145</f>
        <v>8.4745762711864403E-2</v>
      </c>
    </row>
    <row r="146" spans="1:30">
      <c r="A146" s="108"/>
      <c r="B146" s="5"/>
      <c r="C146" s="5"/>
      <c r="D146" s="5"/>
      <c r="E146" s="106"/>
      <c r="F146" s="25"/>
      <c r="G146" s="26"/>
      <c r="H146" s="24"/>
      <c r="I146" s="5"/>
      <c r="J146" s="5"/>
      <c r="K146" s="5"/>
      <c r="L146" s="25"/>
      <c r="M146" s="26"/>
      <c r="N146" s="24"/>
      <c r="O146" s="5"/>
      <c r="P146" s="5"/>
      <c r="Q146" s="5"/>
      <c r="R146" s="5"/>
      <c r="S146" s="25"/>
      <c r="T146" s="26"/>
      <c r="U146" s="24"/>
      <c r="V146" s="5"/>
      <c r="W146" s="5"/>
      <c r="X146" s="5"/>
      <c r="Y146" s="25"/>
      <c r="Z146" s="26"/>
      <c r="AA146" s="24"/>
      <c r="AB146" s="5"/>
      <c r="AC146" s="5"/>
      <c r="AD146" s="5"/>
    </row>
    <row r="147" spans="1:30">
      <c r="A147" s="108"/>
      <c r="B147" s="108">
        <f>SUM(B4:B145)</f>
        <v>142</v>
      </c>
      <c r="C147" s="108">
        <f>SUM(C4:C145)</f>
        <v>3943</v>
      </c>
      <c r="D147" s="108">
        <f>SUM(D4:D145)</f>
        <v>142</v>
      </c>
      <c r="E147" s="84"/>
      <c r="F147" s="59">
        <f>(SUM(F4:F145)/$B$147)</f>
        <v>0.11136967348807082</v>
      </c>
      <c r="G147" s="59">
        <f>(SUM(G4:G145)/$B$147)</f>
        <v>0.10662242077053581</v>
      </c>
      <c r="H147" s="61">
        <f t="shared" ref="H147:Q147" si="8">(SUM(H4:H145)/$B$147)</f>
        <v>9.4614908881283613E-2</v>
      </c>
      <c r="I147" s="61">
        <f t="shared" si="8"/>
        <v>6.152376227995883E-2</v>
      </c>
      <c r="J147" s="61">
        <f t="shared" si="8"/>
        <v>5.5591994907406184E-2</v>
      </c>
      <c r="K147" s="60">
        <f t="shared" si="8"/>
        <v>4.7358008171608831E-2</v>
      </c>
      <c r="L147" s="61">
        <f t="shared" si="8"/>
        <v>6.0027832565740659E-2</v>
      </c>
      <c r="M147" s="61">
        <f t="shared" si="8"/>
        <v>7.1837545946126208E-2</v>
      </c>
      <c r="N147" s="61">
        <f t="shared" si="8"/>
        <v>8.8523868734319555E-2</v>
      </c>
      <c r="O147" s="61">
        <f t="shared" si="8"/>
        <v>9.6691036893198898E-2</v>
      </c>
      <c r="P147" s="59">
        <f t="shared" si="8"/>
        <v>0.10364903759438394</v>
      </c>
      <c r="Q147" s="59">
        <f t="shared" si="8"/>
        <v>0.10218990976736647</v>
      </c>
      <c r="R147" s="58">
        <f>SUM(F147:Q147)</f>
        <v>1</v>
      </c>
      <c r="S147" s="61">
        <f>(SUM(S4:S145)/$D147)</f>
        <v>0.10989447616905496</v>
      </c>
      <c r="T147" s="61">
        <f t="shared" ref="T147:AD147" si="9">(SUM(T4:T145)/$D$147)</f>
        <v>0.11499358601195923</v>
      </c>
      <c r="U147" s="59">
        <f t="shared" si="9"/>
        <v>0.13789858415283066</v>
      </c>
      <c r="V147" s="61">
        <f t="shared" si="9"/>
        <v>0.10544721940682329</v>
      </c>
      <c r="W147" s="61">
        <f t="shared" si="9"/>
        <v>8.8700436551718956E-2</v>
      </c>
      <c r="X147" s="61">
        <f t="shared" si="9"/>
        <v>5.9850996062513907E-2</v>
      </c>
      <c r="Y147" s="60">
        <f t="shared" si="9"/>
        <v>5.0874379736515679E-2</v>
      </c>
      <c r="Z147" s="61">
        <f t="shared" si="9"/>
        <v>5.5050736616352687E-2</v>
      </c>
      <c r="AA147" s="61">
        <f t="shared" si="9"/>
        <v>5.9649427617047411E-2</v>
      </c>
      <c r="AB147" s="61">
        <f t="shared" si="9"/>
        <v>6.4946830336646E-2</v>
      </c>
      <c r="AC147" s="61">
        <f t="shared" si="9"/>
        <v>7.0793228348355344E-2</v>
      </c>
      <c r="AD147" s="61">
        <f t="shared" si="9"/>
        <v>8.1900098990181969E-2</v>
      </c>
    </row>
    <row r="148" spans="1:30">
      <c r="A148" s="5"/>
      <c r="B148" s="2"/>
      <c r="C148" s="2"/>
      <c r="D148" s="2"/>
      <c r="E148" s="84"/>
      <c r="F148" s="112"/>
      <c r="G148" s="52"/>
      <c r="H148" s="52"/>
      <c r="I148" s="52"/>
      <c r="J148" s="52"/>
      <c r="K148" s="112"/>
      <c r="L148" s="52"/>
      <c r="M148" s="52"/>
      <c r="N148" s="112"/>
      <c r="O148" s="54"/>
      <c r="P148" s="52"/>
      <c r="Q148" s="52"/>
      <c r="S148" s="52"/>
      <c r="T148" s="52"/>
      <c r="U148" s="112"/>
      <c r="V148" s="52"/>
      <c r="W148" s="112"/>
      <c r="X148" s="52"/>
      <c r="Y148" s="112"/>
      <c r="Z148" s="52"/>
      <c r="AA148" s="53"/>
      <c r="AB148" s="54"/>
      <c r="AC148" s="52"/>
      <c r="AD148" s="52"/>
    </row>
  </sheetData>
  <mergeCells count="2">
    <mergeCell ref="F2:Q2"/>
    <mergeCell ref="S2:AD2"/>
  </mergeCells>
  <pageMargins left="0.7" right="0.7" top="0.78740157499999996" bottom="0.78740157499999996" header="0.3" footer="0.3"/>
  <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28"/>
  <sheetViews>
    <sheetView tabSelected="1" topLeftCell="A12" workbookViewId="0">
      <selection activeCell="Q21" sqref="Q21"/>
    </sheetView>
  </sheetViews>
  <sheetFormatPr baseColWidth="10" defaultRowHeight="14" x14ac:dyDescent="0"/>
  <sheetData>
    <row r="1" spans="1:30" ht="15">
      <c r="A1" s="38" t="s">
        <v>0</v>
      </c>
      <c r="B1" s="2"/>
      <c r="C1" s="2"/>
      <c r="D1" s="2"/>
      <c r="E1" s="113"/>
      <c r="F1" s="113"/>
      <c r="G1" s="113"/>
      <c r="H1" s="113"/>
      <c r="I1" s="113"/>
      <c r="J1" s="113"/>
      <c r="K1" s="113"/>
      <c r="L1" s="113"/>
      <c r="M1" s="113"/>
      <c r="N1" s="113"/>
      <c r="O1" s="113"/>
      <c r="P1" s="113"/>
      <c r="Q1" s="113"/>
    </row>
    <row r="2" spans="1:30">
      <c r="A2" s="113"/>
      <c r="B2" s="2"/>
      <c r="C2" s="2" t="s">
        <v>2</v>
      </c>
      <c r="D2" s="2"/>
      <c r="E2" s="113"/>
      <c r="F2" s="150" t="s">
        <v>3</v>
      </c>
      <c r="G2" s="150"/>
      <c r="H2" s="150"/>
      <c r="I2" s="150"/>
      <c r="J2" s="150"/>
      <c r="K2" s="150"/>
      <c r="L2" s="150"/>
      <c r="M2" s="150"/>
      <c r="N2" s="150"/>
      <c r="O2" s="150"/>
      <c r="P2" s="150"/>
      <c r="Q2" s="150"/>
      <c r="S2" s="150" t="s">
        <v>19</v>
      </c>
      <c r="T2" s="150"/>
      <c r="U2" s="150"/>
      <c r="V2" s="150"/>
      <c r="W2" s="150"/>
      <c r="X2" s="150"/>
      <c r="Y2" s="150"/>
      <c r="Z2" s="150"/>
      <c r="AA2" s="150"/>
      <c r="AB2" s="150"/>
      <c r="AC2" s="150"/>
      <c r="AD2" s="150"/>
    </row>
    <row r="3" spans="1:30">
      <c r="A3" s="15" t="s">
        <v>1</v>
      </c>
      <c r="B3" s="76" t="s">
        <v>3</v>
      </c>
      <c r="C3" s="77" t="s">
        <v>16</v>
      </c>
      <c r="D3" s="76" t="s">
        <v>17</v>
      </c>
      <c r="E3" s="78" t="s">
        <v>18</v>
      </c>
      <c r="F3" s="79" t="s">
        <v>4</v>
      </c>
      <c r="G3" s="80" t="s">
        <v>5</v>
      </c>
      <c r="H3" s="81" t="s">
        <v>6</v>
      </c>
      <c r="I3" s="76" t="s">
        <v>7</v>
      </c>
      <c r="J3" s="76" t="s">
        <v>8</v>
      </c>
      <c r="K3" s="76" t="s">
        <v>9</v>
      </c>
      <c r="L3" s="79" t="s">
        <v>10</v>
      </c>
      <c r="M3" s="80" t="s">
        <v>11</v>
      </c>
      <c r="N3" s="81" t="s">
        <v>12</v>
      </c>
      <c r="O3" s="76" t="s">
        <v>13</v>
      </c>
      <c r="P3" s="76" t="s">
        <v>14</v>
      </c>
      <c r="Q3" s="76" t="s">
        <v>15</v>
      </c>
      <c r="R3" s="50"/>
      <c r="S3" s="79" t="s">
        <v>4</v>
      </c>
      <c r="T3" s="80" t="s">
        <v>5</v>
      </c>
      <c r="U3" s="81" t="s">
        <v>6</v>
      </c>
      <c r="V3" s="76" t="s">
        <v>7</v>
      </c>
      <c r="W3" s="76" t="s">
        <v>8</v>
      </c>
      <c r="X3" s="76" t="s">
        <v>9</v>
      </c>
      <c r="Y3" s="79" t="s">
        <v>10</v>
      </c>
      <c r="Z3" s="80" t="s">
        <v>11</v>
      </c>
      <c r="AA3" s="81" t="s">
        <v>12</v>
      </c>
      <c r="AB3" s="76" t="s">
        <v>13</v>
      </c>
      <c r="AC3" s="76" t="s">
        <v>14</v>
      </c>
      <c r="AD3" s="2" t="s">
        <v>15</v>
      </c>
    </row>
    <row r="4" spans="1:30">
      <c r="A4" t="s">
        <v>34</v>
      </c>
      <c r="B4" s="36">
        <f>AVERAGE(Absolut!B4:B13)</f>
        <v>127</v>
      </c>
      <c r="C4" s="36">
        <f>AVERAGE(Absolut!C4:C13)</f>
        <v>27.9</v>
      </c>
      <c r="D4" s="36">
        <f>AVERAGE(Absolut!D4:D13)</f>
        <v>54.4</v>
      </c>
      <c r="E4" s="36">
        <f>AVERAGE(Absolut!E4:E13)</f>
        <v>72.599999999999994</v>
      </c>
      <c r="F4" s="114">
        <f>AVERAGE(Prozentual!F4:F13)</f>
        <v>0.10611604029930684</v>
      </c>
      <c r="G4" s="114">
        <f>AVERAGE(Prozentual!G4:G13)</f>
        <v>0.11222264152048096</v>
      </c>
      <c r="H4" s="114">
        <f>AVERAGE(Prozentual!H4:H13)</f>
        <v>0.10187702985402872</v>
      </c>
      <c r="I4" s="114">
        <f>AVERAGE(Prozentual!I4:I13)</f>
        <v>5.645346446470835E-2</v>
      </c>
      <c r="J4" s="114">
        <f>AVERAGE(Prozentual!J4:J13)</f>
        <v>5.3630399652098551E-2</v>
      </c>
      <c r="K4" s="114">
        <f>AVERAGE(Prozentual!K4:K13)</f>
        <v>4.5708990714165794E-2</v>
      </c>
      <c r="L4" s="114">
        <f>AVERAGE(Prozentual!L4:L13)</f>
        <v>5.4697640309725279E-2</v>
      </c>
      <c r="M4" s="114">
        <f>AVERAGE(Prozentual!M4:M13)</f>
        <v>6.5627412556325398E-2</v>
      </c>
      <c r="N4" s="114">
        <f>AVERAGE(Prozentual!N4:N13)</f>
        <v>9.2729636194054568E-2</v>
      </c>
      <c r="O4" s="114">
        <f>AVERAGE(Prozentual!O4:O13)</f>
        <v>0.10713672077602446</v>
      </c>
      <c r="P4" s="114">
        <f>AVERAGE(Prozentual!P4:P13)</f>
        <v>9.6702612767582546E-2</v>
      </c>
      <c r="Q4" s="114">
        <f>AVERAGE(Prozentual!Q4:Q13)</f>
        <v>0.10709741089149856</v>
      </c>
      <c r="R4" s="36"/>
      <c r="S4" s="114">
        <f>AVERAGE(Prozentual!S4:S13)</f>
        <v>9.7381175493751887E-2</v>
      </c>
      <c r="T4" s="114">
        <f>AVERAGE(Prozentual!T4:T13)</f>
        <v>0.10809064258453585</v>
      </c>
      <c r="U4" s="114">
        <f>AVERAGE(Prozentual!U4:U13)</f>
        <v>0.13560235821027256</v>
      </c>
      <c r="V4" s="114">
        <f>AVERAGE(Prozentual!V4:V13)</f>
        <v>0.11432048559640103</v>
      </c>
      <c r="W4" s="114">
        <f>AVERAGE(Prozentual!W4:W13)</f>
        <v>0.10753020624767559</v>
      </c>
      <c r="X4" s="114">
        <f>AVERAGE(Prozentual!X4:X13)</f>
        <v>5.4948126314252964E-2</v>
      </c>
      <c r="Y4" s="114">
        <f>AVERAGE(Prozentual!Y4:Y13)</f>
        <v>5.4319208088632401E-2</v>
      </c>
      <c r="Z4" s="114">
        <f>AVERAGE(Prozentual!Z4:Z13)</f>
        <v>5.7840493158432635E-2</v>
      </c>
      <c r="AA4" s="114">
        <f>AVERAGE(Prozentual!AA4:AA13)</f>
        <v>3.700011596976429E-2</v>
      </c>
      <c r="AB4" s="114">
        <f>AVERAGE(Prozentual!AB4:AB13)</f>
        <v>7.102837388336769E-2</v>
      </c>
      <c r="AC4" s="114">
        <f>AVERAGE(Prozentual!AC4:AC13)</f>
        <v>6.8086335719404867E-2</v>
      </c>
      <c r="AD4" s="114">
        <f>AVERAGE(Prozentual!AD4:AD13)</f>
        <v>9.3852478733508216E-2</v>
      </c>
    </row>
    <row r="5" spans="1:30">
      <c r="A5" t="s">
        <v>35</v>
      </c>
      <c r="B5" s="36">
        <f>AVERAGE(Absolut!B14:B23)</f>
        <v>141.80000000000001</v>
      </c>
      <c r="C5" s="36">
        <f>AVERAGE(Absolut!C14:C23)</f>
        <v>33.700000000000003</v>
      </c>
      <c r="D5" s="36">
        <f>AVERAGE(Absolut!D14:D23)</f>
        <v>76.8</v>
      </c>
      <c r="E5" s="36">
        <f>AVERAGE(Absolut!E14:E23)</f>
        <v>65</v>
      </c>
      <c r="F5" s="114">
        <f>AVERAGE(Prozentual!F14:F23)</f>
        <v>0.11429818198439864</v>
      </c>
      <c r="G5" s="114">
        <f>AVERAGE(Prozentual!G14:G23)</f>
        <v>8.5967353457432019E-2</v>
      </c>
      <c r="H5" s="114">
        <f>AVERAGE(Prozentual!H14:H23)</f>
        <v>8.8952471685504117E-2</v>
      </c>
      <c r="I5" s="114">
        <f>AVERAGE(Prozentual!I14:I23)</f>
        <v>8.6972872006498197E-2</v>
      </c>
      <c r="J5" s="114">
        <f>AVERAGE(Prozentual!J14:J23)</f>
        <v>6.5678922633921971E-2</v>
      </c>
      <c r="K5" s="114">
        <f>AVERAGE(Prozentual!K14:K23)</f>
        <v>4.9894735883266081E-2</v>
      </c>
      <c r="L5" s="114">
        <f>AVERAGE(Prozentual!L14:L23)</f>
        <v>6.0854852262597757E-2</v>
      </c>
      <c r="M5" s="114">
        <f>AVERAGE(Prozentual!M14:M23)</f>
        <v>6.5189842707922385E-2</v>
      </c>
      <c r="N5" s="114">
        <f>AVERAGE(Prozentual!N14:N23)</f>
        <v>8.546708770057268E-2</v>
      </c>
      <c r="O5" s="114">
        <f>AVERAGE(Prozentual!O14:O23)</f>
        <v>8.8771041675471979E-2</v>
      </c>
      <c r="P5" s="114">
        <f>AVERAGE(Prozentual!P14:P23)</f>
        <v>9.6012976607555506E-2</v>
      </c>
      <c r="Q5" s="114">
        <f>AVERAGE(Prozentual!Q14:Q23)</f>
        <v>0.11193966139485864</v>
      </c>
      <c r="R5" s="36"/>
      <c r="S5" s="114">
        <f>AVERAGE(Prozentual!S14:S23)</f>
        <v>0.10084597974248173</v>
      </c>
      <c r="T5" s="114">
        <f>AVERAGE(Prozentual!T14:T23)</f>
        <v>0.10490173388483597</v>
      </c>
      <c r="U5" s="114">
        <f>AVERAGE(Prozentual!U14:U23)</f>
        <v>0.11698684508037852</v>
      </c>
      <c r="V5" s="114">
        <f>AVERAGE(Prozentual!V14:V23)</f>
        <v>0.13220676830003369</v>
      </c>
      <c r="W5" s="114">
        <f>AVERAGE(Prozentual!W14:W23)</f>
        <v>8.7634364521420136E-2</v>
      </c>
      <c r="X5" s="114">
        <f>AVERAGE(Prozentual!X14:X23)</f>
        <v>5.3815733889884088E-2</v>
      </c>
      <c r="Y5" s="114">
        <f>AVERAGE(Prozentual!Y14:Y23)</f>
        <v>3.5500619077298137E-2</v>
      </c>
      <c r="Z5" s="114">
        <f>AVERAGE(Prozentual!Z14:Z23)</f>
        <v>4.9355353117642151E-2</v>
      </c>
      <c r="AA5" s="114">
        <f>AVERAGE(Prozentual!AA14:AA23)</f>
        <v>5.5153322312887311E-2</v>
      </c>
      <c r="AB5" s="114">
        <f>AVERAGE(Prozentual!AB14:AB23)</f>
        <v>6.0750982783619498E-2</v>
      </c>
      <c r="AC5" s="114">
        <f>AVERAGE(Prozentual!AC14:AC23)</f>
        <v>0.10651830398378556</v>
      </c>
      <c r="AD5" s="114">
        <f>AVERAGE(Prozentual!AD14:AD23)</f>
        <v>9.6329993305733164E-2</v>
      </c>
    </row>
    <row r="6" spans="1:30">
      <c r="A6" s="50" t="s">
        <v>36</v>
      </c>
      <c r="B6" s="75">
        <f>AVERAGE(Absolut!B24:B33)</f>
        <v>161.4</v>
      </c>
      <c r="C6" s="75">
        <f>AVERAGE(Absolut!C24:C33)</f>
        <v>38</v>
      </c>
      <c r="D6" s="75">
        <f>AVERAGE(Absolut!D24:D33)</f>
        <v>123.7</v>
      </c>
      <c r="E6" s="75">
        <f>AVERAGE(Absolut!E24:E33)</f>
        <v>37.700000000000003</v>
      </c>
      <c r="F6" s="121">
        <f>AVERAGE(Prozentual!F24:F33)</f>
        <v>0.10893647059230904</v>
      </c>
      <c r="G6" s="121">
        <f>AVERAGE(Prozentual!G24:G33)</f>
        <v>0.10322590198436857</v>
      </c>
      <c r="H6" s="121">
        <f>AVERAGE(Prozentual!H24:H33)</f>
        <v>0.10598207710175625</v>
      </c>
      <c r="I6" s="121">
        <f>AVERAGE(Prozentual!I24:I33)</f>
        <v>6.9165997529904183E-2</v>
      </c>
      <c r="J6" s="121">
        <f>AVERAGE(Prozentual!J24:J33)</f>
        <v>5.2516575454320223E-2</v>
      </c>
      <c r="K6" s="121">
        <f>AVERAGE(Prozentual!K24:K33)</f>
        <v>5.2052789956408496E-2</v>
      </c>
      <c r="L6" s="121">
        <f>AVERAGE(Prozentual!L24:L33)</f>
        <v>5.8763693512023665E-2</v>
      </c>
      <c r="M6" s="121">
        <f>AVERAGE(Prozentual!M24:M33)</f>
        <v>7.2762520688952795E-2</v>
      </c>
      <c r="N6" s="121">
        <f>AVERAGE(Prozentual!N24:N33)</f>
        <v>7.4715563891035813E-2</v>
      </c>
      <c r="O6" s="121">
        <f>AVERAGE(Prozentual!O24:O33)</f>
        <v>9.9659701920937621E-2</v>
      </c>
      <c r="P6" s="121">
        <f>AVERAGE(Prozentual!P24:P33)</f>
        <v>0.11137476647468117</v>
      </c>
      <c r="Q6" s="121">
        <f>AVERAGE(Prozentual!Q24:Q33)</f>
        <v>9.0843940893302152E-2</v>
      </c>
      <c r="R6" s="75"/>
      <c r="S6" s="115">
        <f>AVERAGE(Prozentual!S24:S33)</f>
        <v>0.10919464136956067</v>
      </c>
      <c r="T6" s="115">
        <f>AVERAGE(Prozentual!T24:T33)</f>
        <v>8.7435284389529661E-2</v>
      </c>
      <c r="U6" s="115">
        <f>AVERAGE(Prozentual!U24:U33)</f>
        <v>0.14366360882709689</v>
      </c>
      <c r="V6" s="115">
        <f>AVERAGE(Prozentual!V24:V33)</f>
        <v>0.10737059097055712</v>
      </c>
      <c r="W6" s="115">
        <f>AVERAGE(Prozentual!W24:W33)</f>
        <v>8.0497031126862628E-2</v>
      </c>
      <c r="X6" s="115">
        <f>AVERAGE(Prozentual!X24:X33)</f>
        <v>6.8391677018385721E-2</v>
      </c>
      <c r="Y6" s="115">
        <f>AVERAGE(Prozentual!Y24:Y33)</f>
        <v>6.5861946563521276E-2</v>
      </c>
      <c r="Z6" s="115">
        <f>AVERAGE(Prozentual!Z24:Z33)</f>
        <v>6.2160974386693435E-2</v>
      </c>
      <c r="AA6" s="115">
        <f>AVERAGE(Prozentual!AA24:AA33)</f>
        <v>7.4221642626372347E-2</v>
      </c>
      <c r="AB6" s="115">
        <f>AVERAGE(Prozentual!AB24:AB33)</f>
        <v>8.0525906177042805E-2</v>
      </c>
      <c r="AC6" s="115">
        <f>AVERAGE(Prozentual!AC24:AC33)</f>
        <v>6.4799733287726133E-2</v>
      </c>
      <c r="AD6" s="115">
        <f>AVERAGE(Prozentual!AD24:AD33)</f>
        <v>5.5876963256651382E-2</v>
      </c>
    </row>
    <row r="7" spans="1:30">
      <c r="A7" t="s">
        <v>37</v>
      </c>
      <c r="B7" s="36">
        <f>AVERAGE(Absolut!B34:B43)</f>
        <v>98.8</v>
      </c>
      <c r="C7" s="36">
        <f>AVERAGE(Absolut!C34:C43)</f>
        <v>23.3</v>
      </c>
      <c r="D7" s="36">
        <f>AVERAGE(Absolut!D34:D43)</f>
        <v>75.400000000000006</v>
      </c>
      <c r="E7" s="36">
        <f>AVERAGE(Absolut!E34:E43)</f>
        <v>23.4</v>
      </c>
      <c r="F7" s="114">
        <f>AVERAGE(Prozentual!F34:F43)</f>
        <v>0.12086678314243895</v>
      </c>
      <c r="G7" s="114">
        <f>AVERAGE(Prozentual!G34:G43)</f>
        <v>0.12603223527903365</v>
      </c>
      <c r="H7" s="114">
        <f>AVERAGE(Prozentual!H34:H43)</f>
        <v>9.0257541476104292E-2</v>
      </c>
      <c r="I7" s="114">
        <f>AVERAGE(Prozentual!I34:I43)</f>
        <v>4.6033311621722556E-2</v>
      </c>
      <c r="J7" s="114">
        <f>AVERAGE(Prozentual!J34:J43)</f>
        <v>5.401873748646193E-2</v>
      </c>
      <c r="K7" s="114">
        <f>AVERAGE(Prozentual!K34:K43)</f>
        <v>2.8091665616464145E-2</v>
      </c>
      <c r="L7" s="114">
        <f>AVERAGE(Prozentual!L34:L43)</f>
        <v>6.1730354041319949E-2</v>
      </c>
      <c r="M7" s="114">
        <f>AVERAGE(Prozentual!M34:M43)</f>
        <v>7.4836066372949483E-2</v>
      </c>
      <c r="N7" s="114">
        <f>AVERAGE(Prozentual!N34:N43)</f>
        <v>8.9723991194937514E-2</v>
      </c>
      <c r="O7" s="114">
        <f>AVERAGE(Prozentual!O34:O43)</f>
        <v>9.9928596347943349E-2</v>
      </c>
      <c r="P7" s="114">
        <f>AVERAGE(Prozentual!P34:P43)</f>
        <v>0.10453799516975822</v>
      </c>
      <c r="Q7" s="114">
        <f>AVERAGE(Prozentual!Q34:Q43)</f>
        <v>0.10394272225086595</v>
      </c>
      <c r="R7" s="36"/>
      <c r="S7" s="114">
        <f>AVERAGE(Prozentual!S34:S43)</f>
        <v>9.5918137811754817E-2</v>
      </c>
      <c r="T7" s="114">
        <f>AVERAGE(Prozentual!T34:T43)</f>
        <v>0.13868962676409485</v>
      </c>
      <c r="U7" s="114">
        <f>AVERAGE(Prozentual!U34:U43)</f>
        <v>0.15547538018001097</v>
      </c>
      <c r="V7" s="114">
        <f>AVERAGE(Prozentual!V34:V43)</f>
        <v>8.5527441408542779E-2</v>
      </c>
      <c r="W7" s="114">
        <f>AVERAGE(Prozentual!W34:W43)</f>
        <v>8.3650637731989413E-2</v>
      </c>
      <c r="X7" s="114">
        <f>AVERAGE(Prozentual!X34:X43)</f>
        <v>6.570877166684426E-2</v>
      </c>
      <c r="Y7" s="114">
        <f>AVERAGE(Prozentual!Y34:Y43)</f>
        <v>6.8476331645918626E-2</v>
      </c>
      <c r="Z7" s="114">
        <f>AVERAGE(Prozentual!Z34:Z43)</f>
        <v>5.9492873186239893E-2</v>
      </c>
      <c r="AA7" s="114">
        <f>AVERAGE(Prozentual!AA34:AA43)</f>
        <v>6.033077241212409E-2</v>
      </c>
      <c r="AB7" s="114">
        <f>AVERAGE(Prozentual!AB34:AB43)</f>
        <v>5.2906678682648645E-2</v>
      </c>
      <c r="AC7" s="114">
        <f>AVERAGE(Prozentual!AC34:AC43)</f>
        <v>6.1867066878330955E-2</v>
      </c>
      <c r="AD7" s="114">
        <f>AVERAGE(Prozentual!AD34:AD43)</f>
        <v>7.1956281631500668E-2</v>
      </c>
    </row>
    <row r="8" spans="1:30">
      <c r="A8" t="s">
        <v>38</v>
      </c>
      <c r="B8" s="36">
        <f>AVERAGE(Absolut!B44:B53)</f>
        <v>95.6</v>
      </c>
      <c r="C8" s="36">
        <f>AVERAGE(Absolut!C44:C53)</f>
        <v>20.9</v>
      </c>
      <c r="D8" s="36">
        <f>AVERAGE(Absolut!D44:D53)</f>
        <v>93.4</v>
      </c>
      <c r="E8" s="36">
        <f>AVERAGE(Absolut!E44:E53)</f>
        <v>2.2000000000000002</v>
      </c>
      <c r="F8" s="114">
        <f>AVERAGE(Prozentual!F44:F53)</f>
        <v>0.10507794021271508</v>
      </c>
      <c r="G8" s="114">
        <f>AVERAGE(Prozentual!G44:G53)</f>
        <v>0.10884498155407418</v>
      </c>
      <c r="H8" s="114">
        <f>AVERAGE(Prozentual!H44:H53)</f>
        <v>9.0040992322979421E-2</v>
      </c>
      <c r="I8" s="114">
        <f>AVERAGE(Prozentual!I44:I53)</f>
        <v>5.779385598795287E-2</v>
      </c>
      <c r="J8" s="114">
        <f>AVERAGE(Prozentual!J44:J53)</f>
        <v>5.5377407792245412E-2</v>
      </c>
      <c r="K8" s="114">
        <f>AVERAGE(Prozentual!K44:K53)</f>
        <v>4.2536724832896888E-2</v>
      </c>
      <c r="L8" s="114">
        <f>AVERAGE(Prozentual!L44:L53)</f>
        <v>4.4399572931301645E-2</v>
      </c>
      <c r="M8" s="114">
        <f>AVERAGE(Prozentual!M44:M53)</f>
        <v>7.1996746318452071E-2</v>
      </c>
      <c r="N8" s="114">
        <f>AVERAGE(Prozentual!N44:N53)</f>
        <v>8.3241615771864216E-2</v>
      </c>
      <c r="O8" s="114">
        <f>AVERAGE(Prozentual!O44:O53)</f>
        <v>0.11838768431010593</v>
      </c>
      <c r="P8" s="114">
        <f>AVERAGE(Prozentual!P44:P53)</f>
        <v>9.4229176997811151E-2</v>
      </c>
      <c r="Q8" s="114">
        <f>AVERAGE(Prozentual!Q44:Q53)</f>
        <v>0.12807330096760111</v>
      </c>
      <c r="R8" s="36"/>
      <c r="S8" s="114">
        <f>AVERAGE(Prozentual!S44:S53)</f>
        <v>9.7564216003910603E-2</v>
      </c>
      <c r="T8" s="114">
        <f>AVERAGE(Prozentual!T44:T53)</f>
        <v>0.11307302844129105</v>
      </c>
      <c r="U8" s="114">
        <f>AVERAGE(Prozentual!U44:U53)</f>
        <v>0.15868664831940776</v>
      </c>
      <c r="V8" s="114">
        <f>AVERAGE(Prozentual!V44:V53)</f>
        <v>0.10206735395694314</v>
      </c>
      <c r="W8" s="114">
        <f>AVERAGE(Prozentual!W44:W53)</f>
        <v>6.8935524551320709E-2</v>
      </c>
      <c r="X8" s="114">
        <f>AVERAGE(Prozentual!X44:X53)</f>
        <v>4.3644363389950321E-2</v>
      </c>
      <c r="Y8" s="114">
        <f>AVERAGE(Prozentual!Y44:Y53)</f>
        <v>4.0952745139533321E-2</v>
      </c>
      <c r="Z8" s="114">
        <f>AVERAGE(Prozentual!Z44:Z53)</f>
        <v>3.8791460787656808E-2</v>
      </c>
      <c r="AA8" s="114">
        <f>AVERAGE(Prozentual!AA44:AA53)</f>
        <v>7.7655805589465304E-2</v>
      </c>
      <c r="AB8" s="114">
        <f>AVERAGE(Prozentual!AB44:AB53)</f>
        <v>7.2168410126786348E-2</v>
      </c>
      <c r="AC8" s="114">
        <f>AVERAGE(Prozentual!AC44:AC53)</f>
        <v>6.5957858137316458E-2</v>
      </c>
      <c r="AD8" s="114">
        <f>AVERAGE(Prozentual!AD44:AD53)</f>
        <v>0.12050258555641817</v>
      </c>
    </row>
    <row r="9" spans="1:30">
      <c r="A9" s="120" t="s">
        <v>39</v>
      </c>
      <c r="B9" s="119">
        <f>AVERAGE(Absolut!B54:B63)</f>
        <v>95</v>
      </c>
      <c r="C9" s="119">
        <f>AVERAGE(Absolut!C54:C63)</f>
        <v>23.5</v>
      </c>
      <c r="D9" s="119">
        <f>AVERAGE(Absolut!D54:D63)</f>
        <v>71.5</v>
      </c>
      <c r="E9" s="119">
        <f>AVERAGE(Absolut!E54:E63)</f>
        <v>23.5</v>
      </c>
      <c r="F9" s="121">
        <f>AVERAGE(Prozentual!F54:F63)</f>
        <v>0.11099202866964068</v>
      </c>
      <c r="G9" s="121">
        <f>AVERAGE(Prozentual!G54:G63)</f>
        <v>0.11561608104523921</v>
      </c>
      <c r="H9" s="121">
        <f>AVERAGE(Prozentual!H54:H63)</f>
        <v>8.9525160619500999E-2</v>
      </c>
      <c r="I9" s="121">
        <f>AVERAGE(Prozentual!I54:I63)</f>
        <v>8.0301289345982393E-2</v>
      </c>
      <c r="J9" s="121">
        <f>AVERAGE(Prozentual!J54:J63)</f>
        <v>5.9721291905603158E-2</v>
      </c>
      <c r="K9" s="121">
        <f>AVERAGE(Prozentual!K54:K63)</f>
        <v>4.3886410678075409E-2</v>
      </c>
      <c r="L9" s="121">
        <f>AVERAGE(Prozentual!L54:L63)</f>
        <v>4.4558358865856525E-2</v>
      </c>
      <c r="M9" s="121">
        <f>AVERAGE(Prozentual!M54:M63)</f>
        <v>6.7079653949779022E-2</v>
      </c>
      <c r="N9" s="121">
        <f>AVERAGE(Prozentual!N54:N63)</f>
        <v>9.1105145750387223E-2</v>
      </c>
      <c r="O9" s="121">
        <f>AVERAGE(Prozentual!O54:O63)</f>
        <v>0.101283513838151</v>
      </c>
      <c r="P9" s="121">
        <f>AVERAGE(Prozentual!P54:P63)</f>
        <v>0.11002063585958362</v>
      </c>
      <c r="Q9" s="121">
        <f>AVERAGE(Prozentual!Q54:Q63)</f>
        <v>8.5910429472200803E-2</v>
      </c>
      <c r="R9" s="36"/>
      <c r="S9" s="114">
        <f>AVERAGE(Prozentual!S54:S63)</f>
        <v>0.11819443180037958</v>
      </c>
      <c r="T9" s="114">
        <f>AVERAGE(Prozentual!T54:T63)</f>
        <v>0.10194804272455087</v>
      </c>
      <c r="U9" s="114">
        <f>AVERAGE(Prozentual!U54:U63)</f>
        <v>0.13334401624581144</v>
      </c>
      <c r="V9" s="114">
        <f>AVERAGE(Prozentual!V54:V63)</f>
        <v>0.13184187772463205</v>
      </c>
      <c r="W9" s="114">
        <f>AVERAGE(Prozentual!W54:W63)</f>
        <v>0.10457887150840324</v>
      </c>
      <c r="X9" s="114">
        <f>AVERAGE(Prozentual!X54:X63)</f>
        <v>5.7754236507038634E-2</v>
      </c>
      <c r="Y9" s="114">
        <f>AVERAGE(Prozentual!Y54:Y63)</f>
        <v>5.7299862266463907E-2</v>
      </c>
      <c r="Z9" s="114">
        <f>AVERAGE(Prozentual!Z54:Z63)</f>
        <v>4.5436541901722791E-2</v>
      </c>
      <c r="AA9" s="114">
        <f>AVERAGE(Prozentual!AA54:AA63)</f>
        <v>4.368018928748664E-2</v>
      </c>
      <c r="AB9" s="114">
        <f>AVERAGE(Prozentual!AB54:AB63)</f>
        <v>5.766788165310912E-2</v>
      </c>
      <c r="AC9" s="114">
        <f>AVERAGE(Prozentual!AC54:AC63)</f>
        <v>5.5298906228721204E-2</v>
      </c>
      <c r="AD9" s="114">
        <f>AVERAGE(Prozentual!AD54:AD63)</f>
        <v>9.295514215168052E-2</v>
      </c>
    </row>
    <row r="10" spans="1:30">
      <c r="A10" t="s">
        <v>40</v>
      </c>
      <c r="B10" s="36">
        <f>AVERAGE(Absolut!B64:B73)</f>
        <v>106.4</v>
      </c>
      <c r="C10" s="36">
        <f>AVERAGE(Absolut!C64:C73)</f>
        <v>23.9</v>
      </c>
      <c r="D10" s="36">
        <f>AVERAGE(Absolut!D64:D73)</f>
        <v>75.5</v>
      </c>
      <c r="E10" s="36">
        <f>AVERAGE(Absolut!E64:E73)</f>
        <v>30.9</v>
      </c>
      <c r="F10" s="114">
        <f>AVERAGE(Prozentual!F64:F73)</f>
        <v>0.10499760605750692</v>
      </c>
      <c r="G10" s="114">
        <f>AVERAGE(Prozentual!G64:G73)</f>
        <v>0.11962213003227103</v>
      </c>
      <c r="H10" s="114">
        <f>AVERAGE(Prozentual!H64:H73)</f>
        <v>9.4309291168980167E-2</v>
      </c>
      <c r="I10" s="114">
        <f>AVERAGE(Prozentual!I64:I73)</f>
        <v>5.3652115455286843E-2</v>
      </c>
      <c r="J10" s="114">
        <f>AVERAGE(Prozentual!J64:J73)</f>
        <v>6.6820617439553337E-2</v>
      </c>
      <c r="K10" s="114">
        <f>AVERAGE(Prozentual!K64:K73)</f>
        <v>3.335449051040866E-2</v>
      </c>
      <c r="L10" s="114">
        <f>AVERAGE(Prozentual!L64:L73)</f>
        <v>5.2878755092494588E-2</v>
      </c>
      <c r="M10" s="114">
        <f>AVERAGE(Prozentual!M64:M73)</f>
        <v>6.2089393028609316E-2</v>
      </c>
      <c r="N10" s="114">
        <f>AVERAGE(Prozentual!N64:N73)</f>
        <v>9.3457380096181403E-2</v>
      </c>
      <c r="O10" s="114">
        <f>AVERAGE(Prozentual!O64:O73)</f>
        <v>8.6766113444627008E-2</v>
      </c>
      <c r="P10" s="114">
        <f>AVERAGE(Prozentual!P64:P73)</f>
        <v>0.10594864724701733</v>
      </c>
      <c r="Q10" s="114">
        <f>AVERAGE(Prozentual!Q64:Q73)</f>
        <v>0.12610346042706327</v>
      </c>
      <c r="R10" s="36"/>
      <c r="S10" s="114">
        <f>AVERAGE(Prozentual!S64:S73)</f>
        <v>8.6233125340268196E-2</v>
      </c>
      <c r="T10" s="114">
        <f>AVERAGE(Prozentual!T64:T73)</f>
        <v>0.10768833796144719</v>
      </c>
      <c r="U10" s="114">
        <f>AVERAGE(Prozentual!U64:U73)</f>
        <v>0.14542690813699216</v>
      </c>
      <c r="V10" s="114">
        <f>AVERAGE(Prozentual!V64:V73)</f>
        <v>0.12497721815999127</v>
      </c>
      <c r="W10" s="114">
        <f>AVERAGE(Prozentual!W64:W73)</f>
        <v>0.10479280406801417</v>
      </c>
      <c r="X10" s="114">
        <f>AVERAGE(Prozentual!X64:X73)</f>
        <v>8.12937750857919E-2</v>
      </c>
      <c r="Y10" s="114">
        <f>AVERAGE(Prozentual!Y64:Y73)</f>
        <v>6.5177451711065149E-2</v>
      </c>
      <c r="Z10" s="114">
        <f>AVERAGE(Prozentual!Z64:Z73)</f>
        <v>3.6246765994665156E-2</v>
      </c>
      <c r="AA10" s="114">
        <f>AVERAGE(Prozentual!AA64:AA73)</f>
        <v>5.6487231644794675E-2</v>
      </c>
      <c r="AB10" s="114">
        <f>AVERAGE(Prozentual!AB64:AB73)</f>
        <v>4.784095922751385E-2</v>
      </c>
      <c r="AC10" s="114">
        <f>AVERAGE(Prozentual!AC64:AC73)</f>
        <v>6.7170304407699374E-2</v>
      </c>
      <c r="AD10" s="114">
        <f>AVERAGE(Prozentual!AD64:AD73)</f>
        <v>7.6665118261756912E-2</v>
      </c>
    </row>
    <row r="11" spans="1:30">
      <c r="A11" t="s">
        <v>43</v>
      </c>
      <c r="B11" s="36">
        <f>AVERAGE(Absolut!B74:B83)</f>
        <v>105.4</v>
      </c>
      <c r="C11" s="36">
        <f>AVERAGE(Absolut!C74:C83)</f>
        <v>27.9</v>
      </c>
      <c r="D11" s="36">
        <f>AVERAGE(Absolut!D74:D83)</f>
        <v>89.4</v>
      </c>
      <c r="E11" s="36">
        <f>AVERAGE(Absolut!E74:E83)</f>
        <v>16</v>
      </c>
      <c r="F11" s="114">
        <f>AVERAGE(Prozentual!F74:F83)</f>
        <v>0.12903596397396239</v>
      </c>
      <c r="G11" s="114">
        <f>AVERAGE(Prozentual!G74:G83)</f>
        <v>9.9909163619582755E-2</v>
      </c>
      <c r="H11" s="114">
        <f>AVERAGE(Prozentual!H74:H83)</f>
        <v>9.0033940894731018E-2</v>
      </c>
      <c r="I11" s="114">
        <f>AVERAGE(Prozentual!I74:I83)</f>
        <v>5.6077523342242211E-2</v>
      </c>
      <c r="J11" s="114">
        <f>AVERAGE(Prozentual!J74:J83)</f>
        <v>4.6208991956205141E-2</v>
      </c>
      <c r="K11" s="114">
        <f>AVERAGE(Prozentual!K74:K83)</f>
        <v>4.5723468023190592E-2</v>
      </c>
      <c r="L11" s="114">
        <f>AVERAGE(Prozentual!L74:L83)</f>
        <v>4.5433915473335987E-2</v>
      </c>
      <c r="M11" s="114">
        <f>AVERAGE(Prozentual!M74:M83)</f>
        <v>7.081478190927129E-2</v>
      </c>
      <c r="N11" s="114">
        <f>AVERAGE(Prozentual!N74:N83)</f>
        <v>8.8434729013339972E-2</v>
      </c>
      <c r="O11" s="114">
        <f>AVERAGE(Prozentual!O74:O83)</f>
        <v>9.4915663619463714E-2</v>
      </c>
      <c r="P11" s="114">
        <f>AVERAGE(Prozentual!P74:P83)</f>
        <v>0.12558743255205546</v>
      </c>
      <c r="Q11" s="114">
        <f>AVERAGE(Prozentual!Q74:Q83)</f>
        <v>0.10782442562261944</v>
      </c>
      <c r="R11" s="36"/>
      <c r="S11" s="114">
        <f>AVERAGE(Prozentual!S74:S83)</f>
        <v>0.11174271199253068</v>
      </c>
      <c r="T11" s="114">
        <f>AVERAGE(Prozentual!T74:T83)</f>
        <v>0.11070573656919439</v>
      </c>
      <c r="U11" s="114">
        <f>AVERAGE(Prozentual!U74:U83)</f>
        <v>0.16951573170873599</v>
      </c>
      <c r="V11" s="114">
        <f>AVERAGE(Prozentual!V74:V83)</f>
        <v>6.5391687015331518E-2</v>
      </c>
      <c r="W11" s="114">
        <f>AVERAGE(Prozentual!W74:W83)</f>
        <v>7.8713253296459895E-2</v>
      </c>
      <c r="X11" s="114">
        <f>AVERAGE(Prozentual!X74:X83)</f>
        <v>5.5080312464313261E-2</v>
      </c>
      <c r="Y11" s="114">
        <f>AVERAGE(Prozentual!Y74:Y83)</f>
        <v>3.2663776211185838E-2</v>
      </c>
      <c r="Z11" s="114">
        <f>AVERAGE(Prozentual!Z74:Z83)</f>
        <v>4.8490062057132959E-2</v>
      </c>
      <c r="AA11" s="114">
        <f>AVERAGE(Prozentual!AA74:AA83)</f>
        <v>7.5778968804911889E-2</v>
      </c>
      <c r="AB11" s="114">
        <f>AVERAGE(Prozentual!AB74:AB83)</f>
        <v>7.8846590566361494E-2</v>
      </c>
      <c r="AC11" s="114">
        <f>AVERAGE(Prozentual!AC74:AC83)</f>
        <v>8.6710302695187841E-2</v>
      </c>
      <c r="AD11" s="114">
        <f>AVERAGE(Prozentual!AD74:AD83)</f>
        <v>8.6360866618654164E-2</v>
      </c>
    </row>
    <row r="12" spans="1:30">
      <c r="A12" s="120" t="s">
        <v>48</v>
      </c>
      <c r="B12" s="119">
        <f>AVERAGE(Absolut!B84:B93)</f>
        <v>113.5</v>
      </c>
      <c r="C12" s="119">
        <f>AVERAGE(Absolut!C84:C93)</f>
        <v>26.5</v>
      </c>
      <c r="D12" s="119">
        <f>AVERAGE(Absolut!D84:D93)</f>
        <v>96.8</v>
      </c>
      <c r="E12" s="119">
        <f>AVERAGE(Absolut!E84:E93)</f>
        <v>16.7</v>
      </c>
      <c r="F12" s="121">
        <f>AVERAGE(Prozentual!F84:F93)</f>
        <v>0.1171491261134657</v>
      </c>
      <c r="G12" s="121">
        <f>AVERAGE(Prozentual!G84:G93)</f>
        <v>0.12802783422076142</v>
      </c>
      <c r="H12" s="121">
        <f>AVERAGE(Prozentual!H84:H93)</f>
        <v>9.8746954450061472E-2</v>
      </c>
      <c r="I12" s="121">
        <f>AVERAGE(Prozentual!I84:I93)</f>
        <v>5.6342933047242347E-2</v>
      </c>
      <c r="J12" s="121">
        <f>AVERAGE(Prozentual!J84:J93)</f>
        <v>5.4402167229648989E-2</v>
      </c>
      <c r="K12" s="121">
        <f>AVERAGE(Prozentual!K84:K93)</f>
        <v>5.0880002764220313E-2</v>
      </c>
      <c r="L12" s="121">
        <f>AVERAGE(Prozentual!L84:L93)</f>
        <v>5.8429085360246324E-2</v>
      </c>
      <c r="M12" s="121">
        <f>AVERAGE(Prozentual!M84:M93)</f>
        <v>7.20746702361309E-2</v>
      </c>
      <c r="N12" s="121">
        <f>AVERAGE(Prozentual!N84:N93)</f>
        <v>7.4063742904769164E-2</v>
      </c>
      <c r="O12" s="121">
        <f>AVERAGE(Prozentual!O84:O93)</f>
        <v>8.2815361020521144E-2</v>
      </c>
      <c r="P12" s="121">
        <f>AVERAGE(Prozentual!P84:P93)</f>
        <v>0.10782379531534543</v>
      </c>
      <c r="Q12" s="121">
        <f>AVERAGE(Prozentual!Q84:Q93)</f>
        <v>9.9244327337586771E-2</v>
      </c>
      <c r="R12" s="36"/>
      <c r="S12" s="114">
        <f>AVERAGE(Prozentual!S84:S93)</f>
        <v>0.11084028628924072</v>
      </c>
      <c r="T12" s="114">
        <f>AVERAGE(Prozentual!T84:T93)</f>
        <v>0.10789123497059061</v>
      </c>
      <c r="U12" s="114">
        <f>AVERAGE(Prozentual!U84:U93)</f>
        <v>0.13304414113903607</v>
      </c>
      <c r="V12" s="114">
        <f>AVERAGE(Prozentual!V84:V93)</f>
        <v>0.11822196395656046</v>
      </c>
      <c r="W12" s="114">
        <f>AVERAGE(Prozentual!W84:W93)</f>
        <v>9.0170285244358023E-2</v>
      </c>
      <c r="X12" s="114">
        <f>AVERAGE(Prozentual!X84:X93)</f>
        <v>7.0254132148332718E-2</v>
      </c>
      <c r="Y12" s="114">
        <f>AVERAGE(Prozentual!Y84:Y93)</f>
        <v>3.4614946467263444E-2</v>
      </c>
      <c r="Z12" s="114">
        <f>AVERAGE(Prozentual!Z84:Z93)</f>
        <v>6.6609831484523582E-2</v>
      </c>
      <c r="AA12" s="114">
        <f>AVERAGE(Prozentual!AA84:AA93)</f>
        <v>5.512327021275857E-2</v>
      </c>
      <c r="AB12" s="114">
        <f>AVERAGE(Prozentual!AB84:AB93)</f>
        <v>5.7558731264911477E-2</v>
      </c>
      <c r="AC12" s="114">
        <f>AVERAGE(Prozentual!AC84:AC93)</f>
        <v>8.2273047532692184E-2</v>
      </c>
      <c r="AD12" s="114">
        <f>AVERAGE(Prozentual!AD84:AD93)</f>
        <v>7.3398129289732134E-2</v>
      </c>
    </row>
    <row r="13" spans="1:30">
      <c r="A13" t="s">
        <v>49</v>
      </c>
      <c r="B13" s="36">
        <f>AVERAGE(Absolut!B94:B103)</f>
        <v>106.5</v>
      </c>
      <c r="C13" s="36">
        <f>AVERAGE(Absolut!C94:C103)</f>
        <v>25.3</v>
      </c>
      <c r="D13" s="36">
        <f>AVERAGE(Absolut!D94:D103)</f>
        <v>96.1</v>
      </c>
      <c r="E13" s="36">
        <f>AVERAGE(Absolut!E94:E103)</f>
        <v>10.4</v>
      </c>
      <c r="F13" s="114">
        <f>AVERAGE(Prozentual!F94:F103)</f>
        <v>0.11137884187358535</v>
      </c>
      <c r="G13" s="114">
        <f>AVERAGE(Prozentual!G94:G103)</f>
        <v>0.1061915427500626</v>
      </c>
      <c r="H13" s="114">
        <f>AVERAGE(Prozentual!H94:H103)</f>
        <v>9.3667148711316206E-2</v>
      </c>
      <c r="I13" s="114">
        <f>AVERAGE(Prozentual!I94:I103)</f>
        <v>5.8578720115704516E-2</v>
      </c>
      <c r="J13" s="114">
        <f>AVERAGE(Prozentual!J94:J103)</f>
        <v>4.2061321266898384E-2</v>
      </c>
      <c r="K13" s="114">
        <f>AVERAGE(Prozentual!K94:K103)</f>
        <v>4.9698274026452285E-2</v>
      </c>
      <c r="L13" s="114">
        <f>AVERAGE(Prozentual!L94:L103)</f>
        <v>6.5479194579972588E-2</v>
      </c>
      <c r="M13" s="114">
        <f>AVERAGE(Prozentual!M94:M103)</f>
        <v>5.9412441321248066E-2</v>
      </c>
      <c r="N13" s="114">
        <f>AVERAGE(Prozentual!N94:N103)</f>
        <v>9.4543461605058832E-2</v>
      </c>
      <c r="O13" s="114">
        <f>AVERAGE(Prozentual!O94:O103)</f>
        <v>9.0588509372351828E-2</v>
      </c>
      <c r="P13" s="114">
        <f>AVERAGE(Prozentual!P94:P103)</f>
        <v>0.12860414989829069</v>
      </c>
      <c r="Q13" s="114">
        <f>AVERAGE(Prozentual!Q94:Q103)</f>
        <v>9.979639447905865E-2</v>
      </c>
      <c r="R13" s="36"/>
      <c r="S13" s="114">
        <f>AVERAGE(Prozentual!S94:S103)</f>
        <v>0.12744992385602993</v>
      </c>
      <c r="T13" s="114">
        <f>AVERAGE(Prozentual!T94:T103)</f>
        <v>0.12738329049081878</v>
      </c>
      <c r="U13" s="114">
        <f>AVERAGE(Prozentual!U94:U103)</f>
        <v>0.13214363686834366</v>
      </c>
      <c r="V13" s="114">
        <f>AVERAGE(Prozentual!V94:V103)</f>
        <v>0.10604510700284923</v>
      </c>
      <c r="W13" s="114">
        <f>AVERAGE(Prozentual!W94:W103)</f>
        <v>9.0917229108672531E-2</v>
      </c>
      <c r="X13" s="114">
        <f>AVERAGE(Prozentual!X94:X103)</f>
        <v>4.5203998394416467E-2</v>
      </c>
      <c r="Y13" s="114">
        <f>AVERAGE(Prozentual!Y94:Y103)</f>
        <v>5.0599607231305202E-2</v>
      </c>
      <c r="Z13" s="114">
        <f>AVERAGE(Prozentual!Z94:Z103)</f>
        <v>5.1979884235371185E-2</v>
      </c>
      <c r="AA13" s="114">
        <f>AVERAGE(Prozentual!AA94:AA103)</f>
        <v>7.6345276981152829E-2</v>
      </c>
      <c r="AB13" s="114">
        <f>AVERAGE(Prozentual!AB94:AB103)</f>
        <v>5.902325351227207E-2</v>
      </c>
      <c r="AC13" s="114">
        <f>AVERAGE(Prozentual!AC94:AC103)</f>
        <v>5.2322405755826175E-2</v>
      </c>
      <c r="AD13" s="114">
        <f>AVERAGE(Prozentual!AD94:AD103)</f>
        <v>8.0586386562941925E-2</v>
      </c>
    </row>
    <row r="14" spans="1:30">
      <c r="A14" t="s">
        <v>50</v>
      </c>
      <c r="B14" s="36">
        <f>AVERAGE(Absolut!B104:B113)</f>
        <v>101.9</v>
      </c>
      <c r="C14" s="36">
        <f>AVERAGE(Absolut!C104:C113)</f>
        <v>24.4</v>
      </c>
      <c r="D14" s="36">
        <f>AVERAGE(Absolut!D104:D113)</f>
        <v>90.1</v>
      </c>
      <c r="E14" s="36">
        <f>AVERAGE(Absolut!E104:E113)</f>
        <v>11.8</v>
      </c>
      <c r="F14" s="114">
        <f>AVERAGE(Prozentual!F104:F113)</f>
        <v>0.12366484086664535</v>
      </c>
      <c r="G14" s="114">
        <f>AVERAGE(Prozentual!G104:G113)</f>
        <v>0.11671238551189482</v>
      </c>
      <c r="H14" s="114">
        <f>AVERAGE(Prozentual!H104:H113)</f>
        <v>0.10057345854650457</v>
      </c>
      <c r="I14" s="114">
        <f>AVERAGE(Prozentual!I104:I113)</f>
        <v>4.8845651798011376E-2</v>
      </c>
      <c r="J14" s="114">
        <f>AVERAGE(Prozentual!J104:J113)</f>
        <v>5.2531770003145947E-2</v>
      </c>
      <c r="K14" s="114">
        <f>AVERAGE(Prozentual!K104:K113)</f>
        <v>5.1979873295264732E-2</v>
      </c>
      <c r="L14" s="114">
        <f>AVERAGE(Prozentual!L104:L113)</f>
        <v>6.5464855416143178E-2</v>
      </c>
      <c r="M14" s="114">
        <f>AVERAGE(Prozentual!M104:M113)</f>
        <v>7.842284232631383E-2</v>
      </c>
      <c r="N14" s="114">
        <f>AVERAGE(Prozentual!N104:N113)</f>
        <v>8.7031184837529973E-2</v>
      </c>
      <c r="O14" s="114">
        <f>AVERAGE(Prozentual!O104:O113)</f>
        <v>0.10057440758271982</v>
      </c>
      <c r="P14" s="114">
        <f>AVERAGE(Prozentual!P104:P113)</f>
        <v>9.3047326937393843E-2</v>
      </c>
      <c r="Q14" s="114">
        <f>AVERAGE(Prozentual!Q104:Q113)</f>
        <v>8.1151402878432574E-2</v>
      </c>
      <c r="R14" s="36"/>
      <c r="S14" s="114">
        <f>AVERAGE(Prozentual!S104:S113)</f>
        <v>0.10857953665563302</v>
      </c>
      <c r="T14" s="114">
        <f>AVERAGE(Prozentual!T104:T113)</f>
        <v>8.0629782487945542E-2</v>
      </c>
      <c r="U14" s="114">
        <f>AVERAGE(Prozentual!U104:U113)</f>
        <v>9.6974401649085135E-2</v>
      </c>
      <c r="V14" s="114">
        <f>AVERAGE(Prozentual!V104:V113)</f>
        <v>0.11526843518873209</v>
      </c>
      <c r="W14" s="114">
        <f>AVERAGE(Prozentual!W104:W113)</f>
        <v>0.11294288638272613</v>
      </c>
      <c r="X14" s="114">
        <f>AVERAGE(Prozentual!X104:X113)</f>
        <v>7.6959520710501966E-2</v>
      </c>
      <c r="Y14" s="114">
        <f>AVERAGE(Prozentual!Y104:Y113)</f>
        <v>6.1616780097878923E-2</v>
      </c>
      <c r="Z14" s="114">
        <f>AVERAGE(Prozentual!Z104:Z113)</f>
        <v>7.6107634763930954E-2</v>
      </c>
      <c r="AA14" s="114">
        <f>AVERAGE(Prozentual!AA104:AA113)</f>
        <v>5.8402081957919419E-2</v>
      </c>
      <c r="AB14" s="114">
        <f>AVERAGE(Prozentual!AB104:AB113)</f>
        <v>6.3722853756402062E-2</v>
      </c>
      <c r="AC14" s="114">
        <f>AVERAGE(Prozentual!AC104:AC113)</f>
        <v>7.3036201269098239E-2</v>
      </c>
      <c r="AD14" s="114">
        <f>AVERAGE(Prozentual!AD104:AD113)</f>
        <v>7.5759885080146527E-2</v>
      </c>
    </row>
    <row r="15" spans="1:30">
      <c r="A15" s="120" t="s">
        <v>78</v>
      </c>
      <c r="B15" s="119">
        <f>AVERAGE(Absolut!B114:B123)</f>
        <v>122.8</v>
      </c>
      <c r="C15" s="119">
        <f>AVERAGE(Absolut!C114:C123)</f>
        <v>34</v>
      </c>
      <c r="D15" s="119">
        <f>AVERAGE(Absolut!D114:D123)</f>
        <v>104.8</v>
      </c>
      <c r="E15" s="119">
        <f>B15-D15</f>
        <v>18</v>
      </c>
      <c r="F15" s="121">
        <f>AVERAGE(Prozentual!F114:F123)</f>
        <v>0.10025873087771893</v>
      </c>
      <c r="G15" s="121">
        <f>AVERAGE(Prozentual!G114:G123)</f>
        <v>0.10071494311432364</v>
      </c>
      <c r="H15" s="121">
        <f>AVERAGE(Prozentual!H114:H123)</f>
        <v>9.4961507889855676E-2</v>
      </c>
      <c r="I15" s="121">
        <f>AVERAGE(Prozentual!I114:I123)</f>
        <v>6.5336550949110478E-2</v>
      </c>
      <c r="J15" s="121">
        <f>AVERAGE(Prozentual!J114:J123)</f>
        <v>4.9523690168223652E-2</v>
      </c>
      <c r="K15" s="121">
        <f>AVERAGE(Prozentual!K114:K123)</f>
        <v>3.7608767783069784E-2</v>
      </c>
      <c r="L15" s="121">
        <f>AVERAGE(Prozentual!L114:L123)</f>
        <v>7.0205787610916809E-2</v>
      </c>
      <c r="M15" s="121">
        <f>AVERAGE(Prozentual!M114:M123)</f>
        <v>7.4715311089774486E-2</v>
      </c>
      <c r="N15" s="121">
        <f>AVERAGE(Prozentual!N114:N123)</f>
        <v>9.6532279151340411E-2</v>
      </c>
      <c r="O15" s="121">
        <f>AVERAGE(Prozentual!O114:O123)</f>
        <v>0.10535454411125941</v>
      </c>
      <c r="P15" s="121">
        <f>AVERAGE(Prozentual!P114:P123)</f>
        <v>0.1033405107529692</v>
      </c>
      <c r="Q15" s="121">
        <f>AVERAGE(Prozentual!Q114:Q123)</f>
        <v>0.10144737650143751</v>
      </c>
      <c r="R15" s="36"/>
      <c r="S15" s="114">
        <f>AVERAGE(Prozentual!S114:S123)</f>
        <v>0.12363529239690296</v>
      </c>
      <c r="T15" s="114">
        <f>AVERAGE(Prozentual!T114:T123)</f>
        <v>0.1248294254954522</v>
      </c>
      <c r="U15" s="114">
        <f>AVERAGE(Prozentual!U114:U123)</f>
        <v>0.13495469222730636</v>
      </c>
      <c r="V15" s="114">
        <f>AVERAGE(Prozentual!V114:V123)</f>
        <v>8.6888202206787696E-2</v>
      </c>
      <c r="W15" s="114">
        <f>AVERAGE(Prozentual!W114:W123)</f>
        <v>9.2434670812623548E-2</v>
      </c>
      <c r="X15" s="114">
        <f>AVERAGE(Prozentual!X114:X123)</f>
        <v>4.6949016929613119E-2</v>
      </c>
      <c r="Y15" s="114">
        <f>AVERAGE(Prozentual!Y114:Y123)</f>
        <v>5.2865614477893084E-2</v>
      </c>
      <c r="Z15" s="114">
        <f>AVERAGE(Prozentual!Z114:Z123)</f>
        <v>6.656933337528069E-2</v>
      </c>
      <c r="AA15" s="114">
        <f>AVERAGE(Prozentual!AA114:AA123)</f>
        <v>5.4589357061415843E-2</v>
      </c>
      <c r="AB15" s="114">
        <f>AVERAGE(Prozentual!AB114:AB123)</f>
        <v>7.3912108266215831E-2</v>
      </c>
      <c r="AC15" s="114">
        <f>AVERAGE(Prozentual!AC114:AC123)</f>
        <v>7.5975725435525165E-2</v>
      </c>
      <c r="AD15" s="114">
        <f>AVERAGE(Prozentual!AD114:AD123)</f>
        <v>6.6396561314983504E-2</v>
      </c>
    </row>
    <row r="16" spans="1:30">
      <c r="A16" t="s">
        <v>79</v>
      </c>
      <c r="B16" s="36">
        <f>AVERAGE(Absolut!B124:B133)</f>
        <v>126.2</v>
      </c>
      <c r="C16" s="36">
        <f>AVERAGE(Absolut!C124:C133)</f>
        <v>28.7</v>
      </c>
      <c r="D16" s="36">
        <f>AVERAGE(Absolut!D124:D133)</f>
        <v>112.9</v>
      </c>
      <c r="E16" s="36">
        <f>B16-D16</f>
        <v>13.299999999999997</v>
      </c>
      <c r="F16" s="114">
        <f>AVERAGE(Prozentual!F124:F133)</f>
        <v>0.1019105738769404</v>
      </c>
      <c r="G16" s="114">
        <f>AVERAGE(Prozentual!G124:G133)</f>
        <v>9.382357091035147E-2</v>
      </c>
      <c r="H16" s="114">
        <f>AVERAGE(Prozentual!H124:H133)</f>
        <v>0.10425308289240212</v>
      </c>
      <c r="I16" s="114">
        <f>AVERAGE(Prozentual!I124:I133)</f>
        <v>5.2842911454192322E-2</v>
      </c>
      <c r="J16" s="114">
        <f>AVERAGE(Prozentual!J124:J133)</f>
        <v>6.4881340773737778E-2</v>
      </c>
      <c r="K16" s="114">
        <f>AVERAGE(Prozentual!K124:K133)</f>
        <v>6.2790279606374469E-2</v>
      </c>
      <c r="L16" s="114">
        <f>AVERAGE(Prozentual!L124:L133)</f>
        <v>7.7745844202660522E-2</v>
      </c>
      <c r="M16" s="114">
        <f>AVERAGE(Prozentual!M124:M133)</f>
        <v>8.8116620785160027E-2</v>
      </c>
      <c r="N16" s="114">
        <f>AVERAGE(Prozentual!N124:N133)</f>
        <v>9.100432163341686E-2</v>
      </c>
      <c r="O16" s="114">
        <f>AVERAGE(Prozentual!O124:O133)</f>
        <v>8.106888742597318E-2</v>
      </c>
      <c r="P16" s="114">
        <f>AVERAGE(Prozentual!P124:P133)</f>
        <v>9.1889762093524313E-2</v>
      </c>
      <c r="Q16" s="114">
        <f>AVERAGE(Prozentual!Q124:Q133)</f>
        <v>8.9672804345266602E-2</v>
      </c>
      <c r="R16" s="36"/>
      <c r="S16" s="114">
        <f>AVERAGE(Prozentual!S124:S133)</f>
        <v>0.10421301887547092</v>
      </c>
      <c r="T16" s="114">
        <f>AVERAGE(Prozentual!T124:T133)</f>
        <v>0.1499415066257849</v>
      </c>
      <c r="U16" s="114">
        <f>AVERAGE(Prozentual!U124:U133)</f>
        <v>0.13457498064037837</v>
      </c>
      <c r="V16" s="114">
        <f>AVERAGE(Prozentual!V124:V133)</f>
        <v>0.10299703900761141</v>
      </c>
      <c r="W16" s="114">
        <f>AVERAGE(Prozentual!W124:W133)</f>
        <v>6.9197238606922992E-2</v>
      </c>
      <c r="X16" s="114">
        <f>AVERAGE(Prozentual!X124:X133)</f>
        <v>6.0721135921921597E-2</v>
      </c>
      <c r="Y16" s="114">
        <f>AVERAGE(Prozentual!Y124:Y133)</f>
        <v>4.585618543321502E-2</v>
      </c>
      <c r="Z16" s="114">
        <f>AVERAGE(Prozentual!Z124:Z133)</f>
        <v>6.8575898104384386E-2</v>
      </c>
      <c r="AA16" s="114">
        <f>AVERAGE(Prozentual!AA124:AA133)</f>
        <v>6.0380871513864474E-2</v>
      </c>
      <c r="AB16" s="114">
        <f>AVERAGE(Prozentual!AB124:AB133)</f>
        <v>7.2948491634273846E-2</v>
      </c>
      <c r="AC16" s="114">
        <f>AVERAGE(Prozentual!AC124:AC133)</f>
        <v>6.1820916974320371E-2</v>
      </c>
      <c r="AD16" s="114">
        <f>AVERAGE(Prozentual!AD124:AD133)</f>
        <v>6.8772716661851682E-2</v>
      </c>
    </row>
    <row r="17" spans="1:30">
      <c r="A17" t="s">
        <v>80</v>
      </c>
      <c r="B17" s="36">
        <f>AVERAGE(Absolut!B134:B143)</f>
        <v>126.9</v>
      </c>
      <c r="C17" s="36">
        <f>AVERAGE(Absolut!C134:C143)</f>
        <v>30.6</v>
      </c>
      <c r="D17" s="36">
        <f>AVERAGE(Absolut!D134:D143)</f>
        <v>109.9</v>
      </c>
      <c r="E17" s="36">
        <f>B17-D17</f>
        <v>17</v>
      </c>
      <c r="F17" s="114">
        <f>AVERAGE(Prozentual!F125:F134)</f>
        <v>0.10558190254826907</v>
      </c>
      <c r="G17" s="114">
        <f>AVERAGE(Prozentual!G125:G134)</f>
        <v>9.7518209604990164E-2</v>
      </c>
      <c r="H17" s="114">
        <f>AVERAGE(Prozentual!H125:H134)</f>
        <v>0.10098967962899882</v>
      </c>
      <c r="I17" s="114">
        <f>AVERAGE(Prozentual!I125:I134)</f>
        <v>5.4264822876103749E-2</v>
      </c>
      <c r="J17" s="114">
        <f>AVERAGE(Prozentual!J125:J134)</f>
        <v>5.7899988792385781E-2</v>
      </c>
      <c r="K17" s="114">
        <f>AVERAGE(Prozentual!K125:K134)</f>
        <v>6.501638683248169E-2</v>
      </c>
      <c r="L17" s="114">
        <f>AVERAGE(Prozentual!L125:L134)</f>
        <v>7.9167755624571928E-2</v>
      </c>
      <c r="M17" s="114">
        <f>AVERAGE(Prozentual!M125:M134)</f>
        <v>8.5715688384227634E-2</v>
      </c>
      <c r="N17" s="114">
        <f>AVERAGE(Prozentual!N125:N134)</f>
        <v>8.7752573381668614E-2</v>
      </c>
      <c r="O17" s="114">
        <f>AVERAGE(Prozentual!O125:O134)</f>
        <v>8.3213409570495334E-2</v>
      </c>
      <c r="P17" s="114">
        <f>AVERAGE(Prozentual!P125:P134)</f>
        <v>9.2542442746204961E-2</v>
      </c>
      <c r="Q17" s="114">
        <f>AVERAGE(Prozentual!Q125:Q134)</f>
        <v>9.0337140009602274E-2</v>
      </c>
      <c r="R17" s="36"/>
      <c r="S17" s="114">
        <f>AVERAGE(Prozentual!S134:S143)</f>
        <v>0.14816554218423661</v>
      </c>
      <c r="T17" s="114">
        <f>AVERAGE(Prozentual!T134:T143)</f>
        <v>0.13381580087279427</v>
      </c>
      <c r="U17" s="114">
        <f>AVERAGE(Prozentual!U134:U143)</f>
        <v>0.13009851534575462</v>
      </c>
      <c r="V17" s="114">
        <f>AVERAGE(Prozentual!V134:V143)</f>
        <v>9.3969185526102145E-2</v>
      </c>
      <c r="W17" s="114">
        <f>AVERAGE(Prozentual!W134:W143)</f>
        <v>7.3962651116264294E-2</v>
      </c>
      <c r="X17" s="114">
        <f>AVERAGE(Prozentual!X134:X143)</f>
        <v>6.0567876668075761E-2</v>
      </c>
      <c r="Y17" s="114">
        <f>AVERAGE(Prozentual!Y134:Y143)</f>
        <v>4.1269212528821111E-2</v>
      </c>
      <c r="Z17" s="114">
        <f>AVERAGE(Prozentual!Z134:Z143)</f>
        <v>5.4063353398531543E-2</v>
      </c>
      <c r="AA17" s="114">
        <f>AVERAGE(Prozentual!AA134:AA143)</f>
        <v>4.4748477183999658E-2</v>
      </c>
      <c r="AB17" s="114">
        <f>AVERAGE(Prozentual!AB134:AB143)</f>
        <v>6.311583236682991E-2</v>
      </c>
      <c r="AC17" s="114">
        <f>AVERAGE(Prozentual!AC134:AC143)</f>
        <v>7.1474659430958737E-2</v>
      </c>
      <c r="AD17" s="114">
        <f>AVERAGE(Prozentual!AD134:AD143)</f>
        <v>8.4748893377631224E-2</v>
      </c>
    </row>
    <row r="18" spans="1:30">
      <c r="B18" s="36"/>
      <c r="C18" s="36"/>
      <c r="D18" s="36"/>
      <c r="E18" s="36"/>
      <c r="F18" s="36"/>
      <c r="G18" s="36"/>
      <c r="H18" s="36"/>
      <c r="I18" s="36"/>
      <c r="J18" s="36"/>
      <c r="K18" s="36"/>
      <c r="L18" s="36"/>
      <c r="M18" s="36"/>
      <c r="N18" s="36"/>
      <c r="O18" s="36"/>
      <c r="P18" s="36"/>
      <c r="Q18" s="36"/>
      <c r="R18" s="36"/>
      <c r="S18" s="36"/>
      <c r="T18" s="36"/>
      <c r="U18" s="36"/>
      <c r="V18" s="36"/>
      <c r="W18" s="36"/>
      <c r="X18" s="36"/>
      <c r="Y18" s="36"/>
      <c r="Z18" s="36"/>
      <c r="AA18" s="36"/>
      <c r="AB18" s="36"/>
      <c r="AC18" s="36"/>
      <c r="AD18" s="36"/>
    </row>
    <row r="19" spans="1:30">
      <c r="B19" s="36"/>
      <c r="C19" s="36"/>
      <c r="D19" s="36"/>
      <c r="E19" s="36"/>
      <c r="F19" s="36"/>
      <c r="G19" s="36"/>
      <c r="H19" s="119"/>
      <c r="I19" s="36"/>
      <c r="J19" s="36"/>
      <c r="K19" s="36"/>
      <c r="L19" s="36"/>
      <c r="M19" s="36"/>
      <c r="N19" s="36"/>
      <c r="O19" s="36"/>
      <c r="P19" s="36"/>
      <c r="Q19" s="36"/>
      <c r="R19" s="36"/>
      <c r="S19" s="36"/>
      <c r="T19" s="36"/>
      <c r="U19" s="36"/>
      <c r="V19" s="36"/>
      <c r="W19" s="36"/>
      <c r="X19" s="36"/>
      <c r="Y19" s="36"/>
      <c r="Z19" s="36"/>
      <c r="AA19" s="36"/>
      <c r="AB19" s="36"/>
      <c r="AC19" s="36"/>
      <c r="AD19" s="36"/>
    </row>
    <row r="20" spans="1:30">
      <c r="B20" s="36"/>
      <c r="C20" s="36"/>
      <c r="D20" s="36"/>
      <c r="E20" s="36"/>
      <c r="F20" s="36"/>
      <c r="G20" s="36"/>
      <c r="H20" s="36"/>
      <c r="I20" s="36"/>
      <c r="J20" s="36"/>
      <c r="K20" s="36"/>
      <c r="L20" s="36"/>
      <c r="M20" s="36"/>
      <c r="N20" s="36"/>
      <c r="O20" s="36"/>
      <c r="P20" s="36"/>
      <c r="Q20" s="36"/>
      <c r="R20" s="36"/>
      <c r="S20" s="36"/>
      <c r="T20" s="36"/>
      <c r="U20" s="36"/>
      <c r="V20" s="36"/>
      <c r="W20" s="36"/>
      <c r="X20" s="36"/>
      <c r="Y20" s="36"/>
      <c r="Z20" s="36"/>
      <c r="AA20" s="36"/>
      <c r="AB20" s="36"/>
      <c r="AC20" s="36"/>
      <c r="AD20" s="36"/>
    </row>
    <row r="21" spans="1:30">
      <c r="A21" s="109" t="s">
        <v>86</v>
      </c>
      <c r="B21" s="110">
        <f>AVERAGE(B$4:B$17)</f>
        <v>116.37142857142859</v>
      </c>
      <c r="C21" s="110">
        <f t="shared" ref="C21:E21" si="0">AVERAGE(C$4:C$17)</f>
        <v>27.757142857142856</v>
      </c>
      <c r="D21" s="110">
        <f t="shared" si="0"/>
        <v>90.76428571428572</v>
      </c>
      <c r="E21" s="110">
        <f t="shared" si="0"/>
        <v>25.607142857142858</v>
      </c>
      <c r="F21" s="117">
        <f>AVERAGE(F$4:F$17)</f>
        <v>0.11144750222063596</v>
      </c>
      <c r="G21" s="117">
        <f>AVERAGE(G$4:G$17)</f>
        <v>0.10817349818606191</v>
      </c>
      <c r="H21" s="116">
        <f>AVERAGE(H$4:H$17)</f>
        <v>9.6012166945908847E-2</v>
      </c>
      <c r="I21" s="116">
        <f t="shared" ref="I21:J21" si="1">AVERAGE(I$4:I$17)</f>
        <v>6.0190144285333036E-2</v>
      </c>
      <c r="J21" s="116">
        <f t="shared" si="1"/>
        <v>5.5376658753889307E-2</v>
      </c>
      <c r="K21" s="117">
        <f>AVERAGE(K$4:K$17)</f>
        <v>4.7087347180195673E-2</v>
      </c>
      <c r="L21" s="116">
        <f>AVERAGE(L$4:L$17)</f>
        <v>5.9986404663083324E-2</v>
      </c>
      <c r="M21" s="116">
        <f t="shared" ref="M21:P21" si="2">AVERAGE(M$4:M$17)</f>
        <v>7.2060999405365478E-2</v>
      </c>
      <c r="N21" s="116">
        <f t="shared" si="2"/>
        <v>8.784305093758267E-2</v>
      </c>
      <c r="O21" s="116">
        <f t="shared" si="2"/>
        <v>9.5747439644003271E-2</v>
      </c>
      <c r="P21" s="116">
        <f t="shared" si="2"/>
        <v>0.10440444510141242</v>
      </c>
      <c r="Q21" s="116">
        <f>AVERAGE(Q$4:Q$17)</f>
        <v>0.10167034267652816</v>
      </c>
      <c r="R21" s="86"/>
      <c r="S21" s="116">
        <f>AVERAGE(S$7:S$17)</f>
        <v>0.11204874756421436</v>
      </c>
      <c r="T21" s="116">
        <f t="shared" ref="T21:AD21" si="3">AVERAGE(T$7:T$14)</f>
        <v>0.11100113505124165</v>
      </c>
      <c r="U21" s="117">
        <f t="shared" si="3"/>
        <v>0.14057635803092791</v>
      </c>
      <c r="V21" s="116">
        <f t="shared" si="3"/>
        <v>0.10616763555169781</v>
      </c>
      <c r="W21" s="116">
        <f t="shared" si="3"/>
        <v>9.1837686486493E-2</v>
      </c>
      <c r="X21" s="116">
        <f t="shared" si="3"/>
        <v>6.1987388795898685E-2</v>
      </c>
      <c r="Y21" s="117">
        <f t="shared" si="3"/>
        <v>5.1425187596326798E-2</v>
      </c>
      <c r="Z21" s="116">
        <f t="shared" si="3"/>
        <v>5.2894381801405418E-2</v>
      </c>
      <c r="AA21" s="116">
        <f t="shared" si="3"/>
        <v>6.2975449611326687E-2</v>
      </c>
      <c r="AB21" s="116">
        <f t="shared" si="3"/>
        <v>6.1216919848750634E-2</v>
      </c>
      <c r="AC21" s="116">
        <f t="shared" si="3"/>
        <v>6.8079511613109045E-2</v>
      </c>
      <c r="AD21" s="116">
        <f t="shared" si="3"/>
        <v>8.4773049394103878E-2</v>
      </c>
    </row>
    <row r="22" spans="1:30">
      <c r="A22" s="118" t="s">
        <v>81</v>
      </c>
      <c r="B22" s="36">
        <f t="shared" ref="B22:Q22" si="4">AVERAGE(B4:B6)</f>
        <v>143.4</v>
      </c>
      <c r="C22" s="36">
        <f t="shared" si="4"/>
        <v>33.199999999999996</v>
      </c>
      <c r="D22" s="36">
        <f t="shared" si="4"/>
        <v>84.966666666666654</v>
      </c>
      <c r="E22" s="36">
        <f t="shared" si="4"/>
        <v>58.433333333333337</v>
      </c>
      <c r="F22" s="114">
        <f t="shared" si="4"/>
        <v>0.10978356429200485</v>
      </c>
      <c r="G22" s="114">
        <f t="shared" si="4"/>
        <v>0.10047196565409384</v>
      </c>
      <c r="H22" s="114">
        <f t="shared" si="4"/>
        <v>9.8937192880429681E-2</v>
      </c>
      <c r="I22" s="114">
        <f t="shared" si="4"/>
        <v>7.0864111333703586E-2</v>
      </c>
      <c r="J22" s="114">
        <f t="shared" si="4"/>
        <v>5.7275299246780244E-2</v>
      </c>
      <c r="K22" s="114">
        <f t="shared" si="4"/>
        <v>4.9218838851280124E-2</v>
      </c>
      <c r="L22" s="114">
        <f t="shared" si="4"/>
        <v>5.8105395361448896E-2</v>
      </c>
      <c r="M22" s="114">
        <f t="shared" si="4"/>
        <v>6.7859925317733535E-2</v>
      </c>
      <c r="N22" s="114">
        <f t="shared" si="4"/>
        <v>8.4304095928554368E-2</v>
      </c>
      <c r="O22" s="114">
        <f t="shared" si="4"/>
        <v>9.85224881241447E-2</v>
      </c>
      <c r="P22" s="114">
        <f t="shared" si="4"/>
        <v>0.10136345194993975</v>
      </c>
      <c r="Q22" s="114">
        <f t="shared" si="4"/>
        <v>0.10329367105988646</v>
      </c>
      <c r="R22" s="113"/>
      <c r="S22" s="113"/>
      <c r="T22" s="113"/>
      <c r="U22" s="113"/>
      <c r="V22" s="113"/>
      <c r="W22" s="113"/>
      <c r="X22" s="113"/>
    </row>
    <row r="23" spans="1:30">
      <c r="A23" s="118" t="s">
        <v>82</v>
      </c>
      <c r="B23" s="36">
        <f>AVERAGE(B7:B9)</f>
        <v>96.466666666666654</v>
      </c>
      <c r="C23" s="36">
        <f t="shared" ref="C23:E23" si="5">AVERAGE(C7:C9)</f>
        <v>22.566666666666666</v>
      </c>
      <c r="D23" s="36">
        <f t="shared" si="5"/>
        <v>80.100000000000009</v>
      </c>
      <c r="E23" s="36">
        <f t="shared" si="5"/>
        <v>16.366666666666664</v>
      </c>
      <c r="F23" s="114">
        <f>AVERAGE(F7:F9)</f>
        <v>0.11231225067493157</v>
      </c>
      <c r="G23" s="114">
        <f t="shared" ref="G23:Q23" si="6">AVERAGE(G7:G9)</f>
        <v>0.11683109929278235</v>
      </c>
      <c r="H23" s="114">
        <f t="shared" si="6"/>
        <v>8.994123147286158E-2</v>
      </c>
      <c r="I23" s="114">
        <f t="shared" si="6"/>
        <v>6.1376152318552611E-2</v>
      </c>
      <c r="J23" s="114">
        <f t="shared" si="6"/>
        <v>5.6372479061436831E-2</v>
      </c>
      <c r="K23" s="114">
        <f t="shared" si="6"/>
        <v>3.8171600375812152E-2</v>
      </c>
      <c r="L23" s="114">
        <f t="shared" si="6"/>
        <v>5.0229428612826039E-2</v>
      </c>
      <c r="M23" s="114">
        <f t="shared" si="6"/>
        <v>7.1304155547060197E-2</v>
      </c>
      <c r="N23" s="114">
        <f t="shared" si="6"/>
        <v>8.802358423906298E-2</v>
      </c>
      <c r="O23" s="114">
        <f t="shared" si="6"/>
        <v>0.10653326483206677</v>
      </c>
      <c r="P23" s="114">
        <f t="shared" si="6"/>
        <v>0.10292926934238433</v>
      </c>
      <c r="Q23" s="114">
        <f t="shared" si="6"/>
        <v>0.10597548423022263</v>
      </c>
      <c r="R23" s="113"/>
      <c r="S23" s="113"/>
      <c r="T23" s="113"/>
      <c r="U23" s="113"/>
      <c r="V23" s="113"/>
      <c r="W23" s="113"/>
      <c r="X23" s="113"/>
    </row>
    <row r="24" spans="1:30">
      <c r="A24" s="118" t="s">
        <v>83</v>
      </c>
      <c r="B24" s="36">
        <f>AVERAGE(B10:B12)</f>
        <v>108.43333333333334</v>
      </c>
      <c r="C24" s="36">
        <f t="shared" ref="C24:E24" si="7">AVERAGE(C10:C12)</f>
        <v>26.099999999999998</v>
      </c>
      <c r="D24" s="36">
        <f t="shared" si="7"/>
        <v>87.233333333333334</v>
      </c>
      <c r="E24" s="36">
        <f t="shared" si="7"/>
        <v>21.2</v>
      </c>
      <c r="F24" s="114">
        <f>AVERAGE(F10:F12)</f>
        <v>0.11706089871497834</v>
      </c>
      <c r="G24" s="114">
        <f t="shared" ref="G24:Q24" si="8">AVERAGE(G10:G12)</f>
        <v>0.11585304262420508</v>
      </c>
      <c r="H24" s="114">
        <f t="shared" si="8"/>
        <v>9.4363395504590886E-2</v>
      </c>
      <c r="I24" s="114">
        <f t="shared" si="8"/>
        <v>5.5357523948257138E-2</v>
      </c>
      <c r="J24" s="114">
        <f t="shared" si="8"/>
        <v>5.5810592208469158E-2</v>
      </c>
      <c r="K24" s="114">
        <f t="shared" si="8"/>
        <v>4.3319320432606521E-2</v>
      </c>
      <c r="L24" s="114">
        <f t="shared" si="8"/>
        <v>5.2247251975358962E-2</v>
      </c>
      <c r="M24" s="114">
        <f t="shared" si="8"/>
        <v>6.8326281724670493E-2</v>
      </c>
      <c r="N24" s="114">
        <f t="shared" si="8"/>
        <v>8.5318617338096828E-2</v>
      </c>
      <c r="O24" s="114">
        <f t="shared" si="8"/>
        <v>8.8165712694870613E-2</v>
      </c>
      <c r="P24" s="114">
        <f t="shared" si="8"/>
        <v>0.11311995837147275</v>
      </c>
      <c r="Q24" s="114">
        <f t="shared" si="8"/>
        <v>0.11105740446242317</v>
      </c>
      <c r="R24" s="113"/>
      <c r="S24" s="113"/>
      <c r="T24" s="113"/>
      <c r="U24" s="113"/>
      <c r="V24" s="113"/>
      <c r="W24" s="113"/>
      <c r="X24" s="113"/>
    </row>
    <row r="25" spans="1:30">
      <c r="A25" s="118" t="s">
        <v>84</v>
      </c>
      <c r="B25" s="36">
        <f>AVERAGE(B13:B15)</f>
        <v>110.39999999999999</v>
      </c>
      <c r="C25" s="36">
        <f t="shared" ref="C25:E25" si="9">AVERAGE(C13:C15)</f>
        <v>27.900000000000002</v>
      </c>
      <c r="D25" s="36">
        <f t="shared" si="9"/>
        <v>97</v>
      </c>
      <c r="E25" s="36">
        <f t="shared" si="9"/>
        <v>13.4</v>
      </c>
      <c r="F25" s="114">
        <f>AVERAGE(F13:F15)</f>
        <v>0.1117674712059832</v>
      </c>
      <c r="G25" s="114">
        <f t="shared" ref="G25:Q25" si="10">AVERAGE(G13:G15)</f>
        <v>0.10787295712542704</v>
      </c>
      <c r="H25" s="114">
        <f t="shared" si="10"/>
        <v>9.6400705049225488E-2</v>
      </c>
      <c r="I25" s="114">
        <f t="shared" si="10"/>
        <v>5.758697428760879E-2</v>
      </c>
      <c r="J25" s="114">
        <f t="shared" si="10"/>
        <v>4.8038927146089337E-2</v>
      </c>
      <c r="K25" s="114">
        <f t="shared" si="10"/>
        <v>4.64289717015956E-2</v>
      </c>
      <c r="L25" s="114">
        <f t="shared" si="10"/>
        <v>6.7049945869010849E-2</v>
      </c>
      <c r="M25" s="114">
        <f t="shared" si="10"/>
        <v>7.0850198245778803E-2</v>
      </c>
      <c r="N25" s="114">
        <f t="shared" si="10"/>
        <v>9.2702308531309743E-2</v>
      </c>
      <c r="O25" s="114">
        <f t="shared" si="10"/>
        <v>9.8839153688777007E-2</v>
      </c>
      <c r="P25" s="114">
        <f t="shared" si="10"/>
        <v>0.10833066252955124</v>
      </c>
      <c r="Q25" s="114">
        <f t="shared" si="10"/>
        <v>9.413172461964292E-2</v>
      </c>
      <c r="R25" s="113"/>
      <c r="S25" s="113"/>
      <c r="T25" s="113"/>
      <c r="U25" s="113"/>
      <c r="V25" s="113"/>
      <c r="W25" s="113"/>
      <c r="X25" s="113"/>
    </row>
    <row r="26" spans="1:30">
      <c r="A26" s="118" t="s">
        <v>85</v>
      </c>
      <c r="B26" s="36">
        <f>AVERAGE(B16:B17)</f>
        <v>126.55000000000001</v>
      </c>
      <c r="C26" s="36">
        <f t="shared" ref="C26:E26" si="11">AVERAGE(C16:C17)</f>
        <v>29.65</v>
      </c>
      <c r="D26" s="36">
        <f t="shared" si="11"/>
        <v>111.4</v>
      </c>
      <c r="E26" s="36">
        <f t="shared" si="11"/>
        <v>15.149999999999999</v>
      </c>
      <c r="F26" s="114">
        <f>AVERAGE(F16:F17)</f>
        <v>0.10374623821260473</v>
      </c>
      <c r="G26" s="114">
        <f t="shared" ref="G26:Q26" si="12">AVERAGE(G16:G17)</f>
        <v>9.567089025767081E-2</v>
      </c>
      <c r="H26" s="114">
        <f t="shared" si="12"/>
        <v>0.10262138126070047</v>
      </c>
      <c r="I26" s="114">
        <f t="shared" si="12"/>
        <v>5.3553867165148039E-2</v>
      </c>
      <c r="J26" s="114">
        <f t="shared" si="12"/>
        <v>6.139066478306178E-2</v>
      </c>
      <c r="K26" s="114">
        <f t="shared" si="12"/>
        <v>6.390333321942808E-2</v>
      </c>
      <c r="L26" s="114">
        <f t="shared" si="12"/>
        <v>7.8456799913616232E-2</v>
      </c>
      <c r="M26" s="114">
        <f t="shared" si="12"/>
        <v>8.691615458469383E-2</v>
      </c>
      <c r="N26" s="114">
        <f t="shared" si="12"/>
        <v>8.937844750754273E-2</v>
      </c>
      <c r="O26" s="114">
        <f t="shared" si="12"/>
        <v>8.2141148498234257E-2</v>
      </c>
      <c r="P26" s="114">
        <f t="shared" si="12"/>
        <v>9.2216102419864637E-2</v>
      </c>
      <c r="Q26" s="114">
        <f t="shared" si="12"/>
        <v>9.0004972177434445E-2</v>
      </c>
      <c r="R26" s="113"/>
      <c r="S26" s="113"/>
      <c r="T26" s="113"/>
      <c r="U26" s="113"/>
      <c r="V26" s="113"/>
      <c r="W26" s="113"/>
      <c r="X26" s="113"/>
    </row>
    <row r="27" spans="1:30">
      <c r="B27" s="113"/>
      <c r="C27" s="113"/>
      <c r="D27" s="113"/>
      <c r="E27" s="113"/>
      <c r="F27" s="113"/>
      <c r="G27" s="113"/>
      <c r="H27" s="113"/>
      <c r="I27" s="113"/>
      <c r="J27" s="113"/>
      <c r="K27" s="113"/>
      <c r="L27" s="113"/>
      <c r="M27" s="113"/>
      <c r="N27" s="113"/>
      <c r="O27" s="113"/>
      <c r="P27" s="113"/>
      <c r="Q27" s="113"/>
      <c r="R27" s="113"/>
      <c r="S27" s="113"/>
      <c r="T27" s="113"/>
      <c r="U27" s="113"/>
      <c r="V27" s="113"/>
      <c r="W27" s="113"/>
      <c r="X27" s="113"/>
    </row>
    <row r="28" spans="1:30">
      <c r="B28" s="113"/>
      <c r="C28" s="113"/>
      <c r="D28" s="113"/>
      <c r="E28" s="113"/>
      <c r="F28" s="113"/>
      <c r="G28" s="113"/>
      <c r="H28" s="113"/>
      <c r="I28" s="113"/>
      <c r="J28" s="113"/>
      <c r="K28" s="113"/>
      <c r="L28" s="113"/>
      <c r="M28" s="113"/>
      <c r="N28" s="113"/>
      <c r="O28" s="113"/>
      <c r="P28" s="113"/>
      <c r="Q28" s="113"/>
      <c r="R28" s="113"/>
      <c r="S28" s="113"/>
      <c r="T28" s="113"/>
      <c r="U28" s="113"/>
      <c r="V28" s="113"/>
      <c r="W28" s="113"/>
      <c r="X28" s="113"/>
    </row>
  </sheetData>
  <mergeCells count="2">
    <mergeCell ref="F2:Q2"/>
    <mergeCell ref="S2:AD2"/>
  </mergeCells>
  <pageMargins left="0.7" right="0.7" top="0.78740157499999996" bottom="0.78740157499999996" header="0.3" footer="0.3"/>
  <pageSetup paperSize="9" orientation="portrait" horizontalDpi="4294967293" verticalDpi="4294967293"/>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Absolut</vt:lpstr>
      <vt:lpstr>10J-Mittel</vt:lpstr>
      <vt:lpstr>Tabelle3</vt:lpstr>
      <vt:lpstr>Prozentual</vt:lpstr>
      <vt:lpstr>10J-Prozentual</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Saler</dc:creator>
  <cp:lastModifiedBy>Deepanjana Majumdar</cp:lastModifiedBy>
  <dcterms:created xsi:type="dcterms:W3CDTF">2011-03-03T14:41:59Z</dcterms:created>
  <dcterms:modified xsi:type="dcterms:W3CDTF">2015-07-25T12:28:25Z</dcterms:modified>
</cp:coreProperties>
</file>