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7" i="12"/>
  <c r="E37"/>
  <c r="F37"/>
  <c r="G37"/>
  <c r="H37"/>
  <c r="I37"/>
  <c r="J37"/>
  <c r="K37"/>
  <c r="D34"/>
  <c r="E34"/>
  <c r="F34"/>
  <c r="G34"/>
  <c r="H34"/>
  <c r="I34"/>
  <c r="J34"/>
  <c r="K34"/>
  <c r="D35"/>
  <c r="E35"/>
  <c r="F35"/>
  <c r="G35"/>
  <c r="H35"/>
  <c r="I35"/>
  <c r="J35"/>
  <c r="K35"/>
  <c r="K34" i="11"/>
  <c r="K35"/>
  <c r="K37"/>
  <c r="D34"/>
  <c r="E34"/>
  <c r="F34"/>
  <c r="G34"/>
  <c r="H34"/>
  <c r="I34"/>
  <c r="J34"/>
  <c r="D35"/>
  <c r="E35"/>
  <c r="F35"/>
  <c r="G35"/>
  <c r="H35"/>
  <c r="I35"/>
  <c r="J35"/>
  <c r="D37"/>
  <c r="E37"/>
  <c r="F37"/>
  <c r="G37"/>
  <c r="H37"/>
  <c r="I37"/>
  <c r="J37"/>
  <c r="D37" i="1"/>
  <c r="E37"/>
  <c r="F37"/>
  <c r="G37"/>
  <c r="H37"/>
  <c r="I37"/>
  <c r="J37"/>
  <c r="K37"/>
  <c r="K20" l="1"/>
  <c r="K20" i="11"/>
  <c r="K20" i="12"/>
  <c r="K20" i="10"/>
  <c r="K17" i="1"/>
  <c r="K32" s="1"/>
  <c r="K17" i="11"/>
  <c r="K32" s="1"/>
  <c r="K17" i="12"/>
  <c r="K32" s="1"/>
  <c r="K17" i="10"/>
  <c r="K16" i="1"/>
  <c r="K16" i="11"/>
  <c r="K16" i="12"/>
  <c r="K16" i="10"/>
  <c r="K6" i="1"/>
  <c r="K12" s="1"/>
  <c r="K6" i="11"/>
  <c r="K33" s="1"/>
  <c r="K36" s="1"/>
  <c r="K38" s="1"/>
  <c r="K6" i="12"/>
  <c r="K6" i="10"/>
  <c r="K33" i="12" l="1"/>
  <c r="K12"/>
  <c r="K12" i="11"/>
  <c r="K33" i="1"/>
  <c r="K32" i="10"/>
  <c r="K12"/>
  <c r="K33"/>
  <c r="K36" i="12" l="1"/>
  <c r="K36" i="1"/>
  <c r="K36" i="10"/>
  <c r="K38" i="12" l="1"/>
  <c r="K38" i="1"/>
  <c r="K38" i="10"/>
  <c r="D20" i="1"/>
  <c r="E20"/>
  <c r="F20"/>
  <c r="G20"/>
  <c r="H20"/>
  <c r="I20"/>
  <c r="J20"/>
  <c r="D20" i="11"/>
  <c r="E20"/>
  <c r="F20"/>
  <c r="G20"/>
  <c r="H20"/>
  <c r="I20"/>
  <c r="J20"/>
  <c r="D20" i="12"/>
  <c r="E20"/>
  <c r="F20"/>
  <c r="G20"/>
  <c r="H20"/>
  <c r="I20"/>
  <c r="J20"/>
  <c r="D20" i="10"/>
  <c r="E20"/>
  <c r="F20"/>
  <c r="G20"/>
  <c r="H20"/>
  <c r="I20"/>
  <c r="J20"/>
  <c r="D16" i="1"/>
  <c r="E16"/>
  <c r="F16"/>
  <c r="G16"/>
  <c r="H16"/>
  <c r="I16"/>
  <c r="J16"/>
  <c r="D17"/>
  <c r="E17"/>
  <c r="F17"/>
  <c r="G17"/>
  <c r="H17"/>
  <c r="I17"/>
  <c r="J17"/>
  <c r="D16" i="11"/>
  <c r="E16"/>
  <c r="F16"/>
  <c r="G16"/>
  <c r="H16"/>
  <c r="I16"/>
  <c r="J16"/>
  <c r="D17"/>
  <c r="E17"/>
  <c r="F17"/>
  <c r="F32" s="1"/>
  <c r="G17"/>
  <c r="G32" s="1"/>
  <c r="H17"/>
  <c r="I17"/>
  <c r="J17"/>
  <c r="J32" s="1"/>
  <c r="D16" i="12"/>
  <c r="E16"/>
  <c r="F16"/>
  <c r="G16"/>
  <c r="H16"/>
  <c r="I16"/>
  <c r="J16"/>
  <c r="D17"/>
  <c r="E17"/>
  <c r="F17"/>
  <c r="G17"/>
  <c r="H17"/>
  <c r="I17"/>
  <c r="J17"/>
  <c r="D16" i="10"/>
  <c r="E16"/>
  <c r="F16"/>
  <c r="G16"/>
  <c r="H16"/>
  <c r="I16"/>
  <c r="J16"/>
  <c r="D17"/>
  <c r="E17"/>
  <c r="F17"/>
  <c r="G17"/>
  <c r="H17"/>
  <c r="I17"/>
  <c r="J17"/>
  <c r="D6" i="1"/>
  <c r="E6"/>
  <c r="F6"/>
  <c r="G6"/>
  <c r="H6"/>
  <c r="I6"/>
  <c r="J6"/>
  <c r="D6" i="11"/>
  <c r="D33" s="1"/>
  <c r="D36" s="1"/>
  <c r="D38" s="1"/>
  <c r="E6"/>
  <c r="F6"/>
  <c r="G6"/>
  <c r="G33" s="1"/>
  <c r="G36" s="1"/>
  <c r="G38" s="1"/>
  <c r="H6"/>
  <c r="H33" s="1"/>
  <c r="H36" s="1"/>
  <c r="H38" s="1"/>
  <c r="I6"/>
  <c r="I33" s="1"/>
  <c r="I36" s="1"/>
  <c r="I38" s="1"/>
  <c r="J6"/>
  <c r="J33" s="1"/>
  <c r="J36" s="1"/>
  <c r="J38" s="1"/>
  <c r="D6" i="12"/>
  <c r="E6"/>
  <c r="E12" s="1"/>
  <c r="F6"/>
  <c r="G6"/>
  <c r="H6"/>
  <c r="I6"/>
  <c r="J6"/>
  <c r="D6" i="10"/>
  <c r="E6"/>
  <c r="F6"/>
  <c r="G6"/>
  <c r="H6"/>
  <c r="I6"/>
  <c r="J6"/>
  <c r="F33" i="11" l="1"/>
  <c r="F36" s="1"/>
  <c r="F38" s="1"/>
  <c r="E33"/>
  <c r="E36" s="1"/>
  <c r="E38" s="1"/>
  <c r="H32"/>
  <c r="D32"/>
  <c r="I32"/>
  <c r="E32"/>
  <c r="E12"/>
  <c r="G32" i="12"/>
  <c r="J32"/>
  <c r="D32"/>
  <c r="E32"/>
  <c r="F32"/>
  <c r="H32"/>
  <c r="F33"/>
  <c r="I33"/>
  <c r="J12"/>
  <c r="G33"/>
  <c r="E33"/>
  <c r="H12"/>
  <c r="D12"/>
  <c r="J12" i="11"/>
  <c r="F12"/>
  <c r="G12"/>
  <c r="H12"/>
  <c r="D12"/>
  <c r="I12"/>
  <c r="I33" i="1"/>
  <c r="I36" s="1"/>
  <c r="H32"/>
  <c r="E32"/>
  <c r="G32"/>
  <c r="I32"/>
  <c r="E12"/>
  <c r="F12"/>
  <c r="G33"/>
  <c r="D12"/>
  <c r="E33"/>
  <c r="I12"/>
  <c r="H33"/>
  <c r="J12"/>
  <c r="H32" i="10"/>
  <c r="G32"/>
  <c r="J32"/>
  <c r="I32"/>
  <c r="F12"/>
  <c r="G12"/>
  <c r="J33"/>
  <c r="H12"/>
  <c r="D12"/>
  <c r="I12"/>
  <c r="E12"/>
  <c r="E32"/>
  <c r="G33"/>
  <c r="J12"/>
  <c r="E33"/>
  <c r="I33"/>
  <c r="D33"/>
  <c r="H33"/>
  <c r="F33"/>
  <c r="I32" i="12"/>
  <c r="H33"/>
  <c r="I12"/>
  <c r="D33"/>
  <c r="G12"/>
  <c r="J33"/>
  <c r="F12"/>
  <c r="F33" i="1"/>
  <c r="D33"/>
  <c r="J32"/>
  <c r="J33"/>
  <c r="F32"/>
  <c r="D32"/>
  <c r="G12"/>
  <c r="H12"/>
  <c r="F32" i="10"/>
  <c r="D32"/>
  <c r="C35" i="12"/>
  <c r="C34"/>
  <c r="I36" l="1"/>
  <c r="I38" s="1"/>
  <c r="J36"/>
  <c r="J36" i="1"/>
  <c r="I38"/>
  <c r="F36"/>
  <c r="D36"/>
  <c r="E36"/>
  <c r="H36"/>
  <c r="G36"/>
  <c r="F36" i="10"/>
  <c r="E36"/>
  <c r="J36"/>
  <c r="G36"/>
  <c r="I36"/>
  <c r="I38" s="1"/>
  <c r="D36"/>
  <c r="H36"/>
  <c r="G36" i="12"/>
  <c r="H36"/>
  <c r="F36"/>
  <c r="E36"/>
  <c r="D36"/>
  <c r="H38" l="1"/>
  <c r="F38"/>
  <c r="J38"/>
  <c r="E38"/>
  <c r="G38"/>
  <c r="D38"/>
  <c r="J38" i="1"/>
  <c r="J38" i="10"/>
  <c r="H38" i="1" l="1"/>
  <c r="H38" i="10"/>
  <c r="C35" i="11"/>
  <c r="C34"/>
  <c r="C37" i="12"/>
  <c r="C37" i="11"/>
  <c r="C37" i="1"/>
  <c r="G38" l="1"/>
  <c r="G38" i="10"/>
  <c r="C20" i="12"/>
  <c r="C17"/>
  <c r="C16"/>
  <c r="C6"/>
  <c r="C20" i="11"/>
  <c r="C17"/>
  <c r="C16"/>
  <c r="C6"/>
  <c r="C20" i="1"/>
  <c r="C17"/>
  <c r="C16"/>
  <c r="C6"/>
  <c r="C20" i="10"/>
  <c r="C17"/>
  <c r="C16"/>
  <c r="C6"/>
  <c r="C33" i="12" l="1"/>
  <c r="C32"/>
  <c r="C33" i="11"/>
  <c r="C32" i="1"/>
  <c r="C33"/>
  <c r="C12" i="10"/>
  <c r="C32" i="11"/>
  <c r="C12" i="12"/>
  <c r="C12" i="11"/>
  <c r="C12" i="1"/>
  <c r="C33" i="10"/>
  <c r="C32"/>
  <c r="C36" i="1" l="1"/>
  <c r="C36" i="12"/>
  <c r="C36" i="11"/>
  <c r="C36" i="10"/>
  <c r="C38" i="1" l="1"/>
  <c r="C38" i="12"/>
  <c r="C38" i="11"/>
  <c r="C38" i="10"/>
  <c r="E38" i="1"/>
  <c r="D38"/>
  <c r="F38"/>
  <c r="E38" i="10"/>
  <c r="F38"/>
  <c r="D38"/>
</calcChain>
</file>

<file path=xl/sharedStrings.xml><?xml version="1.0" encoding="utf-8"?>
<sst xmlns="http://schemas.openxmlformats.org/spreadsheetml/2006/main" count="265" uniqueCount="75">
  <si>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</si>
  <si>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</si>
  <si>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</si>
  <si>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</si>
  <si>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</si>
  <si>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</si>
  <si>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</si>
  <si>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</si>
  <si>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</si>
  <si>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</si>
  <si>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</si>
  <si>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</si>
  <si>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</si>
  <si>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</si>
  <si>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</si>
  <si>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</si>
  <si>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</si>
  <si>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</si>
  <si>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</si>
  <si>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</si>
  <si>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</si>
  <si>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</si>
  <si>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</si>
  <si>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</si>
  <si>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</si>
  <si>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</si>
  <si>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</si>
  <si>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</si>
  <si>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</si>
  <si>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</si>
  <si>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</si>
  <si>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</si>
  <si>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</si>
  <si>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</si>
  <si>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</si>
  <si>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</si>
  <si>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</si>
  <si>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</si>
  <si>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</si>
  <si>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</si>
  <si>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</si>
  <si>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</si>
  <si>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</si>
  <si>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</si>
  <si>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</si>
  <si>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</si>
  <si>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</si>
  <si>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</si>
  <si>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</si>
  <si>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</si>
  <si>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</si>
  <si>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</si>
  <si>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</si>
  <si>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</si>
  <si>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</si>
  <si>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</si>
  <si>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Madhya Pradesh</t>
  </si>
  <si>
    <t>2016-17</t>
  </si>
  <si>
    <t>2017-18</t>
  </si>
  <si>
    <t>2018-19</t>
  </si>
  <si>
    <t>2019-20</t>
  </si>
  <si>
    <t>Storage #</t>
  </si>
  <si>
    <t xml:space="preserve">Trade &amp; repair services 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</si>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</sst>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0" fontId="12" fillId="0" borderId="0" xfId="0" applyFont="1" applyFill="1" applyBorder="1" applyProtection="1"/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SheetLayoutView="100" workbookViewId="0">
      <pane xSplit="2" ySplit="5" topLeftCell="C21" activePane="bottomRight" state="frozen"/>
      <selection pane="topRight" activeCell="C1" sqref="C1"/>
      <selection pane="bottomLeft" activeCell="A5" sqref="A5"/>
      <selection pane="bottomRight" activeCell="N10" sqref="N10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0.7109375" style="1" customWidth="1"/>
    <col min="6" max="6" width="10.710937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74</v>
      </c>
      <c r="L1" s="4"/>
    </row>
    <row r="2" spans="1:182" ht="15.75">
      <c r="A2" s="8" t="s">
        <v>38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8" t="s">
        <v>0</v>
      </c>
      <c r="B5" s="29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9107231</v>
      </c>
      <c r="D6" s="14">
        <f t="shared" ref="D6:K6" si="0">SUM(D7:D10)</f>
        <v>12640262</v>
      </c>
      <c r="E6" s="14">
        <f t="shared" si="0"/>
        <v>14855955</v>
      </c>
      <c r="F6" s="14">
        <f t="shared" si="0"/>
        <v>16506801</v>
      </c>
      <c r="G6" s="14">
        <f t="shared" si="0"/>
        <v>17797472</v>
      </c>
      <c r="H6" s="14">
        <f t="shared" si="0"/>
        <v>24314512</v>
      </c>
      <c r="I6" s="14">
        <f t="shared" si="0"/>
        <v>27200572</v>
      </c>
      <c r="J6" s="14">
        <f t="shared" si="0"/>
        <v>30011967</v>
      </c>
      <c r="K6" s="14">
        <f t="shared" si="0"/>
        <v>35032417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0">
        <v>1.1000000000000001</v>
      </c>
      <c r="B7" s="15" t="s">
        <v>49</v>
      </c>
      <c r="C7" s="16">
        <v>7333369</v>
      </c>
      <c r="D7" s="16">
        <v>10540450</v>
      </c>
      <c r="E7" s="16">
        <v>12457846</v>
      </c>
      <c r="F7" s="16">
        <v>13094566</v>
      </c>
      <c r="G7" s="16">
        <v>13477296</v>
      </c>
      <c r="H7" s="16">
        <v>18913732</v>
      </c>
      <c r="I7" s="16">
        <v>20443122</v>
      </c>
      <c r="J7" s="16">
        <v>22108606</v>
      </c>
      <c r="K7" s="16">
        <v>25908512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0">
        <v>1.2</v>
      </c>
      <c r="B8" s="15" t="s">
        <v>50</v>
      </c>
      <c r="C8" s="16">
        <v>897640</v>
      </c>
      <c r="D8" s="16">
        <v>1129978</v>
      </c>
      <c r="E8" s="16">
        <v>1363179</v>
      </c>
      <c r="F8" s="16">
        <v>1936439</v>
      </c>
      <c r="G8" s="16">
        <v>2734888</v>
      </c>
      <c r="H8" s="16">
        <v>3702364</v>
      </c>
      <c r="I8" s="16">
        <v>4985375</v>
      </c>
      <c r="J8" s="16">
        <v>5987892</v>
      </c>
      <c r="K8" s="16">
        <v>7142373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0">
        <v>1.3</v>
      </c>
      <c r="B9" s="15" t="s">
        <v>51</v>
      </c>
      <c r="C9" s="16">
        <v>811315</v>
      </c>
      <c r="D9" s="16">
        <v>892627</v>
      </c>
      <c r="E9" s="16">
        <v>939534</v>
      </c>
      <c r="F9" s="16">
        <v>1354519</v>
      </c>
      <c r="G9" s="16">
        <v>1446152</v>
      </c>
      <c r="H9" s="16">
        <v>1516701</v>
      </c>
      <c r="I9" s="16">
        <v>1574081</v>
      </c>
      <c r="J9" s="16">
        <v>1659217</v>
      </c>
      <c r="K9" s="16">
        <v>1683975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0">
        <v>1.4</v>
      </c>
      <c r="B10" s="15" t="s">
        <v>52</v>
      </c>
      <c r="C10" s="16">
        <v>64907</v>
      </c>
      <c r="D10" s="16">
        <v>77207</v>
      </c>
      <c r="E10" s="16">
        <v>95396</v>
      </c>
      <c r="F10" s="16">
        <v>121277</v>
      </c>
      <c r="G10" s="16">
        <v>139136</v>
      </c>
      <c r="H10" s="16">
        <v>181715</v>
      </c>
      <c r="I10" s="16">
        <v>197994</v>
      </c>
      <c r="J10" s="16">
        <v>256252</v>
      </c>
      <c r="K10" s="16">
        <v>297557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1" t="s">
        <v>64</v>
      </c>
      <c r="B11" s="15" t="s">
        <v>3</v>
      </c>
      <c r="C11" s="16">
        <v>1171195</v>
      </c>
      <c r="D11" s="16">
        <v>1260187</v>
      </c>
      <c r="E11" s="16">
        <v>1548066</v>
      </c>
      <c r="F11" s="16">
        <v>1438932</v>
      </c>
      <c r="G11" s="16">
        <v>1614060</v>
      </c>
      <c r="H11" s="16">
        <v>1801901</v>
      </c>
      <c r="I11" s="16">
        <v>2072062</v>
      </c>
      <c r="J11" s="16">
        <v>2222723</v>
      </c>
      <c r="K11" s="16">
        <v>2303415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32"/>
      <c r="B12" s="17" t="s">
        <v>28</v>
      </c>
      <c r="C12" s="18">
        <f>C6+C11</f>
        <v>10278426</v>
      </c>
      <c r="D12" s="18">
        <f t="shared" ref="D12:K12" si="1">D6+D11</f>
        <v>13900449</v>
      </c>
      <c r="E12" s="18">
        <f t="shared" si="1"/>
        <v>16404021</v>
      </c>
      <c r="F12" s="18">
        <f t="shared" si="1"/>
        <v>17945733</v>
      </c>
      <c r="G12" s="18">
        <f t="shared" si="1"/>
        <v>19411532</v>
      </c>
      <c r="H12" s="18">
        <f t="shared" si="1"/>
        <v>26116413</v>
      </c>
      <c r="I12" s="18">
        <f t="shared" si="1"/>
        <v>29272634</v>
      </c>
      <c r="J12" s="18">
        <f t="shared" si="1"/>
        <v>32234690</v>
      </c>
      <c r="K12" s="18">
        <f t="shared" si="1"/>
        <v>37335832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65</v>
      </c>
      <c r="B13" s="13" t="s">
        <v>4</v>
      </c>
      <c r="C13" s="14">
        <v>3828625</v>
      </c>
      <c r="D13" s="14">
        <v>4171724</v>
      </c>
      <c r="E13" s="14">
        <v>4018450</v>
      </c>
      <c r="F13" s="14">
        <v>4233489</v>
      </c>
      <c r="G13" s="14">
        <v>5191200</v>
      </c>
      <c r="H13" s="14">
        <v>5732405</v>
      </c>
      <c r="I13" s="14">
        <v>6224009</v>
      </c>
      <c r="J13" s="14">
        <v>6689910</v>
      </c>
      <c r="K13" s="14">
        <v>6977625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1" t="s">
        <v>66</v>
      </c>
      <c r="B14" s="15" t="s">
        <v>5</v>
      </c>
      <c r="C14" s="16">
        <v>903127</v>
      </c>
      <c r="D14" s="16">
        <v>1011624</v>
      </c>
      <c r="E14" s="16">
        <v>1234439</v>
      </c>
      <c r="F14" s="16">
        <v>1569957</v>
      </c>
      <c r="G14" s="16">
        <v>2152703</v>
      </c>
      <c r="H14" s="16">
        <v>2014851</v>
      </c>
      <c r="I14" s="16">
        <v>2477819</v>
      </c>
      <c r="J14" s="16">
        <v>2559935</v>
      </c>
      <c r="K14" s="16">
        <v>2666844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1" t="s">
        <v>67</v>
      </c>
      <c r="B15" s="15" t="s">
        <v>6</v>
      </c>
      <c r="C15" s="16">
        <v>3495447</v>
      </c>
      <c r="D15" s="16">
        <v>3499404</v>
      </c>
      <c r="E15" s="16">
        <v>4080463</v>
      </c>
      <c r="F15" s="16">
        <v>4217923</v>
      </c>
      <c r="G15" s="16">
        <v>4372493</v>
      </c>
      <c r="H15" s="16">
        <v>4894443</v>
      </c>
      <c r="I15" s="16">
        <v>5484728</v>
      </c>
      <c r="J15" s="16">
        <v>5971073</v>
      </c>
      <c r="K15" s="16">
        <v>6393215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32"/>
      <c r="B16" s="17" t="s">
        <v>29</v>
      </c>
      <c r="C16" s="18">
        <f>+C13+C14+C15</f>
        <v>8227199</v>
      </c>
      <c r="D16" s="18">
        <f t="shared" ref="D16:K16" si="2">+D13+D14+D15</f>
        <v>8682752</v>
      </c>
      <c r="E16" s="18">
        <f t="shared" si="2"/>
        <v>9333352</v>
      </c>
      <c r="F16" s="18">
        <f t="shared" si="2"/>
        <v>10021369</v>
      </c>
      <c r="G16" s="18">
        <f t="shared" si="2"/>
        <v>11716396</v>
      </c>
      <c r="H16" s="18">
        <f t="shared" si="2"/>
        <v>12641699</v>
      </c>
      <c r="I16" s="18">
        <f t="shared" si="2"/>
        <v>14186556</v>
      </c>
      <c r="J16" s="18">
        <f t="shared" si="2"/>
        <v>15220918</v>
      </c>
      <c r="K16" s="18">
        <f t="shared" si="2"/>
        <v>16037684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19" t="s">
        <v>68</v>
      </c>
      <c r="B17" s="13" t="s">
        <v>7</v>
      </c>
      <c r="C17" s="14">
        <f>C18+C19</f>
        <v>3378935</v>
      </c>
      <c r="D17" s="14">
        <f t="shared" ref="D17:K17" si="3">D18+D19</f>
        <v>4128368</v>
      </c>
      <c r="E17" s="14">
        <f t="shared" si="3"/>
        <v>4714291</v>
      </c>
      <c r="F17" s="14">
        <f t="shared" si="3"/>
        <v>5195677</v>
      </c>
      <c r="G17" s="14">
        <f t="shared" si="3"/>
        <v>5728413</v>
      </c>
      <c r="H17" s="14">
        <f t="shared" si="3"/>
        <v>6689079</v>
      </c>
      <c r="I17" s="14">
        <f t="shared" si="3"/>
        <v>7551707</v>
      </c>
      <c r="J17" s="14">
        <f t="shared" si="3"/>
        <v>8548953</v>
      </c>
      <c r="K17" s="14">
        <f t="shared" si="3"/>
        <v>9520220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0">
        <v>6.1</v>
      </c>
      <c r="B18" s="15" t="s">
        <v>62</v>
      </c>
      <c r="C18" s="16">
        <v>3149375</v>
      </c>
      <c r="D18" s="16">
        <v>3873696</v>
      </c>
      <c r="E18" s="16">
        <v>4427944</v>
      </c>
      <c r="F18" s="16">
        <v>4904669</v>
      </c>
      <c r="G18" s="16">
        <v>5388487</v>
      </c>
      <c r="H18" s="16">
        <v>6184250</v>
      </c>
      <c r="I18" s="16">
        <v>7165056</v>
      </c>
      <c r="J18" s="16">
        <v>8142483</v>
      </c>
      <c r="K18" s="16">
        <v>9092679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0">
        <v>6.2</v>
      </c>
      <c r="B19" s="15" t="s">
        <v>9</v>
      </c>
      <c r="C19" s="16">
        <v>229560</v>
      </c>
      <c r="D19" s="16">
        <v>254672</v>
      </c>
      <c r="E19" s="16">
        <v>286347</v>
      </c>
      <c r="F19" s="16">
        <v>291008</v>
      </c>
      <c r="G19" s="16">
        <v>339926</v>
      </c>
      <c r="H19" s="16">
        <v>504829</v>
      </c>
      <c r="I19" s="16">
        <v>386651</v>
      </c>
      <c r="J19" s="16">
        <v>406470</v>
      </c>
      <c r="K19" s="16">
        <v>427541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19" t="s">
        <v>69</v>
      </c>
      <c r="B20" s="20" t="s">
        <v>10</v>
      </c>
      <c r="C20" s="14">
        <f>SUM(C21:C27)</f>
        <v>1831100</v>
      </c>
      <c r="D20" s="14">
        <f t="shared" ref="D20:K20" si="4">SUM(D21:D27)</f>
        <v>2199730</v>
      </c>
      <c r="E20" s="14">
        <f t="shared" si="4"/>
        <v>2505024</v>
      </c>
      <c r="F20" s="14">
        <f t="shared" si="4"/>
        <v>2857008</v>
      </c>
      <c r="G20" s="14">
        <f t="shared" si="4"/>
        <v>3233217</v>
      </c>
      <c r="H20" s="14">
        <f t="shared" si="4"/>
        <v>3409237</v>
      </c>
      <c r="I20" s="14">
        <f t="shared" si="4"/>
        <v>3577308</v>
      </c>
      <c r="J20" s="14">
        <f t="shared" si="4"/>
        <v>3814658</v>
      </c>
      <c r="K20" s="14">
        <f t="shared" si="4"/>
        <v>4036412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0">
        <v>7.1</v>
      </c>
      <c r="B21" s="15" t="s">
        <v>11</v>
      </c>
      <c r="C21" s="16">
        <v>318980</v>
      </c>
      <c r="D21" s="16">
        <v>436666</v>
      </c>
      <c r="E21" s="16">
        <v>457243</v>
      </c>
      <c r="F21" s="16">
        <v>498747</v>
      </c>
      <c r="G21" s="16">
        <v>594377</v>
      </c>
      <c r="H21" s="16">
        <v>662857</v>
      </c>
      <c r="I21" s="16">
        <v>720334</v>
      </c>
      <c r="J21" s="16">
        <v>762959</v>
      </c>
      <c r="K21" s="16">
        <v>804820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0">
        <v>7.2</v>
      </c>
      <c r="B22" s="15" t="s">
        <v>12</v>
      </c>
      <c r="C22" s="16">
        <v>949685</v>
      </c>
      <c r="D22" s="16">
        <v>1096094</v>
      </c>
      <c r="E22" s="16">
        <v>1209997</v>
      </c>
      <c r="F22" s="16">
        <v>1362895</v>
      </c>
      <c r="G22" s="16">
        <v>1445845</v>
      </c>
      <c r="H22" s="16">
        <v>1585089</v>
      </c>
      <c r="I22" s="16">
        <v>1717027</v>
      </c>
      <c r="J22" s="16">
        <v>1855236</v>
      </c>
      <c r="K22" s="16">
        <v>1992599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0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0">
        <v>7.4</v>
      </c>
      <c r="B24" s="15" t="s">
        <v>14</v>
      </c>
      <c r="C24" s="16">
        <v>4209</v>
      </c>
      <c r="D24" s="16">
        <v>8197</v>
      </c>
      <c r="E24" s="16">
        <v>6141</v>
      </c>
      <c r="F24" s="16">
        <v>11647</v>
      </c>
      <c r="G24" s="16">
        <v>23449</v>
      </c>
      <c r="H24" s="16">
        <v>22702</v>
      </c>
      <c r="I24" s="16">
        <v>24618</v>
      </c>
      <c r="J24" s="16">
        <v>25221</v>
      </c>
      <c r="K24" s="16">
        <v>26535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0">
        <v>7.5</v>
      </c>
      <c r="B25" s="15" t="s">
        <v>15</v>
      </c>
      <c r="C25" s="16">
        <v>25479</v>
      </c>
      <c r="D25" s="16">
        <v>29362</v>
      </c>
      <c r="E25" s="16">
        <v>32489</v>
      </c>
      <c r="F25" s="16">
        <v>36508</v>
      </c>
      <c r="G25" s="16">
        <v>38407</v>
      </c>
      <c r="H25" s="16">
        <v>70975</v>
      </c>
      <c r="I25" s="16">
        <v>69611</v>
      </c>
      <c r="J25" s="16">
        <v>72868</v>
      </c>
      <c r="K25" s="16">
        <v>75150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0">
        <v>7.6</v>
      </c>
      <c r="B26" s="15" t="s">
        <v>61</v>
      </c>
      <c r="C26" s="16">
        <v>18514</v>
      </c>
      <c r="D26" s="16">
        <v>23059</v>
      </c>
      <c r="E26" s="16">
        <v>26256</v>
      </c>
      <c r="F26" s="16">
        <v>27663</v>
      </c>
      <c r="G26" s="16">
        <v>30792</v>
      </c>
      <c r="H26" s="16">
        <v>31085</v>
      </c>
      <c r="I26" s="16">
        <v>33565</v>
      </c>
      <c r="J26" s="16">
        <v>36978</v>
      </c>
      <c r="K26" s="16">
        <v>38803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0">
        <v>7.7</v>
      </c>
      <c r="B27" s="15" t="s">
        <v>17</v>
      </c>
      <c r="C27" s="16">
        <v>514233</v>
      </c>
      <c r="D27" s="16">
        <v>606352</v>
      </c>
      <c r="E27" s="16">
        <v>772898</v>
      </c>
      <c r="F27" s="16">
        <v>919548</v>
      </c>
      <c r="G27" s="16">
        <v>1100347</v>
      </c>
      <c r="H27" s="16">
        <v>1036529</v>
      </c>
      <c r="I27" s="16">
        <v>1012153</v>
      </c>
      <c r="J27" s="16">
        <v>1061396</v>
      </c>
      <c r="K27" s="16">
        <v>1098505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1" t="s">
        <v>70</v>
      </c>
      <c r="B28" s="15" t="s">
        <v>18</v>
      </c>
      <c r="C28" s="16">
        <v>1593654</v>
      </c>
      <c r="D28" s="16">
        <v>1732129</v>
      </c>
      <c r="E28" s="16">
        <v>1920614</v>
      </c>
      <c r="F28" s="16">
        <v>1997284</v>
      </c>
      <c r="G28" s="16">
        <v>2334264</v>
      </c>
      <c r="H28" s="16">
        <v>2234695</v>
      </c>
      <c r="I28" s="16">
        <v>2424337</v>
      </c>
      <c r="J28" s="16">
        <v>2646251</v>
      </c>
      <c r="K28" s="16">
        <v>2770090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1" t="s">
        <v>71</v>
      </c>
      <c r="B29" s="15" t="s">
        <v>19</v>
      </c>
      <c r="C29" s="16">
        <v>1639308</v>
      </c>
      <c r="D29" s="16">
        <v>1945857</v>
      </c>
      <c r="E29" s="16">
        <v>2279709</v>
      </c>
      <c r="F29" s="16">
        <v>2609400</v>
      </c>
      <c r="G29" s="16">
        <v>2875364</v>
      </c>
      <c r="H29" s="16">
        <v>3220022</v>
      </c>
      <c r="I29" s="16">
        <v>3643744</v>
      </c>
      <c r="J29" s="16">
        <v>4141304</v>
      </c>
      <c r="K29" s="16">
        <v>4537869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1" t="s">
        <v>72</v>
      </c>
      <c r="B30" s="15" t="s">
        <v>44</v>
      </c>
      <c r="C30" s="16">
        <v>1629141</v>
      </c>
      <c r="D30" s="16">
        <v>1907083</v>
      </c>
      <c r="E30" s="16">
        <v>2164636</v>
      </c>
      <c r="F30" s="16">
        <v>2309187</v>
      </c>
      <c r="G30" s="16">
        <v>2509825</v>
      </c>
      <c r="H30" s="16">
        <v>2942089</v>
      </c>
      <c r="I30" s="16">
        <v>3336200</v>
      </c>
      <c r="J30" s="16">
        <v>4196414</v>
      </c>
      <c r="K30" s="16">
        <v>4694201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1" t="s">
        <v>73</v>
      </c>
      <c r="B31" s="15" t="s">
        <v>20</v>
      </c>
      <c r="C31" s="16">
        <v>1791096</v>
      </c>
      <c r="D31" s="16">
        <v>2145512</v>
      </c>
      <c r="E31" s="16">
        <v>2359317</v>
      </c>
      <c r="F31" s="16">
        <v>2684370</v>
      </c>
      <c r="G31" s="16">
        <v>3008495</v>
      </c>
      <c r="H31" s="16">
        <v>3508424</v>
      </c>
      <c r="I31" s="16">
        <v>4063171</v>
      </c>
      <c r="J31" s="16">
        <v>4803487</v>
      </c>
      <c r="K31" s="16">
        <v>5481130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32"/>
      <c r="B32" s="17" t="s">
        <v>30</v>
      </c>
      <c r="C32" s="18">
        <f>C17+C20+C28+C29+C30+C31</f>
        <v>11863234</v>
      </c>
      <c r="D32" s="18">
        <f t="shared" ref="D32:J32" si="5">D17+D20+D28+D29+D30+D31</f>
        <v>14058679</v>
      </c>
      <c r="E32" s="18">
        <f t="shared" si="5"/>
        <v>15943591</v>
      </c>
      <c r="F32" s="18">
        <f t="shared" si="5"/>
        <v>17652926</v>
      </c>
      <c r="G32" s="18">
        <f t="shared" si="5"/>
        <v>19689578</v>
      </c>
      <c r="H32" s="18">
        <f t="shared" si="5"/>
        <v>22003546</v>
      </c>
      <c r="I32" s="18">
        <f t="shared" si="5"/>
        <v>24596467</v>
      </c>
      <c r="J32" s="18">
        <f t="shared" si="5"/>
        <v>28151067</v>
      </c>
      <c r="K32" s="18">
        <f t="shared" ref="K32" si="6">K17+K20+K28+K29+K30+K31</f>
        <v>31039922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3" t="s">
        <v>27</v>
      </c>
      <c r="B33" s="21" t="s">
        <v>31</v>
      </c>
      <c r="C33" s="22">
        <f t="shared" ref="C33" si="7">C6+C11+C13+C14+C15+C17+C20+C28+C29+C30+C31</f>
        <v>30368859</v>
      </c>
      <c r="D33" s="22">
        <f t="shared" ref="D33:J33" si="8">D6+D11+D13+D14+D15+D17+D20+D28+D29+D30+D31</f>
        <v>36641880</v>
      </c>
      <c r="E33" s="22">
        <f t="shared" si="8"/>
        <v>41680964</v>
      </c>
      <c r="F33" s="22">
        <f t="shared" si="8"/>
        <v>45620028</v>
      </c>
      <c r="G33" s="22">
        <f t="shared" si="8"/>
        <v>50817506</v>
      </c>
      <c r="H33" s="22">
        <f t="shared" si="8"/>
        <v>60761658</v>
      </c>
      <c r="I33" s="22">
        <f t="shared" si="8"/>
        <v>68055657</v>
      </c>
      <c r="J33" s="22">
        <f t="shared" si="8"/>
        <v>75606675</v>
      </c>
      <c r="K33" s="22">
        <f t="shared" ref="K33" si="9">K6+K11+K13+K14+K15+K17+K20+K28+K29+K30+K31</f>
        <v>84413438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4" t="s">
        <v>33</v>
      </c>
      <c r="B34" s="23" t="s">
        <v>25</v>
      </c>
      <c r="C34" s="11">
        <v>2983400</v>
      </c>
      <c r="D34" s="11">
        <v>3717500</v>
      </c>
      <c r="E34" s="11">
        <v>4203348</v>
      </c>
      <c r="F34" s="11">
        <v>4694615</v>
      </c>
      <c r="G34" s="11">
        <v>5731487</v>
      </c>
      <c r="H34" s="11">
        <v>6635925</v>
      </c>
      <c r="I34" s="11">
        <v>7229499</v>
      </c>
      <c r="J34" s="11">
        <v>8357576</v>
      </c>
      <c r="K34" s="11">
        <v>9481080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4" t="s">
        <v>34</v>
      </c>
      <c r="B35" s="23" t="s">
        <v>24</v>
      </c>
      <c r="C35" s="11">
        <v>1796100</v>
      </c>
      <c r="D35" s="11">
        <v>2266900</v>
      </c>
      <c r="E35" s="11">
        <v>1935968</v>
      </c>
      <c r="F35" s="11">
        <v>2320739</v>
      </c>
      <c r="G35" s="11">
        <v>2442242</v>
      </c>
      <c r="H35" s="11">
        <v>2415302</v>
      </c>
      <c r="I35" s="11">
        <v>2812270</v>
      </c>
      <c r="J35" s="11">
        <v>3005079</v>
      </c>
      <c r="K35" s="11">
        <v>3227339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5" t="s">
        <v>35</v>
      </c>
      <c r="B36" s="24" t="s">
        <v>45</v>
      </c>
      <c r="C36" s="18">
        <f>C33+C34-C35</f>
        <v>31556159</v>
      </c>
      <c r="D36" s="18">
        <f t="shared" ref="D36:K36" si="10">D33+D34-D35</f>
        <v>38092480</v>
      </c>
      <c r="E36" s="18">
        <f t="shared" si="10"/>
        <v>43948344</v>
      </c>
      <c r="F36" s="18">
        <f t="shared" si="10"/>
        <v>47993904</v>
      </c>
      <c r="G36" s="18">
        <f t="shared" si="10"/>
        <v>54106751</v>
      </c>
      <c r="H36" s="18">
        <f t="shared" si="10"/>
        <v>64982281</v>
      </c>
      <c r="I36" s="18">
        <f t="shared" si="10"/>
        <v>72472886</v>
      </c>
      <c r="J36" s="18">
        <f t="shared" si="10"/>
        <v>80959172</v>
      </c>
      <c r="K36" s="18">
        <f t="shared" si="10"/>
        <v>90667179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4" t="s">
        <v>36</v>
      </c>
      <c r="B37" s="23" t="s">
        <v>32</v>
      </c>
      <c r="C37" s="11">
        <v>733480</v>
      </c>
      <c r="D37" s="11">
        <v>745840</v>
      </c>
      <c r="E37" s="11">
        <v>758190</v>
      </c>
      <c r="F37" s="11">
        <v>770550</v>
      </c>
      <c r="G37" s="11">
        <v>782910</v>
      </c>
      <c r="H37" s="11">
        <v>794720</v>
      </c>
      <c r="I37" s="11">
        <v>806140</v>
      </c>
      <c r="J37" s="11">
        <v>817560</v>
      </c>
      <c r="K37" s="11">
        <v>828980</v>
      </c>
      <c r="N37" s="2"/>
      <c r="O37" s="2"/>
      <c r="P37" s="2"/>
      <c r="Q37" s="2"/>
    </row>
    <row r="38" spans="1:182">
      <c r="A38" s="35" t="s">
        <v>37</v>
      </c>
      <c r="B38" s="24" t="s">
        <v>48</v>
      </c>
      <c r="C38" s="18">
        <f>C36/C37*1000</f>
        <v>43022.521404809951</v>
      </c>
      <c r="D38" s="18">
        <f t="shared" ref="D38:E38" si="11">D36/D37*1000</f>
        <v>51073.259680360403</v>
      </c>
      <c r="E38" s="18">
        <f t="shared" si="11"/>
        <v>57964.816207019343</v>
      </c>
      <c r="F38" s="18">
        <f t="shared" ref="F38:G38" si="12">F36/F37*1000</f>
        <v>62285.25598598404</v>
      </c>
      <c r="G38" s="18">
        <f t="shared" si="12"/>
        <v>69109.79678379379</v>
      </c>
      <c r="H38" s="18">
        <f t="shared" ref="H38:K38" si="13">H36/H37*1000</f>
        <v>81767.516861284472</v>
      </c>
      <c r="I38" s="18">
        <f t="shared" si="13"/>
        <v>89901.116431389091</v>
      </c>
      <c r="J38" s="18">
        <f t="shared" si="13"/>
        <v>99025.358383482555</v>
      </c>
      <c r="K38" s="18">
        <f t="shared" si="13"/>
        <v>109371.97399213491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A39" s="25"/>
      <c r="B39" s="25"/>
      <c r="C39" s="25"/>
      <c r="D39" s="25"/>
      <c r="E39" s="25"/>
      <c r="F39" s="26"/>
      <c r="G39" s="27"/>
      <c r="H39" s="27"/>
      <c r="I39" s="27"/>
      <c r="J39" s="27"/>
      <c r="K39" s="27"/>
    </row>
    <row r="40" spans="1:182">
      <c r="B40" s="1" t="s">
        <v>63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SheetLayoutView="100" workbookViewId="0">
      <pane xSplit="2" ySplit="5" topLeftCell="C9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1.140625" style="1" customWidth="1"/>
    <col min="6" max="6" width="11.14062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78" width="9.140625" style="3"/>
    <col min="179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74</v>
      </c>
      <c r="L1" s="4"/>
    </row>
    <row r="2" spans="1:182" ht="15.75">
      <c r="A2" s="8" t="s">
        <v>39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8" t="s">
        <v>0</v>
      </c>
      <c r="B5" s="29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9107231</v>
      </c>
      <c r="D6" s="14">
        <f t="shared" ref="D6:K6" si="0">SUM(D7:D10)</f>
        <v>11339017</v>
      </c>
      <c r="E6" s="14">
        <f t="shared" si="0"/>
        <v>11320844</v>
      </c>
      <c r="F6" s="14">
        <f t="shared" si="0"/>
        <v>12025714</v>
      </c>
      <c r="G6" s="14">
        <f t="shared" si="0"/>
        <v>11975929</v>
      </c>
      <c r="H6" s="14">
        <f t="shared" si="0"/>
        <v>15109824</v>
      </c>
      <c r="I6" s="14">
        <f t="shared" si="0"/>
        <v>15148351</v>
      </c>
      <c r="J6" s="14">
        <f t="shared" si="0"/>
        <v>15169698</v>
      </c>
      <c r="K6" s="14">
        <f t="shared" si="0"/>
        <v>16450421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0">
        <v>1.1000000000000001</v>
      </c>
      <c r="B7" s="15" t="s">
        <v>49</v>
      </c>
      <c r="C7" s="16">
        <v>7333369</v>
      </c>
      <c r="D7" s="16">
        <v>9395310</v>
      </c>
      <c r="E7" s="16">
        <v>9213657</v>
      </c>
      <c r="F7" s="16">
        <v>9332505</v>
      </c>
      <c r="G7" s="16">
        <v>8949745</v>
      </c>
      <c r="H7" s="16">
        <v>11775864</v>
      </c>
      <c r="I7" s="16">
        <v>11511864</v>
      </c>
      <c r="J7" s="16">
        <v>11209708</v>
      </c>
      <c r="K7" s="16">
        <v>12004558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0">
        <v>1.2</v>
      </c>
      <c r="B8" s="15" t="s">
        <v>50</v>
      </c>
      <c r="C8" s="16">
        <v>897640</v>
      </c>
      <c r="D8" s="16">
        <v>1048901</v>
      </c>
      <c r="E8" s="16">
        <v>1225832</v>
      </c>
      <c r="F8" s="16">
        <v>1504669</v>
      </c>
      <c r="G8" s="16">
        <v>1819357</v>
      </c>
      <c r="H8" s="16">
        <v>2124432</v>
      </c>
      <c r="I8" s="16">
        <v>2426637</v>
      </c>
      <c r="J8" s="16">
        <v>2703661</v>
      </c>
      <c r="K8" s="16">
        <v>3172829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0">
        <v>1.3</v>
      </c>
      <c r="B9" s="15" t="s">
        <v>51</v>
      </c>
      <c r="C9" s="16">
        <v>811315</v>
      </c>
      <c r="D9" s="16">
        <v>821431</v>
      </c>
      <c r="E9" s="16">
        <v>798487</v>
      </c>
      <c r="F9" s="16">
        <v>1094607</v>
      </c>
      <c r="G9" s="16">
        <v>1107856</v>
      </c>
      <c r="H9" s="16">
        <v>1090146</v>
      </c>
      <c r="I9" s="16">
        <v>1086383</v>
      </c>
      <c r="J9" s="16">
        <v>1107242</v>
      </c>
      <c r="K9" s="16">
        <v>1109665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0">
        <v>1.4</v>
      </c>
      <c r="B10" s="15" t="s">
        <v>52</v>
      </c>
      <c r="C10" s="16">
        <v>64907</v>
      </c>
      <c r="D10" s="16">
        <v>73375</v>
      </c>
      <c r="E10" s="16">
        <v>82868</v>
      </c>
      <c r="F10" s="16">
        <v>93933</v>
      </c>
      <c r="G10" s="16">
        <v>98971</v>
      </c>
      <c r="H10" s="16">
        <v>119382</v>
      </c>
      <c r="I10" s="16">
        <v>123467</v>
      </c>
      <c r="J10" s="16">
        <v>149087</v>
      </c>
      <c r="K10" s="16">
        <v>163369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1" t="s">
        <v>64</v>
      </c>
      <c r="B11" s="15" t="s">
        <v>3</v>
      </c>
      <c r="C11" s="16">
        <v>1171195</v>
      </c>
      <c r="D11" s="16">
        <v>1350042</v>
      </c>
      <c r="E11" s="16">
        <v>1215170</v>
      </c>
      <c r="F11" s="16">
        <v>1164893</v>
      </c>
      <c r="G11" s="16">
        <v>1235016</v>
      </c>
      <c r="H11" s="16">
        <v>1340901</v>
      </c>
      <c r="I11" s="16">
        <v>1468049</v>
      </c>
      <c r="J11" s="16">
        <v>1575710</v>
      </c>
      <c r="K11" s="16">
        <v>1591546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32"/>
      <c r="B12" s="17" t="s">
        <v>28</v>
      </c>
      <c r="C12" s="18">
        <f>C6+C11</f>
        <v>10278426</v>
      </c>
      <c r="D12" s="18">
        <f t="shared" ref="D12:K12" si="1">D6+D11</f>
        <v>12689059</v>
      </c>
      <c r="E12" s="18">
        <f t="shared" si="1"/>
        <v>12536014</v>
      </c>
      <c r="F12" s="18">
        <f t="shared" si="1"/>
        <v>13190607</v>
      </c>
      <c r="G12" s="18">
        <f t="shared" si="1"/>
        <v>13210945</v>
      </c>
      <c r="H12" s="18">
        <f t="shared" si="1"/>
        <v>16450725</v>
      </c>
      <c r="I12" s="18">
        <f t="shared" si="1"/>
        <v>16616400</v>
      </c>
      <c r="J12" s="18">
        <f t="shared" si="1"/>
        <v>16745408</v>
      </c>
      <c r="K12" s="18">
        <f t="shared" si="1"/>
        <v>18041967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65</v>
      </c>
      <c r="B13" s="13" t="s">
        <v>4</v>
      </c>
      <c r="C13" s="14">
        <v>3828625</v>
      </c>
      <c r="D13" s="14">
        <v>3950229</v>
      </c>
      <c r="E13" s="14">
        <v>3665391</v>
      </c>
      <c r="F13" s="14">
        <v>3758955</v>
      </c>
      <c r="G13" s="14">
        <v>4823080</v>
      </c>
      <c r="H13" s="14">
        <v>5320558</v>
      </c>
      <c r="I13" s="14">
        <v>5596747</v>
      </c>
      <c r="J13" s="14">
        <v>5805977</v>
      </c>
      <c r="K13" s="14">
        <v>6027127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1" t="s">
        <v>66</v>
      </c>
      <c r="B14" s="15" t="s">
        <v>5</v>
      </c>
      <c r="C14" s="16">
        <v>903127</v>
      </c>
      <c r="D14" s="16">
        <v>920388</v>
      </c>
      <c r="E14" s="16">
        <v>1129246</v>
      </c>
      <c r="F14" s="16">
        <v>1420586</v>
      </c>
      <c r="G14" s="16">
        <v>1781130</v>
      </c>
      <c r="H14" s="16">
        <v>1511856</v>
      </c>
      <c r="I14" s="16">
        <v>1749767</v>
      </c>
      <c r="J14" s="16">
        <v>1870322</v>
      </c>
      <c r="K14" s="16">
        <v>1962210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1" t="s">
        <v>67</v>
      </c>
      <c r="B15" s="15" t="s">
        <v>6</v>
      </c>
      <c r="C15" s="16">
        <v>3495447</v>
      </c>
      <c r="D15" s="16">
        <v>3249077</v>
      </c>
      <c r="E15" s="16">
        <v>3519458</v>
      </c>
      <c r="F15" s="16">
        <v>3573333</v>
      </c>
      <c r="G15" s="16">
        <v>3603975</v>
      </c>
      <c r="H15" s="16">
        <v>3741354</v>
      </c>
      <c r="I15" s="16">
        <v>4042093</v>
      </c>
      <c r="J15" s="16">
        <v>4225543</v>
      </c>
      <c r="K15" s="16">
        <v>4455657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32"/>
      <c r="B16" s="17" t="s">
        <v>29</v>
      </c>
      <c r="C16" s="18">
        <f>+C13+C14+C15</f>
        <v>8227199</v>
      </c>
      <c r="D16" s="18">
        <f t="shared" ref="D16:K16" si="2">+D13+D14+D15</f>
        <v>8119694</v>
      </c>
      <c r="E16" s="18">
        <f t="shared" si="2"/>
        <v>8314095</v>
      </c>
      <c r="F16" s="18">
        <f t="shared" si="2"/>
        <v>8752874</v>
      </c>
      <c r="G16" s="18">
        <f t="shared" si="2"/>
        <v>10208185</v>
      </c>
      <c r="H16" s="18">
        <f t="shared" si="2"/>
        <v>10573768</v>
      </c>
      <c r="I16" s="18">
        <f t="shared" si="2"/>
        <v>11388607</v>
      </c>
      <c r="J16" s="18">
        <f t="shared" si="2"/>
        <v>11901842</v>
      </c>
      <c r="K16" s="18">
        <f t="shared" si="2"/>
        <v>12444994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19" t="s">
        <v>68</v>
      </c>
      <c r="B17" s="13" t="s">
        <v>7</v>
      </c>
      <c r="C17" s="14">
        <f>C18+C19</f>
        <v>3378935</v>
      </c>
      <c r="D17" s="14">
        <f t="shared" ref="D17:K17" si="3">D18+D19</f>
        <v>3747267</v>
      </c>
      <c r="E17" s="14">
        <f t="shared" si="3"/>
        <v>3890257</v>
      </c>
      <c r="F17" s="14">
        <f t="shared" si="3"/>
        <v>4062768</v>
      </c>
      <c r="G17" s="14">
        <f t="shared" si="3"/>
        <v>4287194</v>
      </c>
      <c r="H17" s="14">
        <f t="shared" si="3"/>
        <v>4830781</v>
      </c>
      <c r="I17" s="14">
        <f t="shared" si="3"/>
        <v>5315855</v>
      </c>
      <c r="J17" s="14">
        <f t="shared" si="3"/>
        <v>5827760</v>
      </c>
      <c r="K17" s="14">
        <f t="shared" si="3"/>
        <v>6391222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0">
        <v>6.1</v>
      </c>
      <c r="B18" s="15" t="s">
        <v>8</v>
      </c>
      <c r="C18" s="16">
        <v>3149375</v>
      </c>
      <c r="D18" s="16">
        <v>3516072</v>
      </c>
      <c r="E18" s="16">
        <v>3654491</v>
      </c>
      <c r="F18" s="16">
        <v>3835896</v>
      </c>
      <c r="G18" s="16">
        <v>4033665</v>
      </c>
      <c r="H18" s="16">
        <v>4467780</v>
      </c>
      <c r="I18" s="16">
        <v>5044639</v>
      </c>
      <c r="J18" s="16">
        <v>5547402</v>
      </c>
      <c r="K18" s="16">
        <v>6100803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0">
        <v>6.2</v>
      </c>
      <c r="B19" s="15" t="s">
        <v>9</v>
      </c>
      <c r="C19" s="16">
        <v>229560</v>
      </c>
      <c r="D19" s="16">
        <v>231195</v>
      </c>
      <c r="E19" s="16">
        <v>235766</v>
      </c>
      <c r="F19" s="16">
        <v>226872</v>
      </c>
      <c r="G19" s="16">
        <v>253529</v>
      </c>
      <c r="H19" s="16">
        <v>363001</v>
      </c>
      <c r="I19" s="16">
        <v>271216</v>
      </c>
      <c r="J19" s="16">
        <v>280358</v>
      </c>
      <c r="K19" s="16">
        <v>290419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19" t="s">
        <v>69</v>
      </c>
      <c r="B20" s="20" t="s">
        <v>10</v>
      </c>
      <c r="C20" s="14">
        <f>SUM(C21:C27)</f>
        <v>1831100</v>
      </c>
      <c r="D20" s="14">
        <f t="shared" ref="D20:K20" si="4">SUM(D21:D27)</f>
        <v>2083421</v>
      </c>
      <c r="E20" s="14">
        <f t="shared" si="4"/>
        <v>2227561</v>
      </c>
      <c r="F20" s="14">
        <f t="shared" si="4"/>
        <v>2449074</v>
      </c>
      <c r="G20" s="14">
        <f t="shared" si="4"/>
        <v>2756484</v>
      </c>
      <c r="H20" s="14">
        <f t="shared" si="4"/>
        <v>2779176</v>
      </c>
      <c r="I20" s="14">
        <f t="shared" si="4"/>
        <v>2856403</v>
      </c>
      <c r="J20" s="14">
        <f t="shared" si="4"/>
        <v>2958215</v>
      </c>
      <c r="K20" s="14">
        <f t="shared" si="4"/>
        <v>3082846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0">
        <v>7.1</v>
      </c>
      <c r="B21" s="15" t="s">
        <v>11</v>
      </c>
      <c r="C21" s="16">
        <v>318980</v>
      </c>
      <c r="D21" s="16">
        <v>417736</v>
      </c>
      <c r="E21" s="16">
        <v>427975</v>
      </c>
      <c r="F21" s="16">
        <v>435426</v>
      </c>
      <c r="G21" s="16">
        <v>505625</v>
      </c>
      <c r="H21" s="16">
        <v>510005</v>
      </c>
      <c r="I21" s="16">
        <v>544573</v>
      </c>
      <c r="J21" s="16">
        <v>566442</v>
      </c>
      <c r="K21" s="16">
        <v>588458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0">
        <v>7.2</v>
      </c>
      <c r="B22" s="15" t="s">
        <v>12</v>
      </c>
      <c r="C22" s="16">
        <v>949685</v>
      </c>
      <c r="D22" s="16">
        <v>1035960</v>
      </c>
      <c r="E22" s="16">
        <v>1062859</v>
      </c>
      <c r="F22" s="16">
        <v>1163170</v>
      </c>
      <c r="G22" s="16">
        <v>1233142</v>
      </c>
      <c r="H22" s="16">
        <v>1309131</v>
      </c>
      <c r="I22" s="16">
        <v>1389769</v>
      </c>
      <c r="J22" s="16">
        <v>1456134</v>
      </c>
      <c r="K22" s="16">
        <v>1540226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0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0">
        <v>7.4</v>
      </c>
      <c r="B24" s="15" t="s">
        <v>14</v>
      </c>
      <c r="C24" s="16">
        <v>4209</v>
      </c>
      <c r="D24" s="16">
        <v>7747</v>
      </c>
      <c r="E24" s="16">
        <v>5395</v>
      </c>
      <c r="F24" s="16">
        <v>9941</v>
      </c>
      <c r="G24" s="16">
        <v>19999</v>
      </c>
      <c r="H24" s="16">
        <v>18750</v>
      </c>
      <c r="I24" s="16">
        <v>19926</v>
      </c>
      <c r="J24" s="16">
        <v>20075</v>
      </c>
      <c r="K24" s="16">
        <v>20800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0">
        <v>7.5</v>
      </c>
      <c r="B25" s="15" t="s">
        <v>15</v>
      </c>
      <c r="C25" s="16">
        <v>25479</v>
      </c>
      <c r="D25" s="16">
        <v>27751</v>
      </c>
      <c r="E25" s="16">
        <v>28538</v>
      </c>
      <c r="F25" s="16">
        <v>31158</v>
      </c>
      <c r="G25" s="16">
        <v>32898</v>
      </c>
      <c r="H25" s="16">
        <v>59181</v>
      </c>
      <c r="I25" s="16">
        <v>56924</v>
      </c>
      <c r="J25" s="16">
        <v>58434</v>
      </c>
      <c r="K25" s="16">
        <v>59350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0">
        <v>7.6</v>
      </c>
      <c r="B26" s="15" t="s">
        <v>16</v>
      </c>
      <c r="C26" s="16">
        <v>18514</v>
      </c>
      <c r="D26" s="16">
        <v>21398</v>
      </c>
      <c r="E26" s="16">
        <v>22704</v>
      </c>
      <c r="F26" s="16">
        <v>22822</v>
      </c>
      <c r="G26" s="16">
        <v>24655</v>
      </c>
      <c r="H26" s="16">
        <v>23935</v>
      </c>
      <c r="I26" s="16">
        <v>24958</v>
      </c>
      <c r="J26" s="16">
        <v>26078</v>
      </c>
      <c r="K26" s="16">
        <v>26950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0">
        <v>7.7</v>
      </c>
      <c r="B27" s="15" t="s">
        <v>17</v>
      </c>
      <c r="C27" s="16">
        <v>514233</v>
      </c>
      <c r="D27" s="16">
        <v>572829</v>
      </c>
      <c r="E27" s="16">
        <v>680090</v>
      </c>
      <c r="F27" s="16">
        <v>786557</v>
      </c>
      <c r="G27" s="16">
        <v>940165</v>
      </c>
      <c r="H27" s="16">
        <v>858174</v>
      </c>
      <c r="I27" s="16">
        <v>820253</v>
      </c>
      <c r="J27" s="16">
        <v>831052</v>
      </c>
      <c r="K27" s="16">
        <v>847062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1" t="s">
        <v>70</v>
      </c>
      <c r="B28" s="15" t="s">
        <v>18</v>
      </c>
      <c r="C28" s="16">
        <v>1593654</v>
      </c>
      <c r="D28" s="16">
        <v>1709455</v>
      </c>
      <c r="E28" s="16">
        <v>1851951</v>
      </c>
      <c r="F28" s="16">
        <v>1894142</v>
      </c>
      <c r="G28" s="16">
        <v>2162322</v>
      </c>
      <c r="H28" s="16">
        <v>2073191</v>
      </c>
      <c r="I28" s="16">
        <v>2094959</v>
      </c>
      <c r="J28" s="16">
        <v>2121812</v>
      </c>
      <c r="K28" s="16">
        <v>2187419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1" t="s">
        <v>71</v>
      </c>
      <c r="B29" s="15" t="s">
        <v>19</v>
      </c>
      <c r="C29" s="16">
        <v>1639308</v>
      </c>
      <c r="D29" s="16">
        <v>1766586</v>
      </c>
      <c r="E29" s="16">
        <v>1913561</v>
      </c>
      <c r="F29" s="16">
        <v>2055614</v>
      </c>
      <c r="G29" s="16">
        <v>2172544</v>
      </c>
      <c r="H29" s="16">
        <v>2343085</v>
      </c>
      <c r="I29" s="16">
        <v>2522970</v>
      </c>
      <c r="J29" s="16">
        <v>2701496</v>
      </c>
      <c r="K29" s="16">
        <v>2915288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1" t="s">
        <v>72</v>
      </c>
      <c r="B30" s="15" t="s">
        <v>44</v>
      </c>
      <c r="C30" s="16">
        <v>1629141</v>
      </c>
      <c r="D30" s="16">
        <v>1757503</v>
      </c>
      <c r="E30" s="16">
        <v>1844482</v>
      </c>
      <c r="F30" s="16">
        <v>1873778</v>
      </c>
      <c r="G30" s="16">
        <v>1969121</v>
      </c>
      <c r="H30" s="16">
        <v>2239249</v>
      </c>
      <c r="I30" s="16">
        <v>2471425</v>
      </c>
      <c r="J30" s="16">
        <v>3004219</v>
      </c>
      <c r="K30" s="16">
        <v>3253867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1" t="s">
        <v>73</v>
      </c>
      <c r="B31" s="15" t="s">
        <v>20</v>
      </c>
      <c r="C31" s="16">
        <v>1791096</v>
      </c>
      <c r="D31" s="16">
        <v>1946777</v>
      </c>
      <c r="E31" s="16">
        <v>1954802</v>
      </c>
      <c r="F31" s="16">
        <v>2085150</v>
      </c>
      <c r="G31" s="16">
        <v>2223056</v>
      </c>
      <c r="H31" s="16">
        <v>2457711</v>
      </c>
      <c r="I31" s="16">
        <v>2720135</v>
      </c>
      <c r="J31" s="16">
        <v>2999622</v>
      </c>
      <c r="K31" s="16">
        <v>3370873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32"/>
      <c r="B32" s="17" t="s">
        <v>30</v>
      </c>
      <c r="C32" s="18">
        <f>C17+C20+C28+C29+C30+C31</f>
        <v>11863234</v>
      </c>
      <c r="D32" s="18">
        <f t="shared" ref="D32:J32" si="5">D17+D20+D28+D29+D30+D31</f>
        <v>13011009</v>
      </c>
      <c r="E32" s="18">
        <f t="shared" si="5"/>
        <v>13682614</v>
      </c>
      <c r="F32" s="18">
        <f t="shared" si="5"/>
        <v>14420526</v>
      </c>
      <c r="G32" s="18">
        <f t="shared" si="5"/>
        <v>15570721</v>
      </c>
      <c r="H32" s="18">
        <f t="shared" si="5"/>
        <v>16723193</v>
      </c>
      <c r="I32" s="18">
        <f t="shared" si="5"/>
        <v>17981747</v>
      </c>
      <c r="J32" s="18">
        <f t="shared" si="5"/>
        <v>19613124</v>
      </c>
      <c r="K32" s="18">
        <f t="shared" ref="K32" si="6">K17+K20+K28+K29+K30+K31</f>
        <v>21201515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3" t="s">
        <v>27</v>
      </c>
      <c r="B33" s="21" t="s">
        <v>31</v>
      </c>
      <c r="C33" s="22">
        <f t="shared" ref="C33" si="7">C6+C11+C13+C14+C15+C17+C20+C28+C29+C30+C31</f>
        <v>30368859</v>
      </c>
      <c r="D33" s="22">
        <f t="shared" ref="D33:J33" si="8">D6+D11+D13+D14+D15+D17+D20+D28+D29+D30+D31</f>
        <v>33819762</v>
      </c>
      <c r="E33" s="22">
        <f t="shared" si="8"/>
        <v>34532723</v>
      </c>
      <c r="F33" s="22">
        <f t="shared" si="8"/>
        <v>36364007</v>
      </c>
      <c r="G33" s="22">
        <f t="shared" si="8"/>
        <v>38989851</v>
      </c>
      <c r="H33" s="22">
        <f t="shared" si="8"/>
        <v>43747686</v>
      </c>
      <c r="I33" s="22">
        <f t="shared" si="8"/>
        <v>45986754</v>
      </c>
      <c r="J33" s="22">
        <f t="shared" si="8"/>
        <v>48260374</v>
      </c>
      <c r="K33" s="22">
        <f t="shared" ref="K33" si="9">K6+K11+K13+K14+K15+K17+K20+K28+K29+K30+K31</f>
        <v>51688476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4" t="s">
        <v>33</v>
      </c>
      <c r="B34" s="23" t="s">
        <v>25</v>
      </c>
      <c r="C34" s="11">
        <v>2983400</v>
      </c>
      <c r="D34" s="11">
        <v>3455800</v>
      </c>
      <c r="E34" s="11">
        <v>3673421</v>
      </c>
      <c r="F34" s="11">
        <v>4018290</v>
      </c>
      <c r="G34" s="11">
        <v>5031011</v>
      </c>
      <c r="H34" s="11">
        <v>5390220</v>
      </c>
      <c r="I34" s="11">
        <v>5709298</v>
      </c>
      <c r="J34" s="11">
        <v>6351201</v>
      </c>
      <c r="K34" s="11">
        <v>7010853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4" t="s">
        <v>34</v>
      </c>
      <c r="B35" s="23" t="s">
        <v>24</v>
      </c>
      <c r="C35" s="11">
        <v>1796100</v>
      </c>
      <c r="D35" s="11">
        <v>2107300</v>
      </c>
      <c r="E35" s="11">
        <v>1692750</v>
      </c>
      <c r="F35" s="11">
        <v>1987849</v>
      </c>
      <c r="G35" s="11">
        <v>2147288</v>
      </c>
      <c r="H35" s="11">
        <v>2070990</v>
      </c>
      <c r="I35" s="11">
        <v>2344407</v>
      </c>
      <c r="J35" s="11">
        <v>2410643</v>
      </c>
      <c r="K35" s="11">
        <v>2519180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5" t="s">
        <v>35</v>
      </c>
      <c r="B36" s="24" t="s">
        <v>45</v>
      </c>
      <c r="C36" s="18">
        <f>C33+C34-C35</f>
        <v>31556159</v>
      </c>
      <c r="D36" s="18">
        <f t="shared" ref="D36:K36" si="10">D33+D34-D35</f>
        <v>35168262</v>
      </c>
      <c r="E36" s="18">
        <f t="shared" si="10"/>
        <v>36513394</v>
      </c>
      <c r="F36" s="18">
        <f t="shared" si="10"/>
        <v>38394448</v>
      </c>
      <c r="G36" s="18">
        <f t="shared" si="10"/>
        <v>41873574</v>
      </c>
      <c r="H36" s="18">
        <f t="shared" si="10"/>
        <v>47066916</v>
      </c>
      <c r="I36" s="18">
        <f t="shared" si="10"/>
        <v>49351645</v>
      </c>
      <c r="J36" s="18">
        <f t="shared" si="10"/>
        <v>52200932</v>
      </c>
      <c r="K36" s="18">
        <f t="shared" si="10"/>
        <v>56180149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4" t="s">
        <v>36</v>
      </c>
      <c r="B37" s="23" t="s">
        <v>32</v>
      </c>
      <c r="C37" s="11">
        <f>GSVA_cur!C37</f>
        <v>733480</v>
      </c>
      <c r="D37" s="11">
        <f>GSVA_cur!D37</f>
        <v>745840</v>
      </c>
      <c r="E37" s="11">
        <f>GSVA_cur!E37</f>
        <v>758190</v>
      </c>
      <c r="F37" s="11">
        <f>GSVA_cur!F37</f>
        <v>770550</v>
      </c>
      <c r="G37" s="11">
        <f>GSVA_cur!G37</f>
        <v>782910</v>
      </c>
      <c r="H37" s="11">
        <f>GSVA_cur!H37</f>
        <v>794720</v>
      </c>
      <c r="I37" s="11">
        <f>GSVA_cur!I37</f>
        <v>806140</v>
      </c>
      <c r="J37" s="11">
        <f>GSVA_cur!J37</f>
        <v>817560</v>
      </c>
      <c r="K37" s="11">
        <f>GSVA_cur!K37</f>
        <v>828980</v>
      </c>
      <c r="N37" s="2"/>
      <c r="O37" s="2"/>
      <c r="P37" s="2"/>
      <c r="Q37" s="2"/>
    </row>
    <row r="38" spans="1:182">
      <c r="A38" s="35" t="s">
        <v>37</v>
      </c>
      <c r="B38" s="24" t="s">
        <v>48</v>
      </c>
      <c r="C38" s="18">
        <f>C36/C37*1000</f>
        <v>43022.521404809951</v>
      </c>
      <c r="D38" s="18">
        <f t="shared" ref="D38:F38" si="11">D36/D37*1000</f>
        <v>47152.555507883728</v>
      </c>
      <c r="E38" s="18">
        <f t="shared" si="11"/>
        <v>48158.6330603147</v>
      </c>
      <c r="F38" s="18">
        <f t="shared" si="11"/>
        <v>49827.328531568361</v>
      </c>
      <c r="G38" s="18">
        <f t="shared" ref="G38:K38" si="12">G36/G37*1000</f>
        <v>53484.530788979573</v>
      </c>
      <c r="H38" s="18">
        <f t="shared" si="12"/>
        <v>59224.526877390781</v>
      </c>
      <c r="I38" s="18">
        <f t="shared" si="12"/>
        <v>61219.695090182846</v>
      </c>
      <c r="J38" s="18">
        <f t="shared" si="12"/>
        <v>63849.664856401978</v>
      </c>
      <c r="K38" s="18">
        <f t="shared" si="12"/>
        <v>67770.210379020005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A39" s="25"/>
      <c r="B39" s="25"/>
      <c r="C39" s="25"/>
      <c r="D39" s="25"/>
      <c r="E39" s="25"/>
      <c r="F39" s="26"/>
      <c r="G39" s="27"/>
      <c r="H39" s="27"/>
      <c r="I39" s="27"/>
      <c r="J39" s="27"/>
      <c r="K39" s="27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SheetLayoutView="100" workbookViewId="0">
      <pane xSplit="2" ySplit="5" topLeftCell="C9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74</v>
      </c>
      <c r="L1" s="4"/>
    </row>
    <row r="2" spans="1:182" ht="15.75">
      <c r="A2" s="8" t="s">
        <v>40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8" t="s">
        <v>0</v>
      </c>
      <c r="B5" s="29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8622594</v>
      </c>
      <c r="D6" s="14">
        <f t="shared" ref="D6:K6" si="0">SUM(D7:D10)</f>
        <v>12074749</v>
      </c>
      <c r="E6" s="14">
        <f t="shared" si="0"/>
        <v>14184381</v>
      </c>
      <c r="F6" s="14">
        <f t="shared" si="0"/>
        <v>15748891</v>
      </c>
      <c r="G6" s="14">
        <f t="shared" si="0"/>
        <v>16966297</v>
      </c>
      <c r="H6" s="14">
        <f t="shared" si="0"/>
        <v>23395539</v>
      </c>
      <c r="I6" s="14">
        <f t="shared" si="0"/>
        <v>26214502</v>
      </c>
      <c r="J6" s="14">
        <f t="shared" si="0"/>
        <v>28933930</v>
      </c>
      <c r="K6" s="14">
        <f t="shared" si="0"/>
        <v>33855437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0">
        <v>1.1000000000000001</v>
      </c>
      <c r="B7" s="15" t="s">
        <v>49</v>
      </c>
      <c r="C7" s="16">
        <v>6889445</v>
      </c>
      <c r="D7" s="16">
        <v>10022635</v>
      </c>
      <c r="E7" s="16">
        <v>11840900</v>
      </c>
      <c r="F7" s="16">
        <v>12399725</v>
      </c>
      <c r="G7" s="16">
        <v>12714305</v>
      </c>
      <c r="H7" s="16">
        <v>18070927</v>
      </c>
      <c r="I7" s="16">
        <v>19544220</v>
      </c>
      <c r="J7" s="16">
        <v>21129029</v>
      </c>
      <c r="K7" s="16">
        <v>24843739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0">
        <v>1.2</v>
      </c>
      <c r="B8" s="15" t="s">
        <v>50</v>
      </c>
      <c r="C8" s="16">
        <v>874851</v>
      </c>
      <c r="D8" s="16">
        <v>1102552</v>
      </c>
      <c r="E8" s="16">
        <v>1331058</v>
      </c>
      <c r="F8" s="16">
        <v>1898159</v>
      </c>
      <c r="G8" s="16">
        <v>2692718</v>
      </c>
      <c r="H8" s="16">
        <v>3652837</v>
      </c>
      <c r="I8" s="16">
        <v>4925923</v>
      </c>
      <c r="J8" s="16">
        <v>5918998</v>
      </c>
      <c r="K8" s="16">
        <v>7061223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0">
        <v>1.3</v>
      </c>
      <c r="B9" s="15" t="s">
        <v>51</v>
      </c>
      <c r="C9" s="16">
        <v>801021</v>
      </c>
      <c r="D9" s="16">
        <v>881020</v>
      </c>
      <c r="E9" s="16">
        <v>927108</v>
      </c>
      <c r="F9" s="16">
        <v>1341149</v>
      </c>
      <c r="G9" s="16">
        <v>1432597</v>
      </c>
      <c r="H9" s="16">
        <v>1504871</v>
      </c>
      <c r="I9" s="16">
        <v>1560786</v>
      </c>
      <c r="J9" s="16">
        <v>1645292</v>
      </c>
      <c r="K9" s="16">
        <v>1669847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0">
        <v>1.4</v>
      </c>
      <c r="B10" s="15" t="s">
        <v>52</v>
      </c>
      <c r="C10" s="16">
        <v>57277</v>
      </c>
      <c r="D10" s="16">
        <v>68542</v>
      </c>
      <c r="E10" s="16">
        <v>85315</v>
      </c>
      <c r="F10" s="16">
        <v>109858</v>
      </c>
      <c r="G10" s="16">
        <v>126677</v>
      </c>
      <c r="H10" s="16">
        <v>166904</v>
      </c>
      <c r="I10" s="16">
        <v>183573</v>
      </c>
      <c r="J10" s="16">
        <v>240611</v>
      </c>
      <c r="K10" s="16">
        <v>280628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1" t="s">
        <v>64</v>
      </c>
      <c r="B11" s="15" t="s">
        <v>3</v>
      </c>
      <c r="C11" s="16">
        <v>1028075</v>
      </c>
      <c r="D11" s="16">
        <v>1099074</v>
      </c>
      <c r="E11" s="16">
        <v>1359900</v>
      </c>
      <c r="F11" s="16">
        <v>1221905</v>
      </c>
      <c r="G11" s="16">
        <v>1350460</v>
      </c>
      <c r="H11" s="16">
        <v>1513100</v>
      </c>
      <c r="I11" s="16">
        <v>1751897</v>
      </c>
      <c r="J11" s="16">
        <v>1869867</v>
      </c>
      <c r="K11" s="16">
        <v>1914532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32"/>
      <c r="B12" s="17" t="s">
        <v>28</v>
      </c>
      <c r="C12" s="18">
        <f>C6+C11</f>
        <v>9650669</v>
      </c>
      <c r="D12" s="18">
        <f t="shared" ref="D12:K12" si="1">D6+D11</f>
        <v>13173823</v>
      </c>
      <c r="E12" s="18">
        <f t="shared" si="1"/>
        <v>15544281</v>
      </c>
      <c r="F12" s="18">
        <f t="shared" si="1"/>
        <v>16970796</v>
      </c>
      <c r="G12" s="18">
        <f t="shared" si="1"/>
        <v>18316757</v>
      </c>
      <c r="H12" s="18">
        <f t="shared" si="1"/>
        <v>24908639</v>
      </c>
      <c r="I12" s="18">
        <f t="shared" si="1"/>
        <v>27966399</v>
      </c>
      <c r="J12" s="18">
        <f t="shared" si="1"/>
        <v>30803797</v>
      </c>
      <c r="K12" s="18">
        <f t="shared" si="1"/>
        <v>35769969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65</v>
      </c>
      <c r="B13" s="13" t="s">
        <v>4</v>
      </c>
      <c r="C13" s="14">
        <v>2967896</v>
      </c>
      <c r="D13" s="14">
        <v>2313456</v>
      </c>
      <c r="E13" s="14">
        <v>2852777</v>
      </c>
      <c r="F13" s="14">
        <v>2988587</v>
      </c>
      <c r="G13" s="14">
        <v>3942866</v>
      </c>
      <c r="H13" s="14">
        <v>4453970</v>
      </c>
      <c r="I13" s="14">
        <v>4829375</v>
      </c>
      <c r="J13" s="14">
        <v>5240532</v>
      </c>
      <c r="K13" s="14">
        <v>5453721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1" t="s">
        <v>66</v>
      </c>
      <c r="B14" s="15" t="s">
        <v>5</v>
      </c>
      <c r="C14" s="16">
        <v>601909</v>
      </c>
      <c r="D14" s="16">
        <v>664195</v>
      </c>
      <c r="E14" s="16">
        <v>760880</v>
      </c>
      <c r="F14" s="16">
        <v>1021951</v>
      </c>
      <c r="G14" s="16">
        <v>1454700</v>
      </c>
      <c r="H14" s="16">
        <v>1348386</v>
      </c>
      <c r="I14" s="16">
        <v>1712821</v>
      </c>
      <c r="J14" s="16">
        <v>1755669</v>
      </c>
      <c r="K14" s="16">
        <v>1821294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1" t="s">
        <v>67</v>
      </c>
      <c r="B15" s="15" t="s">
        <v>6</v>
      </c>
      <c r="C15" s="16">
        <v>3333178</v>
      </c>
      <c r="D15" s="16">
        <v>3318465</v>
      </c>
      <c r="E15" s="16">
        <v>3833493</v>
      </c>
      <c r="F15" s="16">
        <v>3969868</v>
      </c>
      <c r="G15" s="16">
        <v>4113405</v>
      </c>
      <c r="H15" s="16">
        <v>4596482</v>
      </c>
      <c r="I15" s="16">
        <v>5137932</v>
      </c>
      <c r="J15" s="16">
        <v>5582844</v>
      </c>
      <c r="K15" s="16">
        <v>5948899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32"/>
      <c r="B16" s="17" t="s">
        <v>29</v>
      </c>
      <c r="C16" s="18">
        <f>+C13+C14+C15</f>
        <v>6902983</v>
      </c>
      <c r="D16" s="18">
        <f t="shared" ref="D16:K16" si="2">+D13+D14+D15</f>
        <v>6296116</v>
      </c>
      <c r="E16" s="18">
        <f t="shared" si="2"/>
        <v>7447150</v>
      </c>
      <c r="F16" s="18">
        <f t="shared" si="2"/>
        <v>7980406</v>
      </c>
      <c r="G16" s="18">
        <f t="shared" si="2"/>
        <v>9510971</v>
      </c>
      <c r="H16" s="18">
        <f t="shared" si="2"/>
        <v>10398838</v>
      </c>
      <c r="I16" s="18">
        <f t="shared" si="2"/>
        <v>11680128</v>
      </c>
      <c r="J16" s="18">
        <f t="shared" si="2"/>
        <v>12579045</v>
      </c>
      <c r="K16" s="18">
        <f t="shared" si="2"/>
        <v>13223914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19" t="s">
        <v>68</v>
      </c>
      <c r="B17" s="13" t="s">
        <v>7</v>
      </c>
      <c r="C17" s="14">
        <f>C18+C19</f>
        <v>3170303</v>
      </c>
      <c r="D17" s="14">
        <f t="shared" ref="D17:K17" si="3">D18+D19</f>
        <v>3871557</v>
      </c>
      <c r="E17" s="14">
        <f t="shared" si="3"/>
        <v>4409155</v>
      </c>
      <c r="F17" s="14">
        <f t="shared" si="3"/>
        <v>4847465</v>
      </c>
      <c r="G17" s="14">
        <f t="shared" si="3"/>
        <v>5379756</v>
      </c>
      <c r="H17" s="14">
        <f t="shared" si="3"/>
        <v>6284044</v>
      </c>
      <c r="I17" s="14">
        <f t="shared" si="3"/>
        <v>7076651</v>
      </c>
      <c r="J17" s="14">
        <f t="shared" si="3"/>
        <v>8016798</v>
      </c>
      <c r="K17" s="14">
        <f t="shared" si="3"/>
        <v>8906565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0">
        <v>6.1</v>
      </c>
      <c r="B18" s="15" t="s">
        <v>8</v>
      </c>
      <c r="C18" s="16">
        <v>2971285</v>
      </c>
      <c r="D18" s="16">
        <v>3651182</v>
      </c>
      <c r="E18" s="16">
        <v>4161896</v>
      </c>
      <c r="F18" s="16">
        <v>4595989</v>
      </c>
      <c r="G18" s="16">
        <v>5069794</v>
      </c>
      <c r="H18" s="16">
        <v>5817984</v>
      </c>
      <c r="I18" s="16">
        <v>6726324</v>
      </c>
      <c r="J18" s="16">
        <v>7648242</v>
      </c>
      <c r="K18" s="16">
        <v>8520407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0">
        <v>6.2</v>
      </c>
      <c r="B19" s="15" t="s">
        <v>9</v>
      </c>
      <c r="C19" s="16">
        <v>199018</v>
      </c>
      <c r="D19" s="16">
        <v>220375</v>
      </c>
      <c r="E19" s="16">
        <v>247259</v>
      </c>
      <c r="F19" s="16">
        <v>251476</v>
      </c>
      <c r="G19" s="16">
        <v>309962</v>
      </c>
      <c r="H19" s="16">
        <v>466060</v>
      </c>
      <c r="I19" s="16">
        <v>350327</v>
      </c>
      <c r="J19" s="16">
        <v>368556</v>
      </c>
      <c r="K19" s="16">
        <v>386158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19" t="s">
        <v>69</v>
      </c>
      <c r="B20" s="20" t="s">
        <v>10</v>
      </c>
      <c r="C20" s="14">
        <f>SUM(C21:C27)</f>
        <v>1590743</v>
      </c>
      <c r="D20" s="14">
        <f t="shared" ref="D20:K20" si="4">SUM(D21:D27)</f>
        <v>1931917</v>
      </c>
      <c r="E20" s="14">
        <f t="shared" si="4"/>
        <v>2112616</v>
      </c>
      <c r="F20" s="14">
        <f t="shared" si="4"/>
        <v>2419119</v>
      </c>
      <c r="G20" s="14">
        <f t="shared" si="4"/>
        <v>2745124</v>
      </c>
      <c r="H20" s="14">
        <f t="shared" si="4"/>
        <v>2859476</v>
      </c>
      <c r="I20" s="14">
        <f t="shared" si="4"/>
        <v>2936084</v>
      </c>
      <c r="J20" s="14">
        <f t="shared" si="4"/>
        <v>3086075</v>
      </c>
      <c r="K20" s="14">
        <f t="shared" si="4"/>
        <v>3202428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0">
        <v>7.1</v>
      </c>
      <c r="B21" s="15" t="s">
        <v>11</v>
      </c>
      <c r="C21" s="16">
        <v>274398</v>
      </c>
      <c r="D21" s="16">
        <v>385122</v>
      </c>
      <c r="E21" s="16">
        <v>394508</v>
      </c>
      <c r="F21" s="16">
        <v>421695</v>
      </c>
      <c r="G21" s="16">
        <v>502796</v>
      </c>
      <c r="H21" s="16">
        <v>560590</v>
      </c>
      <c r="I21" s="16">
        <v>600535</v>
      </c>
      <c r="J21" s="16">
        <v>624126</v>
      </c>
      <c r="K21" s="16">
        <v>645300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0">
        <v>7.2</v>
      </c>
      <c r="B22" s="15" t="s">
        <v>12</v>
      </c>
      <c r="C22" s="16">
        <v>857362</v>
      </c>
      <c r="D22" s="16">
        <v>991027</v>
      </c>
      <c r="E22" s="16">
        <v>1080450</v>
      </c>
      <c r="F22" s="16">
        <v>1227961</v>
      </c>
      <c r="G22" s="16">
        <v>1306616</v>
      </c>
      <c r="H22" s="16">
        <v>1413901</v>
      </c>
      <c r="I22" s="16">
        <v>1506564</v>
      </c>
      <c r="J22" s="16">
        <v>1610343</v>
      </c>
      <c r="K22" s="16">
        <v>1696885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0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0">
        <v>7.4</v>
      </c>
      <c r="B24" s="15" t="s">
        <v>14</v>
      </c>
      <c r="C24" s="16">
        <v>1121</v>
      </c>
      <c r="D24" s="16">
        <v>4611</v>
      </c>
      <c r="E24" s="16">
        <v>3000</v>
      </c>
      <c r="F24" s="16">
        <v>7780</v>
      </c>
      <c r="G24" s="16">
        <v>19325</v>
      </c>
      <c r="H24" s="16">
        <v>19129</v>
      </c>
      <c r="I24" s="16">
        <v>20829</v>
      </c>
      <c r="J24" s="16">
        <v>21220</v>
      </c>
      <c r="K24" s="16">
        <v>22302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0">
        <v>7.5</v>
      </c>
      <c r="B25" s="15" t="s">
        <v>15</v>
      </c>
      <c r="C25" s="16">
        <v>22590</v>
      </c>
      <c r="D25" s="16">
        <v>26548</v>
      </c>
      <c r="E25" s="16">
        <v>27959</v>
      </c>
      <c r="F25" s="16">
        <v>32220</v>
      </c>
      <c r="G25" s="16">
        <v>33618</v>
      </c>
      <c r="H25" s="16">
        <v>61541</v>
      </c>
      <c r="I25" s="16">
        <v>60087</v>
      </c>
      <c r="J25" s="16">
        <v>62742</v>
      </c>
      <c r="K25" s="16">
        <v>64656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0">
        <v>7.6</v>
      </c>
      <c r="B26" s="15" t="s">
        <v>16</v>
      </c>
      <c r="C26" s="16">
        <v>15850</v>
      </c>
      <c r="D26" s="16">
        <v>19965</v>
      </c>
      <c r="E26" s="16">
        <v>22210</v>
      </c>
      <c r="F26" s="16">
        <v>21697</v>
      </c>
      <c r="G26" s="16">
        <v>25857</v>
      </c>
      <c r="H26" s="16">
        <v>26113</v>
      </c>
      <c r="I26" s="16">
        <v>27148</v>
      </c>
      <c r="J26" s="16">
        <v>30293</v>
      </c>
      <c r="K26" s="16">
        <v>31361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0">
        <v>7.7</v>
      </c>
      <c r="B27" s="15" t="s">
        <v>17</v>
      </c>
      <c r="C27" s="16">
        <v>419422</v>
      </c>
      <c r="D27" s="16">
        <v>504644</v>
      </c>
      <c r="E27" s="16">
        <v>584489</v>
      </c>
      <c r="F27" s="16">
        <v>707766</v>
      </c>
      <c r="G27" s="16">
        <v>856912</v>
      </c>
      <c r="H27" s="16">
        <v>778202</v>
      </c>
      <c r="I27" s="16">
        <v>720921</v>
      </c>
      <c r="J27" s="16">
        <v>737351</v>
      </c>
      <c r="K27" s="16">
        <v>741924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1" t="s">
        <v>70</v>
      </c>
      <c r="B28" s="15" t="s">
        <v>18</v>
      </c>
      <c r="C28" s="16">
        <v>1568489</v>
      </c>
      <c r="D28" s="16">
        <v>1701445</v>
      </c>
      <c r="E28" s="16">
        <v>1888732</v>
      </c>
      <c r="F28" s="16">
        <v>1960598</v>
      </c>
      <c r="G28" s="16">
        <v>2286276</v>
      </c>
      <c r="H28" s="16">
        <v>2184352</v>
      </c>
      <c r="I28" s="16">
        <v>2369782</v>
      </c>
      <c r="J28" s="16">
        <v>2583680</v>
      </c>
      <c r="K28" s="16">
        <v>2701686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1" t="s">
        <v>71</v>
      </c>
      <c r="B29" s="15" t="s">
        <v>19</v>
      </c>
      <c r="C29" s="16">
        <v>1243638</v>
      </c>
      <c r="D29" s="16">
        <v>1480665</v>
      </c>
      <c r="E29" s="16">
        <v>1742312</v>
      </c>
      <c r="F29" s="16">
        <v>2015574</v>
      </c>
      <c r="G29" s="16">
        <v>2245124</v>
      </c>
      <c r="H29" s="16">
        <v>2536709</v>
      </c>
      <c r="I29" s="16">
        <v>2882581</v>
      </c>
      <c r="J29" s="16">
        <v>3314310</v>
      </c>
      <c r="K29" s="16">
        <v>3632412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1" t="s">
        <v>72</v>
      </c>
      <c r="B30" s="15" t="s">
        <v>44</v>
      </c>
      <c r="C30" s="16">
        <v>1256945</v>
      </c>
      <c r="D30" s="16">
        <v>1482897</v>
      </c>
      <c r="E30" s="16">
        <v>1697956</v>
      </c>
      <c r="F30" s="16">
        <v>1825311</v>
      </c>
      <c r="G30" s="16">
        <v>2010944</v>
      </c>
      <c r="H30" s="16">
        <v>2380512</v>
      </c>
      <c r="I30" s="16">
        <v>2677467</v>
      </c>
      <c r="J30" s="16">
        <v>3465289</v>
      </c>
      <c r="K30" s="16">
        <v>3863502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1" t="s">
        <v>73</v>
      </c>
      <c r="B31" s="15" t="s">
        <v>20</v>
      </c>
      <c r="C31" s="16">
        <v>1666034</v>
      </c>
      <c r="D31" s="16">
        <v>2004704</v>
      </c>
      <c r="E31" s="16">
        <v>2201946</v>
      </c>
      <c r="F31" s="16">
        <v>2509555</v>
      </c>
      <c r="G31" s="16">
        <v>2819224</v>
      </c>
      <c r="H31" s="16">
        <v>3293687</v>
      </c>
      <c r="I31" s="16">
        <v>3808168</v>
      </c>
      <c r="J31" s="16">
        <v>4514079</v>
      </c>
      <c r="K31" s="16">
        <v>5147637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32"/>
      <c r="B32" s="17" t="s">
        <v>30</v>
      </c>
      <c r="C32" s="18">
        <f>C17+C20+C28+C29+C30+C31</f>
        <v>10496152</v>
      </c>
      <c r="D32" s="18">
        <f t="shared" ref="D32:J32" si="5">D17+D20+D28+D29+D30+D31</f>
        <v>12473185</v>
      </c>
      <c r="E32" s="18">
        <f t="shared" si="5"/>
        <v>14052717</v>
      </c>
      <c r="F32" s="18">
        <f t="shared" si="5"/>
        <v>15577622</v>
      </c>
      <c r="G32" s="18">
        <f t="shared" si="5"/>
        <v>17486448</v>
      </c>
      <c r="H32" s="18">
        <f t="shared" si="5"/>
        <v>19538780</v>
      </c>
      <c r="I32" s="18">
        <f t="shared" si="5"/>
        <v>21750733</v>
      </c>
      <c r="J32" s="18">
        <f t="shared" si="5"/>
        <v>24980231</v>
      </c>
      <c r="K32" s="18">
        <f>K17+K20+K28+K29+K30+K31</f>
        <v>27454230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3" t="s">
        <v>27</v>
      </c>
      <c r="B33" s="21" t="s">
        <v>41</v>
      </c>
      <c r="C33" s="22">
        <f t="shared" ref="C33:J33" si="6">C6+C11+C13+C14+C15+C17+C20+C28+C29+C30+C31</f>
        <v>27049804</v>
      </c>
      <c r="D33" s="22">
        <f t="shared" si="6"/>
        <v>31943124</v>
      </c>
      <c r="E33" s="22">
        <f t="shared" si="6"/>
        <v>37044148</v>
      </c>
      <c r="F33" s="22">
        <f t="shared" si="6"/>
        <v>40528824</v>
      </c>
      <c r="G33" s="22">
        <f t="shared" si="6"/>
        <v>45314176</v>
      </c>
      <c r="H33" s="22">
        <f t="shared" si="6"/>
        <v>54846257</v>
      </c>
      <c r="I33" s="22">
        <f t="shared" si="6"/>
        <v>61397260</v>
      </c>
      <c r="J33" s="22">
        <f t="shared" si="6"/>
        <v>68363073</v>
      </c>
      <c r="K33" s="22">
        <f t="shared" ref="K33" si="7">K6+K11+K13+K14+K15+K17+K20+K28+K29+K30+K31</f>
        <v>76448113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4" t="s">
        <v>33</v>
      </c>
      <c r="B34" s="23" t="s">
        <v>25</v>
      </c>
      <c r="C34" s="11">
        <f>GSVA_cur!C34</f>
        <v>2983400</v>
      </c>
      <c r="D34" s="11">
        <f>GSVA_cur!D34</f>
        <v>3717500</v>
      </c>
      <c r="E34" s="11">
        <f>GSVA_cur!E34</f>
        <v>4203348</v>
      </c>
      <c r="F34" s="11">
        <f>GSVA_cur!F34</f>
        <v>4694615</v>
      </c>
      <c r="G34" s="11">
        <f>GSVA_cur!G34</f>
        <v>5731487</v>
      </c>
      <c r="H34" s="11">
        <f>GSVA_cur!H34</f>
        <v>6635925</v>
      </c>
      <c r="I34" s="11">
        <f>GSVA_cur!I34</f>
        <v>7229499</v>
      </c>
      <c r="J34" s="11">
        <f>GSVA_cur!J34</f>
        <v>8357576</v>
      </c>
      <c r="K34" s="11">
        <f>GSVA_cur!K34</f>
        <v>9481080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4" t="s">
        <v>34</v>
      </c>
      <c r="B35" s="23" t="s">
        <v>24</v>
      </c>
      <c r="C35" s="11">
        <f>GSVA_cur!C35</f>
        <v>1796100</v>
      </c>
      <c r="D35" s="11">
        <f>GSVA_cur!D35</f>
        <v>2266900</v>
      </c>
      <c r="E35" s="11">
        <f>GSVA_cur!E35</f>
        <v>1935968</v>
      </c>
      <c r="F35" s="11">
        <f>GSVA_cur!F35</f>
        <v>2320739</v>
      </c>
      <c r="G35" s="11">
        <f>GSVA_cur!G35</f>
        <v>2442242</v>
      </c>
      <c r="H35" s="11">
        <f>GSVA_cur!H35</f>
        <v>2415302</v>
      </c>
      <c r="I35" s="11">
        <f>GSVA_cur!I35</f>
        <v>2812270</v>
      </c>
      <c r="J35" s="11">
        <f>GSVA_cur!J35</f>
        <v>3005079</v>
      </c>
      <c r="K35" s="11">
        <f>GSVA_cur!K35</f>
        <v>3227339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5" t="s">
        <v>35</v>
      </c>
      <c r="B36" s="24" t="s">
        <v>53</v>
      </c>
      <c r="C36" s="18">
        <f>C33+C34-C35</f>
        <v>28237104</v>
      </c>
      <c r="D36" s="18">
        <f t="shared" ref="D36:J36" si="8">D33+D34-D35</f>
        <v>33393724</v>
      </c>
      <c r="E36" s="18">
        <f t="shared" si="8"/>
        <v>39311528</v>
      </c>
      <c r="F36" s="18">
        <f t="shared" si="8"/>
        <v>42902700</v>
      </c>
      <c r="G36" s="18">
        <f t="shared" si="8"/>
        <v>48603421</v>
      </c>
      <c r="H36" s="18">
        <f t="shared" si="8"/>
        <v>59066880</v>
      </c>
      <c r="I36" s="18">
        <f t="shared" si="8"/>
        <v>65814489</v>
      </c>
      <c r="J36" s="18">
        <f t="shared" si="8"/>
        <v>73715570</v>
      </c>
      <c r="K36" s="18">
        <f>K33+K34-K35</f>
        <v>82701854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4" t="s">
        <v>36</v>
      </c>
      <c r="B37" s="23" t="s">
        <v>32</v>
      </c>
      <c r="C37" s="11">
        <f>GSVA_cur!C37</f>
        <v>733480</v>
      </c>
      <c r="D37" s="11">
        <f>GSVA_cur!D37</f>
        <v>745840</v>
      </c>
      <c r="E37" s="11">
        <f>GSVA_cur!E37</f>
        <v>758190</v>
      </c>
      <c r="F37" s="11">
        <f>GSVA_cur!F37</f>
        <v>770550</v>
      </c>
      <c r="G37" s="11">
        <f>GSVA_cur!G37</f>
        <v>782910</v>
      </c>
      <c r="H37" s="11">
        <f>GSVA_cur!H37</f>
        <v>794720</v>
      </c>
      <c r="I37" s="11">
        <f>GSVA_cur!I37</f>
        <v>806140</v>
      </c>
      <c r="J37" s="11">
        <f>GSVA_cur!J37</f>
        <v>817560</v>
      </c>
      <c r="K37" s="11">
        <f>GSVA_cur!K37</f>
        <v>828980</v>
      </c>
      <c r="N37" s="2"/>
      <c r="O37" s="2"/>
      <c r="P37" s="2"/>
      <c r="Q37" s="2"/>
    </row>
    <row r="38" spans="1:182">
      <c r="A38" s="35" t="s">
        <v>37</v>
      </c>
      <c r="B38" s="24" t="s">
        <v>54</v>
      </c>
      <c r="C38" s="18">
        <f>C36/C37*1000</f>
        <v>38497.442329715872</v>
      </c>
      <c r="D38" s="18">
        <f t="shared" ref="D38:J38" si="9">D36/D37*1000</f>
        <v>44773.307948085385</v>
      </c>
      <c r="E38" s="18">
        <f t="shared" si="9"/>
        <v>51849.177646764008</v>
      </c>
      <c r="F38" s="18">
        <f t="shared" si="9"/>
        <v>55678.022191940821</v>
      </c>
      <c r="G38" s="18">
        <f t="shared" si="9"/>
        <v>62080.470296713545</v>
      </c>
      <c r="H38" s="18">
        <f t="shared" si="9"/>
        <v>74324.139319508758</v>
      </c>
      <c r="I38" s="18">
        <f t="shared" si="9"/>
        <v>81641.512640484274</v>
      </c>
      <c r="J38" s="18">
        <f t="shared" si="9"/>
        <v>90165.333431185471</v>
      </c>
      <c r="K38" s="18">
        <f>K36/K37*1000</f>
        <v>99763.388742792347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A39" s="25"/>
      <c r="B39" s="25"/>
      <c r="C39" s="25"/>
      <c r="D39" s="25"/>
      <c r="E39" s="25"/>
      <c r="F39" s="26"/>
      <c r="G39" s="27"/>
      <c r="H39" s="27"/>
      <c r="I39" s="27"/>
      <c r="J39" s="27"/>
      <c r="K39" s="27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9"/>
  <sheetViews>
    <sheetView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5.85546875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8.75">
      <c r="A1" s="1" t="s">
        <v>43</v>
      </c>
      <c r="B1" s="10" t="s">
        <v>56</v>
      </c>
      <c r="H1" s="2" t="s">
        <v>74</v>
      </c>
      <c r="L1" s="4"/>
    </row>
    <row r="2" spans="1:182" ht="15.75">
      <c r="A2" s="8" t="s">
        <v>42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28" t="s">
        <v>0</v>
      </c>
      <c r="B5" s="29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2" s="9" customFormat="1">
      <c r="A6" s="19" t="s">
        <v>26</v>
      </c>
      <c r="B6" s="13" t="s">
        <v>2</v>
      </c>
      <c r="C6" s="14">
        <f>SUM(C7:C10)</f>
        <v>8622594</v>
      </c>
      <c r="D6" s="14">
        <f t="shared" ref="D6:K6" si="0">SUM(D7:D10)</f>
        <v>10815428</v>
      </c>
      <c r="E6" s="14">
        <f t="shared" si="0"/>
        <v>10746049</v>
      </c>
      <c r="F6" s="14">
        <f t="shared" si="0"/>
        <v>11407029</v>
      </c>
      <c r="G6" s="14">
        <f t="shared" si="0"/>
        <v>11322918</v>
      </c>
      <c r="H6" s="14">
        <f t="shared" si="0"/>
        <v>14412777</v>
      </c>
      <c r="I6" s="14">
        <f t="shared" si="0"/>
        <v>14419921</v>
      </c>
      <c r="J6" s="14">
        <f t="shared" si="0"/>
        <v>14399331</v>
      </c>
      <c r="K6" s="14">
        <f t="shared" si="0"/>
        <v>15634733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0">
        <v>1.1000000000000001</v>
      </c>
      <c r="B7" s="15" t="s">
        <v>49</v>
      </c>
      <c r="C7" s="16">
        <v>6889445</v>
      </c>
      <c r="D7" s="16">
        <v>8916071</v>
      </c>
      <c r="E7" s="16">
        <v>8687182</v>
      </c>
      <c r="F7" s="16">
        <v>8768349</v>
      </c>
      <c r="G7" s="16">
        <v>8357378</v>
      </c>
      <c r="H7" s="16">
        <v>11145635</v>
      </c>
      <c r="I7" s="16">
        <v>10856161</v>
      </c>
      <c r="J7" s="16">
        <v>10520270</v>
      </c>
      <c r="K7" s="16">
        <v>11279319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0">
        <v>1.2</v>
      </c>
      <c r="B8" s="15" t="s">
        <v>50</v>
      </c>
      <c r="C8" s="16">
        <v>874851</v>
      </c>
      <c r="D8" s="16">
        <v>1023496</v>
      </c>
      <c r="E8" s="16">
        <v>1197362</v>
      </c>
      <c r="F8" s="16">
        <v>1471714</v>
      </c>
      <c r="G8" s="16">
        <v>1781574</v>
      </c>
      <c r="H8" s="16">
        <v>2081011</v>
      </c>
      <c r="I8" s="16">
        <v>2377621</v>
      </c>
      <c r="J8" s="16">
        <v>2647709</v>
      </c>
      <c r="K8" s="16">
        <v>3109051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0">
        <v>1.3</v>
      </c>
      <c r="B9" s="15" t="s">
        <v>51</v>
      </c>
      <c r="C9" s="16">
        <v>801021</v>
      </c>
      <c r="D9" s="16">
        <v>810659</v>
      </c>
      <c r="E9" s="16">
        <v>787482</v>
      </c>
      <c r="F9" s="16">
        <v>1083123</v>
      </c>
      <c r="G9" s="16">
        <v>1095880</v>
      </c>
      <c r="H9" s="16">
        <v>1079937</v>
      </c>
      <c r="I9" s="16">
        <v>1075535</v>
      </c>
      <c r="J9" s="16">
        <v>1096268</v>
      </c>
      <c r="K9" s="16">
        <v>1098283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0">
        <v>1.4</v>
      </c>
      <c r="B10" s="15" t="s">
        <v>52</v>
      </c>
      <c r="C10" s="16">
        <v>57277</v>
      </c>
      <c r="D10" s="16">
        <v>65202</v>
      </c>
      <c r="E10" s="16">
        <v>74023</v>
      </c>
      <c r="F10" s="16">
        <v>83843</v>
      </c>
      <c r="G10" s="16">
        <v>88086</v>
      </c>
      <c r="H10" s="16">
        <v>106194</v>
      </c>
      <c r="I10" s="16">
        <v>110604</v>
      </c>
      <c r="J10" s="16">
        <v>135084</v>
      </c>
      <c r="K10" s="16">
        <v>148080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1" t="s">
        <v>64</v>
      </c>
      <c r="B11" s="15" t="s">
        <v>3</v>
      </c>
      <c r="C11" s="16">
        <v>1028075</v>
      </c>
      <c r="D11" s="16">
        <v>1196650</v>
      </c>
      <c r="E11" s="16">
        <v>1042842</v>
      </c>
      <c r="F11" s="16">
        <v>977995</v>
      </c>
      <c r="G11" s="16">
        <v>1014412</v>
      </c>
      <c r="H11" s="16">
        <v>1103130</v>
      </c>
      <c r="I11" s="16">
        <v>1211465</v>
      </c>
      <c r="J11" s="16">
        <v>1298991</v>
      </c>
      <c r="K11" s="16">
        <v>1293114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32"/>
      <c r="B12" s="17" t="s">
        <v>28</v>
      </c>
      <c r="C12" s="18">
        <f>C6+C11</f>
        <v>9650669</v>
      </c>
      <c r="D12" s="18">
        <f t="shared" ref="D12:K12" si="1">D6+D11</f>
        <v>12012078</v>
      </c>
      <c r="E12" s="18">
        <f t="shared" si="1"/>
        <v>11788891</v>
      </c>
      <c r="F12" s="18">
        <f t="shared" si="1"/>
        <v>12385024</v>
      </c>
      <c r="G12" s="18">
        <f t="shared" si="1"/>
        <v>12337330</v>
      </c>
      <c r="H12" s="18">
        <f t="shared" si="1"/>
        <v>15515907</v>
      </c>
      <c r="I12" s="18">
        <f t="shared" si="1"/>
        <v>15631386</v>
      </c>
      <c r="J12" s="18">
        <f t="shared" si="1"/>
        <v>15698322</v>
      </c>
      <c r="K12" s="18">
        <f t="shared" si="1"/>
        <v>16927847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65</v>
      </c>
      <c r="B13" s="13" t="s">
        <v>4</v>
      </c>
      <c r="C13" s="14">
        <v>2967896</v>
      </c>
      <c r="D13" s="14">
        <v>2159834</v>
      </c>
      <c r="E13" s="14">
        <v>2575161</v>
      </c>
      <c r="F13" s="14">
        <v>2640189</v>
      </c>
      <c r="G13" s="14">
        <v>3705230</v>
      </c>
      <c r="H13" s="14">
        <v>4174515</v>
      </c>
      <c r="I13" s="14">
        <v>4375589</v>
      </c>
      <c r="J13" s="14">
        <v>4548206</v>
      </c>
      <c r="K13" s="14">
        <v>4718732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1" t="s">
        <v>66</v>
      </c>
      <c r="B14" s="15" t="s">
        <v>5</v>
      </c>
      <c r="C14" s="16">
        <v>601909</v>
      </c>
      <c r="D14" s="16">
        <v>585528</v>
      </c>
      <c r="E14" s="16">
        <v>685060</v>
      </c>
      <c r="F14" s="16">
        <v>930720</v>
      </c>
      <c r="G14" s="16">
        <v>1155872</v>
      </c>
      <c r="H14" s="16">
        <v>914702</v>
      </c>
      <c r="I14" s="16">
        <v>1080228</v>
      </c>
      <c r="J14" s="16">
        <v>1175252</v>
      </c>
      <c r="K14" s="16">
        <v>1240634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1" t="s">
        <v>67</v>
      </c>
      <c r="B15" s="15" t="s">
        <v>6</v>
      </c>
      <c r="C15" s="16">
        <v>3333178</v>
      </c>
      <c r="D15" s="16">
        <v>3076454</v>
      </c>
      <c r="E15" s="16">
        <v>3287065</v>
      </c>
      <c r="F15" s="16">
        <v>3343275</v>
      </c>
      <c r="G15" s="16">
        <v>3362383</v>
      </c>
      <c r="H15" s="16">
        <v>3457073</v>
      </c>
      <c r="I15" s="16">
        <v>3714910</v>
      </c>
      <c r="J15" s="16">
        <v>3857162</v>
      </c>
      <c r="K15" s="16">
        <v>4031586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32"/>
      <c r="B16" s="17" t="s">
        <v>29</v>
      </c>
      <c r="C16" s="18">
        <f>+C13+C14+C15</f>
        <v>6902983</v>
      </c>
      <c r="D16" s="18">
        <f t="shared" ref="D16:K16" si="2">+D13+D14+D15</f>
        <v>5821816</v>
      </c>
      <c r="E16" s="18">
        <f t="shared" si="2"/>
        <v>6547286</v>
      </c>
      <c r="F16" s="18">
        <f t="shared" si="2"/>
        <v>6914184</v>
      </c>
      <c r="G16" s="18">
        <f t="shared" si="2"/>
        <v>8223485</v>
      </c>
      <c r="H16" s="18">
        <f t="shared" si="2"/>
        <v>8546290</v>
      </c>
      <c r="I16" s="18">
        <f t="shared" si="2"/>
        <v>9170727</v>
      </c>
      <c r="J16" s="18">
        <f t="shared" si="2"/>
        <v>9580620</v>
      </c>
      <c r="K16" s="18">
        <f t="shared" si="2"/>
        <v>9990952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19" t="s">
        <v>68</v>
      </c>
      <c r="B17" s="13" t="s">
        <v>7</v>
      </c>
      <c r="C17" s="14">
        <f>C18+C19</f>
        <v>3170303</v>
      </c>
      <c r="D17" s="14">
        <f t="shared" ref="D17:K17" si="3">D18+D19</f>
        <v>3505248</v>
      </c>
      <c r="E17" s="14">
        <f t="shared" si="3"/>
        <v>3612409</v>
      </c>
      <c r="F17" s="14">
        <f t="shared" si="3"/>
        <v>3757057</v>
      </c>
      <c r="G17" s="14">
        <f t="shared" si="3"/>
        <v>3975310</v>
      </c>
      <c r="H17" s="14">
        <f t="shared" si="3"/>
        <v>4471950</v>
      </c>
      <c r="I17" s="14">
        <f t="shared" si="3"/>
        <v>4913023</v>
      </c>
      <c r="J17" s="14">
        <f t="shared" si="3"/>
        <v>5382685</v>
      </c>
      <c r="K17" s="14">
        <f t="shared" si="3"/>
        <v>5889355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0">
        <v>6.1</v>
      </c>
      <c r="B18" s="15" t="s">
        <v>8</v>
      </c>
      <c r="C18" s="16">
        <v>2971285</v>
      </c>
      <c r="D18" s="16">
        <v>3306540</v>
      </c>
      <c r="E18" s="16">
        <v>3412494</v>
      </c>
      <c r="F18" s="16">
        <v>3564925</v>
      </c>
      <c r="G18" s="16">
        <v>3748553</v>
      </c>
      <c r="H18" s="16">
        <v>4143212</v>
      </c>
      <c r="I18" s="16">
        <v>4672497</v>
      </c>
      <c r="J18" s="16">
        <v>5133438</v>
      </c>
      <c r="K18" s="16">
        <v>5632010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0">
        <v>6.2</v>
      </c>
      <c r="B19" s="15" t="s">
        <v>9</v>
      </c>
      <c r="C19" s="16">
        <v>199018</v>
      </c>
      <c r="D19" s="16">
        <v>198708</v>
      </c>
      <c r="E19" s="16">
        <v>199915</v>
      </c>
      <c r="F19" s="16">
        <v>192132</v>
      </c>
      <c r="G19" s="16">
        <v>226757</v>
      </c>
      <c r="H19" s="16">
        <v>328738</v>
      </c>
      <c r="I19" s="16">
        <v>240526</v>
      </c>
      <c r="J19" s="16">
        <v>249247</v>
      </c>
      <c r="K19" s="16">
        <v>257345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19" t="s">
        <v>69</v>
      </c>
      <c r="B20" s="20" t="s">
        <v>10</v>
      </c>
      <c r="C20" s="14">
        <f>SUM(C21:C27)</f>
        <v>1590743</v>
      </c>
      <c r="D20" s="14">
        <f t="shared" ref="D20:K20" si="4">SUM(D21:D27)</f>
        <v>1821239</v>
      </c>
      <c r="E20" s="14">
        <f t="shared" si="4"/>
        <v>1855516</v>
      </c>
      <c r="F20" s="14">
        <f t="shared" si="4"/>
        <v>2059490</v>
      </c>
      <c r="G20" s="14">
        <f t="shared" si="4"/>
        <v>2328252</v>
      </c>
      <c r="H20" s="14">
        <f t="shared" si="4"/>
        <v>2298010</v>
      </c>
      <c r="I20" s="14">
        <f t="shared" si="4"/>
        <v>2307431</v>
      </c>
      <c r="J20" s="14">
        <f t="shared" si="4"/>
        <v>2342679</v>
      </c>
      <c r="K20" s="14">
        <f t="shared" si="4"/>
        <v>2387697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0">
        <v>7.1</v>
      </c>
      <c r="B21" s="15" t="s">
        <v>11</v>
      </c>
      <c r="C21" s="16">
        <v>274398</v>
      </c>
      <c r="D21" s="16">
        <v>369399</v>
      </c>
      <c r="E21" s="16">
        <v>370717</v>
      </c>
      <c r="F21" s="16">
        <v>368408</v>
      </c>
      <c r="G21" s="16">
        <v>425930</v>
      </c>
      <c r="H21" s="16">
        <v>422235</v>
      </c>
      <c r="I21" s="16">
        <v>445086</v>
      </c>
      <c r="J21" s="16">
        <v>452894</v>
      </c>
      <c r="K21" s="16">
        <v>460673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0">
        <v>7.2</v>
      </c>
      <c r="B22" s="15" t="s">
        <v>12</v>
      </c>
      <c r="C22" s="16">
        <v>857362</v>
      </c>
      <c r="D22" s="16">
        <v>935392</v>
      </c>
      <c r="E22" s="16">
        <v>942975</v>
      </c>
      <c r="F22" s="16">
        <v>1037503</v>
      </c>
      <c r="G22" s="16">
        <v>1103263</v>
      </c>
      <c r="H22" s="16">
        <v>1152159</v>
      </c>
      <c r="I22" s="16">
        <v>1201671</v>
      </c>
      <c r="J22" s="16">
        <v>1240422</v>
      </c>
      <c r="K22" s="16">
        <v>1284701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0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0">
        <v>7.4</v>
      </c>
      <c r="B24" s="15" t="s">
        <v>14</v>
      </c>
      <c r="C24" s="16">
        <v>1121</v>
      </c>
      <c r="D24" s="16">
        <v>4303</v>
      </c>
      <c r="E24" s="16">
        <v>2477</v>
      </c>
      <c r="F24" s="16">
        <v>6330</v>
      </c>
      <c r="G24" s="16">
        <v>16189</v>
      </c>
      <c r="H24" s="16">
        <v>15501</v>
      </c>
      <c r="I24" s="16">
        <v>16567</v>
      </c>
      <c r="J24" s="16">
        <v>16566</v>
      </c>
      <c r="K24" s="16">
        <v>17154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0">
        <v>7.5</v>
      </c>
      <c r="B25" s="15" t="s">
        <v>15</v>
      </c>
      <c r="C25" s="16">
        <v>22590</v>
      </c>
      <c r="D25" s="16">
        <v>25050</v>
      </c>
      <c r="E25" s="16">
        <v>24274</v>
      </c>
      <c r="F25" s="16">
        <v>27368</v>
      </c>
      <c r="G25" s="16">
        <v>28690</v>
      </c>
      <c r="H25" s="16">
        <v>50956</v>
      </c>
      <c r="I25" s="16">
        <v>48880</v>
      </c>
      <c r="J25" s="16">
        <v>50035</v>
      </c>
      <c r="K25" s="16">
        <v>50858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0">
        <v>7.6</v>
      </c>
      <c r="B26" s="15" t="s">
        <v>16</v>
      </c>
      <c r="C26" s="16">
        <v>15850</v>
      </c>
      <c r="D26" s="16">
        <v>18481</v>
      </c>
      <c r="E26" s="16">
        <v>19027</v>
      </c>
      <c r="F26" s="16">
        <v>17618</v>
      </c>
      <c r="G26" s="16">
        <v>20269</v>
      </c>
      <c r="H26" s="16">
        <v>19543</v>
      </c>
      <c r="I26" s="16">
        <v>19581</v>
      </c>
      <c r="J26" s="16">
        <v>20578</v>
      </c>
      <c r="K26" s="16">
        <v>20994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0">
        <v>7.7</v>
      </c>
      <c r="B27" s="15" t="s">
        <v>17</v>
      </c>
      <c r="C27" s="16">
        <v>419422</v>
      </c>
      <c r="D27" s="16">
        <v>468614</v>
      </c>
      <c r="E27" s="16">
        <v>496046</v>
      </c>
      <c r="F27" s="16">
        <v>602263</v>
      </c>
      <c r="G27" s="16">
        <v>733911</v>
      </c>
      <c r="H27" s="16">
        <v>637616</v>
      </c>
      <c r="I27" s="16">
        <v>575646</v>
      </c>
      <c r="J27" s="16">
        <v>562184</v>
      </c>
      <c r="K27" s="16">
        <v>553317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1" t="s">
        <v>70</v>
      </c>
      <c r="B28" s="15" t="s">
        <v>18</v>
      </c>
      <c r="C28" s="16">
        <v>1568489</v>
      </c>
      <c r="D28" s="16">
        <v>1679708</v>
      </c>
      <c r="E28" s="16">
        <v>1821617</v>
      </c>
      <c r="F28" s="16">
        <v>1861623</v>
      </c>
      <c r="G28" s="16">
        <v>2120654</v>
      </c>
      <c r="H28" s="16">
        <v>2029146</v>
      </c>
      <c r="I28" s="16">
        <v>2048434</v>
      </c>
      <c r="J28" s="16">
        <v>2069167</v>
      </c>
      <c r="K28" s="16">
        <v>2130477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1" t="s">
        <v>71</v>
      </c>
      <c r="B29" s="15" t="s">
        <v>19</v>
      </c>
      <c r="C29" s="16">
        <v>1243638</v>
      </c>
      <c r="D29" s="16">
        <v>1334209</v>
      </c>
      <c r="E29" s="16">
        <v>1434938</v>
      </c>
      <c r="F29" s="16">
        <v>1549140</v>
      </c>
      <c r="G29" s="16">
        <v>1631995</v>
      </c>
      <c r="H29" s="16">
        <v>1767927</v>
      </c>
      <c r="I29" s="16">
        <v>1913575</v>
      </c>
      <c r="J29" s="16">
        <v>2053338</v>
      </c>
      <c r="K29" s="16">
        <v>2226694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1" t="s">
        <v>72</v>
      </c>
      <c r="B30" s="15" t="s">
        <v>44</v>
      </c>
      <c r="C30" s="16">
        <v>1256945</v>
      </c>
      <c r="D30" s="16">
        <v>1349881</v>
      </c>
      <c r="E30" s="16">
        <v>1409212</v>
      </c>
      <c r="F30" s="16">
        <v>1436141</v>
      </c>
      <c r="G30" s="16">
        <v>1514862</v>
      </c>
      <c r="H30" s="16">
        <v>1729089</v>
      </c>
      <c r="I30" s="16">
        <v>1890447</v>
      </c>
      <c r="J30" s="16">
        <v>2365171</v>
      </c>
      <c r="K30" s="16">
        <v>2537744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1" t="s">
        <v>73</v>
      </c>
      <c r="B31" s="15" t="s">
        <v>20</v>
      </c>
      <c r="C31" s="16">
        <v>1666034</v>
      </c>
      <c r="D31" s="16">
        <v>1812655</v>
      </c>
      <c r="E31" s="16">
        <v>1809220</v>
      </c>
      <c r="F31" s="16">
        <v>1931590</v>
      </c>
      <c r="G31" s="16">
        <v>2055956</v>
      </c>
      <c r="H31" s="16">
        <v>2268976</v>
      </c>
      <c r="I31" s="16">
        <v>2504295</v>
      </c>
      <c r="J31" s="16">
        <v>2757790</v>
      </c>
      <c r="K31" s="16">
        <v>3097320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32"/>
      <c r="B32" s="17" t="s">
        <v>30</v>
      </c>
      <c r="C32" s="18">
        <f>C17+C20+C28+C29+C30+C31</f>
        <v>10496152</v>
      </c>
      <c r="D32" s="18">
        <f t="shared" ref="D32:J32" si="5">D17+D20+D28+D29+D30+D31</f>
        <v>11502940</v>
      </c>
      <c r="E32" s="18">
        <f t="shared" si="5"/>
        <v>11942912</v>
      </c>
      <c r="F32" s="18">
        <f t="shared" si="5"/>
        <v>12595041</v>
      </c>
      <c r="G32" s="18">
        <f t="shared" si="5"/>
        <v>13627029</v>
      </c>
      <c r="H32" s="18">
        <f t="shared" si="5"/>
        <v>14565098</v>
      </c>
      <c r="I32" s="18">
        <f t="shared" si="5"/>
        <v>15577205</v>
      </c>
      <c r="J32" s="18">
        <f t="shared" si="5"/>
        <v>16970830</v>
      </c>
      <c r="K32" s="18">
        <f t="shared" ref="K32" si="6">K17+K20+K28+K29+K30+K31</f>
        <v>18269287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33" t="s">
        <v>27</v>
      </c>
      <c r="B33" s="21" t="s">
        <v>41</v>
      </c>
      <c r="C33" s="22">
        <f t="shared" ref="C33" si="7">C6+C11+C13+C14+C15+C17+C20+C28+C29+C30+C31</f>
        <v>27049804</v>
      </c>
      <c r="D33" s="22">
        <f t="shared" ref="D33:J33" si="8">D6+D11+D13+D14+D15+D17+D20+D28+D29+D30+D31</f>
        <v>29336834</v>
      </c>
      <c r="E33" s="22">
        <f t="shared" si="8"/>
        <v>30279089</v>
      </c>
      <c r="F33" s="22">
        <f t="shared" si="8"/>
        <v>31894249</v>
      </c>
      <c r="G33" s="22">
        <f t="shared" si="8"/>
        <v>34187844</v>
      </c>
      <c r="H33" s="22">
        <f t="shared" si="8"/>
        <v>38627295</v>
      </c>
      <c r="I33" s="22">
        <f t="shared" si="8"/>
        <v>40379318</v>
      </c>
      <c r="J33" s="22">
        <f t="shared" si="8"/>
        <v>42249772</v>
      </c>
      <c r="K33" s="22">
        <f t="shared" ref="K33" si="9">K6+K11+K13+K14+K15+K17+K20+K28+K29+K30+K31</f>
        <v>45188086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34" t="s">
        <v>33</v>
      </c>
      <c r="B34" s="23" t="s">
        <v>25</v>
      </c>
      <c r="C34" s="11">
        <f>GSVA_const!C34</f>
        <v>2983400</v>
      </c>
      <c r="D34" s="11">
        <f>GSVA_const!D34</f>
        <v>3455800</v>
      </c>
      <c r="E34" s="11">
        <f>GSVA_const!E34</f>
        <v>3673421</v>
      </c>
      <c r="F34" s="11">
        <f>GSVA_const!F34</f>
        <v>4018290</v>
      </c>
      <c r="G34" s="11">
        <f>GSVA_const!G34</f>
        <v>5031011</v>
      </c>
      <c r="H34" s="11">
        <f>GSVA_const!H34</f>
        <v>5390220</v>
      </c>
      <c r="I34" s="11">
        <f>GSVA_const!I34</f>
        <v>5709298</v>
      </c>
      <c r="J34" s="11">
        <f>GSVA_const!J34</f>
        <v>6351201</v>
      </c>
      <c r="K34" s="11">
        <f>GSVA_const!K34</f>
        <v>7010853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34" t="s">
        <v>34</v>
      </c>
      <c r="B35" s="23" t="s">
        <v>24</v>
      </c>
      <c r="C35" s="11">
        <f>GSVA_const!C35</f>
        <v>1796100</v>
      </c>
      <c r="D35" s="11">
        <f>GSVA_const!D35</f>
        <v>2107300</v>
      </c>
      <c r="E35" s="11">
        <f>GSVA_const!E35</f>
        <v>1692750</v>
      </c>
      <c r="F35" s="11">
        <f>GSVA_const!F35</f>
        <v>1987849</v>
      </c>
      <c r="G35" s="11">
        <f>GSVA_const!G35</f>
        <v>2147288</v>
      </c>
      <c r="H35" s="11">
        <f>GSVA_const!H35</f>
        <v>2070990</v>
      </c>
      <c r="I35" s="11">
        <f>GSVA_const!I35</f>
        <v>2344407</v>
      </c>
      <c r="J35" s="11">
        <f>GSVA_const!J35</f>
        <v>2410643</v>
      </c>
      <c r="K35" s="11">
        <f>GSVA_const!K35</f>
        <v>2519180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35" t="s">
        <v>35</v>
      </c>
      <c r="B36" s="24" t="s">
        <v>53</v>
      </c>
      <c r="C36" s="18">
        <f>C33+C34-C35</f>
        <v>28237104</v>
      </c>
      <c r="D36" s="18">
        <f t="shared" ref="D36:K36" si="10">D33+D34-D35</f>
        <v>30685334</v>
      </c>
      <c r="E36" s="18">
        <f t="shared" si="10"/>
        <v>32259760</v>
      </c>
      <c r="F36" s="18">
        <f t="shared" si="10"/>
        <v>33924690</v>
      </c>
      <c r="G36" s="18">
        <f t="shared" si="10"/>
        <v>37071567</v>
      </c>
      <c r="H36" s="18">
        <f t="shared" si="10"/>
        <v>41946525</v>
      </c>
      <c r="I36" s="18">
        <f t="shared" si="10"/>
        <v>43744209</v>
      </c>
      <c r="J36" s="18">
        <f t="shared" si="10"/>
        <v>46190330</v>
      </c>
      <c r="K36" s="18">
        <f t="shared" si="10"/>
        <v>49679759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34" t="s">
        <v>36</v>
      </c>
      <c r="B37" s="23" t="s">
        <v>32</v>
      </c>
      <c r="C37" s="11">
        <f>GSVA_cur!C37</f>
        <v>733480</v>
      </c>
      <c r="D37" s="11">
        <f>GSVA_cur!D37</f>
        <v>745840</v>
      </c>
      <c r="E37" s="11">
        <f>GSVA_cur!E37</f>
        <v>758190</v>
      </c>
      <c r="F37" s="11">
        <f>GSVA_cur!F37</f>
        <v>770550</v>
      </c>
      <c r="G37" s="11">
        <f>GSVA_cur!G37</f>
        <v>782910</v>
      </c>
      <c r="H37" s="11">
        <f>GSVA_cur!H37</f>
        <v>794720</v>
      </c>
      <c r="I37" s="11">
        <f>GSVA_cur!I37</f>
        <v>806140</v>
      </c>
      <c r="J37" s="11">
        <f>GSVA_cur!J37</f>
        <v>817560</v>
      </c>
      <c r="K37" s="11">
        <f>GSVA_cur!K37</f>
        <v>828980</v>
      </c>
      <c r="N37" s="2"/>
      <c r="O37" s="2"/>
      <c r="P37" s="2"/>
      <c r="Q37" s="2"/>
    </row>
    <row r="38" spans="1:182">
      <c r="A38" s="35" t="s">
        <v>37</v>
      </c>
      <c r="B38" s="24" t="s">
        <v>54</v>
      </c>
      <c r="C38" s="18">
        <f>C36/C37*1000</f>
        <v>38497.442329715872</v>
      </c>
      <c r="D38" s="18">
        <f t="shared" ref="D38:K38" si="11">D36/D37*1000</f>
        <v>41141.979513032282</v>
      </c>
      <c r="E38" s="18">
        <f t="shared" si="11"/>
        <v>42548.384969466759</v>
      </c>
      <c r="F38" s="18">
        <f t="shared" si="11"/>
        <v>44026.591395756281</v>
      </c>
      <c r="G38" s="18">
        <f t="shared" si="11"/>
        <v>47350.994367168641</v>
      </c>
      <c r="H38" s="18">
        <f t="shared" si="11"/>
        <v>52781.514244010468</v>
      </c>
      <c r="I38" s="18">
        <f t="shared" si="11"/>
        <v>54263.786687175925</v>
      </c>
      <c r="J38" s="18">
        <f t="shared" si="11"/>
        <v>56497.78609521014</v>
      </c>
      <c r="K38" s="18">
        <f t="shared" si="11"/>
        <v>59928.778740138485</v>
      </c>
      <c r="M38" s="4"/>
      <c r="N38" s="4"/>
      <c r="O38" s="4"/>
      <c r="P38" s="4"/>
      <c r="Q38" s="4"/>
      <c r="BR38" s="5"/>
      <c r="BS38" s="5"/>
      <c r="BT38" s="5"/>
      <c r="BU38" s="5"/>
    </row>
    <row r="39" spans="1:182">
      <c r="A39" s="25"/>
      <c r="B39" s="25"/>
      <c r="C39" s="25"/>
      <c r="D39" s="25"/>
      <c r="E39" s="25"/>
      <c r="F39" s="26"/>
      <c r="G39" s="27"/>
      <c r="H39" s="27"/>
      <c r="I39" s="27"/>
      <c r="J39" s="27"/>
      <c r="K39" s="27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2020-08-27T07:57:09Z</dcterms:modified>
</cp:coreProperties>
</file>