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echnical Indicators" sheetId="1" r:id="rId1"/>
  </sheets>
  <calcPr calcId="124519"/>
</workbook>
</file>

<file path=xl/calcChain.xml><?xml version="1.0" encoding="utf-8"?>
<calcChain xmlns="http://schemas.openxmlformats.org/spreadsheetml/2006/main">
  <c r="U15" i="1"/>
  <c r="W15" s="1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S21" l="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2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2"/>
  <c r="O17" l="1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16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0"/>
  <c r="L61"/>
  <c r="M61"/>
  <c r="L62"/>
  <c r="M62"/>
  <c r="L63"/>
  <c r="M63"/>
  <c r="L64"/>
  <c r="M64"/>
  <c r="L65"/>
  <c r="M65"/>
  <c r="L66"/>
  <c r="M66"/>
  <c r="L67"/>
  <c r="M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L100"/>
  <c r="M100"/>
  <c r="L101"/>
  <c r="M101"/>
  <c r="L102"/>
  <c r="M102"/>
  <c r="L103"/>
  <c r="M103"/>
  <c r="L104"/>
  <c r="M104"/>
  <c r="L105"/>
  <c r="M105"/>
  <c r="L106"/>
  <c r="M106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L117"/>
  <c r="M117"/>
  <c r="L118"/>
  <c r="M118"/>
  <c r="L119"/>
  <c r="M119"/>
  <c r="L120"/>
  <c r="M120"/>
  <c r="L121"/>
  <c r="M121"/>
  <c r="L122"/>
  <c r="M122"/>
  <c r="L123"/>
  <c r="M123"/>
  <c r="L124"/>
  <c r="M124"/>
  <c r="L125"/>
  <c r="M125"/>
  <c r="L126"/>
  <c r="M126"/>
  <c r="L127"/>
  <c r="M127"/>
  <c r="L128"/>
  <c r="M128"/>
  <c r="L129"/>
  <c r="M129"/>
  <c r="L130"/>
  <c r="M130"/>
  <c r="L131"/>
  <c r="M131"/>
  <c r="L132"/>
  <c r="M132"/>
  <c r="L133"/>
  <c r="M133"/>
  <c r="L134"/>
  <c r="M134"/>
  <c r="L135"/>
  <c r="M135"/>
  <c r="L136"/>
  <c r="M136"/>
  <c r="L137"/>
  <c r="M137"/>
  <c r="L138"/>
  <c r="M138"/>
  <c r="L139"/>
  <c r="M139"/>
  <c r="L140"/>
  <c r="M140"/>
  <c r="L141"/>
  <c r="M141"/>
  <c r="L142"/>
  <c r="M142"/>
  <c r="L143"/>
  <c r="M143"/>
  <c r="L144"/>
  <c r="M144"/>
  <c r="L145"/>
  <c r="M145"/>
  <c r="L146"/>
  <c r="M146"/>
  <c r="L147"/>
  <c r="M147"/>
  <c r="L148"/>
  <c r="M148"/>
  <c r="L149"/>
  <c r="M149"/>
  <c r="L150"/>
  <c r="M150"/>
  <c r="L151"/>
  <c r="M151"/>
  <c r="L152"/>
  <c r="M152"/>
  <c r="L153"/>
  <c r="M153"/>
  <c r="L154"/>
  <c r="M154"/>
  <c r="L155"/>
  <c r="M155"/>
  <c r="L156"/>
  <c r="M156"/>
  <c r="L157"/>
  <c r="M157"/>
  <c r="L158"/>
  <c r="M158"/>
  <c r="L159"/>
  <c r="M159"/>
  <c r="L160"/>
  <c r="M160"/>
  <c r="L161"/>
  <c r="M161"/>
  <c r="L162"/>
  <c r="M162"/>
  <c r="L163"/>
  <c r="M163"/>
  <c r="L164"/>
  <c r="M164"/>
  <c r="L165"/>
  <c r="M165"/>
  <c r="L166"/>
  <c r="M166"/>
  <c r="L167"/>
  <c r="M167"/>
  <c r="L168"/>
  <c r="M168"/>
  <c r="L169"/>
  <c r="M169"/>
  <c r="L170"/>
  <c r="M170"/>
  <c r="L171"/>
  <c r="M171"/>
  <c r="L172"/>
  <c r="M172"/>
  <c r="L173"/>
  <c r="M173"/>
  <c r="L174"/>
  <c r="M174"/>
  <c r="L175"/>
  <c r="M175"/>
  <c r="L176"/>
  <c r="M176"/>
  <c r="L177"/>
  <c r="M177"/>
  <c r="L178"/>
  <c r="M178"/>
  <c r="L179"/>
  <c r="M179"/>
  <c r="L180"/>
  <c r="M180"/>
  <c r="L181"/>
  <c r="M181"/>
  <c r="L182"/>
  <c r="M182"/>
  <c r="L183"/>
  <c r="M183"/>
  <c r="L184"/>
  <c r="M184"/>
  <c r="L185"/>
  <c r="M185"/>
  <c r="L186"/>
  <c r="M186"/>
  <c r="L187"/>
  <c r="M187"/>
  <c r="L188"/>
  <c r="M188"/>
  <c r="L189"/>
  <c r="M189"/>
  <c r="L190"/>
  <c r="M190"/>
  <c r="L191"/>
  <c r="M191"/>
  <c r="L192"/>
  <c r="M192"/>
  <c r="L193"/>
  <c r="M193"/>
  <c r="L194"/>
  <c r="M194"/>
  <c r="L195"/>
  <c r="M195"/>
  <c r="L196"/>
  <c r="M196"/>
  <c r="L197"/>
  <c r="M197"/>
  <c r="L198"/>
  <c r="M198"/>
  <c r="L199"/>
  <c r="M199"/>
  <c r="L200"/>
  <c r="M200"/>
  <c r="L201"/>
  <c r="M201"/>
  <c r="L202"/>
  <c r="M202"/>
  <c r="L203"/>
  <c r="M203"/>
  <c r="L204"/>
  <c r="M204"/>
  <c r="L205"/>
  <c r="M205"/>
  <c r="L206"/>
  <c r="M206"/>
  <c r="L207"/>
  <c r="M207"/>
  <c r="L208"/>
  <c r="M208"/>
  <c r="L209"/>
  <c r="M209"/>
  <c r="L210"/>
  <c r="M210"/>
  <c r="L211"/>
  <c r="M211"/>
  <c r="L212"/>
  <c r="M212"/>
  <c r="L213"/>
  <c r="M213"/>
  <c r="L214"/>
  <c r="M214"/>
  <c r="L215"/>
  <c r="M215"/>
  <c r="L216"/>
  <c r="M216"/>
  <c r="L217"/>
  <c r="M217"/>
  <c r="L218"/>
  <c r="M218"/>
  <c r="L219"/>
  <c r="M219"/>
  <c r="L220"/>
  <c r="M220"/>
  <c r="L221"/>
  <c r="M221"/>
  <c r="L222"/>
  <c r="M222"/>
  <c r="L223"/>
  <c r="M223"/>
  <c r="L224"/>
  <c r="M224"/>
  <c r="L225"/>
  <c r="M225"/>
  <c r="L226"/>
  <c r="M226"/>
  <c r="L227"/>
  <c r="M227"/>
  <c r="L228"/>
  <c r="M228"/>
  <c r="L229"/>
  <c r="M229"/>
  <c r="L230"/>
  <c r="M230"/>
  <c r="L231"/>
  <c r="M231"/>
  <c r="L232"/>
  <c r="M232"/>
  <c r="L233"/>
  <c r="M233"/>
  <c r="L234"/>
  <c r="M234"/>
  <c r="L235"/>
  <c r="M235"/>
  <c r="L236"/>
  <c r="M236"/>
  <c r="L237"/>
  <c r="M237"/>
  <c r="L238"/>
  <c r="M238"/>
  <c r="L239"/>
  <c r="M239"/>
  <c r="L240"/>
  <c r="M240"/>
  <c r="L241"/>
  <c r="M241"/>
  <c r="L242"/>
  <c r="M242"/>
  <c r="L243"/>
  <c r="M243"/>
  <c r="L244"/>
  <c r="M244"/>
  <c r="L245"/>
  <c r="M245"/>
  <c r="L246"/>
  <c r="M246"/>
  <c r="L247"/>
  <c r="M247"/>
  <c r="L248"/>
  <c r="M248"/>
  <c r="L249"/>
  <c r="M249"/>
  <c r="L250"/>
  <c r="M250"/>
  <c r="L251"/>
  <c r="M251"/>
  <c r="L252"/>
  <c r="M252"/>
  <c r="L253"/>
  <c r="M253"/>
  <c r="L254"/>
  <c r="M254"/>
  <c r="L255"/>
  <c r="M255"/>
  <c r="L256"/>
  <c r="M256"/>
  <c r="L257"/>
  <c r="M257"/>
  <c r="L258"/>
  <c r="M258"/>
  <c r="L259"/>
  <c r="M259"/>
  <c r="L260"/>
  <c r="M260"/>
  <c r="L261"/>
  <c r="M261"/>
  <c r="L262"/>
  <c r="M262"/>
  <c r="L263"/>
  <c r="M263"/>
  <c r="L264"/>
  <c r="M264"/>
  <c r="L265"/>
  <c r="M265"/>
  <c r="L266"/>
  <c r="M266"/>
  <c r="L267"/>
  <c r="M267"/>
  <c r="L268"/>
  <c r="M268"/>
  <c r="L269"/>
  <c r="M269"/>
  <c r="L270"/>
  <c r="M270"/>
  <c r="L271"/>
  <c r="M271"/>
  <c r="L272"/>
  <c r="M272"/>
  <c r="L273"/>
  <c r="M273"/>
  <c r="L274"/>
  <c r="M274"/>
  <c r="L275"/>
  <c r="M275"/>
  <c r="L276"/>
  <c r="M276"/>
  <c r="L277"/>
  <c r="M277"/>
  <c r="L278"/>
  <c r="M278"/>
  <c r="L279"/>
  <c r="M279"/>
  <c r="L280"/>
  <c r="M280"/>
  <c r="L281"/>
  <c r="M281"/>
  <c r="L282"/>
  <c r="M282"/>
  <c r="L283"/>
  <c r="M283"/>
  <c r="L284"/>
  <c r="M284"/>
  <c r="L285"/>
  <c r="M285"/>
  <c r="L286"/>
  <c r="M286"/>
  <c r="L287"/>
  <c r="M287"/>
  <c r="L288"/>
  <c r="M288"/>
  <c r="L289"/>
  <c r="M289"/>
  <c r="L290"/>
  <c r="M290"/>
  <c r="L291"/>
  <c r="M291"/>
  <c r="L292"/>
  <c r="M292"/>
  <c r="L293"/>
  <c r="M293"/>
  <c r="L294"/>
  <c r="M294"/>
  <c r="L295"/>
  <c r="M295"/>
  <c r="L296"/>
  <c r="M296"/>
  <c r="L297"/>
  <c r="M297"/>
  <c r="L298"/>
  <c r="M298"/>
  <c r="L299"/>
  <c r="M299"/>
  <c r="L300"/>
  <c r="M300"/>
  <c r="L301"/>
  <c r="M301"/>
  <c r="L302"/>
  <c r="M302"/>
  <c r="L303"/>
  <c r="M303"/>
  <c r="L304"/>
  <c r="M304"/>
  <c r="L305"/>
  <c r="M305"/>
  <c r="L306"/>
  <c r="M306"/>
  <c r="L307"/>
  <c r="M307"/>
  <c r="L308"/>
  <c r="M308"/>
  <c r="L309"/>
  <c r="M309"/>
  <c r="L310"/>
  <c r="M310"/>
  <c r="L311"/>
  <c r="M311"/>
  <c r="L312"/>
  <c r="M312"/>
  <c r="L313"/>
  <c r="M313"/>
  <c r="L314"/>
  <c r="M314"/>
  <c r="L315"/>
  <c r="M315"/>
  <c r="L316"/>
  <c r="M316"/>
  <c r="L317"/>
  <c r="M317"/>
  <c r="L318"/>
  <c r="M318"/>
  <c r="L319"/>
  <c r="M319"/>
  <c r="L320"/>
  <c r="M320"/>
  <c r="L321"/>
  <c r="M321"/>
  <c r="L322"/>
  <c r="M322"/>
  <c r="L323"/>
  <c r="M323"/>
  <c r="L324"/>
  <c r="M324"/>
  <c r="L325"/>
  <c r="M325"/>
  <c r="L326"/>
  <c r="M326"/>
  <c r="L327"/>
  <c r="M327"/>
  <c r="L328"/>
  <c r="M328"/>
  <c r="L329"/>
  <c r="M329"/>
  <c r="L330"/>
  <c r="M330"/>
  <c r="L331"/>
  <c r="M331"/>
  <c r="L332"/>
  <c r="M332"/>
  <c r="L333"/>
  <c r="M333"/>
  <c r="L334"/>
  <c r="M334"/>
  <c r="L335"/>
  <c r="M335"/>
  <c r="L336"/>
  <c r="M336"/>
  <c r="L337"/>
  <c r="M337"/>
  <c r="L338"/>
  <c r="M338"/>
  <c r="L339"/>
  <c r="M339"/>
  <c r="L340"/>
  <c r="M340"/>
  <c r="L341"/>
  <c r="M341"/>
  <c r="L342"/>
  <c r="M342"/>
  <c r="L343"/>
  <c r="M343"/>
  <c r="L344"/>
  <c r="M344"/>
  <c r="L345"/>
  <c r="M345"/>
  <c r="L346"/>
  <c r="M346"/>
  <c r="L347"/>
  <c r="M347"/>
  <c r="L348"/>
  <c r="M348"/>
  <c r="L349"/>
  <c r="M349"/>
  <c r="L350"/>
  <c r="M350"/>
  <c r="L351"/>
  <c r="M351"/>
  <c r="L352"/>
  <c r="M352"/>
  <c r="L353"/>
  <c r="M353"/>
  <c r="L354"/>
  <c r="M354"/>
  <c r="L355"/>
  <c r="M355"/>
  <c r="L356"/>
  <c r="M356"/>
  <c r="L357"/>
  <c r="M357"/>
  <c r="L358"/>
  <c r="M358"/>
  <c r="L359"/>
  <c r="M359"/>
  <c r="L360"/>
  <c r="M360"/>
  <c r="L361"/>
  <c r="M361"/>
  <c r="L362"/>
  <c r="M362"/>
  <c r="L363"/>
  <c r="M363"/>
  <c r="L364"/>
  <c r="M364"/>
  <c r="L365"/>
  <c r="M365"/>
  <c r="L366"/>
  <c r="M366"/>
  <c r="L367"/>
  <c r="M367"/>
  <c r="L368"/>
  <c r="M368"/>
  <c r="L369"/>
  <c r="M369"/>
  <c r="L370"/>
  <c r="M370"/>
  <c r="L371"/>
  <c r="M371"/>
  <c r="L372"/>
  <c r="M372"/>
  <c r="L373"/>
  <c r="M373"/>
  <c r="L374"/>
  <c r="M374"/>
  <c r="L375"/>
  <c r="M375"/>
  <c r="L376"/>
  <c r="M376"/>
  <c r="L377"/>
  <c r="M377"/>
  <c r="L378"/>
  <c r="M378"/>
  <c r="L379"/>
  <c r="M379"/>
  <c r="L380"/>
  <c r="M380"/>
  <c r="L381"/>
  <c r="M381"/>
  <c r="L382"/>
  <c r="M382"/>
  <c r="L383"/>
  <c r="M383"/>
  <c r="L384"/>
  <c r="M384"/>
  <c r="L385"/>
  <c r="M385"/>
  <c r="L386"/>
  <c r="M386"/>
  <c r="L387"/>
  <c r="M387"/>
  <c r="L388"/>
  <c r="M388"/>
  <c r="L389"/>
  <c r="M389"/>
  <c r="L390"/>
  <c r="M390"/>
  <c r="L391"/>
  <c r="M391"/>
  <c r="L392"/>
  <c r="M392"/>
  <c r="L393"/>
  <c r="M393"/>
  <c r="L394"/>
  <c r="M394"/>
  <c r="L395"/>
  <c r="M395"/>
  <c r="L396"/>
  <c r="M396"/>
  <c r="L397"/>
  <c r="M397"/>
  <c r="L398"/>
  <c r="M398"/>
  <c r="L399"/>
  <c r="M399"/>
  <c r="L400"/>
  <c r="M400"/>
  <c r="L401"/>
  <c r="M401"/>
  <c r="L402"/>
  <c r="M402"/>
  <c r="L403"/>
  <c r="M403"/>
  <c r="L404"/>
  <c r="M404"/>
  <c r="L405"/>
  <c r="M405"/>
  <c r="L406"/>
  <c r="M406"/>
  <c r="L407"/>
  <c r="M407"/>
  <c r="L408"/>
  <c r="M408"/>
  <c r="L409"/>
  <c r="M409"/>
  <c r="L410"/>
  <c r="M410"/>
  <c r="L411"/>
  <c r="M411"/>
  <c r="L412"/>
  <c r="M412"/>
  <c r="L413"/>
  <c r="M413"/>
  <c r="L414"/>
  <c r="M414"/>
  <c r="L415"/>
  <c r="M415"/>
  <c r="L416"/>
  <c r="M416"/>
  <c r="L417"/>
  <c r="M417"/>
  <c r="L418"/>
  <c r="M418"/>
  <c r="L419"/>
  <c r="M419"/>
  <c r="L420"/>
  <c r="M420"/>
  <c r="L421"/>
  <c r="M421"/>
  <c r="L422"/>
  <c r="M422"/>
  <c r="L423"/>
  <c r="M423"/>
  <c r="L424"/>
  <c r="M424"/>
  <c r="L425"/>
  <c r="M425"/>
  <c r="L426"/>
  <c r="M426"/>
  <c r="L427"/>
  <c r="M427"/>
  <c r="L428"/>
  <c r="M428"/>
  <c r="L429"/>
  <c r="M429"/>
  <c r="L430"/>
  <c r="M430"/>
  <c r="L431"/>
  <c r="M431"/>
  <c r="L432"/>
  <c r="M432"/>
  <c r="L433"/>
  <c r="M433"/>
  <c r="L434"/>
  <c r="M434"/>
  <c r="L435"/>
  <c r="M435"/>
  <c r="L436"/>
  <c r="M436"/>
  <c r="L437"/>
  <c r="M437"/>
  <c r="L438"/>
  <c r="M438"/>
  <c r="L439"/>
  <c r="M439"/>
  <c r="L440"/>
  <c r="M440"/>
  <c r="L441"/>
  <c r="M441"/>
  <c r="L442"/>
  <c r="M442"/>
  <c r="L443"/>
  <c r="M443"/>
  <c r="L444"/>
  <c r="M444"/>
  <c r="L445"/>
  <c r="M445"/>
  <c r="L446"/>
  <c r="M446"/>
  <c r="L447"/>
  <c r="M447"/>
  <c r="L448"/>
  <c r="M448"/>
  <c r="L449"/>
  <c r="M449"/>
  <c r="L450"/>
  <c r="M450"/>
  <c r="L451"/>
  <c r="M451"/>
  <c r="L452"/>
  <c r="M452"/>
  <c r="L453"/>
  <c r="M453"/>
  <c r="L454"/>
  <c r="M454"/>
  <c r="L455"/>
  <c r="M455"/>
  <c r="L456"/>
  <c r="M456"/>
  <c r="L457"/>
  <c r="M457"/>
  <c r="L458"/>
  <c r="M458"/>
  <c r="L459"/>
  <c r="M459"/>
  <c r="L460"/>
  <c r="M460"/>
  <c r="L461"/>
  <c r="M461"/>
  <c r="L462"/>
  <c r="M462"/>
  <c r="L463"/>
  <c r="M463"/>
  <c r="L464"/>
  <c r="M464"/>
  <c r="L465"/>
  <c r="M465"/>
  <c r="L466"/>
  <c r="M466"/>
  <c r="L467"/>
  <c r="M467"/>
  <c r="L468"/>
  <c r="M468"/>
  <c r="L469"/>
  <c r="M469"/>
  <c r="L470"/>
  <c r="M470"/>
  <c r="L471"/>
  <c r="M471"/>
  <c r="L472"/>
  <c r="M472"/>
  <c r="L473"/>
  <c r="M473"/>
  <c r="L474"/>
  <c r="M474"/>
  <c r="L475"/>
  <c r="M475"/>
  <c r="L476"/>
  <c r="M476"/>
  <c r="L477"/>
  <c r="M477"/>
  <c r="L478"/>
  <c r="M478"/>
  <c r="L479"/>
  <c r="M479"/>
  <c r="L480"/>
  <c r="M480"/>
  <c r="L481"/>
  <c r="M481"/>
  <c r="L482"/>
  <c r="M482"/>
  <c r="L483"/>
  <c r="M483"/>
  <c r="L484"/>
  <c r="M484"/>
  <c r="L485"/>
  <c r="M485"/>
  <c r="L486"/>
  <c r="M486"/>
  <c r="L487"/>
  <c r="M487"/>
  <c r="L488"/>
  <c r="M488"/>
  <c r="L489"/>
  <c r="M489"/>
  <c r="L490"/>
  <c r="M490"/>
  <c r="L491"/>
  <c r="M491"/>
  <c r="L492"/>
  <c r="M492"/>
  <c r="L493"/>
  <c r="M493"/>
  <c r="L494"/>
  <c r="M494"/>
  <c r="L495"/>
  <c r="M495"/>
  <c r="L496"/>
  <c r="M496"/>
  <c r="L497"/>
  <c r="M497"/>
  <c r="L498"/>
  <c r="M498"/>
  <c r="L499"/>
  <c r="M499"/>
  <c r="L500"/>
  <c r="M500"/>
  <c r="L501"/>
  <c r="M501"/>
  <c r="L502"/>
  <c r="M502"/>
  <c r="L503"/>
  <c r="M503"/>
  <c r="L504"/>
  <c r="M504"/>
  <c r="L505"/>
  <c r="M505"/>
  <c r="L506"/>
  <c r="M506"/>
  <c r="L507"/>
  <c r="M507"/>
  <c r="L508"/>
  <c r="M508"/>
  <c r="L509"/>
  <c r="M509"/>
  <c r="L510"/>
  <c r="M510"/>
  <c r="L511"/>
  <c r="M511"/>
  <c r="L512"/>
  <c r="M512"/>
  <c r="L513"/>
  <c r="M513"/>
  <c r="L514"/>
  <c r="M514"/>
  <c r="L515"/>
  <c r="M515"/>
  <c r="L516"/>
  <c r="M516"/>
  <c r="L517"/>
  <c r="M517"/>
  <c r="L518"/>
  <c r="M518"/>
  <c r="L519"/>
  <c r="M519"/>
  <c r="L520"/>
  <c r="M520"/>
  <c r="L521"/>
  <c r="M521"/>
  <c r="L522"/>
  <c r="M522"/>
  <c r="L523"/>
  <c r="M523"/>
  <c r="L524"/>
  <c r="M524"/>
  <c r="L525"/>
  <c r="M525"/>
  <c r="L526"/>
  <c r="M526"/>
  <c r="L527"/>
  <c r="M527"/>
  <c r="L528"/>
  <c r="M528"/>
  <c r="L529"/>
  <c r="M529"/>
  <c r="L530"/>
  <c r="M530"/>
  <c r="L531"/>
  <c r="M531"/>
  <c r="L532"/>
  <c r="M532"/>
  <c r="L533"/>
  <c r="M533"/>
  <c r="L534"/>
  <c r="M534"/>
  <c r="L535"/>
  <c r="M535"/>
  <c r="L536"/>
  <c r="M536"/>
  <c r="L537"/>
  <c r="M537"/>
  <c r="L538"/>
  <c r="M538"/>
  <c r="L539"/>
  <c r="M539"/>
  <c r="L540"/>
  <c r="M540"/>
  <c r="L541"/>
  <c r="M541"/>
  <c r="L542"/>
  <c r="M542"/>
  <c r="L543"/>
  <c r="M543"/>
  <c r="L544"/>
  <c r="M544"/>
  <c r="L545"/>
  <c r="M545"/>
  <c r="L546"/>
  <c r="M546"/>
  <c r="L547"/>
  <c r="M547"/>
  <c r="L548"/>
  <c r="M548"/>
  <c r="L549"/>
  <c r="M549"/>
  <c r="L550"/>
  <c r="M550"/>
  <c r="L551"/>
  <c r="M551"/>
  <c r="L552"/>
  <c r="M552"/>
  <c r="L553"/>
  <c r="M553"/>
  <c r="L554"/>
  <c r="M554"/>
  <c r="L555"/>
  <c r="M555"/>
  <c r="L556"/>
  <c r="M556"/>
  <c r="L557"/>
  <c r="M557"/>
  <c r="L558"/>
  <c r="M558"/>
  <c r="L559"/>
  <c r="M559"/>
  <c r="L560"/>
  <c r="M560"/>
  <c r="L561"/>
  <c r="M561"/>
  <c r="L562"/>
  <c r="M562"/>
  <c r="L563"/>
  <c r="M563"/>
  <c r="L564"/>
  <c r="M564"/>
  <c r="L565"/>
  <c r="M565"/>
  <c r="L566"/>
  <c r="M566"/>
  <c r="L567"/>
  <c r="M567"/>
  <c r="L568"/>
  <c r="M568"/>
  <c r="L569"/>
  <c r="M569"/>
  <c r="L570"/>
  <c r="M570"/>
  <c r="L571"/>
  <c r="M571"/>
  <c r="L572"/>
  <c r="M572"/>
  <c r="L573"/>
  <c r="M573"/>
  <c r="L574"/>
  <c r="M574"/>
  <c r="L575"/>
  <c r="M575"/>
  <c r="L576"/>
  <c r="M576"/>
  <c r="L577"/>
  <c r="M577"/>
  <c r="L578"/>
  <c r="M578"/>
  <c r="L579"/>
  <c r="M579"/>
  <c r="L580"/>
  <c r="M580"/>
  <c r="L581"/>
  <c r="M581"/>
  <c r="L582"/>
  <c r="M582"/>
  <c r="L583"/>
  <c r="M583"/>
  <c r="L584"/>
  <c r="M584"/>
  <c r="L585"/>
  <c r="M585"/>
  <c r="L586"/>
  <c r="M586"/>
  <c r="L587"/>
  <c r="M587"/>
  <c r="L588"/>
  <c r="M588"/>
  <c r="L589"/>
  <c r="M589"/>
  <c r="L590"/>
  <c r="M590"/>
  <c r="L591"/>
  <c r="M591"/>
  <c r="L592"/>
  <c r="M592"/>
  <c r="L593"/>
  <c r="M593"/>
  <c r="L594"/>
  <c r="M594"/>
  <c r="L595"/>
  <c r="M595"/>
  <c r="L596"/>
  <c r="M596"/>
  <c r="L597"/>
  <c r="M597"/>
  <c r="L598"/>
  <c r="M598"/>
  <c r="L599"/>
  <c r="M599"/>
  <c r="L600"/>
  <c r="M600"/>
  <c r="L601"/>
  <c r="M601"/>
  <c r="L602"/>
  <c r="M602"/>
  <c r="L603"/>
  <c r="M603"/>
  <c r="L604"/>
  <c r="M604"/>
  <c r="L605"/>
  <c r="M605"/>
  <c r="L606"/>
  <c r="M606"/>
  <c r="L607"/>
  <c r="M607"/>
  <c r="L608"/>
  <c r="M608"/>
  <c r="L609"/>
  <c r="M609"/>
  <c r="L610"/>
  <c r="M610"/>
  <c r="L611"/>
  <c r="M611"/>
  <c r="L612"/>
  <c r="M612"/>
  <c r="L613"/>
  <c r="M613"/>
  <c r="L614"/>
  <c r="M614"/>
  <c r="L615"/>
  <c r="M615"/>
  <c r="L616"/>
  <c r="M616"/>
  <c r="L617"/>
  <c r="M617"/>
  <c r="L618"/>
  <c r="M618"/>
  <c r="L619"/>
  <c r="M619"/>
  <c r="L620"/>
  <c r="M620"/>
  <c r="L621"/>
  <c r="M621"/>
  <c r="L622"/>
  <c r="M622"/>
  <c r="L623"/>
  <c r="M623"/>
  <c r="L624"/>
  <c r="M624"/>
  <c r="L625"/>
  <c r="M625"/>
  <c r="L626"/>
  <c r="M626"/>
  <c r="L627"/>
  <c r="M627"/>
  <c r="L628"/>
  <c r="M628"/>
  <c r="L629"/>
  <c r="M629"/>
  <c r="L630"/>
  <c r="M630"/>
  <c r="L631"/>
  <c r="M631"/>
  <c r="L632"/>
  <c r="M632"/>
  <c r="L633"/>
  <c r="M633"/>
  <c r="L634"/>
  <c r="M634"/>
  <c r="L635"/>
  <c r="M635"/>
  <c r="L636"/>
  <c r="M636"/>
  <c r="L637"/>
  <c r="M637"/>
  <c r="L638"/>
  <c r="M638"/>
  <c r="L639"/>
  <c r="M639"/>
  <c r="L640"/>
  <c r="M640"/>
  <c r="L641"/>
  <c r="M641"/>
  <c r="L642"/>
  <c r="M642"/>
  <c r="L643"/>
  <c r="M643"/>
  <c r="L644"/>
  <c r="M644"/>
  <c r="L645"/>
  <c r="M645"/>
  <c r="L646"/>
  <c r="M646"/>
  <c r="L647"/>
  <c r="M647"/>
  <c r="L648"/>
  <c r="M648"/>
  <c r="L649"/>
  <c r="M649"/>
  <c r="L650"/>
  <c r="M650"/>
  <c r="L651"/>
  <c r="M651"/>
  <c r="L652"/>
  <c r="M652"/>
  <c r="L653"/>
  <c r="M653"/>
  <c r="L654"/>
  <c r="M654"/>
  <c r="L655"/>
  <c r="M655"/>
  <c r="L656"/>
  <c r="M656"/>
  <c r="L657"/>
  <c r="M657"/>
  <c r="L658"/>
  <c r="M658"/>
  <c r="L659"/>
  <c r="M659"/>
  <c r="L660"/>
  <c r="M660"/>
  <c r="L661"/>
  <c r="M661"/>
  <c r="L662"/>
  <c r="M662"/>
  <c r="L663"/>
  <c r="M663"/>
  <c r="L664"/>
  <c r="M664"/>
  <c r="L665"/>
  <c r="M665"/>
  <c r="L666"/>
  <c r="M666"/>
  <c r="L667"/>
  <c r="M667"/>
  <c r="L668"/>
  <c r="M668"/>
  <c r="L669"/>
  <c r="M669"/>
  <c r="L670"/>
  <c r="M670"/>
  <c r="L671"/>
  <c r="M671"/>
  <c r="L672"/>
  <c r="M672"/>
  <c r="L673"/>
  <c r="M673"/>
  <c r="L674"/>
  <c r="M674"/>
  <c r="L675"/>
  <c r="M675"/>
  <c r="L676"/>
  <c r="M676"/>
  <c r="L677"/>
  <c r="M677"/>
  <c r="L678"/>
  <c r="M678"/>
  <c r="L679"/>
  <c r="M679"/>
  <c r="L680"/>
  <c r="M680"/>
  <c r="L681"/>
  <c r="M681"/>
  <c r="L682"/>
  <c r="M682"/>
  <c r="L683"/>
  <c r="M683"/>
  <c r="L684"/>
  <c r="M684"/>
  <c r="L685"/>
  <c r="M685"/>
  <c r="L686"/>
  <c r="M686"/>
  <c r="L687"/>
  <c r="M687"/>
  <c r="L688"/>
  <c r="M688"/>
  <c r="L689"/>
  <c r="M689"/>
  <c r="L690"/>
  <c r="M690"/>
  <c r="L691"/>
  <c r="M691"/>
  <c r="L692"/>
  <c r="M692"/>
  <c r="L693"/>
  <c r="M693"/>
  <c r="L694"/>
  <c r="M694"/>
  <c r="L695"/>
  <c r="M695"/>
  <c r="L696"/>
  <c r="M696"/>
  <c r="L697"/>
  <c r="M697"/>
  <c r="L698"/>
  <c r="M698"/>
  <c r="L699"/>
  <c r="M699"/>
  <c r="L700"/>
  <c r="M700"/>
  <c r="L701"/>
  <c r="M701"/>
  <c r="L702"/>
  <c r="M702"/>
  <c r="L703"/>
  <c r="M703"/>
  <c r="L704"/>
  <c r="M704"/>
  <c r="L705"/>
  <c r="M705"/>
  <c r="L706"/>
  <c r="M706"/>
  <c r="L707"/>
  <c r="M707"/>
  <c r="L708"/>
  <c r="M708"/>
  <c r="L709"/>
  <c r="M709"/>
  <c r="L710"/>
  <c r="M710"/>
  <c r="L711"/>
  <c r="M711"/>
  <c r="L712"/>
  <c r="M712"/>
  <c r="L713"/>
  <c r="M713"/>
  <c r="L714"/>
  <c r="M714"/>
  <c r="L715"/>
  <c r="M715"/>
  <c r="L716"/>
  <c r="M716"/>
  <c r="L717"/>
  <c r="M717"/>
  <c r="L718"/>
  <c r="M718"/>
  <c r="L719"/>
  <c r="M719"/>
  <c r="L720"/>
  <c r="M720"/>
  <c r="L721"/>
  <c r="M721"/>
  <c r="L722"/>
  <c r="M722"/>
  <c r="L723"/>
  <c r="M723"/>
  <c r="L724"/>
  <c r="M724"/>
  <c r="L725"/>
  <c r="M725"/>
  <c r="L726"/>
  <c r="M726"/>
  <c r="L727"/>
  <c r="M727"/>
  <c r="L728"/>
  <c r="M728"/>
  <c r="L729"/>
  <c r="M729"/>
  <c r="L730"/>
  <c r="M730"/>
  <c r="L731"/>
  <c r="M731"/>
  <c r="L732"/>
  <c r="M732"/>
  <c r="L733"/>
  <c r="M733"/>
  <c r="L734"/>
  <c r="M734"/>
  <c r="L735"/>
  <c r="M735"/>
  <c r="L736"/>
  <c r="M736"/>
  <c r="L737"/>
  <c r="M737"/>
  <c r="L738"/>
  <c r="M738"/>
  <c r="M3"/>
  <c r="L3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16" l="1"/>
  <c r="J6" l="1"/>
  <c r="K23"/>
  <c r="K24"/>
  <c r="K25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22"/>
  <c r="K21"/>
  <c r="J8"/>
  <c r="J9"/>
  <c r="J10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"/>
  <c r="I23" l="1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22"/>
  <c r="H7" l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</calcChain>
</file>

<file path=xl/sharedStrings.xml><?xml version="1.0" encoding="utf-8"?>
<sst xmlns="http://schemas.openxmlformats.org/spreadsheetml/2006/main" count="23" uniqueCount="23">
  <si>
    <t>Date</t>
  </si>
  <si>
    <t>Open</t>
  </si>
  <si>
    <t>High</t>
  </si>
  <si>
    <t>Low</t>
  </si>
  <si>
    <t>Close</t>
  </si>
  <si>
    <t>Adj Close</t>
  </si>
  <si>
    <t>Volume</t>
  </si>
  <si>
    <t>MA (5D)</t>
  </si>
  <si>
    <t>MA (20D)</t>
  </si>
  <si>
    <t>EMA (5D)</t>
  </si>
  <si>
    <t>EMA (20D)</t>
  </si>
  <si>
    <t>Gain</t>
  </si>
  <si>
    <t xml:space="preserve">Loss </t>
  </si>
  <si>
    <t>Avg Gain</t>
  </si>
  <si>
    <t>Avg Loss</t>
  </si>
  <si>
    <t>14 Day RSI</t>
  </si>
  <si>
    <t>20-Day Mean Deviation</t>
  </si>
  <si>
    <t>20-Day CCI</t>
  </si>
  <si>
    <t>Typical Price (TP)</t>
  </si>
  <si>
    <t>20 Days MA of TP</t>
  </si>
  <si>
    <t>Highest High</t>
  </si>
  <si>
    <t>Lowest Low</t>
  </si>
  <si>
    <t>Williams %R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</si>
</sst>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738"/>
  <sheetViews>
    <sheetView tabSelected="1" workbookViewId="0"/>
  </sheetViews>
  <sheetFormatPr defaultRowHeight="15"/>
  <cols>
    <col min="1" max="1" width="10.42578125" style="2" bestFit="1" customWidth="1"/>
    <col min="2" max="2" width="5.85546875" style="2" bestFit="1" customWidth="1"/>
    <col min="3" max="4" width="5.5703125" style="2" bestFit="1" customWidth="1"/>
    <col min="5" max="5" width="5.85546875" style="2" bestFit="1" customWidth="1"/>
    <col min="6" max="6" width="9.28515625" style="2" customWidth="1"/>
    <col min="7" max="7" width="10.5703125" style="2" customWidth="1"/>
    <col min="8" max="9" width="9.5703125" style="2" customWidth="1"/>
    <col min="10" max="10" width="9.140625" style="2" customWidth="1"/>
    <col min="11" max="11" width="9.5703125" style="2" customWidth="1"/>
    <col min="12" max="15" width="9.140625" style="6" customWidth="1"/>
    <col min="16" max="16" width="9.85546875" style="6" customWidth="1"/>
    <col min="17" max="17" width="16.140625" style="2" customWidth="1"/>
    <col min="18" max="20" width="14.5703125" style="4" customWidth="1"/>
    <col min="21" max="21" width="12.140625" bestFit="1" customWidth="1"/>
    <col min="22" max="22" width="11.28515625" bestFit="1" customWidth="1"/>
    <col min="23" max="23" width="11.85546875" bestFit="1" customWidth="1"/>
  </cols>
  <sheetData>
    <row r="1" spans="1:23" ht="3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18</v>
      </c>
      <c r="R1" s="4" t="s">
        <v>19</v>
      </c>
      <c r="S1" s="4" t="s">
        <v>16</v>
      </c>
      <c r="T1" s="4" t="s">
        <v>17</v>
      </c>
      <c r="U1" s="2" t="s">
        <v>20</v>
      </c>
      <c r="V1" s="2" t="s">
        <v>21</v>
      </c>
      <c r="W1" s="2" t="s">
        <v>22</v>
      </c>
    </row>
    <row r="2" spans="1:23">
      <c r="A2" s="7">
        <v>42768</v>
      </c>
      <c r="B2" s="3">
        <v>407</v>
      </c>
      <c r="C2" s="3">
        <v>417.04998799999998</v>
      </c>
      <c r="D2" s="3">
        <v>405.07501200000002</v>
      </c>
      <c r="E2" s="3">
        <v>413.57501200000002</v>
      </c>
      <c r="F2" s="3">
        <v>395.36654700000003</v>
      </c>
      <c r="G2" s="3">
        <v>3760086</v>
      </c>
      <c r="Q2" s="3">
        <f>AVERAGE(C2:E2)</f>
        <v>411.90000400000002</v>
      </c>
    </row>
    <row r="3" spans="1:23">
      <c r="A3" s="7">
        <v>42769</v>
      </c>
      <c r="B3" s="3">
        <v>412.5</v>
      </c>
      <c r="C3" s="3">
        <v>417.85000600000001</v>
      </c>
      <c r="D3" s="3">
        <v>408.42498799999998</v>
      </c>
      <c r="E3" s="3">
        <v>415.375</v>
      </c>
      <c r="F3" s="3">
        <v>397.087311</v>
      </c>
      <c r="G3" s="3">
        <v>2257058</v>
      </c>
      <c r="L3" s="6">
        <f>IF(($E3-$E2)&gt;0,$E3-$E2,0)</f>
        <v>1.7999879999999848</v>
      </c>
      <c r="M3" s="6">
        <f>IF(($E3-$E2)&lt;0,ABS($E3-$E2),0)</f>
        <v>0</v>
      </c>
      <c r="Q3" s="3">
        <f t="shared" ref="Q3:Q66" si="0">AVERAGE(C3:E3)</f>
        <v>413.88333133333327</v>
      </c>
    </row>
    <row r="4" spans="1:23">
      <c r="A4" s="7">
        <v>42772</v>
      </c>
      <c r="B4" s="3">
        <v>417.5</v>
      </c>
      <c r="C4" s="3">
        <v>418.25</v>
      </c>
      <c r="D4" s="3">
        <v>408.29998799999998</v>
      </c>
      <c r="E4" s="3">
        <v>412.04998799999998</v>
      </c>
      <c r="F4" s="3">
        <v>393.90869099999998</v>
      </c>
      <c r="G4" s="3">
        <v>2185076</v>
      </c>
      <c r="L4" s="6">
        <f t="shared" ref="L4:L67" si="1">IF(($E4-$E3)&gt;0,$E4-$E3,0)</f>
        <v>0</v>
      </c>
      <c r="M4" s="6">
        <f t="shared" ref="M4:M67" si="2">IF(($E4-$E3)&lt;0,ABS($E4-$E3),0)</f>
        <v>3.3250120000000152</v>
      </c>
      <c r="Q4" s="3">
        <f t="shared" si="0"/>
        <v>412.86665866666664</v>
      </c>
    </row>
    <row r="5" spans="1:23">
      <c r="A5" s="7">
        <v>42773</v>
      </c>
      <c r="B5" s="3">
        <v>412</v>
      </c>
      <c r="C5" s="3">
        <v>413.85000600000001</v>
      </c>
      <c r="D5" s="3">
        <v>406</v>
      </c>
      <c r="E5" s="3">
        <v>407.85000600000001</v>
      </c>
      <c r="F5" s="3">
        <v>389.89364599999999</v>
      </c>
      <c r="G5" s="3">
        <v>2605080</v>
      </c>
      <c r="L5" s="6">
        <f t="shared" si="1"/>
        <v>0</v>
      </c>
      <c r="M5" s="6">
        <f t="shared" si="2"/>
        <v>4.1999819999999772</v>
      </c>
      <c r="Q5" s="3">
        <f t="shared" si="0"/>
        <v>409.23333733333334</v>
      </c>
    </row>
    <row r="6" spans="1:23">
      <c r="A6" s="7">
        <v>42774</v>
      </c>
      <c r="B6" s="3">
        <v>409.5</v>
      </c>
      <c r="C6" s="3">
        <v>409.52499399999999</v>
      </c>
      <c r="D6" s="3">
        <v>402.375</v>
      </c>
      <c r="E6" s="3">
        <v>404.25</v>
      </c>
      <c r="F6" s="3">
        <v>386.45214800000002</v>
      </c>
      <c r="G6" s="3">
        <v>2824810</v>
      </c>
      <c r="J6" s="3">
        <f>AVERAGE(E2:E6)</f>
        <v>410.62000120000005</v>
      </c>
      <c r="L6" s="6">
        <f t="shared" si="1"/>
        <v>0</v>
      </c>
      <c r="M6" s="6">
        <f t="shared" si="2"/>
        <v>3.6000060000000076</v>
      </c>
      <c r="Q6" s="3">
        <f t="shared" si="0"/>
        <v>405.38333133333327</v>
      </c>
    </row>
    <row r="7" spans="1:23">
      <c r="A7" s="7">
        <v>42775</v>
      </c>
      <c r="B7" s="3">
        <v>405.47500600000001</v>
      </c>
      <c r="C7" s="3">
        <v>411.14999399999999</v>
      </c>
      <c r="D7" s="3">
        <v>401.02499399999999</v>
      </c>
      <c r="E7" s="3">
        <v>409.85000600000001</v>
      </c>
      <c r="F7" s="3">
        <v>391.80557299999998</v>
      </c>
      <c r="G7" s="3">
        <v>3130268</v>
      </c>
      <c r="H7" s="3">
        <f>AVERAGE(E2:E6)</f>
        <v>410.62000120000005</v>
      </c>
      <c r="J7" s="3">
        <f>E7*(2/(5+ 1)) + J6 * (1-(2/(5+1)))</f>
        <v>410.36333613333341</v>
      </c>
      <c r="L7" s="6">
        <f t="shared" si="1"/>
        <v>5.6000060000000076</v>
      </c>
      <c r="M7" s="6">
        <f t="shared" si="2"/>
        <v>0</v>
      </c>
      <c r="Q7" s="3">
        <f t="shared" si="0"/>
        <v>407.34166466666665</v>
      </c>
    </row>
    <row r="8" spans="1:23">
      <c r="A8" s="7">
        <v>42776</v>
      </c>
      <c r="B8" s="3">
        <v>411.04998799999998</v>
      </c>
      <c r="C8" s="3">
        <v>415</v>
      </c>
      <c r="D8" s="3">
        <v>406.14999399999999</v>
      </c>
      <c r="E8" s="3">
        <v>414.20001200000002</v>
      </c>
      <c r="F8" s="3">
        <v>395.96402</v>
      </c>
      <c r="G8" s="3">
        <v>3550994</v>
      </c>
      <c r="H8" s="3">
        <f t="shared" ref="H8:H71" si="3">AVERAGE(E3:E7)</f>
        <v>409.875</v>
      </c>
      <c r="J8" s="3">
        <f t="shared" ref="J8:J71" si="4">E8*(2/(5+ 1)) + J7 * (1-(2/(5+1)))</f>
        <v>411.64222808888894</v>
      </c>
      <c r="L8" s="6">
        <f t="shared" si="1"/>
        <v>4.3500060000000076</v>
      </c>
      <c r="M8" s="6">
        <f t="shared" si="2"/>
        <v>0</v>
      </c>
      <c r="Q8" s="3">
        <f t="shared" si="0"/>
        <v>411.78333533333335</v>
      </c>
    </row>
    <row r="9" spans="1:23">
      <c r="A9" s="7">
        <v>42779</v>
      </c>
      <c r="B9" s="3">
        <v>415.5</v>
      </c>
      <c r="C9" s="3">
        <v>416.82501200000002</v>
      </c>
      <c r="D9" s="3">
        <v>410.5</v>
      </c>
      <c r="E9" s="3">
        <v>413.64999399999999</v>
      </c>
      <c r="F9" s="3">
        <v>395.43823200000003</v>
      </c>
      <c r="G9" s="3">
        <v>1209256</v>
      </c>
      <c r="H9" s="3">
        <f t="shared" si="3"/>
        <v>409.64000240000007</v>
      </c>
      <c r="J9" s="3">
        <f t="shared" si="4"/>
        <v>412.31148339259266</v>
      </c>
      <c r="L9" s="6">
        <f t="shared" si="1"/>
        <v>0</v>
      </c>
      <c r="M9" s="6">
        <f t="shared" si="2"/>
        <v>0.55001800000002277</v>
      </c>
      <c r="Q9" s="3">
        <f t="shared" si="0"/>
        <v>413.65833533333335</v>
      </c>
    </row>
    <row r="10" spans="1:23">
      <c r="A10" s="7">
        <v>42780</v>
      </c>
      <c r="B10" s="3">
        <v>414.60000600000001</v>
      </c>
      <c r="C10" s="3">
        <v>417.22500600000001</v>
      </c>
      <c r="D10" s="3">
        <v>412.25</v>
      </c>
      <c r="E10" s="3">
        <v>416</v>
      </c>
      <c r="F10" s="3">
        <v>397.68481400000002</v>
      </c>
      <c r="G10" s="3">
        <v>2246504</v>
      </c>
      <c r="H10" s="3">
        <f t="shared" si="3"/>
        <v>409.96000359999999</v>
      </c>
      <c r="J10" s="3">
        <f t="shared" si="4"/>
        <v>413.54098892839511</v>
      </c>
      <c r="L10" s="6">
        <f t="shared" si="1"/>
        <v>2.3500060000000076</v>
      </c>
      <c r="M10" s="6">
        <f t="shared" si="2"/>
        <v>0</v>
      </c>
      <c r="Q10" s="3">
        <f t="shared" si="0"/>
        <v>415.15833533333335</v>
      </c>
    </row>
    <row r="11" spans="1:23">
      <c r="A11" s="7">
        <v>42781</v>
      </c>
      <c r="B11" s="3">
        <v>416</v>
      </c>
      <c r="C11" s="3">
        <v>419.29998799999998</v>
      </c>
      <c r="D11" s="3">
        <v>411.29998799999998</v>
      </c>
      <c r="E11" s="3">
        <v>415.14999399999999</v>
      </c>
      <c r="F11" s="3">
        <v>396.87222300000002</v>
      </c>
      <c r="G11" s="3">
        <v>1995766</v>
      </c>
      <c r="H11" s="3">
        <f t="shared" si="3"/>
        <v>411.59000239999995</v>
      </c>
      <c r="J11" s="3">
        <f t="shared" si="4"/>
        <v>414.07732395226344</v>
      </c>
      <c r="L11" s="6">
        <f t="shared" si="1"/>
        <v>0</v>
      </c>
      <c r="M11" s="6">
        <f t="shared" si="2"/>
        <v>0.85000600000000759</v>
      </c>
      <c r="Q11" s="3">
        <f t="shared" si="0"/>
        <v>415.24998999999997</v>
      </c>
    </row>
    <row r="12" spans="1:23">
      <c r="A12" s="7">
        <v>42782</v>
      </c>
      <c r="B12" s="3">
        <v>413.625</v>
      </c>
      <c r="C12" s="3">
        <v>423.45001200000002</v>
      </c>
      <c r="D12" s="3">
        <v>413.625</v>
      </c>
      <c r="E12" s="3">
        <v>422.5</v>
      </c>
      <c r="F12" s="3">
        <v>403.89865099999997</v>
      </c>
      <c r="G12" s="3">
        <v>3441322</v>
      </c>
      <c r="H12" s="3">
        <f t="shared" si="3"/>
        <v>413.77000120000002</v>
      </c>
      <c r="J12" s="3">
        <f t="shared" si="4"/>
        <v>416.88488263484231</v>
      </c>
      <c r="L12" s="6">
        <f t="shared" si="1"/>
        <v>7.3500060000000076</v>
      </c>
      <c r="M12" s="6">
        <f t="shared" si="2"/>
        <v>0</v>
      </c>
      <c r="Q12" s="3">
        <f t="shared" si="0"/>
        <v>419.85833733333334</v>
      </c>
    </row>
    <row r="13" spans="1:23">
      <c r="A13" s="7">
        <v>42783</v>
      </c>
      <c r="B13" s="3">
        <v>425</v>
      </c>
      <c r="C13" s="3">
        <v>425</v>
      </c>
      <c r="D13" s="3">
        <v>415.54998799999998</v>
      </c>
      <c r="E13" s="3">
        <v>419.625</v>
      </c>
      <c r="F13" s="3">
        <v>401.15017699999999</v>
      </c>
      <c r="G13" s="3">
        <v>2079702</v>
      </c>
      <c r="H13" s="3">
        <f t="shared" si="3"/>
        <v>416.3</v>
      </c>
      <c r="J13" s="3">
        <f t="shared" si="4"/>
        <v>417.79825508989489</v>
      </c>
      <c r="L13" s="6">
        <f t="shared" si="1"/>
        <v>0</v>
      </c>
      <c r="M13" s="6">
        <f t="shared" si="2"/>
        <v>2.875</v>
      </c>
      <c r="Q13" s="3">
        <f t="shared" si="0"/>
        <v>420.05832933333335</v>
      </c>
    </row>
    <row r="14" spans="1:23">
      <c r="A14" s="7">
        <v>42786</v>
      </c>
      <c r="B14" s="3">
        <v>421</v>
      </c>
      <c r="C14" s="3">
        <v>423.5</v>
      </c>
      <c r="D14" s="3">
        <v>418.625</v>
      </c>
      <c r="E14" s="3">
        <v>422</v>
      </c>
      <c r="F14" s="3">
        <v>403.42068499999999</v>
      </c>
      <c r="G14" s="3">
        <v>1331008</v>
      </c>
      <c r="H14" s="3">
        <f t="shared" si="3"/>
        <v>417.38499759999996</v>
      </c>
      <c r="J14" s="3">
        <f t="shared" si="4"/>
        <v>419.1988367265966</v>
      </c>
      <c r="L14" s="6">
        <f t="shared" si="1"/>
        <v>2.375</v>
      </c>
      <c r="M14" s="6">
        <f t="shared" si="2"/>
        <v>0</v>
      </c>
      <c r="Q14" s="3">
        <f t="shared" si="0"/>
        <v>421.375</v>
      </c>
    </row>
    <row r="15" spans="1:23">
      <c r="A15" s="7">
        <v>42787</v>
      </c>
      <c r="B15" s="3">
        <v>422.04998799999998</v>
      </c>
      <c r="C15" s="3">
        <v>431.25</v>
      </c>
      <c r="D15" s="3">
        <v>422.04998799999998</v>
      </c>
      <c r="E15" s="3">
        <v>425.64999399999999</v>
      </c>
      <c r="F15" s="3">
        <v>406.90991200000002</v>
      </c>
      <c r="G15" s="3">
        <v>3074096</v>
      </c>
      <c r="H15" s="3">
        <f t="shared" si="3"/>
        <v>419.05499879999996</v>
      </c>
      <c r="J15" s="3">
        <f t="shared" si="4"/>
        <v>421.34922248439779</v>
      </c>
      <c r="L15" s="6">
        <f t="shared" si="1"/>
        <v>3.6499939999999924</v>
      </c>
      <c r="M15" s="6">
        <f t="shared" si="2"/>
        <v>0</v>
      </c>
      <c r="Q15" s="3">
        <f t="shared" si="0"/>
        <v>426.31666066666668</v>
      </c>
      <c r="U15" s="1">
        <f>MAX(C2:C15)</f>
        <v>431.25</v>
      </c>
      <c r="V15" s="1">
        <f>MIN(D2:D15)</f>
        <v>401.02499399999999</v>
      </c>
      <c r="W15">
        <f>(U15 - E15) / (U15 - V15) * -100</f>
        <v>-18.527725023445839</v>
      </c>
    </row>
    <row r="16" spans="1:23">
      <c r="A16" s="7">
        <v>42788</v>
      </c>
      <c r="B16" s="3">
        <v>426.14999399999999</v>
      </c>
      <c r="C16" s="3">
        <v>432.5</v>
      </c>
      <c r="D16" s="3">
        <v>415.27499399999999</v>
      </c>
      <c r="E16" s="3">
        <v>417.10000600000001</v>
      </c>
      <c r="F16" s="3">
        <v>398.73632800000001</v>
      </c>
      <c r="G16" s="3">
        <v>3487340</v>
      </c>
      <c r="H16" s="3">
        <f t="shared" si="3"/>
        <v>420.98499759999993</v>
      </c>
      <c r="J16" s="3">
        <f t="shared" si="4"/>
        <v>419.93281698959856</v>
      </c>
      <c r="L16" s="6">
        <f t="shared" si="1"/>
        <v>0</v>
      </c>
      <c r="M16" s="6">
        <f t="shared" si="2"/>
        <v>8.5499879999999848</v>
      </c>
      <c r="N16" s="6">
        <f>AVERAGE(L3:L16)</f>
        <v>1.9625004285714291</v>
      </c>
      <c r="O16" s="6">
        <f>AVERAGE(M3:M16)</f>
        <v>1.7107151428571439</v>
      </c>
      <c r="P16" s="8">
        <f>IF(O16=0,100,100-(100/(1+(N16/O16))))</f>
        <v>53.427314308378065</v>
      </c>
      <c r="Q16" s="3">
        <f t="shared" si="0"/>
        <v>421.625</v>
      </c>
      <c r="U16" s="1">
        <f t="shared" ref="U16:U79" si="5">MAX(C3:C16)</f>
        <v>432.5</v>
      </c>
      <c r="V16" s="1">
        <f t="shared" ref="V16:V79" si="6">MIN(D3:D16)</f>
        <v>401.02499399999999</v>
      </c>
      <c r="W16">
        <f t="shared" ref="W16:W79" si="7">(U16 - E16) / (U16 - V16) * -100</f>
        <v>-48.927692023315231</v>
      </c>
    </row>
    <row r="17" spans="1:23">
      <c r="A17" s="7">
        <v>42789</v>
      </c>
      <c r="B17" s="3">
        <v>417.5</v>
      </c>
      <c r="C17" s="3">
        <v>425.5</v>
      </c>
      <c r="D17" s="3">
        <v>417.5</v>
      </c>
      <c r="E17" s="3">
        <v>421.42498799999998</v>
      </c>
      <c r="F17" s="3">
        <v>402.87088</v>
      </c>
      <c r="G17" s="3">
        <v>6776184</v>
      </c>
      <c r="H17" s="3">
        <f t="shared" si="3"/>
        <v>421.375</v>
      </c>
      <c r="J17" s="3">
        <f t="shared" si="4"/>
        <v>420.43020732639906</v>
      </c>
      <c r="L17" s="6">
        <f t="shared" si="1"/>
        <v>4.3249819999999772</v>
      </c>
      <c r="M17" s="6">
        <f t="shared" si="2"/>
        <v>0</v>
      </c>
      <c r="N17" s="6">
        <f t="shared" ref="N17:N80" si="8">AVERAGE(L4:L17)</f>
        <v>2.1428571428571428</v>
      </c>
      <c r="O17" s="6">
        <f t="shared" ref="O17:O80" si="9">AVERAGE(M4:M17)</f>
        <v>1.7107151428571439</v>
      </c>
      <c r="P17" s="8">
        <f t="shared" ref="P17:P80" si="10">IF(O17=0,100,100-(100/(1+(N17/O17))))</f>
        <v>55.607031190280352</v>
      </c>
      <c r="Q17" s="3">
        <f t="shared" si="0"/>
        <v>421.47499599999998</v>
      </c>
      <c r="U17" s="1">
        <f t="shared" si="5"/>
        <v>432.5</v>
      </c>
      <c r="V17" s="1">
        <f t="shared" si="6"/>
        <v>401.02499399999999</v>
      </c>
      <c r="W17">
        <f t="shared" si="7"/>
        <v>-35.186687494197812</v>
      </c>
    </row>
    <row r="18" spans="1:23">
      <c r="A18" s="7">
        <v>42793</v>
      </c>
      <c r="B18" s="3">
        <v>422.45001200000002</v>
      </c>
      <c r="C18" s="3">
        <v>425.67498799999998</v>
      </c>
      <c r="D18" s="3">
        <v>418.02499399999999</v>
      </c>
      <c r="E18" s="3">
        <v>419.97500600000001</v>
      </c>
      <c r="F18" s="3">
        <v>401.48477200000002</v>
      </c>
      <c r="G18" s="3">
        <v>2385238</v>
      </c>
      <c r="H18" s="3">
        <f t="shared" si="3"/>
        <v>421.15999759999994</v>
      </c>
      <c r="J18" s="3">
        <f t="shared" si="4"/>
        <v>420.27847355093274</v>
      </c>
      <c r="L18" s="6">
        <f t="shared" si="1"/>
        <v>0</v>
      </c>
      <c r="M18" s="6">
        <f t="shared" si="2"/>
        <v>1.4499819999999772</v>
      </c>
      <c r="N18" s="6">
        <f t="shared" si="8"/>
        <v>2.1428571428571428</v>
      </c>
      <c r="O18" s="6">
        <f t="shared" si="9"/>
        <v>1.576784428571427</v>
      </c>
      <c r="P18" s="8">
        <f t="shared" si="10"/>
        <v>57.609237387734503</v>
      </c>
      <c r="Q18" s="3">
        <f t="shared" si="0"/>
        <v>421.22499599999998</v>
      </c>
      <c r="U18" s="1">
        <f t="shared" si="5"/>
        <v>432.5</v>
      </c>
      <c r="V18" s="1">
        <f t="shared" si="6"/>
        <v>401.02499399999999</v>
      </c>
      <c r="W18">
        <f t="shared" si="7"/>
        <v>-39.793460245885228</v>
      </c>
    </row>
    <row r="19" spans="1:23">
      <c r="A19" s="7">
        <v>42794</v>
      </c>
      <c r="B19" s="3">
        <v>422</v>
      </c>
      <c r="C19" s="3">
        <v>423</v>
      </c>
      <c r="D19" s="3">
        <v>417.92498799999998</v>
      </c>
      <c r="E19" s="3">
        <v>420.04998799999998</v>
      </c>
      <c r="F19" s="3">
        <v>401.55645800000002</v>
      </c>
      <c r="G19" s="3">
        <v>2286110</v>
      </c>
      <c r="H19" s="3">
        <f t="shared" si="3"/>
        <v>421.22999879999998</v>
      </c>
      <c r="J19" s="3">
        <f t="shared" si="4"/>
        <v>420.20231170062186</v>
      </c>
      <c r="L19" s="6">
        <f t="shared" si="1"/>
        <v>7.4981999999977234E-2</v>
      </c>
      <c r="M19" s="6">
        <f t="shared" si="2"/>
        <v>0</v>
      </c>
      <c r="N19" s="6">
        <f t="shared" si="8"/>
        <v>2.1482129999999984</v>
      </c>
      <c r="O19" s="6">
        <f t="shared" si="9"/>
        <v>1.2767857142857142</v>
      </c>
      <c r="P19" s="8">
        <f t="shared" si="10"/>
        <v>62.721570990370743</v>
      </c>
      <c r="Q19" s="3">
        <f t="shared" si="0"/>
        <v>420.32499200000001</v>
      </c>
      <c r="U19" s="1">
        <f t="shared" si="5"/>
        <v>432.5</v>
      </c>
      <c r="V19" s="1">
        <f t="shared" si="6"/>
        <v>401.02499399999999</v>
      </c>
      <c r="W19">
        <f t="shared" si="7"/>
        <v>-39.555233126881731</v>
      </c>
    </row>
    <row r="20" spans="1:23">
      <c r="A20" s="7">
        <v>42795</v>
      </c>
      <c r="B20" s="3">
        <v>421.5</v>
      </c>
      <c r="C20" s="3">
        <v>425.5</v>
      </c>
      <c r="D20" s="3">
        <v>419.77499399999999</v>
      </c>
      <c r="E20" s="3">
        <v>424.54998799999998</v>
      </c>
      <c r="F20" s="3">
        <v>405.85836799999998</v>
      </c>
      <c r="G20" s="3">
        <v>2193694</v>
      </c>
      <c r="H20" s="3">
        <f t="shared" si="3"/>
        <v>420.83999640000002</v>
      </c>
      <c r="J20" s="3">
        <f t="shared" si="4"/>
        <v>421.65153713374792</v>
      </c>
      <c r="L20" s="6">
        <f t="shared" si="1"/>
        <v>4.5</v>
      </c>
      <c r="M20" s="6">
        <f t="shared" si="2"/>
        <v>0</v>
      </c>
      <c r="N20" s="6">
        <f t="shared" si="8"/>
        <v>2.46964157142857</v>
      </c>
      <c r="O20" s="6">
        <f t="shared" si="9"/>
        <v>1.0196424285714281</v>
      </c>
      <c r="P20" s="8">
        <f t="shared" si="10"/>
        <v>70.777889430283437</v>
      </c>
      <c r="Q20" s="3">
        <f t="shared" si="0"/>
        <v>423.27499400000005</v>
      </c>
      <c r="U20" s="1">
        <f t="shared" si="5"/>
        <v>432.5</v>
      </c>
      <c r="V20" s="1">
        <f t="shared" si="6"/>
        <v>401.02499399999999</v>
      </c>
      <c r="W20">
        <f t="shared" si="7"/>
        <v>-25.258174692643472</v>
      </c>
    </row>
    <row r="21" spans="1:23">
      <c r="A21" s="7">
        <v>42796</v>
      </c>
      <c r="B21" s="3">
        <v>425</v>
      </c>
      <c r="C21" s="3">
        <v>426.75</v>
      </c>
      <c r="D21" s="3">
        <v>419.64999399999999</v>
      </c>
      <c r="E21" s="3">
        <v>421.875</v>
      </c>
      <c r="F21" s="3">
        <v>403.30114700000001</v>
      </c>
      <c r="G21" s="3">
        <v>1735692</v>
      </c>
      <c r="H21" s="3">
        <f t="shared" si="3"/>
        <v>420.61999520000001</v>
      </c>
      <c r="J21" s="3">
        <f t="shared" si="4"/>
        <v>421.72602475583199</v>
      </c>
      <c r="K21" s="3">
        <f>AVERAGE(E2:E21)</f>
        <v>416.83499909999989</v>
      </c>
      <c r="L21" s="6">
        <f t="shared" si="1"/>
        <v>0</v>
      </c>
      <c r="M21" s="6">
        <f t="shared" si="2"/>
        <v>2.6749879999999848</v>
      </c>
      <c r="N21" s="6">
        <f t="shared" si="8"/>
        <v>2.0696411428571406</v>
      </c>
      <c r="O21" s="6">
        <f t="shared" si="9"/>
        <v>1.2107129999999984</v>
      </c>
      <c r="P21" s="8">
        <f t="shared" si="10"/>
        <v>63.092003263236528</v>
      </c>
      <c r="Q21" s="3">
        <f t="shared" si="0"/>
        <v>422.75833133333327</v>
      </c>
      <c r="R21" s="5">
        <f>AVERAGE(Q2:Q21)</f>
        <v>416.73749799999996</v>
      </c>
      <c r="S21" s="5">
        <f>AVEDEV(Q2:Q21,Q2:Q21)</f>
        <v>5.0916656666666711</v>
      </c>
      <c r="T21" s="5">
        <f t="shared" ref="T21:T84" si="11">(Q21-R21)/(0.015*S21)</f>
        <v>78.832530485384837</v>
      </c>
      <c r="U21" s="1">
        <f t="shared" si="5"/>
        <v>432.5</v>
      </c>
      <c r="V21" s="1">
        <f t="shared" si="6"/>
        <v>406.14999399999999</v>
      </c>
      <c r="W21">
        <f t="shared" si="7"/>
        <v>-40.322571463551078</v>
      </c>
    </row>
    <row r="22" spans="1:23">
      <c r="A22" s="7">
        <v>42797</v>
      </c>
      <c r="B22" s="3">
        <v>422</v>
      </c>
      <c r="C22" s="3">
        <v>427.39999399999999</v>
      </c>
      <c r="D22" s="3">
        <v>417.57501200000002</v>
      </c>
      <c r="E22" s="3">
        <v>426.45001200000002</v>
      </c>
      <c r="F22" s="3">
        <v>407.674713</v>
      </c>
      <c r="G22" s="3">
        <v>1712464</v>
      </c>
      <c r="H22" s="3">
        <f t="shared" si="3"/>
        <v>421.57499399999995</v>
      </c>
      <c r="I22" s="3">
        <f>AVERAGE(E2:E21)</f>
        <v>416.83499909999989</v>
      </c>
      <c r="J22" s="3">
        <f t="shared" si="4"/>
        <v>423.30068717055474</v>
      </c>
      <c r="K22" s="3">
        <f>E22*(2/(20+ 1)) + K21 * (1-(2/(20+1)))</f>
        <v>417.75071461428564</v>
      </c>
      <c r="L22" s="6">
        <f t="shared" si="1"/>
        <v>4.5750120000000152</v>
      </c>
      <c r="M22" s="6">
        <f t="shared" si="2"/>
        <v>0</v>
      </c>
      <c r="N22" s="6">
        <f t="shared" si="8"/>
        <v>2.0857129999999984</v>
      </c>
      <c r="O22" s="6">
        <f t="shared" si="9"/>
        <v>1.2107129999999984</v>
      </c>
      <c r="P22" s="8">
        <f t="shared" si="10"/>
        <v>63.271949681260871</v>
      </c>
      <c r="Q22" s="3">
        <f t="shared" si="0"/>
        <v>423.80833933333332</v>
      </c>
      <c r="R22" s="5">
        <f t="shared" ref="R22:R85" si="12">AVERAGE(Q3:Q22)</f>
        <v>417.33291476666665</v>
      </c>
      <c r="S22" s="5">
        <f t="shared" ref="S22:S85" si="13">AVEDEV(Q3:Q22,Q3:Q22)</f>
        <v>5.1437913566666733</v>
      </c>
      <c r="T22" s="5">
        <f t="shared" si="11"/>
        <v>83.925443544985185</v>
      </c>
      <c r="U22" s="1">
        <f t="shared" si="5"/>
        <v>432.5</v>
      </c>
      <c r="V22" s="1">
        <f t="shared" si="6"/>
        <v>410.5</v>
      </c>
      <c r="W22">
        <f t="shared" si="7"/>
        <v>-27.499945454545387</v>
      </c>
    </row>
    <row r="23" spans="1:23">
      <c r="A23" s="7">
        <v>42800</v>
      </c>
      <c r="B23" s="3">
        <v>425.35000600000001</v>
      </c>
      <c r="C23" s="3">
        <v>433.85000600000001</v>
      </c>
      <c r="D23" s="3">
        <v>423.04998799999998</v>
      </c>
      <c r="E23" s="3">
        <v>427.77499399999999</v>
      </c>
      <c r="F23" s="3">
        <v>408.94134500000001</v>
      </c>
      <c r="G23" s="3">
        <v>3084616</v>
      </c>
      <c r="H23" s="3">
        <f t="shared" si="3"/>
        <v>422.57999880000006</v>
      </c>
      <c r="I23" s="3">
        <f t="shared" ref="I23:I86" si="14">AVERAGE(E3:E22)</f>
        <v>417.4787490999999</v>
      </c>
      <c r="J23" s="3">
        <f t="shared" si="4"/>
        <v>424.79212278036982</v>
      </c>
      <c r="K23" s="3">
        <f t="shared" ref="K23:K86" si="15">E23*(2/(20+ 1)) + K22 * (1-(2/(20+1)))</f>
        <v>418.70540788911558</v>
      </c>
      <c r="L23" s="6">
        <f t="shared" si="1"/>
        <v>1.3249819999999772</v>
      </c>
      <c r="M23" s="6">
        <f t="shared" si="2"/>
        <v>0</v>
      </c>
      <c r="N23" s="6">
        <f t="shared" si="8"/>
        <v>2.1803545714285684</v>
      </c>
      <c r="O23" s="6">
        <f t="shared" si="9"/>
        <v>1.1714259999999967</v>
      </c>
      <c r="P23" s="8">
        <f t="shared" si="10"/>
        <v>65.050635772952091</v>
      </c>
      <c r="Q23" s="3">
        <f t="shared" si="0"/>
        <v>428.22499599999998</v>
      </c>
      <c r="R23" s="5">
        <f t="shared" si="12"/>
        <v>418.04999799999996</v>
      </c>
      <c r="S23" s="5">
        <f t="shared" si="13"/>
        <v>5.3724996000000091</v>
      </c>
      <c r="T23" s="5">
        <f t="shared" si="11"/>
        <v>126.2602606801497</v>
      </c>
      <c r="U23" s="1">
        <f t="shared" si="5"/>
        <v>433.85000600000001</v>
      </c>
      <c r="V23" s="1">
        <f t="shared" si="6"/>
        <v>411.29998799999998</v>
      </c>
      <c r="W23">
        <f t="shared" si="7"/>
        <v>-26.940164748427293</v>
      </c>
    </row>
    <row r="24" spans="1:23">
      <c r="A24" s="7">
        <v>42801</v>
      </c>
      <c r="B24" s="3">
        <v>430.85000600000001</v>
      </c>
      <c r="C24" s="3">
        <v>430.85000600000001</v>
      </c>
      <c r="D24" s="3">
        <v>426.10000600000001</v>
      </c>
      <c r="E24" s="3">
        <v>428.67498799999998</v>
      </c>
      <c r="F24" s="3">
        <v>409.80172700000003</v>
      </c>
      <c r="G24" s="3">
        <v>1494044</v>
      </c>
      <c r="H24" s="3">
        <f t="shared" si="3"/>
        <v>424.13999640000003</v>
      </c>
      <c r="I24" s="3">
        <f t="shared" si="14"/>
        <v>418.09874879999995</v>
      </c>
      <c r="J24" s="3">
        <f t="shared" si="4"/>
        <v>426.08641118691327</v>
      </c>
      <c r="K24" s="3">
        <f t="shared" si="15"/>
        <v>419.65489170919983</v>
      </c>
      <c r="L24" s="6">
        <f t="shared" si="1"/>
        <v>0.89999399999999241</v>
      </c>
      <c r="M24" s="6">
        <f t="shared" si="2"/>
        <v>0</v>
      </c>
      <c r="N24" s="6">
        <f t="shared" si="8"/>
        <v>2.0767822857142813</v>
      </c>
      <c r="O24" s="6">
        <f t="shared" si="9"/>
        <v>1.1714259999999967</v>
      </c>
      <c r="P24" s="8">
        <f t="shared" si="10"/>
        <v>63.93624124561331</v>
      </c>
      <c r="Q24" s="3">
        <f t="shared" si="0"/>
        <v>428.54166666666669</v>
      </c>
      <c r="R24" s="5">
        <f t="shared" si="12"/>
        <v>418.83374839999999</v>
      </c>
      <c r="S24" s="5">
        <f t="shared" si="13"/>
        <v>5.4027909466666699</v>
      </c>
      <c r="T24" s="5">
        <f t="shared" si="11"/>
        <v>119.7889308507132</v>
      </c>
      <c r="U24" s="1">
        <f t="shared" si="5"/>
        <v>433.85000600000001</v>
      </c>
      <c r="V24" s="1">
        <f t="shared" si="6"/>
        <v>411.29998799999998</v>
      </c>
      <c r="W24">
        <f t="shared" si="7"/>
        <v>-22.949063721368283</v>
      </c>
    </row>
    <row r="25" spans="1:23">
      <c r="A25" s="7">
        <v>42802</v>
      </c>
      <c r="B25" s="3">
        <v>428.5</v>
      </c>
      <c r="C25" s="3">
        <v>429</v>
      </c>
      <c r="D25" s="3">
        <v>422.125</v>
      </c>
      <c r="E25" s="3">
        <v>423.85000600000001</v>
      </c>
      <c r="F25" s="3">
        <v>405.18923999999998</v>
      </c>
      <c r="G25" s="3">
        <v>1458528</v>
      </c>
      <c r="H25" s="3">
        <f t="shared" si="3"/>
        <v>425.8649964</v>
      </c>
      <c r="I25" s="3">
        <f t="shared" si="14"/>
        <v>418.92999879999996</v>
      </c>
      <c r="J25" s="3">
        <f t="shared" si="4"/>
        <v>425.34094279127555</v>
      </c>
      <c r="K25" s="3">
        <f t="shared" si="15"/>
        <v>420.05442640356176</v>
      </c>
      <c r="L25" s="6">
        <f t="shared" si="1"/>
        <v>0</v>
      </c>
      <c r="M25" s="6">
        <f t="shared" si="2"/>
        <v>4.8249819999999772</v>
      </c>
      <c r="N25" s="6">
        <f t="shared" si="8"/>
        <v>2.0767822857142813</v>
      </c>
      <c r="O25" s="6">
        <f t="shared" si="9"/>
        <v>1.4553528571428518</v>
      </c>
      <c r="P25" s="8">
        <f t="shared" si="10"/>
        <v>58.796795754377015</v>
      </c>
      <c r="Q25" s="3">
        <f t="shared" si="0"/>
        <v>424.99166866666673</v>
      </c>
      <c r="R25" s="5">
        <f t="shared" si="12"/>
        <v>419.62166496666669</v>
      </c>
      <c r="S25" s="5">
        <f t="shared" si="13"/>
        <v>4.9154997799999958</v>
      </c>
      <c r="T25" s="5">
        <f t="shared" si="11"/>
        <v>72.830894657606862</v>
      </c>
      <c r="U25" s="1">
        <f t="shared" si="5"/>
        <v>433.85000600000001</v>
      </c>
      <c r="V25" s="1">
        <f t="shared" si="6"/>
        <v>413.625</v>
      </c>
      <c r="W25">
        <f t="shared" si="7"/>
        <v>-49.443743057480411</v>
      </c>
    </row>
    <row r="26" spans="1:23">
      <c r="A26" s="7">
        <v>42803</v>
      </c>
      <c r="B26" s="3">
        <v>427</v>
      </c>
      <c r="C26" s="3">
        <v>427</v>
      </c>
      <c r="D26" s="3">
        <v>421.17498799999998</v>
      </c>
      <c r="E26" s="3">
        <v>422.17498799999998</v>
      </c>
      <c r="F26" s="3">
        <v>403.58795199999997</v>
      </c>
      <c r="G26" s="3">
        <v>1533834</v>
      </c>
      <c r="H26" s="3">
        <f t="shared" si="3"/>
        <v>425.72500000000002</v>
      </c>
      <c r="I26" s="3">
        <f t="shared" si="14"/>
        <v>419.72999879999998</v>
      </c>
      <c r="J26" s="3">
        <f t="shared" si="4"/>
        <v>424.28562452751703</v>
      </c>
      <c r="K26" s="3">
        <f t="shared" si="15"/>
        <v>420.2563846508416</v>
      </c>
      <c r="L26" s="6">
        <f t="shared" si="1"/>
        <v>0</v>
      </c>
      <c r="M26" s="6">
        <f t="shared" si="2"/>
        <v>1.6750180000000228</v>
      </c>
      <c r="N26" s="6">
        <f t="shared" si="8"/>
        <v>1.5517818571428523</v>
      </c>
      <c r="O26" s="6">
        <f t="shared" si="9"/>
        <v>1.5749969999999962</v>
      </c>
      <c r="P26" s="8">
        <f t="shared" si="10"/>
        <v>49.628769031680783</v>
      </c>
      <c r="Q26" s="3">
        <f t="shared" si="0"/>
        <v>423.44999200000001</v>
      </c>
      <c r="R26" s="5">
        <f t="shared" si="12"/>
        <v>420.52499800000004</v>
      </c>
      <c r="S26" s="5">
        <f t="shared" si="13"/>
        <v>4.0766664666666568</v>
      </c>
      <c r="T26" s="5">
        <f t="shared" si="11"/>
        <v>47.833101283716772</v>
      </c>
      <c r="U26" s="1">
        <f t="shared" si="5"/>
        <v>433.85000600000001</v>
      </c>
      <c r="V26" s="1">
        <f t="shared" si="6"/>
        <v>415.27499399999999</v>
      </c>
      <c r="W26">
        <f t="shared" si="7"/>
        <v>-62.853353742113406</v>
      </c>
    </row>
    <row r="27" spans="1:23">
      <c r="A27" s="7">
        <v>42804</v>
      </c>
      <c r="B27" s="3">
        <v>424.67498799999998</v>
      </c>
      <c r="C27" s="3">
        <v>429</v>
      </c>
      <c r="D27" s="3">
        <v>420.45001200000002</v>
      </c>
      <c r="E27" s="3">
        <v>423.17498799999998</v>
      </c>
      <c r="F27" s="3">
        <v>404.54391500000003</v>
      </c>
      <c r="G27" s="3">
        <v>1412616</v>
      </c>
      <c r="H27" s="3">
        <f t="shared" si="3"/>
        <v>425.78499759999994</v>
      </c>
      <c r="I27" s="3">
        <f t="shared" si="14"/>
        <v>420.62624819999991</v>
      </c>
      <c r="J27" s="3">
        <f t="shared" si="4"/>
        <v>423.91541235167801</v>
      </c>
      <c r="K27" s="3">
        <f t="shared" si="15"/>
        <v>420.53434687457099</v>
      </c>
      <c r="L27" s="6">
        <f t="shared" si="1"/>
        <v>1</v>
      </c>
      <c r="M27" s="6">
        <f t="shared" si="2"/>
        <v>0</v>
      </c>
      <c r="N27" s="6">
        <f t="shared" si="8"/>
        <v>1.6232104285714237</v>
      </c>
      <c r="O27" s="6">
        <f t="shared" si="9"/>
        <v>1.3696398571428534</v>
      </c>
      <c r="P27" s="8">
        <f t="shared" si="10"/>
        <v>54.236272235850464</v>
      </c>
      <c r="Q27" s="3">
        <f t="shared" si="0"/>
        <v>424.20833333333331</v>
      </c>
      <c r="R27" s="5">
        <f t="shared" si="12"/>
        <v>421.36833143333342</v>
      </c>
      <c r="S27" s="5">
        <f t="shared" si="13"/>
        <v>3.3630000799999804</v>
      </c>
      <c r="T27" s="5">
        <f t="shared" si="11"/>
        <v>56.298975764518509</v>
      </c>
      <c r="U27" s="1">
        <f t="shared" si="5"/>
        <v>433.85000600000001</v>
      </c>
      <c r="V27" s="1">
        <f t="shared" si="6"/>
        <v>415.27499399999999</v>
      </c>
      <c r="W27">
        <f t="shared" si="7"/>
        <v>-57.469777139309599</v>
      </c>
    </row>
    <row r="28" spans="1:23">
      <c r="A28" s="7">
        <v>42808</v>
      </c>
      <c r="B28" s="3">
        <v>432.5</v>
      </c>
      <c r="C28" s="3">
        <v>432.5</v>
      </c>
      <c r="D28" s="3">
        <v>425</v>
      </c>
      <c r="E28" s="3">
        <v>426.79998799999998</v>
      </c>
      <c r="F28" s="3">
        <v>408.009277</v>
      </c>
      <c r="G28" s="3">
        <v>3171728</v>
      </c>
      <c r="H28" s="3">
        <f t="shared" si="3"/>
        <v>425.12999280000002</v>
      </c>
      <c r="I28" s="3">
        <f t="shared" si="14"/>
        <v>421.29249729999992</v>
      </c>
      <c r="J28" s="3">
        <f t="shared" si="4"/>
        <v>424.87693756778538</v>
      </c>
      <c r="K28" s="3">
        <f t="shared" si="15"/>
        <v>421.13107460080232</v>
      </c>
      <c r="L28" s="6">
        <f t="shared" si="1"/>
        <v>3.625</v>
      </c>
      <c r="M28" s="6">
        <f t="shared" si="2"/>
        <v>0</v>
      </c>
      <c r="N28" s="6">
        <f t="shared" si="8"/>
        <v>1.7124961428571379</v>
      </c>
      <c r="O28" s="6">
        <f t="shared" si="9"/>
        <v>1.3696398571428534</v>
      </c>
      <c r="P28" s="8">
        <f t="shared" si="10"/>
        <v>55.561991516829323</v>
      </c>
      <c r="Q28" s="3">
        <f t="shared" si="0"/>
        <v>428.09999599999998</v>
      </c>
      <c r="R28" s="5">
        <f t="shared" si="12"/>
        <v>422.18416446666669</v>
      </c>
      <c r="S28" s="5">
        <f t="shared" si="13"/>
        <v>3.1833333333333345</v>
      </c>
      <c r="T28" s="5">
        <f t="shared" si="11"/>
        <v>123.89175986038299</v>
      </c>
      <c r="U28" s="1">
        <f t="shared" si="5"/>
        <v>433.85000600000001</v>
      </c>
      <c r="V28" s="1">
        <f t="shared" si="6"/>
        <v>415.27499399999999</v>
      </c>
      <c r="W28">
        <f t="shared" si="7"/>
        <v>-37.954311954145801</v>
      </c>
    </row>
    <row r="29" spans="1:23">
      <c r="A29" s="7">
        <v>42809</v>
      </c>
      <c r="B29" s="3">
        <v>425.25</v>
      </c>
      <c r="C29" s="3">
        <v>427.95001200000002</v>
      </c>
      <c r="D29" s="3">
        <v>418.625</v>
      </c>
      <c r="E29" s="3">
        <v>421.45001200000002</v>
      </c>
      <c r="F29" s="3">
        <v>402.89486699999998</v>
      </c>
      <c r="G29" s="3">
        <v>2478532</v>
      </c>
      <c r="H29" s="3">
        <f t="shared" si="3"/>
        <v>424.93499159999999</v>
      </c>
      <c r="I29" s="3">
        <f t="shared" si="14"/>
        <v>421.92249609999988</v>
      </c>
      <c r="J29" s="3">
        <f t="shared" si="4"/>
        <v>423.73462904519027</v>
      </c>
      <c r="K29" s="3">
        <f t="shared" si="15"/>
        <v>421.16144959120209</v>
      </c>
      <c r="L29" s="6">
        <f t="shared" si="1"/>
        <v>0</v>
      </c>
      <c r="M29" s="6">
        <f t="shared" si="2"/>
        <v>5.3499759999999696</v>
      </c>
      <c r="N29" s="6">
        <f t="shared" si="8"/>
        <v>1.4517822857142815</v>
      </c>
      <c r="O29" s="6">
        <f t="shared" si="9"/>
        <v>1.751780999999994</v>
      </c>
      <c r="P29" s="8">
        <f t="shared" si="10"/>
        <v>45.31773391798589</v>
      </c>
      <c r="Q29" s="3">
        <f t="shared" si="0"/>
        <v>422.67500799999999</v>
      </c>
      <c r="R29" s="5">
        <f t="shared" si="12"/>
        <v>422.63499810000002</v>
      </c>
      <c r="S29" s="5">
        <f t="shared" si="13"/>
        <v>2.7365006899999997</v>
      </c>
      <c r="T29" s="5">
        <f t="shared" si="11"/>
        <v>0.97472172267745671</v>
      </c>
      <c r="U29" s="1">
        <f t="shared" si="5"/>
        <v>433.85000600000001</v>
      </c>
      <c r="V29" s="1">
        <f t="shared" si="6"/>
        <v>415.27499399999999</v>
      </c>
      <c r="W29">
        <f t="shared" si="7"/>
        <v>-66.756317573307527</v>
      </c>
    </row>
    <row r="30" spans="1:23">
      <c r="A30" s="7">
        <v>42810</v>
      </c>
      <c r="B30" s="3">
        <v>430.39999399999999</v>
      </c>
      <c r="C30" s="3">
        <v>431.95001200000002</v>
      </c>
      <c r="D30" s="3">
        <v>424.79998799999998</v>
      </c>
      <c r="E30" s="3">
        <v>427.70001200000002</v>
      </c>
      <c r="F30" s="3">
        <v>408.86968999999999</v>
      </c>
      <c r="G30" s="3">
        <v>3690466</v>
      </c>
      <c r="H30" s="3">
        <f t="shared" si="3"/>
        <v>423.4899964</v>
      </c>
      <c r="I30" s="3">
        <f t="shared" si="14"/>
        <v>422.31249700000001</v>
      </c>
      <c r="J30" s="3">
        <f t="shared" si="4"/>
        <v>425.05642336346023</v>
      </c>
      <c r="K30" s="3">
        <f t="shared" si="15"/>
        <v>421.7841698206114</v>
      </c>
      <c r="L30" s="6">
        <f t="shared" si="1"/>
        <v>6.25</v>
      </c>
      <c r="M30" s="6">
        <f t="shared" si="2"/>
        <v>0</v>
      </c>
      <c r="N30" s="6">
        <f t="shared" si="8"/>
        <v>1.8982108571428529</v>
      </c>
      <c r="O30" s="6">
        <f t="shared" si="9"/>
        <v>1.1410675714285665</v>
      </c>
      <c r="P30" s="8">
        <f t="shared" si="10"/>
        <v>62.455971104795651</v>
      </c>
      <c r="Q30" s="3">
        <f t="shared" si="0"/>
        <v>428.15000400000002</v>
      </c>
      <c r="R30" s="5">
        <f t="shared" si="12"/>
        <v>423.28458153333332</v>
      </c>
      <c r="S30" s="5">
        <f t="shared" si="13"/>
        <v>2.6230422866666716</v>
      </c>
      <c r="T30" s="5">
        <f t="shared" si="11"/>
        <v>123.65850883402055</v>
      </c>
      <c r="U30" s="1">
        <f t="shared" si="5"/>
        <v>433.85000600000001</v>
      </c>
      <c r="V30" s="1">
        <f t="shared" si="6"/>
        <v>417.5</v>
      </c>
      <c r="W30">
        <f t="shared" si="7"/>
        <v>-37.614628398301441</v>
      </c>
    </row>
    <row r="31" spans="1:23">
      <c r="A31" s="7">
        <v>42811</v>
      </c>
      <c r="B31" s="3">
        <v>428.625</v>
      </c>
      <c r="C31" s="3">
        <v>435.5</v>
      </c>
      <c r="D31" s="3">
        <v>426.5</v>
      </c>
      <c r="E31" s="3">
        <v>432.875</v>
      </c>
      <c r="F31" s="3">
        <v>413.81683299999997</v>
      </c>
      <c r="G31" s="3">
        <v>3987020</v>
      </c>
      <c r="H31" s="3">
        <f t="shared" si="3"/>
        <v>424.25999759999996</v>
      </c>
      <c r="I31" s="3">
        <f t="shared" si="14"/>
        <v>422.89749759999995</v>
      </c>
      <c r="J31" s="3">
        <f t="shared" si="4"/>
        <v>427.66261557564019</v>
      </c>
      <c r="K31" s="3">
        <f t="shared" si="15"/>
        <v>422.84043936150556</v>
      </c>
      <c r="L31" s="6">
        <f t="shared" si="1"/>
        <v>5.1749879999999848</v>
      </c>
      <c r="M31" s="6">
        <f t="shared" si="2"/>
        <v>0</v>
      </c>
      <c r="N31" s="6">
        <f t="shared" si="8"/>
        <v>1.9589255714285676</v>
      </c>
      <c r="O31" s="6">
        <f t="shared" si="9"/>
        <v>1.1410675714285665</v>
      </c>
      <c r="P31" s="8">
        <f t="shared" si="10"/>
        <v>63.19128724340041</v>
      </c>
      <c r="Q31" s="3">
        <f t="shared" si="0"/>
        <v>431.625</v>
      </c>
      <c r="R31" s="5">
        <f t="shared" si="12"/>
        <v>424.10333203333329</v>
      </c>
      <c r="S31" s="5">
        <f t="shared" si="13"/>
        <v>2.7331669066666846</v>
      </c>
      <c r="T31" s="5">
        <f t="shared" si="11"/>
        <v>183.46648713183265</v>
      </c>
      <c r="U31" s="1">
        <f t="shared" si="5"/>
        <v>435.5</v>
      </c>
      <c r="V31" s="1">
        <f t="shared" si="6"/>
        <v>417.57501200000002</v>
      </c>
      <c r="W31">
        <f t="shared" si="7"/>
        <v>-14.644361268191656</v>
      </c>
    </row>
    <row r="32" spans="1:23">
      <c r="A32" s="7">
        <v>42814</v>
      </c>
      <c r="B32" s="3">
        <v>435.97500600000001</v>
      </c>
      <c r="C32" s="3">
        <v>439.5</v>
      </c>
      <c r="D32" s="3">
        <v>430.57501200000002</v>
      </c>
      <c r="E32" s="3">
        <v>432.17498799999998</v>
      </c>
      <c r="F32" s="3">
        <v>413.14764400000001</v>
      </c>
      <c r="G32" s="3">
        <v>3392968</v>
      </c>
      <c r="H32" s="3">
        <f t="shared" si="3"/>
        <v>426.4</v>
      </c>
      <c r="I32" s="3">
        <f t="shared" si="14"/>
        <v>423.78374789999998</v>
      </c>
      <c r="J32" s="3">
        <f t="shared" si="4"/>
        <v>429.16673971709349</v>
      </c>
      <c r="K32" s="3">
        <f t="shared" si="15"/>
        <v>423.72944399374313</v>
      </c>
      <c r="L32" s="6">
        <f t="shared" si="1"/>
        <v>0</v>
      </c>
      <c r="M32" s="6">
        <f t="shared" si="2"/>
        <v>0.70001200000001518</v>
      </c>
      <c r="N32" s="6">
        <f t="shared" si="8"/>
        <v>1.9589255714285676</v>
      </c>
      <c r="O32" s="6">
        <f t="shared" si="9"/>
        <v>1.0874982857142836</v>
      </c>
      <c r="P32" s="8">
        <f t="shared" si="10"/>
        <v>64.302462929954359</v>
      </c>
      <c r="Q32" s="3">
        <f t="shared" si="0"/>
        <v>434.08333333333331</v>
      </c>
      <c r="R32" s="5">
        <f t="shared" si="12"/>
        <v>424.81458183333336</v>
      </c>
      <c r="S32" s="5">
        <f t="shared" si="13"/>
        <v>3.1516670666666782</v>
      </c>
      <c r="T32" s="5">
        <f t="shared" si="11"/>
        <v>196.06029240905687</v>
      </c>
      <c r="U32" s="1">
        <f t="shared" si="5"/>
        <v>439.5</v>
      </c>
      <c r="V32" s="1">
        <f t="shared" si="6"/>
        <v>417.57501200000002</v>
      </c>
      <c r="W32">
        <f t="shared" si="7"/>
        <v>-33.409423074712834</v>
      </c>
    </row>
    <row r="33" spans="1:23">
      <c r="A33" s="7">
        <v>42815</v>
      </c>
      <c r="B33" s="3">
        <v>432.5</v>
      </c>
      <c r="C33" s="3">
        <v>437.20001200000002</v>
      </c>
      <c r="D33" s="3">
        <v>425.97500600000001</v>
      </c>
      <c r="E33" s="3">
        <v>429.64999399999999</v>
      </c>
      <c r="F33" s="3">
        <v>410.733856</v>
      </c>
      <c r="G33" s="3">
        <v>7366514</v>
      </c>
      <c r="H33" s="3">
        <f t="shared" si="3"/>
        <v>428.2</v>
      </c>
      <c r="I33" s="3">
        <f t="shared" si="14"/>
        <v>424.2674973</v>
      </c>
      <c r="J33" s="3">
        <f t="shared" si="4"/>
        <v>429.32782447806233</v>
      </c>
      <c r="K33" s="3">
        <f t="shared" si="15"/>
        <v>424.29330589910091</v>
      </c>
      <c r="L33" s="6">
        <f t="shared" si="1"/>
        <v>0</v>
      </c>
      <c r="M33" s="6">
        <f t="shared" si="2"/>
        <v>2.5249939999999924</v>
      </c>
      <c r="N33" s="6">
        <f t="shared" si="8"/>
        <v>1.953569714285712</v>
      </c>
      <c r="O33" s="6">
        <f t="shared" si="9"/>
        <v>1.2678549999999973</v>
      </c>
      <c r="P33" s="8">
        <f t="shared" si="10"/>
        <v>60.643034916272427</v>
      </c>
      <c r="Q33" s="3">
        <f t="shared" si="0"/>
        <v>430.94167066666665</v>
      </c>
      <c r="R33" s="5">
        <f t="shared" si="12"/>
        <v>425.35874889999997</v>
      </c>
      <c r="S33" s="5">
        <f t="shared" si="13"/>
        <v>3.3113336133333378</v>
      </c>
      <c r="T33" s="5">
        <f t="shared" si="11"/>
        <v>112.40026765825559</v>
      </c>
      <c r="U33" s="1">
        <f t="shared" si="5"/>
        <v>439.5</v>
      </c>
      <c r="V33" s="1">
        <f t="shared" si="6"/>
        <v>417.57501200000002</v>
      </c>
      <c r="W33">
        <f t="shared" si="7"/>
        <v>-44.925935649314901</v>
      </c>
    </row>
    <row r="34" spans="1:23">
      <c r="A34" s="7">
        <v>42816</v>
      </c>
      <c r="B34" s="3">
        <v>425.35000600000001</v>
      </c>
      <c r="C34" s="3">
        <v>437.35000600000001</v>
      </c>
      <c r="D34" s="3">
        <v>424.25</v>
      </c>
      <c r="E34" s="3">
        <v>436.375</v>
      </c>
      <c r="F34" s="3">
        <v>417.162689</v>
      </c>
      <c r="G34" s="3">
        <v>3364236</v>
      </c>
      <c r="H34" s="3">
        <f t="shared" si="3"/>
        <v>428.77000120000002</v>
      </c>
      <c r="I34" s="3">
        <f t="shared" si="14"/>
        <v>424.76874699999996</v>
      </c>
      <c r="J34" s="3">
        <f t="shared" si="4"/>
        <v>431.6768829853749</v>
      </c>
      <c r="K34" s="3">
        <f t="shared" si="15"/>
        <v>425.44394343251986</v>
      </c>
      <c r="L34" s="6">
        <f t="shared" si="1"/>
        <v>6.7250060000000076</v>
      </c>
      <c r="M34" s="6">
        <f t="shared" si="2"/>
        <v>0</v>
      </c>
      <c r="N34" s="6">
        <f t="shared" si="8"/>
        <v>2.1124987142857128</v>
      </c>
      <c r="O34" s="6">
        <f t="shared" si="9"/>
        <v>1.2678549999999973</v>
      </c>
      <c r="P34" s="8">
        <f t="shared" si="10"/>
        <v>62.493422074680637</v>
      </c>
      <c r="Q34" s="3">
        <f t="shared" si="0"/>
        <v>432.65833533333335</v>
      </c>
      <c r="R34" s="5">
        <f t="shared" si="12"/>
        <v>425.92291566666665</v>
      </c>
      <c r="S34" s="5">
        <f t="shared" si="13"/>
        <v>3.5335421666666718</v>
      </c>
      <c r="T34" s="5">
        <f t="shared" si="11"/>
        <v>127.07587927311071</v>
      </c>
      <c r="U34" s="1">
        <f t="shared" si="5"/>
        <v>439.5</v>
      </c>
      <c r="V34" s="1">
        <f t="shared" si="6"/>
        <v>417.57501200000002</v>
      </c>
      <c r="W34">
        <f t="shared" si="7"/>
        <v>-14.253143490888123</v>
      </c>
    </row>
    <row r="35" spans="1:23">
      <c r="A35" s="7">
        <v>42817</v>
      </c>
      <c r="B35" s="3">
        <v>435.52499399999999</v>
      </c>
      <c r="C35" s="3">
        <v>440</v>
      </c>
      <c r="D35" s="3">
        <v>434.47500600000001</v>
      </c>
      <c r="E35" s="3">
        <v>438.32501200000002</v>
      </c>
      <c r="F35" s="3">
        <v>419.02691700000003</v>
      </c>
      <c r="G35" s="3">
        <v>2848278</v>
      </c>
      <c r="H35" s="3">
        <f t="shared" si="3"/>
        <v>431.75499879999995</v>
      </c>
      <c r="I35" s="3">
        <f t="shared" si="14"/>
        <v>425.48749699999996</v>
      </c>
      <c r="J35" s="3">
        <f t="shared" si="4"/>
        <v>433.89292599024998</v>
      </c>
      <c r="K35" s="3">
        <f t="shared" si="15"/>
        <v>426.67071186751798</v>
      </c>
      <c r="L35" s="6">
        <f t="shared" si="1"/>
        <v>1.9500120000000152</v>
      </c>
      <c r="M35" s="6">
        <f t="shared" si="2"/>
        <v>0</v>
      </c>
      <c r="N35" s="6">
        <f t="shared" si="8"/>
        <v>2.251785285714285</v>
      </c>
      <c r="O35" s="6">
        <f t="shared" si="9"/>
        <v>1.076784428571427</v>
      </c>
      <c r="P35" s="8">
        <f t="shared" si="10"/>
        <v>67.650236558061778</v>
      </c>
      <c r="Q35" s="3">
        <f t="shared" si="0"/>
        <v>437.60000599999995</v>
      </c>
      <c r="R35" s="5">
        <f t="shared" si="12"/>
        <v>426.48708293333328</v>
      </c>
      <c r="S35" s="5">
        <f t="shared" si="13"/>
        <v>4.1541261600000041</v>
      </c>
      <c r="T35" s="5">
        <f t="shared" si="11"/>
        <v>178.34353345151584</v>
      </c>
      <c r="U35" s="1">
        <f t="shared" si="5"/>
        <v>440</v>
      </c>
      <c r="V35" s="1">
        <f t="shared" si="6"/>
        <v>417.57501200000002</v>
      </c>
      <c r="W35">
        <f t="shared" si="7"/>
        <v>-7.4692927371911448</v>
      </c>
    </row>
    <row r="36" spans="1:23">
      <c r="A36" s="7">
        <v>42818</v>
      </c>
      <c r="B36" s="3">
        <v>436.14999399999999</v>
      </c>
      <c r="C36" s="3">
        <v>438.25</v>
      </c>
      <c r="D36" s="3">
        <v>435.57501200000002</v>
      </c>
      <c r="E36" s="3">
        <v>436.52499399999999</v>
      </c>
      <c r="F36" s="3">
        <v>417.306152</v>
      </c>
      <c r="G36" s="3">
        <v>1751020</v>
      </c>
      <c r="H36" s="3">
        <f t="shared" si="3"/>
        <v>433.87999880000007</v>
      </c>
      <c r="I36" s="3">
        <f t="shared" si="14"/>
        <v>426.12124789999996</v>
      </c>
      <c r="J36" s="3">
        <f t="shared" si="4"/>
        <v>434.77028199350002</v>
      </c>
      <c r="K36" s="3">
        <f t="shared" si="15"/>
        <v>427.60921492775435</v>
      </c>
      <c r="L36" s="6">
        <f t="shared" si="1"/>
        <v>0</v>
      </c>
      <c r="M36" s="6">
        <f t="shared" si="2"/>
        <v>1.8000180000000228</v>
      </c>
      <c r="N36" s="6">
        <f t="shared" si="8"/>
        <v>1.9249987142857126</v>
      </c>
      <c r="O36" s="6">
        <f t="shared" si="9"/>
        <v>1.2053571428571428</v>
      </c>
      <c r="P36" s="8">
        <f t="shared" si="10"/>
        <v>61.494564903643294</v>
      </c>
      <c r="Q36" s="3">
        <f t="shared" si="0"/>
        <v>436.78333533333335</v>
      </c>
      <c r="R36" s="5">
        <f t="shared" si="12"/>
        <v>427.24499969999999</v>
      </c>
      <c r="S36" s="5">
        <f t="shared" si="13"/>
        <v>4.4258346333333325</v>
      </c>
      <c r="T36" s="5">
        <f t="shared" si="11"/>
        <v>143.6766383978748</v>
      </c>
      <c r="U36" s="1">
        <f t="shared" si="5"/>
        <v>440</v>
      </c>
      <c r="V36" s="1">
        <f t="shared" si="6"/>
        <v>418.625</v>
      </c>
      <c r="W36">
        <f t="shared" si="7"/>
        <v>-16.257338011695943</v>
      </c>
    </row>
    <row r="37" spans="1:23">
      <c r="A37" s="7">
        <v>42821</v>
      </c>
      <c r="B37" s="3">
        <v>434</v>
      </c>
      <c r="C37" s="3">
        <v>436.60000600000001</v>
      </c>
      <c r="D37" s="3">
        <v>423.52499399999999</v>
      </c>
      <c r="E37" s="3">
        <v>426.07501200000002</v>
      </c>
      <c r="F37" s="3">
        <v>407.31622299999998</v>
      </c>
      <c r="G37" s="3">
        <v>2353860</v>
      </c>
      <c r="H37" s="3">
        <f t="shared" si="3"/>
        <v>434.60999760000004</v>
      </c>
      <c r="I37" s="3">
        <f t="shared" si="14"/>
        <v>427.09249729999999</v>
      </c>
      <c r="J37" s="3">
        <f t="shared" si="4"/>
        <v>431.87185866233335</v>
      </c>
      <c r="K37" s="3">
        <f t="shared" si="15"/>
        <v>427.46310036320637</v>
      </c>
      <c r="L37" s="6">
        <f t="shared" si="1"/>
        <v>0</v>
      </c>
      <c r="M37" s="6">
        <f t="shared" si="2"/>
        <v>10.449981999999977</v>
      </c>
      <c r="N37" s="6">
        <f t="shared" si="8"/>
        <v>1.8303571428571428</v>
      </c>
      <c r="O37" s="6">
        <f t="shared" si="9"/>
        <v>1.951784428571427</v>
      </c>
      <c r="P37" s="8">
        <f t="shared" si="10"/>
        <v>48.394728443911482</v>
      </c>
      <c r="Q37" s="3">
        <f t="shared" si="0"/>
        <v>428.73333733333334</v>
      </c>
      <c r="R37" s="5">
        <f t="shared" si="12"/>
        <v>427.60791676666668</v>
      </c>
      <c r="S37" s="5">
        <f t="shared" si="13"/>
        <v>4.1754596233333192</v>
      </c>
      <c r="T37" s="5">
        <f t="shared" si="11"/>
        <v>17.968809315866814</v>
      </c>
      <c r="U37" s="1">
        <f t="shared" si="5"/>
        <v>440</v>
      </c>
      <c r="V37" s="1">
        <f t="shared" si="6"/>
        <v>418.625</v>
      </c>
      <c r="W37">
        <f t="shared" si="7"/>
        <v>-65.146142690058412</v>
      </c>
    </row>
    <row r="38" spans="1:23">
      <c r="A38" s="7">
        <v>42822</v>
      </c>
      <c r="B38" s="3">
        <v>427.77499399999999</v>
      </c>
      <c r="C38" s="3">
        <v>435.375</v>
      </c>
      <c r="D38" s="3">
        <v>426.07501200000002</v>
      </c>
      <c r="E38" s="3">
        <v>429.95001200000002</v>
      </c>
      <c r="F38" s="3">
        <v>411.020599</v>
      </c>
      <c r="G38" s="3">
        <v>1796222</v>
      </c>
      <c r="H38" s="3">
        <f t="shared" si="3"/>
        <v>433.39000240000007</v>
      </c>
      <c r="I38" s="3">
        <f t="shared" si="14"/>
        <v>427.32499850000005</v>
      </c>
      <c r="J38" s="3">
        <f t="shared" si="4"/>
        <v>431.23124310822226</v>
      </c>
      <c r="K38" s="3">
        <f t="shared" si="15"/>
        <v>427.69994909052002</v>
      </c>
      <c r="L38" s="6">
        <f t="shared" si="1"/>
        <v>3.875</v>
      </c>
      <c r="M38" s="6">
        <f t="shared" si="2"/>
        <v>0</v>
      </c>
      <c r="N38" s="6">
        <f t="shared" si="8"/>
        <v>2.0428575714285722</v>
      </c>
      <c r="O38" s="6">
        <f t="shared" si="9"/>
        <v>1.951784428571427</v>
      </c>
      <c r="P38" s="8">
        <f t="shared" si="10"/>
        <v>51.139941237001274</v>
      </c>
      <c r="Q38" s="3">
        <f t="shared" si="0"/>
        <v>430.46667466666668</v>
      </c>
      <c r="R38" s="5">
        <f t="shared" si="12"/>
        <v>428.07000070000004</v>
      </c>
      <c r="S38" s="5">
        <f t="shared" si="13"/>
        <v>3.9068346933333231</v>
      </c>
      <c r="T38" s="5">
        <f t="shared" si="11"/>
        <v>40.897114156657437</v>
      </c>
      <c r="U38" s="1">
        <f t="shared" si="5"/>
        <v>440</v>
      </c>
      <c r="V38" s="1">
        <f t="shared" si="6"/>
        <v>418.625</v>
      </c>
      <c r="W38">
        <f t="shared" si="7"/>
        <v>-47.017487719298174</v>
      </c>
    </row>
    <row r="39" spans="1:23">
      <c r="A39" s="7">
        <v>42823</v>
      </c>
      <c r="B39" s="3">
        <v>432.70001200000002</v>
      </c>
      <c r="C39" s="3">
        <v>439.75</v>
      </c>
      <c r="D39" s="3">
        <v>429.79998799999998</v>
      </c>
      <c r="E39" s="3">
        <v>438.79998799999998</v>
      </c>
      <c r="F39" s="3">
        <v>419.48092700000001</v>
      </c>
      <c r="G39" s="3">
        <v>4242538</v>
      </c>
      <c r="H39" s="3">
        <f t="shared" si="3"/>
        <v>433.45000600000003</v>
      </c>
      <c r="I39" s="3">
        <f t="shared" si="14"/>
        <v>427.82374880000009</v>
      </c>
      <c r="J39" s="3">
        <f t="shared" si="4"/>
        <v>433.75415807214819</v>
      </c>
      <c r="K39" s="3">
        <f t="shared" si="15"/>
        <v>428.75709565332767</v>
      </c>
      <c r="L39" s="6">
        <f t="shared" si="1"/>
        <v>8.8499759999999696</v>
      </c>
      <c r="M39" s="6">
        <f t="shared" si="2"/>
        <v>0</v>
      </c>
      <c r="N39" s="6">
        <f t="shared" si="8"/>
        <v>2.6749987142857128</v>
      </c>
      <c r="O39" s="6">
        <f t="shared" si="9"/>
        <v>1.6071428571428572</v>
      </c>
      <c r="P39" s="8">
        <f t="shared" si="10"/>
        <v>62.468712667836982</v>
      </c>
      <c r="Q39" s="3">
        <f t="shared" si="0"/>
        <v>436.11665866666664</v>
      </c>
      <c r="R39" s="5">
        <f t="shared" si="12"/>
        <v>428.85958403333325</v>
      </c>
      <c r="S39" s="5">
        <f t="shared" si="13"/>
        <v>3.9398341733333355</v>
      </c>
      <c r="T39" s="5">
        <f t="shared" si="11"/>
        <v>122.79830933753013</v>
      </c>
      <c r="U39" s="1">
        <f t="shared" si="5"/>
        <v>440</v>
      </c>
      <c r="V39" s="1">
        <f t="shared" si="6"/>
        <v>418.625</v>
      </c>
      <c r="W39">
        <f t="shared" si="7"/>
        <v>-5.6140912280702464</v>
      </c>
    </row>
    <row r="40" spans="1:23">
      <c r="A40" s="7">
        <v>42824</v>
      </c>
      <c r="B40" s="3">
        <v>435</v>
      </c>
      <c r="C40" s="3">
        <v>440.85000600000001</v>
      </c>
      <c r="D40" s="3">
        <v>432.52499399999999</v>
      </c>
      <c r="E40" s="3">
        <v>437.92498799999998</v>
      </c>
      <c r="F40" s="3">
        <v>418.64453099999997</v>
      </c>
      <c r="G40" s="3">
        <v>2927478</v>
      </c>
      <c r="H40" s="3">
        <f t="shared" si="3"/>
        <v>433.93500359999996</v>
      </c>
      <c r="I40" s="3">
        <f t="shared" si="14"/>
        <v>428.76124880000009</v>
      </c>
      <c r="J40" s="3">
        <f t="shared" si="4"/>
        <v>435.14443471476545</v>
      </c>
      <c r="K40" s="3">
        <f t="shared" si="15"/>
        <v>429.63022825777261</v>
      </c>
      <c r="L40" s="6">
        <f t="shared" si="1"/>
        <v>0</v>
      </c>
      <c r="M40" s="6">
        <f t="shared" si="2"/>
        <v>0.875</v>
      </c>
      <c r="N40" s="6">
        <f t="shared" si="8"/>
        <v>2.6749987142857128</v>
      </c>
      <c r="O40" s="6">
        <f t="shared" si="9"/>
        <v>1.5499987142857126</v>
      </c>
      <c r="P40" s="8">
        <f t="shared" si="10"/>
        <v>63.313617570418145</v>
      </c>
      <c r="Q40" s="3">
        <f t="shared" si="0"/>
        <v>437.09999599999998</v>
      </c>
      <c r="R40" s="5">
        <f t="shared" si="12"/>
        <v>429.5508341333333</v>
      </c>
      <c r="S40" s="5">
        <f t="shared" si="13"/>
        <v>4.1417502800000054</v>
      </c>
      <c r="T40" s="5">
        <f t="shared" si="11"/>
        <v>121.51323082128891</v>
      </c>
      <c r="U40" s="1">
        <f t="shared" si="5"/>
        <v>440.85000600000001</v>
      </c>
      <c r="V40" s="1">
        <f t="shared" si="6"/>
        <v>418.625</v>
      </c>
      <c r="W40">
        <f t="shared" si="7"/>
        <v>-13.160932330007119</v>
      </c>
    </row>
    <row r="41" spans="1:23">
      <c r="A41" s="7">
        <v>42825</v>
      </c>
      <c r="B41" s="3">
        <v>442</v>
      </c>
      <c r="C41" s="3">
        <v>445.07501200000002</v>
      </c>
      <c r="D41" s="3">
        <v>433.5</v>
      </c>
      <c r="E41" s="3">
        <v>437.375</v>
      </c>
      <c r="F41" s="3">
        <v>418.11877399999997</v>
      </c>
      <c r="G41" s="3">
        <v>4314580</v>
      </c>
      <c r="H41" s="3">
        <f t="shared" si="3"/>
        <v>433.85499879999998</v>
      </c>
      <c r="I41" s="3">
        <f t="shared" si="14"/>
        <v>429.42999880000008</v>
      </c>
      <c r="J41" s="3">
        <f t="shared" si="4"/>
        <v>435.88795647651034</v>
      </c>
      <c r="K41" s="3">
        <f t="shared" si="15"/>
        <v>430.36782556655618</v>
      </c>
      <c r="L41" s="6">
        <f t="shared" si="1"/>
        <v>0</v>
      </c>
      <c r="M41" s="6">
        <f t="shared" si="2"/>
        <v>0.54998799999998482</v>
      </c>
      <c r="N41" s="6">
        <f t="shared" si="8"/>
        <v>2.6035701428571412</v>
      </c>
      <c r="O41" s="6">
        <f t="shared" si="9"/>
        <v>1.5892835714285687</v>
      </c>
      <c r="P41" s="8">
        <f t="shared" si="10"/>
        <v>62.095420452814025</v>
      </c>
      <c r="Q41" s="3">
        <f t="shared" si="0"/>
        <v>438.65000400000002</v>
      </c>
      <c r="R41" s="5">
        <f t="shared" si="12"/>
        <v>430.34541776666663</v>
      </c>
      <c r="S41" s="5">
        <f t="shared" si="13"/>
        <v>4.2570836333333286</v>
      </c>
      <c r="T41" s="5">
        <f t="shared" si="11"/>
        <v>130.05125806953498</v>
      </c>
      <c r="U41" s="1">
        <f t="shared" si="5"/>
        <v>445.07501200000002</v>
      </c>
      <c r="V41" s="1">
        <f t="shared" si="6"/>
        <v>418.625</v>
      </c>
      <c r="W41">
        <f t="shared" si="7"/>
        <v>-29.111563352031787</v>
      </c>
    </row>
    <row r="42" spans="1:23">
      <c r="A42" s="7">
        <v>42828</v>
      </c>
      <c r="B42" s="3">
        <v>437.04998799999998</v>
      </c>
      <c r="C42" s="3">
        <v>439.125</v>
      </c>
      <c r="D42" s="3">
        <v>429.25</v>
      </c>
      <c r="E42" s="3">
        <v>433.125</v>
      </c>
      <c r="F42" s="3">
        <v>414.05581699999999</v>
      </c>
      <c r="G42" s="3">
        <v>1874754</v>
      </c>
      <c r="H42" s="3">
        <f t="shared" si="3"/>
        <v>434.02499999999998</v>
      </c>
      <c r="I42" s="3">
        <f t="shared" si="14"/>
        <v>430.20499880000006</v>
      </c>
      <c r="J42" s="3">
        <f t="shared" si="4"/>
        <v>434.96697098434026</v>
      </c>
      <c r="K42" s="3">
        <f t="shared" si="15"/>
        <v>430.63041360783654</v>
      </c>
      <c r="L42" s="6">
        <f t="shared" si="1"/>
        <v>0</v>
      </c>
      <c r="M42" s="6">
        <f t="shared" si="2"/>
        <v>4.25</v>
      </c>
      <c r="N42" s="6">
        <f t="shared" si="8"/>
        <v>2.34464157142857</v>
      </c>
      <c r="O42" s="6">
        <f t="shared" si="9"/>
        <v>1.8928549999999973</v>
      </c>
      <c r="P42" s="8">
        <f t="shared" si="10"/>
        <v>55.330819315285765</v>
      </c>
      <c r="Q42" s="3">
        <f t="shared" si="0"/>
        <v>433.83333333333331</v>
      </c>
      <c r="R42" s="5">
        <f t="shared" si="12"/>
        <v>430.8466674666667</v>
      </c>
      <c r="S42" s="5">
        <f t="shared" si="13"/>
        <v>4.0924997999999935</v>
      </c>
      <c r="T42" s="5">
        <f t="shared" si="11"/>
        <v>48.652673795555103</v>
      </c>
      <c r="U42" s="1">
        <f t="shared" si="5"/>
        <v>445.07501200000002</v>
      </c>
      <c r="V42" s="1">
        <f t="shared" si="6"/>
        <v>418.625</v>
      </c>
      <c r="W42">
        <f t="shared" si="7"/>
        <v>-45.179608992237917</v>
      </c>
    </row>
    <row r="43" spans="1:23">
      <c r="A43" s="7">
        <v>42830</v>
      </c>
      <c r="B43" s="3">
        <v>434.5</v>
      </c>
      <c r="C43" s="3">
        <v>434.5</v>
      </c>
      <c r="D43" s="3">
        <v>423.20001200000002</v>
      </c>
      <c r="E43" s="3">
        <v>425.25</v>
      </c>
      <c r="F43" s="3">
        <v>406.52758799999998</v>
      </c>
      <c r="G43" s="3">
        <v>3578706</v>
      </c>
      <c r="H43" s="3">
        <f t="shared" si="3"/>
        <v>435.43499759999997</v>
      </c>
      <c r="I43" s="3">
        <f t="shared" si="14"/>
        <v>430.53874819999999</v>
      </c>
      <c r="J43" s="3">
        <f t="shared" si="4"/>
        <v>431.72798065622686</v>
      </c>
      <c r="K43" s="3">
        <f t="shared" si="15"/>
        <v>430.11799326423306</v>
      </c>
      <c r="L43" s="6">
        <f t="shared" si="1"/>
        <v>0</v>
      </c>
      <c r="M43" s="6">
        <f t="shared" si="2"/>
        <v>7.875</v>
      </c>
      <c r="N43" s="6">
        <f t="shared" si="8"/>
        <v>2.34464157142857</v>
      </c>
      <c r="O43" s="6">
        <f t="shared" si="9"/>
        <v>2.0732138571428567</v>
      </c>
      <c r="P43" s="8">
        <f t="shared" si="10"/>
        <v>53.071939753056647</v>
      </c>
      <c r="Q43" s="3">
        <f t="shared" si="0"/>
        <v>427.65000400000002</v>
      </c>
      <c r="R43" s="5">
        <f t="shared" si="12"/>
        <v>430.81791786666662</v>
      </c>
      <c r="S43" s="5">
        <f t="shared" si="13"/>
        <v>4.1212493999999911</v>
      </c>
      <c r="T43" s="5">
        <f t="shared" si="11"/>
        <v>-51.245201947199178</v>
      </c>
      <c r="U43" s="1">
        <f t="shared" si="5"/>
        <v>445.07501200000002</v>
      </c>
      <c r="V43" s="1">
        <f t="shared" si="6"/>
        <v>423.20001200000002</v>
      </c>
      <c r="W43">
        <f t="shared" si="7"/>
        <v>-90.628626285714347</v>
      </c>
    </row>
    <row r="44" spans="1:23">
      <c r="A44" s="7">
        <v>42831</v>
      </c>
      <c r="B44" s="3">
        <v>424</v>
      </c>
      <c r="C44" s="3">
        <v>428.27499399999999</v>
      </c>
      <c r="D44" s="3">
        <v>423.5</v>
      </c>
      <c r="E44" s="3">
        <v>426.75</v>
      </c>
      <c r="F44" s="3">
        <v>407.96151700000001</v>
      </c>
      <c r="G44" s="3">
        <v>2089810</v>
      </c>
      <c r="H44" s="3">
        <f t="shared" si="3"/>
        <v>434.49499520000001</v>
      </c>
      <c r="I44" s="3">
        <f t="shared" si="14"/>
        <v>430.41249850000003</v>
      </c>
      <c r="J44" s="3">
        <f t="shared" si="4"/>
        <v>430.06865377081795</v>
      </c>
      <c r="K44" s="3">
        <f t="shared" si="15"/>
        <v>429.79723200097283</v>
      </c>
      <c r="L44" s="6">
        <f t="shared" si="1"/>
        <v>1.5</v>
      </c>
      <c r="M44" s="6">
        <f t="shared" si="2"/>
        <v>0</v>
      </c>
      <c r="N44" s="6">
        <f t="shared" si="8"/>
        <v>2.0053558571428556</v>
      </c>
      <c r="O44" s="6">
        <f t="shared" si="9"/>
        <v>2.0732138571428567</v>
      </c>
      <c r="P44" s="8">
        <f t="shared" si="10"/>
        <v>49.168115237036162</v>
      </c>
      <c r="Q44" s="3">
        <f t="shared" si="0"/>
        <v>426.17499799999996</v>
      </c>
      <c r="R44" s="5">
        <f t="shared" si="12"/>
        <v>430.69958443333326</v>
      </c>
      <c r="S44" s="5">
        <f t="shared" si="13"/>
        <v>4.2395828333333272</v>
      </c>
      <c r="T44" s="5">
        <f t="shared" si="11"/>
        <v>-71.148296286121294</v>
      </c>
      <c r="U44" s="1">
        <f t="shared" si="5"/>
        <v>445.07501200000002</v>
      </c>
      <c r="V44" s="1">
        <f t="shared" si="6"/>
        <v>423.20001200000002</v>
      </c>
      <c r="W44">
        <f t="shared" si="7"/>
        <v>-83.7714834285715</v>
      </c>
    </row>
    <row r="45" spans="1:23">
      <c r="A45" s="7">
        <v>42832</v>
      </c>
      <c r="B45" s="3">
        <v>426.95001200000002</v>
      </c>
      <c r="C45" s="3">
        <v>429.29998799999998</v>
      </c>
      <c r="D45" s="3">
        <v>423.45001200000002</v>
      </c>
      <c r="E45" s="3">
        <v>424.64999399999999</v>
      </c>
      <c r="F45" s="3">
        <v>405.953979</v>
      </c>
      <c r="G45" s="3">
        <v>2059774</v>
      </c>
      <c r="H45" s="3">
        <f t="shared" si="3"/>
        <v>432.08499759999995</v>
      </c>
      <c r="I45" s="3">
        <f t="shared" si="14"/>
        <v>430.31624909999999</v>
      </c>
      <c r="J45" s="3">
        <f t="shared" si="4"/>
        <v>428.26243384721204</v>
      </c>
      <c r="K45" s="3">
        <f t="shared" si="15"/>
        <v>429.30701885802307</v>
      </c>
      <c r="L45" s="6">
        <f t="shared" si="1"/>
        <v>0</v>
      </c>
      <c r="M45" s="6">
        <f t="shared" si="2"/>
        <v>2.1000060000000076</v>
      </c>
      <c r="N45" s="6">
        <f t="shared" si="8"/>
        <v>1.6357138571428567</v>
      </c>
      <c r="O45" s="6">
        <f t="shared" si="9"/>
        <v>2.2232142857142856</v>
      </c>
      <c r="P45" s="8">
        <f t="shared" si="10"/>
        <v>42.387777035199662</v>
      </c>
      <c r="Q45" s="3">
        <f t="shared" si="0"/>
        <v>425.79999799999996</v>
      </c>
      <c r="R45" s="5">
        <f t="shared" si="12"/>
        <v>430.74000089999998</v>
      </c>
      <c r="S45" s="5">
        <f t="shared" si="13"/>
        <v>4.199166366666665</v>
      </c>
      <c r="T45" s="5">
        <f t="shared" si="11"/>
        <v>-78.428311219328066</v>
      </c>
      <c r="U45" s="1">
        <f t="shared" si="5"/>
        <v>445.07501200000002</v>
      </c>
      <c r="V45" s="1">
        <f t="shared" si="6"/>
        <v>423.20001200000002</v>
      </c>
      <c r="W45">
        <f t="shared" si="7"/>
        <v>-93.371510857142965</v>
      </c>
    </row>
    <row r="46" spans="1:23">
      <c r="A46" s="7">
        <v>42835</v>
      </c>
      <c r="B46" s="3">
        <v>424.5</v>
      </c>
      <c r="C46" s="3">
        <v>428.75</v>
      </c>
      <c r="D46" s="3">
        <v>415.5</v>
      </c>
      <c r="E46" s="3">
        <v>416.52499399999999</v>
      </c>
      <c r="F46" s="3">
        <v>398.18661500000002</v>
      </c>
      <c r="G46" s="3">
        <v>1485086</v>
      </c>
      <c r="H46" s="3">
        <f t="shared" si="3"/>
        <v>429.42999879999996</v>
      </c>
      <c r="I46" s="3">
        <f t="shared" si="14"/>
        <v>430.35624849999994</v>
      </c>
      <c r="J46" s="3">
        <f t="shared" si="4"/>
        <v>424.34995389814139</v>
      </c>
      <c r="K46" s="3">
        <f t="shared" si="15"/>
        <v>428.08968315725895</v>
      </c>
      <c r="L46" s="6">
        <f t="shared" si="1"/>
        <v>0</v>
      </c>
      <c r="M46" s="6">
        <f t="shared" si="2"/>
        <v>8.125</v>
      </c>
      <c r="N46" s="6">
        <f t="shared" si="8"/>
        <v>1.6357138571428567</v>
      </c>
      <c r="O46" s="6">
        <f t="shared" si="9"/>
        <v>2.7535705714285705</v>
      </c>
      <c r="P46" s="8">
        <f t="shared" si="10"/>
        <v>37.266071127571692</v>
      </c>
      <c r="Q46" s="3">
        <f t="shared" si="0"/>
        <v>420.25833133333327</v>
      </c>
      <c r="R46" s="5">
        <f t="shared" si="12"/>
        <v>430.58041786666661</v>
      </c>
      <c r="S46" s="5">
        <f t="shared" si="13"/>
        <v>4.3587494000000024</v>
      </c>
      <c r="T46" s="5">
        <f t="shared" si="11"/>
        <v>-157.87535347231062</v>
      </c>
      <c r="U46" s="1">
        <f t="shared" si="5"/>
        <v>445.07501200000002</v>
      </c>
      <c r="V46" s="1">
        <f t="shared" si="6"/>
        <v>415.5</v>
      </c>
      <c r="W46">
        <f t="shared" si="7"/>
        <v>-96.534256689397154</v>
      </c>
    </row>
    <row r="47" spans="1:23">
      <c r="A47" s="7">
        <v>42836</v>
      </c>
      <c r="B47" s="3">
        <v>417.5</v>
      </c>
      <c r="C47" s="3">
        <v>419</v>
      </c>
      <c r="D47" s="3">
        <v>413</v>
      </c>
      <c r="E47" s="3">
        <v>416.89999399999999</v>
      </c>
      <c r="F47" s="3">
        <v>398.54516599999999</v>
      </c>
      <c r="G47" s="3">
        <v>2620546</v>
      </c>
      <c r="H47" s="3">
        <f t="shared" si="3"/>
        <v>425.25999759999996</v>
      </c>
      <c r="I47" s="3">
        <f t="shared" si="14"/>
        <v>430.07374879999998</v>
      </c>
      <c r="J47" s="3">
        <f t="shared" si="4"/>
        <v>421.86663393209426</v>
      </c>
      <c r="K47" s="3">
        <f t="shared" si="15"/>
        <v>427.02399847561526</v>
      </c>
      <c r="L47" s="6">
        <f t="shared" si="1"/>
        <v>0.375</v>
      </c>
      <c r="M47" s="6">
        <f t="shared" si="2"/>
        <v>0</v>
      </c>
      <c r="N47" s="6">
        <f t="shared" si="8"/>
        <v>1.6624995714285709</v>
      </c>
      <c r="O47" s="6">
        <f t="shared" si="9"/>
        <v>2.5732138571428567</v>
      </c>
      <c r="P47" s="8">
        <f t="shared" si="10"/>
        <v>39.249576239374619</v>
      </c>
      <c r="Q47" s="3">
        <f t="shared" si="0"/>
        <v>416.29999799999996</v>
      </c>
      <c r="R47" s="5">
        <f t="shared" si="12"/>
        <v>430.18500109999997</v>
      </c>
      <c r="S47" s="5">
        <f t="shared" si="13"/>
        <v>4.7823335233333406</v>
      </c>
      <c r="T47" s="5">
        <f t="shared" si="11"/>
        <v>-193.55966471534038</v>
      </c>
      <c r="U47" s="1">
        <f t="shared" si="5"/>
        <v>445.07501200000002</v>
      </c>
      <c r="V47" s="1">
        <f t="shared" si="6"/>
        <v>413</v>
      </c>
      <c r="W47">
        <f t="shared" si="7"/>
        <v>-87.841020916843334</v>
      </c>
    </row>
    <row r="48" spans="1:23">
      <c r="A48" s="7">
        <v>42837</v>
      </c>
      <c r="B48" s="3">
        <v>415.67498799999998</v>
      </c>
      <c r="C48" s="3">
        <v>417.47500600000001</v>
      </c>
      <c r="D48" s="3">
        <v>413.5</v>
      </c>
      <c r="E48" s="3">
        <v>415.82501200000002</v>
      </c>
      <c r="F48" s="3">
        <v>397.517517</v>
      </c>
      <c r="G48" s="3">
        <v>1311888</v>
      </c>
      <c r="H48" s="3">
        <f t="shared" si="3"/>
        <v>422.01499639999992</v>
      </c>
      <c r="I48" s="3">
        <f t="shared" si="14"/>
        <v>429.75999910000002</v>
      </c>
      <c r="J48" s="3">
        <f t="shared" si="4"/>
        <v>419.85275995472955</v>
      </c>
      <c r="K48" s="3">
        <f t="shared" si="15"/>
        <v>425.95742833508046</v>
      </c>
      <c r="L48" s="6">
        <f t="shared" si="1"/>
        <v>0</v>
      </c>
      <c r="M48" s="6">
        <f t="shared" si="2"/>
        <v>1.0749819999999772</v>
      </c>
      <c r="N48" s="6">
        <f t="shared" si="8"/>
        <v>1.1821419999999989</v>
      </c>
      <c r="O48" s="6">
        <f t="shared" si="9"/>
        <v>2.6499982857142834</v>
      </c>
      <c r="P48" s="8">
        <f t="shared" si="10"/>
        <v>30.848087801139997</v>
      </c>
      <c r="Q48" s="3">
        <f t="shared" si="0"/>
        <v>415.60000599999995</v>
      </c>
      <c r="R48" s="5">
        <f t="shared" si="12"/>
        <v>429.56000160000002</v>
      </c>
      <c r="S48" s="5">
        <f t="shared" si="13"/>
        <v>5.4698329733333368</v>
      </c>
      <c r="T48" s="5">
        <f t="shared" si="11"/>
        <v>-170.14530020761978</v>
      </c>
      <c r="U48" s="1">
        <f t="shared" si="5"/>
        <v>445.07501200000002</v>
      </c>
      <c r="V48" s="1">
        <f t="shared" si="6"/>
        <v>413</v>
      </c>
      <c r="W48">
        <f t="shared" si="7"/>
        <v>-91.192483419803509</v>
      </c>
    </row>
    <row r="49" spans="1:23">
      <c r="A49" s="7">
        <v>42838</v>
      </c>
      <c r="B49" s="3">
        <v>416.25</v>
      </c>
      <c r="C49" s="3">
        <v>416.25</v>
      </c>
      <c r="D49" s="3">
        <v>402.70001200000002</v>
      </c>
      <c r="E49" s="3">
        <v>404.54998799999998</v>
      </c>
      <c r="F49" s="3">
        <v>386.738922</v>
      </c>
      <c r="G49" s="3">
        <v>2293364</v>
      </c>
      <c r="H49" s="3">
        <f t="shared" si="3"/>
        <v>420.12999880000007</v>
      </c>
      <c r="I49" s="3">
        <f t="shared" si="14"/>
        <v>429.21125030000002</v>
      </c>
      <c r="J49" s="3">
        <f t="shared" si="4"/>
        <v>414.75183596981969</v>
      </c>
      <c r="K49" s="3">
        <f t="shared" si="15"/>
        <v>423.91862449364424</v>
      </c>
      <c r="L49" s="6">
        <f t="shared" si="1"/>
        <v>0</v>
      </c>
      <c r="M49" s="6">
        <f t="shared" si="2"/>
        <v>11.27502400000003</v>
      </c>
      <c r="N49" s="6">
        <f t="shared" si="8"/>
        <v>1.0428554285714264</v>
      </c>
      <c r="O49" s="6">
        <f t="shared" si="9"/>
        <v>3.4553571428571428</v>
      </c>
      <c r="P49" s="8">
        <f t="shared" si="10"/>
        <v>23.18377382152552</v>
      </c>
      <c r="Q49" s="3">
        <f t="shared" si="0"/>
        <v>407.83333333333331</v>
      </c>
      <c r="R49" s="5">
        <f t="shared" si="12"/>
        <v>428.81791786666662</v>
      </c>
      <c r="S49" s="5">
        <f t="shared" si="13"/>
        <v>6.2861250800000104</v>
      </c>
      <c r="T49" s="5">
        <f t="shared" si="11"/>
        <v>-222.54923095202204</v>
      </c>
      <c r="U49" s="1">
        <f t="shared" si="5"/>
        <v>445.07501200000002</v>
      </c>
      <c r="V49" s="1">
        <f t="shared" si="6"/>
        <v>402.70001200000002</v>
      </c>
      <c r="W49">
        <f t="shared" si="7"/>
        <v>-95.634274926253767</v>
      </c>
    </row>
    <row r="50" spans="1:23">
      <c r="A50" s="7">
        <v>42842</v>
      </c>
      <c r="B50" s="3">
        <v>400.07501200000002</v>
      </c>
      <c r="C50" s="3">
        <v>408.75</v>
      </c>
      <c r="D50" s="3">
        <v>400.07501200000002</v>
      </c>
      <c r="E50" s="3">
        <v>405.39999399999999</v>
      </c>
      <c r="F50" s="3">
        <v>387.551422</v>
      </c>
      <c r="G50" s="3">
        <v>1404094</v>
      </c>
      <c r="H50" s="3">
        <f t="shared" si="3"/>
        <v>415.68999640000004</v>
      </c>
      <c r="I50" s="3">
        <f t="shared" si="14"/>
        <v>428.3662491</v>
      </c>
      <c r="J50" s="3">
        <f t="shared" si="4"/>
        <v>411.63455531321318</v>
      </c>
      <c r="K50" s="3">
        <f t="shared" si="15"/>
        <v>422.15494539901147</v>
      </c>
      <c r="L50" s="6">
        <f t="shared" si="1"/>
        <v>0.85000600000000759</v>
      </c>
      <c r="M50" s="6">
        <f t="shared" si="2"/>
        <v>0</v>
      </c>
      <c r="N50" s="6">
        <f t="shared" si="8"/>
        <v>1.1035701428571412</v>
      </c>
      <c r="O50" s="6">
        <f t="shared" si="9"/>
        <v>3.3267844285714268</v>
      </c>
      <c r="P50" s="8">
        <f t="shared" si="10"/>
        <v>24.909296198865974</v>
      </c>
      <c r="Q50" s="3">
        <f t="shared" si="0"/>
        <v>404.74166866666673</v>
      </c>
      <c r="R50" s="5">
        <f t="shared" si="12"/>
        <v>427.64750110000006</v>
      </c>
      <c r="S50" s="5">
        <f t="shared" si="13"/>
        <v>7.6824174366666567</v>
      </c>
      <c r="T50" s="5">
        <f t="shared" si="11"/>
        <v>-198.77278319545903</v>
      </c>
      <c r="U50" s="1">
        <f t="shared" si="5"/>
        <v>445.07501200000002</v>
      </c>
      <c r="V50" s="1">
        <f t="shared" si="6"/>
        <v>400.07501200000002</v>
      </c>
      <c r="W50">
        <f t="shared" si="7"/>
        <v>-88.166706666666713</v>
      </c>
    </row>
    <row r="51" spans="1:23">
      <c r="A51" s="7">
        <v>42843</v>
      </c>
      <c r="B51" s="3">
        <v>406</v>
      </c>
      <c r="C51" s="3">
        <v>409.97500600000001</v>
      </c>
      <c r="D51" s="3">
        <v>402</v>
      </c>
      <c r="E51" s="3">
        <v>404.02499399999999</v>
      </c>
      <c r="F51" s="3">
        <v>386.23706099999998</v>
      </c>
      <c r="G51" s="3">
        <v>2028564</v>
      </c>
      <c r="H51" s="3">
        <f t="shared" si="3"/>
        <v>411.83999640000002</v>
      </c>
      <c r="I51" s="3">
        <f t="shared" si="14"/>
        <v>427.25124820000002</v>
      </c>
      <c r="J51" s="3">
        <f t="shared" si="4"/>
        <v>409.09803487547549</v>
      </c>
      <c r="K51" s="3">
        <f t="shared" si="15"/>
        <v>420.42828336101041</v>
      </c>
      <c r="L51" s="6">
        <f t="shared" si="1"/>
        <v>0</v>
      </c>
      <c r="M51" s="6">
        <f t="shared" si="2"/>
        <v>1.375</v>
      </c>
      <c r="N51" s="6">
        <f t="shared" si="8"/>
        <v>1.1035701428571412</v>
      </c>
      <c r="O51" s="6">
        <f t="shared" si="9"/>
        <v>2.6785714285714284</v>
      </c>
      <c r="P51" s="8">
        <f t="shared" si="10"/>
        <v>29.178446179641725</v>
      </c>
      <c r="Q51" s="3">
        <f t="shared" si="0"/>
        <v>405.33333333333331</v>
      </c>
      <c r="R51" s="5">
        <f t="shared" si="12"/>
        <v>426.33291776666658</v>
      </c>
      <c r="S51" s="5">
        <f t="shared" si="13"/>
        <v>8.8621675466666794</v>
      </c>
      <c r="T51" s="5">
        <f t="shared" si="11"/>
        <v>-157.97177024509335</v>
      </c>
      <c r="U51" s="1">
        <f t="shared" si="5"/>
        <v>445.07501200000002</v>
      </c>
      <c r="V51" s="1">
        <f t="shared" si="6"/>
        <v>400.07501200000002</v>
      </c>
      <c r="W51">
        <f t="shared" si="7"/>
        <v>-91.22226222222227</v>
      </c>
    </row>
    <row r="52" spans="1:23">
      <c r="A52" s="7">
        <v>42844</v>
      </c>
      <c r="B52" s="3">
        <v>403.25</v>
      </c>
      <c r="C52" s="3">
        <v>409.77499399999999</v>
      </c>
      <c r="D52" s="3">
        <v>401.97500600000001</v>
      </c>
      <c r="E52" s="3">
        <v>404.29998799999998</v>
      </c>
      <c r="F52" s="3">
        <v>386.49987800000002</v>
      </c>
      <c r="G52" s="3">
        <v>2636200</v>
      </c>
      <c r="H52" s="3">
        <f t="shared" si="3"/>
        <v>409.3399963999999</v>
      </c>
      <c r="I52" s="3">
        <f t="shared" si="14"/>
        <v>425.80874790000007</v>
      </c>
      <c r="J52" s="3">
        <f t="shared" si="4"/>
        <v>407.49868591698367</v>
      </c>
      <c r="K52" s="3">
        <f t="shared" si="15"/>
        <v>418.89225523139038</v>
      </c>
      <c r="L52" s="6">
        <f t="shared" si="1"/>
        <v>0.27499399999999241</v>
      </c>
      <c r="M52" s="6">
        <f t="shared" si="2"/>
        <v>0</v>
      </c>
      <c r="N52" s="6">
        <f t="shared" si="8"/>
        <v>0.84642685714285493</v>
      </c>
      <c r="O52" s="6">
        <f t="shared" si="9"/>
        <v>2.6785714285714284</v>
      </c>
      <c r="P52" s="8">
        <f t="shared" si="10"/>
        <v>24.012121100119643</v>
      </c>
      <c r="Q52" s="3">
        <f t="shared" si="0"/>
        <v>405.34999599999998</v>
      </c>
      <c r="R52" s="5">
        <f t="shared" si="12"/>
        <v>424.89625089999998</v>
      </c>
      <c r="S52" s="5">
        <f t="shared" si="13"/>
        <v>9.8857089633333057</v>
      </c>
      <c r="T52" s="5">
        <f t="shared" si="11"/>
        <v>-131.8148920662359</v>
      </c>
      <c r="U52" s="1">
        <f t="shared" si="5"/>
        <v>445.07501200000002</v>
      </c>
      <c r="V52" s="1">
        <f t="shared" si="6"/>
        <v>400.07501200000002</v>
      </c>
      <c r="W52">
        <f t="shared" si="7"/>
        <v>-90.611164444444512</v>
      </c>
    </row>
    <row r="53" spans="1:23">
      <c r="A53" s="7">
        <v>42845</v>
      </c>
      <c r="B53" s="3">
        <v>405.375</v>
      </c>
      <c r="C53" s="3">
        <v>407.95001200000002</v>
      </c>
      <c r="D53" s="3">
        <v>404.29998799999998</v>
      </c>
      <c r="E53" s="3">
        <v>407.45001200000002</v>
      </c>
      <c r="F53" s="3">
        <v>389.51119999999997</v>
      </c>
      <c r="G53" s="3">
        <v>1079608</v>
      </c>
      <c r="H53" s="3">
        <f t="shared" si="3"/>
        <v>406.81999519999994</v>
      </c>
      <c r="I53" s="3">
        <f t="shared" si="14"/>
        <v>424.41499790000006</v>
      </c>
      <c r="J53" s="3">
        <f t="shared" si="4"/>
        <v>407.48246127798916</v>
      </c>
      <c r="K53" s="3">
        <f t="shared" si="15"/>
        <v>417.80251778078173</v>
      </c>
      <c r="L53" s="6">
        <f t="shared" si="1"/>
        <v>3.1500240000000304</v>
      </c>
      <c r="M53" s="6">
        <f t="shared" si="2"/>
        <v>0</v>
      </c>
      <c r="N53" s="6">
        <f t="shared" si="8"/>
        <v>0.43928742857143072</v>
      </c>
      <c r="O53" s="6">
        <f t="shared" si="9"/>
        <v>2.6785714285714284</v>
      </c>
      <c r="P53" s="8">
        <f t="shared" si="10"/>
        <v>14.089394315109701</v>
      </c>
      <c r="Q53" s="3">
        <f t="shared" si="0"/>
        <v>406.56667066666665</v>
      </c>
      <c r="R53" s="5">
        <f t="shared" si="12"/>
        <v>423.67750089999993</v>
      </c>
      <c r="S53" s="5">
        <f t="shared" si="13"/>
        <v>10.743666986666673</v>
      </c>
      <c r="T53" s="5">
        <f t="shared" si="11"/>
        <v>-106.17622614059371</v>
      </c>
      <c r="U53" s="1">
        <f t="shared" si="5"/>
        <v>445.07501200000002</v>
      </c>
      <c r="V53" s="1">
        <f t="shared" si="6"/>
        <v>400.07501200000002</v>
      </c>
      <c r="W53">
        <f t="shared" si="7"/>
        <v>-83.611111111111114</v>
      </c>
    </row>
    <row r="54" spans="1:23">
      <c r="A54" s="7">
        <v>42846</v>
      </c>
      <c r="B54" s="3">
        <v>408.5</v>
      </c>
      <c r="C54" s="3">
        <v>410.72500600000001</v>
      </c>
      <c r="D54" s="3">
        <v>403.89999399999999</v>
      </c>
      <c r="E54" s="3">
        <v>406.375</v>
      </c>
      <c r="F54" s="3">
        <v>388.48355099999998</v>
      </c>
      <c r="G54" s="3">
        <v>1780310</v>
      </c>
      <c r="H54" s="3">
        <f t="shared" si="3"/>
        <v>405.14499519999998</v>
      </c>
      <c r="I54" s="3">
        <f t="shared" si="14"/>
        <v>423.30499880000008</v>
      </c>
      <c r="J54" s="3">
        <f t="shared" si="4"/>
        <v>407.11330751865944</v>
      </c>
      <c r="K54" s="3">
        <f t="shared" si="15"/>
        <v>416.71418275404062</v>
      </c>
      <c r="L54" s="6">
        <f t="shared" si="1"/>
        <v>0</v>
      </c>
      <c r="M54" s="6">
        <f t="shared" si="2"/>
        <v>1.0750120000000152</v>
      </c>
      <c r="N54" s="6">
        <f t="shared" si="8"/>
        <v>0.43928742857143072</v>
      </c>
      <c r="O54" s="6">
        <f t="shared" si="9"/>
        <v>2.6928580000000011</v>
      </c>
      <c r="P54" s="8">
        <f t="shared" si="10"/>
        <v>14.025128736496413</v>
      </c>
      <c r="Q54" s="3">
        <f t="shared" si="0"/>
        <v>407</v>
      </c>
      <c r="R54" s="5">
        <f t="shared" si="12"/>
        <v>422.39458413333324</v>
      </c>
      <c r="S54" s="5">
        <f t="shared" si="13"/>
        <v>11.256791986666673</v>
      </c>
      <c r="T54" s="5">
        <f t="shared" si="11"/>
        <v>-91.172121693685938</v>
      </c>
      <c r="U54" s="1">
        <f t="shared" si="5"/>
        <v>445.07501200000002</v>
      </c>
      <c r="V54" s="1">
        <f t="shared" si="6"/>
        <v>400.07501200000002</v>
      </c>
      <c r="W54">
        <f t="shared" si="7"/>
        <v>-86.000026666666699</v>
      </c>
    </row>
    <row r="55" spans="1:23">
      <c r="A55" s="7">
        <v>42849</v>
      </c>
      <c r="B55" s="3">
        <v>406.5</v>
      </c>
      <c r="C55" s="3">
        <v>412</v>
      </c>
      <c r="D55" s="3">
        <v>404.625</v>
      </c>
      <c r="E55" s="3">
        <v>409.77499399999999</v>
      </c>
      <c r="F55" s="3">
        <v>391.733856</v>
      </c>
      <c r="G55" s="3">
        <v>1373968</v>
      </c>
      <c r="H55" s="3">
        <f t="shared" si="3"/>
        <v>405.50999760000002</v>
      </c>
      <c r="I55" s="3">
        <f t="shared" si="14"/>
        <v>421.80499880000008</v>
      </c>
      <c r="J55" s="3">
        <f t="shared" si="4"/>
        <v>408.00053634577296</v>
      </c>
      <c r="K55" s="3">
        <f t="shared" si="15"/>
        <v>416.05330763460819</v>
      </c>
      <c r="L55" s="6">
        <f t="shared" si="1"/>
        <v>3.3999939999999924</v>
      </c>
      <c r="M55" s="6">
        <f t="shared" si="2"/>
        <v>0</v>
      </c>
      <c r="N55" s="6">
        <f t="shared" si="8"/>
        <v>0.68214414285714453</v>
      </c>
      <c r="O55" s="6">
        <f t="shared" si="9"/>
        <v>2.653573142857145</v>
      </c>
      <c r="P55" s="8">
        <f t="shared" si="10"/>
        <v>20.449698953161572</v>
      </c>
      <c r="Q55" s="3">
        <f t="shared" si="0"/>
        <v>408.79999799999996</v>
      </c>
      <c r="R55" s="5">
        <f t="shared" si="12"/>
        <v>420.95458373333332</v>
      </c>
      <c r="S55" s="5">
        <f t="shared" si="13"/>
        <v>11.176250200000007</v>
      </c>
      <c r="T55" s="5">
        <f t="shared" si="11"/>
        <v>-72.502467379940825</v>
      </c>
      <c r="U55" s="1">
        <f t="shared" si="5"/>
        <v>439.125</v>
      </c>
      <c r="V55" s="1">
        <f t="shared" si="6"/>
        <v>400.07501200000002</v>
      </c>
      <c r="W55">
        <f t="shared" si="7"/>
        <v>-75.160089677876513</v>
      </c>
    </row>
    <row r="56" spans="1:23">
      <c r="A56" s="7">
        <v>42850</v>
      </c>
      <c r="B56" s="3">
        <v>412</v>
      </c>
      <c r="C56" s="3">
        <v>412.92498799999998</v>
      </c>
      <c r="D56" s="3">
        <v>406.79998799999998</v>
      </c>
      <c r="E56" s="3">
        <v>409.97500600000001</v>
      </c>
      <c r="F56" s="3">
        <v>391.925049</v>
      </c>
      <c r="G56" s="3">
        <v>2194602</v>
      </c>
      <c r="H56" s="3">
        <f t="shared" si="3"/>
        <v>406.38499759999996</v>
      </c>
      <c r="I56" s="3">
        <f t="shared" si="14"/>
        <v>420.37749790000009</v>
      </c>
      <c r="J56" s="3">
        <f t="shared" si="4"/>
        <v>408.65869289718205</v>
      </c>
      <c r="K56" s="3">
        <f t="shared" si="15"/>
        <v>415.47442176464551</v>
      </c>
      <c r="L56" s="6">
        <f t="shared" si="1"/>
        <v>0.20001200000001518</v>
      </c>
      <c r="M56" s="6">
        <f t="shared" si="2"/>
        <v>0</v>
      </c>
      <c r="N56" s="6">
        <f t="shared" si="8"/>
        <v>0.69643071428571701</v>
      </c>
      <c r="O56" s="6">
        <f t="shared" si="9"/>
        <v>2.3500017142857166</v>
      </c>
      <c r="P56" s="8">
        <f t="shared" si="10"/>
        <v>22.860533775643106</v>
      </c>
      <c r="Q56" s="3">
        <f t="shared" si="0"/>
        <v>409.89999400000005</v>
      </c>
      <c r="R56" s="5">
        <f t="shared" si="12"/>
        <v>419.61041666666659</v>
      </c>
      <c r="S56" s="5">
        <f t="shared" si="13"/>
        <v>10.867916866666665</v>
      </c>
      <c r="T56" s="5">
        <f t="shared" si="11"/>
        <v>-59.566292147177371</v>
      </c>
      <c r="U56" s="1">
        <f t="shared" si="5"/>
        <v>434.5</v>
      </c>
      <c r="V56" s="1">
        <f t="shared" si="6"/>
        <v>400.07501200000002</v>
      </c>
      <c r="W56">
        <f t="shared" si="7"/>
        <v>-71.241837469921563</v>
      </c>
    </row>
    <row r="57" spans="1:23">
      <c r="A57" s="7">
        <v>42851</v>
      </c>
      <c r="B57" s="3">
        <v>410.95001200000002</v>
      </c>
      <c r="C57" s="3">
        <v>411</v>
      </c>
      <c r="D57" s="3">
        <v>398.27499399999999</v>
      </c>
      <c r="E57" s="3">
        <v>400.125</v>
      </c>
      <c r="F57" s="3">
        <v>382.50878899999998</v>
      </c>
      <c r="G57" s="3">
        <v>1918248</v>
      </c>
      <c r="H57" s="3">
        <f t="shared" si="3"/>
        <v>407.57499999999999</v>
      </c>
      <c r="I57" s="3">
        <f t="shared" si="14"/>
        <v>419.04999850000002</v>
      </c>
      <c r="J57" s="3">
        <f t="shared" si="4"/>
        <v>405.81412859812139</v>
      </c>
      <c r="K57" s="3">
        <f t="shared" si="15"/>
        <v>414.0125720727745</v>
      </c>
      <c r="L57" s="6">
        <f t="shared" si="1"/>
        <v>0</v>
      </c>
      <c r="M57" s="6">
        <f t="shared" si="2"/>
        <v>9.8500060000000076</v>
      </c>
      <c r="N57" s="6">
        <f t="shared" si="8"/>
        <v>0.69643071428571701</v>
      </c>
      <c r="O57" s="6">
        <f t="shared" si="9"/>
        <v>2.4910735714285743</v>
      </c>
      <c r="P57" s="8">
        <f t="shared" si="10"/>
        <v>21.848777346181777</v>
      </c>
      <c r="Q57" s="3">
        <f t="shared" si="0"/>
        <v>403.13333133333327</v>
      </c>
      <c r="R57" s="5">
        <f t="shared" si="12"/>
        <v>418.33041636666667</v>
      </c>
      <c r="S57" s="5">
        <f t="shared" si="13"/>
        <v>11.107625070000012</v>
      </c>
      <c r="T57" s="5">
        <f t="shared" si="11"/>
        <v>-91.211127116502965</v>
      </c>
      <c r="U57" s="1">
        <f t="shared" si="5"/>
        <v>429.29998799999998</v>
      </c>
      <c r="V57" s="1">
        <f t="shared" si="6"/>
        <v>398.27499399999999</v>
      </c>
      <c r="W57">
        <f t="shared" si="7"/>
        <v>-94.037046389114508</v>
      </c>
    </row>
    <row r="58" spans="1:23">
      <c r="A58" s="7">
        <v>42852</v>
      </c>
      <c r="B58" s="3">
        <v>398.5</v>
      </c>
      <c r="C58" s="3">
        <v>410</v>
      </c>
      <c r="D58" s="3">
        <v>398.10000600000001</v>
      </c>
      <c r="E58" s="3">
        <v>404.85000600000001</v>
      </c>
      <c r="F58" s="3">
        <v>387.025665</v>
      </c>
      <c r="G58" s="3">
        <v>5640334</v>
      </c>
      <c r="H58" s="3">
        <f t="shared" si="3"/>
        <v>406.74000240000004</v>
      </c>
      <c r="I58" s="3">
        <f t="shared" si="14"/>
        <v>417.75249789999998</v>
      </c>
      <c r="J58" s="3">
        <f t="shared" si="4"/>
        <v>405.49275439874759</v>
      </c>
      <c r="K58" s="3">
        <f t="shared" si="15"/>
        <v>413.13994673251023</v>
      </c>
      <c r="L58" s="6">
        <f t="shared" si="1"/>
        <v>4.7250060000000076</v>
      </c>
      <c r="M58" s="6">
        <f t="shared" si="2"/>
        <v>0</v>
      </c>
      <c r="N58" s="6">
        <f t="shared" si="8"/>
        <v>0.92678828571428895</v>
      </c>
      <c r="O58" s="6">
        <f t="shared" si="9"/>
        <v>2.4910735714285743</v>
      </c>
      <c r="P58" s="8">
        <f t="shared" si="10"/>
        <v>27.116025294510607</v>
      </c>
      <c r="Q58" s="3">
        <f t="shared" si="0"/>
        <v>404.31667066666665</v>
      </c>
      <c r="R58" s="5">
        <f t="shared" si="12"/>
        <v>417.02291616666673</v>
      </c>
      <c r="S58" s="5">
        <f t="shared" si="13"/>
        <v>10.939999400000014</v>
      </c>
      <c r="T58" s="5">
        <f t="shared" si="11"/>
        <v>-77.429897604321411</v>
      </c>
      <c r="U58" s="1">
        <f t="shared" si="5"/>
        <v>429.29998799999998</v>
      </c>
      <c r="V58" s="1">
        <f t="shared" si="6"/>
        <v>398.10000600000001</v>
      </c>
      <c r="W58">
        <f t="shared" si="7"/>
        <v>-78.365372133868533</v>
      </c>
    </row>
    <row r="59" spans="1:23">
      <c r="A59" s="7">
        <v>42853</v>
      </c>
      <c r="B59" s="3">
        <v>406.45001200000002</v>
      </c>
      <c r="C59" s="3">
        <v>410</v>
      </c>
      <c r="D59" s="3">
        <v>399.875</v>
      </c>
      <c r="E59" s="3">
        <v>407.04998799999998</v>
      </c>
      <c r="F59" s="3">
        <v>389.12884500000001</v>
      </c>
      <c r="G59" s="3">
        <v>2794138</v>
      </c>
      <c r="H59" s="3">
        <f t="shared" si="3"/>
        <v>406.22000120000001</v>
      </c>
      <c r="I59" s="3">
        <f t="shared" si="14"/>
        <v>416.49749760000003</v>
      </c>
      <c r="J59" s="3">
        <f t="shared" si="4"/>
        <v>406.0118322658318</v>
      </c>
      <c r="K59" s="3">
        <f t="shared" si="15"/>
        <v>412.55995066274738</v>
      </c>
      <c r="L59" s="6">
        <f t="shared" si="1"/>
        <v>2.1999819999999772</v>
      </c>
      <c r="M59" s="6">
        <f t="shared" si="2"/>
        <v>0</v>
      </c>
      <c r="N59" s="6">
        <f t="shared" si="8"/>
        <v>1.0839298571428588</v>
      </c>
      <c r="O59" s="6">
        <f t="shared" si="9"/>
        <v>2.341073142857145</v>
      </c>
      <c r="P59" s="8">
        <f t="shared" si="10"/>
        <v>31.647559349374518</v>
      </c>
      <c r="Q59" s="3">
        <f t="shared" si="0"/>
        <v>405.64166266666666</v>
      </c>
      <c r="R59" s="5">
        <f t="shared" si="12"/>
        <v>415.49916636666677</v>
      </c>
      <c r="S59" s="5">
        <f t="shared" si="13"/>
        <v>10.187417136666671</v>
      </c>
      <c r="T59" s="5">
        <f t="shared" si="11"/>
        <v>-64.507706371231009</v>
      </c>
      <c r="U59" s="1">
        <f t="shared" si="5"/>
        <v>428.75</v>
      </c>
      <c r="V59" s="1">
        <f t="shared" si="6"/>
        <v>398.10000600000001</v>
      </c>
      <c r="W59">
        <f t="shared" si="7"/>
        <v>-70.799400482753825</v>
      </c>
    </row>
    <row r="60" spans="1:23">
      <c r="A60" s="7">
        <v>42857</v>
      </c>
      <c r="B60" s="3">
        <v>408.07501200000002</v>
      </c>
      <c r="C60" s="3">
        <v>412.72500600000001</v>
      </c>
      <c r="D60" s="3">
        <v>405.85000600000001</v>
      </c>
      <c r="E60" s="3">
        <v>411.02499399999999</v>
      </c>
      <c r="F60" s="3">
        <v>392.92886399999998</v>
      </c>
      <c r="G60" s="3">
        <v>1722732</v>
      </c>
      <c r="H60" s="3">
        <f t="shared" si="3"/>
        <v>406.35499880000003</v>
      </c>
      <c r="I60" s="3">
        <f t="shared" si="14"/>
        <v>414.90999759999994</v>
      </c>
      <c r="J60" s="3">
        <f t="shared" si="4"/>
        <v>407.68288617722123</v>
      </c>
      <c r="K60" s="3">
        <f t="shared" si="15"/>
        <v>412.41376431391427</v>
      </c>
      <c r="L60" s="6">
        <f t="shared" si="1"/>
        <v>3.9750060000000076</v>
      </c>
      <c r="M60" s="6">
        <f t="shared" si="2"/>
        <v>0</v>
      </c>
      <c r="N60" s="6">
        <f t="shared" si="8"/>
        <v>1.3678588571428594</v>
      </c>
      <c r="O60" s="6">
        <f t="shared" si="9"/>
        <v>1.7607160000000022</v>
      </c>
      <c r="P60" s="8">
        <f t="shared" si="10"/>
        <v>43.721468067797559</v>
      </c>
      <c r="Q60" s="3">
        <f t="shared" si="0"/>
        <v>409.86666866666673</v>
      </c>
      <c r="R60" s="5">
        <f t="shared" si="12"/>
        <v>414.1375000000001</v>
      </c>
      <c r="S60" s="5">
        <f t="shared" si="13"/>
        <v>9.1166672666666777</v>
      </c>
      <c r="T60" s="5">
        <f t="shared" si="11"/>
        <v>-31.230940053052361</v>
      </c>
      <c r="U60" s="1">
        <f t="shared" si="5"/>
        <v>419</v>
      </c>
      <c r="V60" s="1">
        <f t="shared" si="6"/>
        <v>398.10000600000001</v>
      </c>
      <c r="W60">
        <f t="shared" si="7"/>
        <v>-38.157934399407054</v>
      </c>
    </row>
    <row r="61" spans="1:23">
      <c r="A61" s="7">
        <v>42858</v>
      </c>
      <c r="B61" s="3">
        <v>412.47500600000001</v>
      </c>
      <c r="C61" s="3">
        <v>418.75</v>
      </c>
      <c r="D61" s="3">
        <v>410.5</v>
      </c>
      <c r="E61" s="3">
        <v>417.54998799999998</v>
      </c>
      <c r="F61" s="3">
        <v>399.16656499999999</v>
      </c>
      <c r="G61" s="3">
        <v>1989864</v>
      </c>
      <c r="H61" s="3">
        <f t="shared" si="3"/>
        <v>406.60499879999998</v>
      </c>
      <c r="I61" s="3">
        <f t="shared" si="14"/>
        <v>413.56499789999998</v>
      </c>
      <c r="J61" s="3">
        <f t="shared" si="4"/>
        <v>410.97192011814752</v>
      </c>
      <c r="K61" s="3">
        <f t="shared" si="15"/>
        <v>412.90292847449388</v>
      </c>
      <c r="L61" s="6">
        <f t="shared" si="1"/>
        <v>6.5249939999999924</v>
      </c>
      <c r="M61" s="6">
        <f t="shared" si="2"/>
        <v>0</v>
      </c>
      <c r="N61" s="6">
        <f t="shared" si="8"/>
        <v>1.8071441428571444</v>
      </c>
      <c r="O61" s="6">
        <f t="shared" si="9"/>
        <v>1.7607160000000022</v>
      </c>
      <c r="P61" s="8">
        <f t="shared" si="10"/>
        <v>50.650644097556501</v>
      </c>
      <c r="Q61" s="3">
        <f t="shared" si="0"/>
        <v>415.59999599999998</v>
      </c>
      <c r="R61" s="5">
        <f t="shared" si="12"/>
        <v>412.98499960000009</v>
      </c>
      <c r="S61" s="5">
        <f t="shared" si="13"/>
        <v>7.7336667866666859</v>
      </c>
      <c r="T61" s="5">
        <f t="shared" si="11"/>
        <v>22.542100421741257</v>
      </c>
      <c r="U61" s="1">
        <f t="shared" si="5"/>
        <v>418.75</v>
      </c>
      <c r="V61" s="1">
        <f t="shared" si="6"/>
        <v>398.10000600000001</v>
      </c>
      <c r="W61">
        <f t="shared" si="7"/>
        <v>-5.8111978143916918</v>
      </c>
    </row>
    <row r="62" spans="1:23">
      <c r="A62" s="7">
        <v>42859</v>
      </c>
      <c r="B62" s="3">
        <v>418.04998799999998</v>
      </c>
      <c r="C62" s="3">
        <v>421.29998799999998</v>
      </c>
      <c r="D62" s="3">
        <v>404.07501200000002</v>
      </c>
      <c r="E62" s="3">
        <v>409</v>
      </c>
      <c r="F62" s="3">
        <v>390.99301100000002</v>
      </c>
      <c r="G62" s="3">
        <v>2758496</v>
      </c>
      <c r="H62" s="3">
        <f t="shared" si="3"/>
        <v>408.11999519999995</v>
      </c>
      <c r="I62" s="3">
        <f t="shared" si="14"/>
        <v>412.57374729999992</v>
      </c>
      <c r="J62" s="3">
        <f t="shared" si="4"/>
        <v>410.31461341209837</v>
      </c>
      <c r="K62" s="3">
        <f t="shared" si="15"/>
        <v>412.53122100073256</v>
      </c>
      <c r="L62" s="6">
        <f t="shared" si="1"/>
        <v>0</v>
      </c>
      <c r="M62" s="6">
        <f t="shared" si="2"/>
        <v>8.5499879999999848</v>
      </c>
      <c r="N62" s="6">
        <f t="shared" si="8"/>
        <v>1.8071441428571444</v>
      </c>
      <c r="O62" s="6">
        <f t="shared" si="9"/>
        <v>2.2946450000000027</v>
      </c>
      <c r="P62" s="8">
        <f t="shared" si="10"/>
        <v>44.057460779135951</v>
      </c>
      <c r="Q62" s="3">
        <f t="shared" si="0"/>
        <v>411.45833333333331</v>
      </c>
      <c r="R62" s="5">
        <f t="shared" si="12"/>
        <v>411.86624960000006</v>
      </c>
      <c r="S62" s="5">
        <f t="shared" si="13"/>
        <v>6.4319584133333763</v>
      </c>
      <c r="T62" s="5">
        <f t="shared" si="11"/>
        <v>-4.2280151751928825</v>
      </c>
      <c r="U62" s="1">
        <f t="shared" si="5"/>
        <v>421.29998799999998</v>
      </c>
      <c r="V62" s="1">
        <f t="shared" si="6"/>
        <v>398.10000600000001</v>
      </c>
      <c r="W62">
        <f t="shared" si="7"/>
        <v>-53.017230789230773</v>
      </c>
    </row>
    <row r="63" spans="1:23">
      <c r="A63" s="7">
        <v>42860</v>
      </c>
      <c r="B63" s="3">
        <v>410.47500600000001</v>
      </c>
      <c r="C63" s="3">
        <v>416</v>
      </c>
      <c r="D63" s="3">
        <v>407.14999399999999</v>
      </c>
      <c r="E63" s="3">
        <v>414.79998799999998</v>
      </c>
      <c r="F63" s="3">
        <v>396.53762799999998</v>
      </c>
      <c r="G63" s="3">
        <v>1856816</v>
      </c>
      <c r="H63" s="3">
        <f t="shared" si="3"/>
        <v>409.89499519999998</v>
      </c>
      <c r="I63" s="3">
        <f t="shared" si="14"/>
        <v>411.36749729999991</v>
      </c>
      <c r="J63" s="3">
        <f t="shared" si="4"/>
        <v>411.8097382747323</v>
      </c>
      <c r="K63" s="3">
        <f t="shared" si="15"/>
        <v>412.74729404828184</v>
      </c>
      <c r="L63" s="6">
        <f t="shared" si="1"/>
        <v>5.7999879999999848</v>
      </c>
      <c r="M63" s="6">
        <f t="shared" si="2"/>
        <v>0</v>
      </c>
      <c r="N63" s="6">
        <f t="shared" si="8"/>
        <v>2.2214290000000005</v>
      </c>
      <c r="O63" s="6">
        <f t="shared" si="9"/>
        <v>1.4892861428571433</v>
      </c>
      <c r="P63" s="8">
        <f t="shared" si="10"/>
        <v>59.865252774147578</v>
      </c>
      <c r="Q63" s="3">
        <f t="shared" si="0"/>
        <v>412.64999400000005</v>
      </c>
      <c r="R63" s="5">
        <f t="shared" si="12"/>
        <v>411.1162491</v>
      </c>
      <c r="S63" s="5">
        <f t="shared" si="13"/>
        <v>5.4911661866666917</v>
      </c>
      <c r="T63" s="5">
        <f t="shared" si="11"/>
        <v>18.620754958806245</v>
      </c>
      <c r="U63" s="1">
        <f t="shared" si="5"/>
        <v>421.29998799999998</v>
      </c>
      <c r="V63" s="1">
        <f t="shared" si="6"/>
        <v>398.10000600000001</v>
      </c>
      <c r="W63">
        <f t="shared" si="7"/>
        <v>-28.017263116842102</v>
      </c>
    </row>
    <row r="64" spans="1:23">
      <c r="A64" s="7">
        <v>42863</v>
      </c>
      <c r="B64" s="3">
        <v>414.92498799999998</v>
      </c>
      <c r="C64" s="3">
        <v>422.5</v>
      </c>
      <c r="D64" s="3">
        <v>412.85000600000001</v>
      </c>
      <c r="E64" s="3">
        <v>420.10000600000001</v>
      </c>
      <c r="F64" s="3">
        <v>401.604309</v>
      </c>
      <c r="G64" s="3">
        <v>1581634</v>
      </c>
      <c r="H64" s="3">
        <f t="shared" si="3"/>
        <v>411.88499159999992</v>
      </c>
      <c r="I64" s="3">
        <f t="shared" si="14"/>
        <v>410.84499669999997</v>
      </c>
      <c r="J64" s="3">
        <f t="shared" si="4"/>
        <v>414.57316084982153</v>
      </c>
      <c r="K64" s="3">
        <f t="shared" si="15"/>
        <v>413.44755232939787</v>
      </c>
      <c r="L64" s="6">
        <f t="shared" si="1"/>
        <v>5.3000180000000228</v>
      </c>
      <c r="M64" s="6">
        <f t="shared" si="2"/>
        <v>0</v>
      </c>
      <c r="N64" s="6">
        <f t="shared" si="8"/>
        <v>2.5392870000000016</v>
      </c>
      <c r="O64" s="6">
        <f t="shared" si="9"/>
        <v>1.4892861428571433</v>
      </c>
      <c r="P64" s="8">
        <f t="shared" si="10"/>
        <v>63.031919986417037</v>
      </c>
      <c r="Q64" s="3">
        <f t="shared" si="0"/>
        <v>418.48333733333334</v>
      </c>
      <c r="R64" s="5">
        <f t="shared" si="12"/>
        <v>410.73166606666672</v>
      </c>
      <c r="S64" s="5">
        <f t="shared" si="13"/>
        <v>5.0296665466666921</v>
      </c>
      <c r="T64" s="5">
        <f t="shared" si="11"/>
        <v>102.74599312889347</v>
      </c>
      <c r="U64" s="1">
        <f t="shared" si="5"/>
        <v>422.5</v>
      </c>
      <c r="V64" s="1">
        <f t="shared" si="6"/>
        <v>398.10000600000001</v>
      </c>
      <c r="W64">
        <f t="shared" si="7"/>
        <v>-9.8360434023057266</v>
      </c>
    </row>
    <row r="65" spans="1:23">
      <c r="A65" s="7">
        <v>42864</v>
      </c>
      <c r="B65" s="3">
        <v>422.5</v>
      </c>
      <c r="C65" s="3">
        <v>427.42498799999998</v>
      </c>
      <c r="D65" s="3">
        <v>419.97500600000001</v>
      </c>
      <c r="E65" s="3">
        <v>424.875</v>
      </c>
      <c r="F65" s="3">
        <v>406.16906699999998</v>
      </c>
      <c r="G65" s="3">
        <v>1814522</v>
      </c>
      <c r="H65" s="3">
        <f t="shared" si="3"/>
        <v>414.49499520000001</v>
      </c>
      <c r="I65" s="3">
        <f t="shared" si="14"/>
        <v>410.512497</v>
      </c>
      <c r="J65" s="3">
        <f t="shared" si="4"/>
        <v>418.00710723321441</v>
      </c>
      <c r="K65" s="3">
        <f t="shared" si="15"/>
        <v>414.53588067897903</v>
      </c>
      <c r="L65" s="6">
        <f t="shared" si="1"/>
        <v>4.7749939999999924</v>
      </c>
      <c r="M65" s="6">
        <f t="shared" si="2"/>
        <v>0</v>
      </c>
      <c r="N65" s="6">
        <f t="shared" si="8"/>
        <v>2.8803580000000011</v>
      </c>
      <c r="O65" s="6">
        <f t="shared" si="9"/>
        <v>1.3910718571428577</v>
      </c>
      <c r="P65" s="8">
        <f t="shared" si="10"/>
        <v>67.433110137190937</v>
      </c>
      <c r="Q65" s="3">
        <f t="shared" si="0"/>
        <v>424.09166466666665</v>
      </c>
      <c r="R65" s="5">
        <f t="shared" si="12"/>
        <v>410.64624940000004</v>
      </c>
      <c r="S65" s="5">
        <f t="shared" si="13"/>
        <v>4.9271665466666805</v>
      </c>
      <c r="T65" s="5">
        <f t="shared" si="11"/>
        <v>181.92220808614198</v>
      </c>
      <c r="U65" s="1">
        <f t="shared" si="5"/>
        <v>427.42498799999998</v>
      </c>
      <c r="V65" s="1">
        <f t="shared" si="6"/>
        <v>398.10000600000001</v>
      </c>
      <c r="W65">
        <f t="shared" si="7"/>
        <v>-8.6956165906597551</v>
      </c>
    </row>
    <row r="66" spans="1:23">
      <c r="A66" s="7">
        <v>42865</v>
      </c>
      <c r="B66" s="3">
        <v>424.375</v>
      </c>
      <c r="C66" s="3">
        <v>425.45001200000002</v>
      </c>
      <c r="D66" s="3">
        <v>419.04998799999998</v>
      </c>
      <c r="E66" s="3">
        <v>421.79998799999998</v>
      </c>
      <c r="F66" s="3">
        <v>403.229401</v>
      </c>
      <c r="G66" s="3">
        <v>1515412</v>
      </c>
      <c r="H66" s="3">
        <f t="shared" si="3"/>
        <v>417.26499640000003</v>
      </c>
      <c r="I66" s="3">
        <f t="shared" si="14"/>
        <v>410.52374729999991</v>
      </c>
      <c r="J66" s="3">
        <f t="shared" si="4"/>
        <v>419.27140082214294</v>
      </c>
      <c r="K66" s="3">
        <f t="shared" si="15"/>
        <v>415.22770042383814</v>
      </c>
      <c r="L66" s="6">
        <f t="shared" si="1"/>
        <v>0</v>
      </c>
      <c r="M66" s="6">
        <f t="shared" si="2"/>
        <v>3.0750120000000152</v>
      </c>
      <c r="N66" s="6">
        <f t="shared" si="8"/>
        <v>2.8607155714285732</v>
      </c>
      <c r="O66" s="6">
        <f t="shared" si="9"/>
        <v>1.610715571428573</v>
      </c>
      <c r="P66" s="8">
        <f t="shared" si="10"/>
        <v>63.977627744495223</v>
      </c>
      <c r="Q66" s="3">
        <f t="shared" si="0"/>
        <v>422.09999599999998</v>
      </c>
      <c r="R66" s="5">
        <f t="shared" si="12"/>
        <v>410.73833263333336</v>
      </c>
      <c r="S66" s="5">
        <f t="shared" si="13"/>
        <v>5.0376664266666893</v>
      </c>
      <c r="T66" s="5">
        <f t="shared" si="11"/>
        <v>150.35616896643654</v>
      </c>
      <c r="U66" s="1">
        <f t="shared" si="5"/>
        <v>427.42498799999998</v>
      </c>
      <c r="V66" s="1">
        <f t="shared" si="6"/>
        <v>398.10000600000001</v>
      </c>
      <c r="W66">
        <f t="shared" si="7"/>
        <v>-19.181597451619933</v>
      </c>
    </row>
    <row r="67" spans="1:23">
      <c r="A67" s="7">
        <v>42866</v>
      </c>
      <c r="B67" s="3">
        <v>428.89999399999999</v>
      </c>
      <c r="C67" s="3">
        <v>429.39999399999999</v>
      </c>
      <c r="D67" s="3">
        <v>417.79998799999998</v>
      </c>
      <c r="E67" s="3">
        <v>419.35000600000001</v>
      </c>
      <c r="F67" s="3">
        <v>400.88736</v>
      </c>
      <c r="G67" s="3">
        <v>7029834</v>
      </c>
      <c r="H67" s="3">
        <f t="shared" si="3"/>
        <v>418.1149964</v>
      </c>
      <c r="I67" s="3">
        <f t="shared" si="14"/>
        <v>410.78749699999997</v>
      </c>
      <c r="J67" s="3">
        <f t="shared" si="4"/>
        <v>419.29760254809537</v>
      </c>
      <c r="K67" s="3">
        <f t="shared" si="15"/>
        <v>415.62030095490121</v>
      </c>
      <c r="L67" s="6">
        <f t="shared" si="1"/>
        <v>0</v>
      </c>
      <c r="M67" s="6">
        <f t="shared" si="2"/>
        <v>2.4499819999999772</v>
      </c>
      <c r="N67" s="6">
        <f t="shared" si="8"/>
        <v>2.6357138571428567</v>
      </c>
      <c r="O67" s="6">
        <f t="shared" si="9"/>
        <v>1.7857142857142858</v>
      </c>
      <c r="P67" s="8">
        <f t="shared" si="10"/>
        <v>59.612273952724451</v>
      </c>
      <c r="Q67" s="3">
        <f t="shared" ref="Q67:Q130" si="16">AVERAGE(C67:E67)</f>
        <v>422.18332933333335</v>
      </c>
      <c r="R67" s="5">
        <f t="shared" si="12"/>
        <v>411.03249919999996</v>
      </c>
      <c r="S67" s="5">
        <f t="shared" si="13"/>
        <v>5.3906663066667022</v>
      </c>
      <c r="T67" s="5">
        <f t="shared" si="11"/>
        <v>137.90292948317008</v>
      </c>
      <c r="U67" s="1">
        <f t="shared" si="5"/>
        <v>429.39999399999999</v>
      </c>
      <c r="V67" s="1">
        <f t="shared" si="6"/>
        <v>398.10000600000001</v>
      </c>
      <c r="W67">
        <f t="shared" si="7"/>
        <v>-32.108600169431341</v>
      </c>
    </row>
    <row r="68" spans="1:23">
      <c r="A68" s="7">
        <v>42867</v>
      </c>
      <c r="B68" s="3">
        <v>420</v>
      </c>
      <c r="C68" s="3">
        <v>424.10000600000001</v>
      </c>
      <c r="D68" s="3">
        <v>419.52499399999999</v>
      </c>
      <c r="E68" s="3">
        <v>423.82501200000002</v>
      </c>
      <c r="F68" s="3">
        <v>405.16531400000002</v>
      </c>
      <c r="G68" s="3">
        <v>3295402</v>
      </c>
      <c r="H68" s="3">
        <f t="shared" si="3"/>
        <v>420.18499759999997</v>
      </c>
      <c r="I68" s="3">
        <f t="shared" si="14"/>
        <v>410.90999759999994</v>
      </c>
      <c r="J68" s="3">
        <f t="shared" si="4"/>
        <v>420.80673903206366</v>
      </c>
      <c r="K68" s="3">
        <f t="shared" si="15"/>
        <v>416.40170200681541</v>
      </c>
      <c r="L68" s="6">
        <f t="shared" ref="L68:L131" si="17">IF(($E68-$E67)&gt;0,$E68-$E67,0)</f>
        <v>4.4750060000000076</v>
      </c>
      <c r="M68" s="6">
        <f t="shared" ref="M68:M131" si="18">IF(($E68-$E67)&lt;0,ABS($E68-$E67),0)</f>
        <v>0</v>
      </c>
      <c r="N68" s="6">
        <f t="shared" si="8"/>
        <v>2.9553571428571428</v>
      </c>
      <c r="O68" s="6">
        <f t="shared" si="9"/>
        <v>1.7089277142857131</v>
      </c>
      <c r="P68" s="8">
        <f t="shared" si="10"/>
        <v>63.361420525835335</v>
      </c>
      <c r="Q68" s="3">
        <f t="shared" si="16"/>
        <v>422.48333733333334</v>
      </c>
      <c r="R68" s="5">
        <f t="shared" si="12"/>
        <v>411.37666576666663</v>
      </c>
      <c r="S68" s="5">
        <f t="shared" si="13"/>
        <v>5.8036661866666943</v>
      </c>
      <c r="T68" s="5">
        <f t="shared" si="11"/>
        <v>127.58224668610451</v>
      </c>
      <c r="U68" s="1">
        <f t="shared" si="5"/>
        <v>429.39999399999999</v>
      </c>
      <c r="V68" s="1">
        <f t="shared" si="6"/>
        <v>398.10000600000001</v>
      </c>
      <c r="W68">
        <f t="shared" si="7"/>
        <v>-17.811450918128084</v>
      </c>
    </row>
    <row r="69" spans="1:23">
      <c r="A69" s="7">
        <v>42870</v>
      </c>
      <c r="B69" s="3">
        <v>424.25</v>
      </c>
      <c r="C69" s="3">
        <v>425</v>
      </c>
      <c r="D69" s="3">
        <v>422.5</v>
      </c>
      <c r="E69" s="3">
        <v>424.27499399999999</v>
      </c>
      <c r="F69" s="3">
        <v>405.59545900000001</v>
      </c>
      <c r="G69" s="3">
        <v>1375146</v>
      </c>
      <c r="H69" s="3">
        <f t="shared" si="3"/>
        <v>421.99000240000004</v>
      </c>
      <c r="I69" s="3">
        <f t="shared" si="14"/>
        <v>411.30999759999997</v>
      </c>
      <c r="J69" s="3">
        <f t="shared" si="4"/>
        <v>421.96282402137581</v>
      </c>
      <c r="K69" s="3">
        <f t="shared" si="15"/>
        <v>417.15153933949961</v>
      </c>
      <c r="L69" s="6">
        <f t="shared" si="17"/>
        <v>0.44998199999997723</v>
      </c>
      <c r="M69" s="6">
        <f t="shared" si="18"/>
        <v>0</v>
      </c>
      <c r="N69" s="6">
        <f t="shared" si="8"/>
        <v>2.7446419999999989</v>
      </c>
      <c r="O69" s="6">
        <f t="shared" si="9"/>
        <v>1.7089277142857131</v>
      </c>
      <c r="P69" s="8">
        <f t="shared" si="10"/>
        <v>61.627911452604252</v>
      </c>
      <c r="Q69" s="3">
        <f t="shared" si="16"/>
        <v>423.92499799999996</v>
      </c>
      <c r="R69" s="5">
        <f t="shared" si="12"/>
        <v>412.18124899999992</v>
      </c>
      <c r="S69" s="5">
        <f t="shared" si="13"/>
        <v>6.4066660666666735</v>
      </c>
      <c r="T69" s="5">
        <f t="shared" si="11"/>
        <v>122.20343496182039</v>
      </c>
      <c r="U69" s="1">
        <f t="shared" si="5"/>
        <v>429.39999399999999</v>
      </c>
      <c r="V69" s="1">
        <f t="shared" si="6"/>
        <v>398.10000600000001</v>
      </c>
      <c r="W69">
        <f t="shared" si="7"/>
        <v>-16.373808194431263</v>
      </c>
    </row>
    <row r="70" spans="1:23">
      <c r="A70" s="7">
        <v>42871</v>
      </c>
      <c r="B70" s="3">
        <v>425</v>
      </c>
      <c r="C70" s="3">
        <v>428.04998799999998</v>
      </c>
      <c r="D70" s="3">
        <v>424.02499399999999</v>
      </c>
      <c r="E70" s="3">
        <v>424.79998799999998</v>
      </c>
      <c r="F70" s="3">
        <v>406.09732100000002</v>
      </c>
      <c r="G70" s="3">
        <v>5948804</v>
      </c>
      <c r="H70" s="3">
        <f t="shared" si="3"/>
        <v>422.82499999999999</v>
      </c>
      <c r="I70" s="3">
        <f t="shared" si="14"/>
        <v>412.29624789999997</v>
      </c>
      <c r="J70" s="3">
        <f t="shared" si="4"/>
        <v>422.90854534758387</v>
      </c>
      <c r="K70" s="3">
        <f t="shared" si="15"/>
        <v>417.879963021452</v>
      </c>
      <c r="L70" s="6">
        <f t="shared" si="17"/>
        <v>0.52499399999999241</v>
      </c>
      <c r="M70" s="6">
        <f t="shared" si="18"/>
        <v>0</v>
      </c>
      <c r="N70" s="6">
        <f t="shared" si="8"/>
        <v>2.7678549999999973</v>
      </c>
      <c r="O70" s="6">
        <f t="shared" si="9"/>
        <v>1.7089277142857131</v>
      </c>
      <c r="P70" s="8">
        <f t="shared" si="10"/>
        <v>61.826878288454537</v>
      </c>
      <c r="Q70" s="3">
        <f t="shared" si="16"/>
        <v>425.62498999999997</v>
      </c>
      <c r="R70" s="5">
        <f t="shared" si="12"/>
        <v>413.22541506666659</v>
      </c>
      <c r="S70" s="5">
        <f t="shared" si="13"/>
        <v>6.8688328133333245</v>
      </c>
      <c r="T70" s="5">
        <f t="shared" si="11"/>
        <v>120.34625843335078</v>
      </c>
      <c r="U70" s="1">
        <f t="shared" si="5"/>
        <v>429.39999399999999</v>
      </c>
      <c r="V70" s="1">
        <f t="shared" si="6"/>
        <v>398.10000600000001</v>
      </c>
      <c r="W70">
        <f t="shared" si="7"/>
        <v>-14.696510426777193</v>
      </c>
    </row>
    <row r="71" spans="1:23">
      <c r="A71" s="7">
        <v>42872</v>
      </c>
      <c r="B71" s="3">
        <v>426</v>
      </c>
      <c r="C71" s="3">
        <v>427.64999399999999</v>
      </c>
      <c r="D71" s="3">
        <v>421.10000600000001</v>
      </c>
      <c r="E71" s="3">
        <v>426.77499399999999</v>
      </c>
      <c r="F71" s="3">
        <v>407.985321</v>
      </c>
      <c r="G71" s="3">
        <v>2747118</v>
      </c>
      <c r="H71" s="3">
        <f t="shared" si="3"/>
        <v>422.80999759999997</v>
      </c>
      <c r="I71" s="3">
        <f t="shared" si="14"/>
        <v>413.26624759999993</v>
      </c>
      <c r="J71" s="3">
        <f t="shared" si="4"/>
        <v>424.19736156505593</v>
      </c>
      <c r="K71" s="3">
        <f t="shared" si="15"/>
        <v>418.72710882893273</v>
      </c>
      <c r="L71" s="6">
        <f t="shared" si="17"/>
        <v>1.9750060000000076</v>
      </c>
      <c r="M71" s="6">
        <f t="shared" si="18"/>
        <v>0</v>
      </c>
      <c r="N71" s="6">
        <f t="shared" si="8"/>
        <v>2.908926857142855</v>
      </c>
      <c r="O71" s="6">
        <f t="shared" si="9"/>
        <v>1.0053558571428556</v>
      </c>
      <c r="P71" s="8">
        <f t="shared" si="10"/>
        <v>74.315706592329889</v>
      </c>
      <c r="Q71" s="3">
        <f t="shared" si="16"/>
        <v>425.17499799999996</v>
      </c>
      <c r="R71" s="5">
        <f t="shared" si="12"/>
        <v>414.21749829999999</v>
      </c>
      <c r="S71" s="5">
        <f t="shared" si="13"/>
        <v>7.1709161966666697</v>
      </c>
      <c r="T71" s="5">
        <f t="shared" si="11"/>
        <v>101.8698252727544</v>
      </c>
      <c r="U71" s="1">
        <f t="shared" si="5"/>
        <v>429.39999399999999</v>
      </c>
      <c r="V71" s="1">
        <f t="shared" si="6"/>
        <v>398.10000600000001</v>
      </c>
      <c r="W71">
        <f t="shared" si="7"/>
        <v>-8.3865846849525987</v>
      </c>
    </row>
    <row r="72" spans="1:23">
      <c r="A72" s="7">
        <v>42873</v>
      </c>
      <c r="B72" s="3">
        <v>425.42498799999998</v>
      </c>
      <c r="C72" s="3">
        <v>436.125</v>
      </c>
      <c r="D72" s="3">
        <v>422.125</v>
      </c>
      <c r="E72" s="3">
        <v>424.20001200000002</v>
      </c>
      <c r="F72" s="3">
        <v>405.52377300000001</v>
      </c>
      <c r="G72" s="3">
        <v>7317362</v>
      </c>
      <c r="H72" s="3">
        <f t="shared" ref="H72:H135" si="19">AVERAGE(E67:E71)</f>
        <v>423.80499879999996</v>
      </c>
      <c r="I72" s="3">
        <f t="shared" si="14"/>
        <v>414.40374759999997</v>
      </c>
      <c r="J72" s="3">
        <f t="shared" ref="J72:J135" si="20">E72*(2/(5+ 1)) + J71 * (1-(2/(5+1)))</f>
        <v>424.19824504337066</v>
      </c>
      <c r="K72" s="3">
        <f t="shared" si="15"/>
        <v>419.24833770236773</v>
      </c>
      <c r="L72" s="6">
        <f t="shared" si="17"/>
        <v>0</v>
      </c>
      <c r="M72" s="6">
        <f t="shared" si="18"/>
        <v>2.5749819999999772</v>
      </c>
      <c r="N72" s="6">
        <f t="shared" si="8"/>
        <v>2.5714264285714257</v>
      </c>
      <c r="O72" s="6">
        <f t="shared" si="9"/>
        <v>1.1892831428571395</v>
      </c>
      <c r="P72" s="8">
        <f t="shared" si="10"/>
        <v>68.376097109637442</v>
      </c>
      <c r="Q72" s="3">
        <f t="shared" si="16"/>
        <v>427.48333733333334</v>
      </c>
      <c r="R72" s="5">
        <f t="shared" si="12"/>
        <v>415.32416536666659</v>
      </c>
      <c r="S72" s="5">
        <f t="shared" si="13"/>
        <v>7.3908330333333252</v>
      </c>
      <c r="T72" s="5">
        <f t="shared" si="11"/>
        <v>109.67795656978298</v>
      </c>
      <c r="U72" s="1">
        <f t="shared" si="5"/>
        <v>436.125</v>
      </c>
      <c r="V72" s="1">
        <f t="shared" si="6"/>
        <v>399.875</v>
      </c>
      <c r="W72">
        <f t="shared" si="7"/>
        <v>-32.896518620689612</v>
      </c>
    </row>
    <row r="73" spans="1:23">
      <c r="A73" s="7">
        <v>42874</v>
      </c>
      <c r="B73" s="3">
        <v>426.5</v>
      </c>
      <c r="C73" s="3">
        <v>427.25</v>
      </c>
      <c r="D73" s="3">
        <v>422.04998799999998</v>
      </c>
      <c r="E73" s="3">
        <v>422.35000600000001</v>
      </c>
      <c r="F73" s="3">
        <v>403.75518799999998</v>
      </c>
      <c r="G73" s="3">
        <v>2896062</v>
      </c>
      <c r="H73" s="3">
        <f t="shared" si="19"/>
        <v>424.77499999999998</v>
      </c>
      <c r="I73" s="3">
        <f t="shared" si="14"/>
        <v>415.39874879999996</v>
      </c>
      <c r="J73" s="3">
        <f t="shared" si="20"/>
        <v>423.58216536224711</v>
      </c>
      <c r="K73" s="3">
        <f t="shared" si="15"/>
        <v>419.54373468309461</v>
      </c>
      <c r="L73" s="6">
        <f t="shared" si="17"/>
        <v>0</v>
      </c>
      <c r="M73" s="6">
        <f t="shared" si="18"/>
        <v>1.8500060000000076</v>
      </c>
      <c r="N73" s="6">
        <f t="shared" si="8"/>
        <v>2.4142848571428561</v>
      </c>
      <c r="O73" s="6">
        <f t="shared" si="9"/>
        <v>1.3214264285714259</v>
      </c>
      <c r="P73" s="8">
        <f t="shared" si="10"/>
        <v>64.627180006530835</v>
      </c>
      <c r="Q73" s="3">
        <f t="shared" si="16"/>
        <v>423.88333133333327</v>
      </c>
      <c r="R73" s="5">
        <f t="shared" si="12"/>
        <v>416.18999839999987</v>
      </c>
      <c r="S73" s="5">
        <f t="shared" si="13"/>
        <v>7.3533335333333243</v>
      </c>
      <c r="T73" s="5">
        <f t="shared" si="11"/>
        <v>69.749163409663907</v>
      </c>
      <c r="U73" s="1">
        <f t="shared" si="5"/>
        <v>436.125</v>
      </c>
      <c r="V73" s="1">
        <f t="shared" si="6"/>
        <v>404.07501200000002</v>
      </c>
      <c r="W73">
        <f t="shared" si="7"/>
        <v>-42.979716560268287</v>
      </c>
    </row>
    <row r="74" spans="1:23">
      <c r="A74" s="7">
        <v>42877</v>
      </c>
      <c r="B74" s="3">
        <v>425</v>
      </c>
      <c r="C74" s="3">
        <v>431.125</v>
      </c>
      <c r="D74" s="3">
        <v>424</v>
      </c>
      <c r="E74" s="3">
        <v>428.72500600000001</v>
      </c>
      <c r="F74" s="3">
        <v>409.84964000000002</v>
      </c>
      <c r="G74" s="3">
        <v>5784538</v>
      </c>
      <c r="H74" s="3">
        <f t="shared" si="19"/>
        <v>424.47999879999998</v>
      </c>
      <c r="I74" s="3">
        <f t="shared" si="14"/>
        <v>416.14374850000002</v>
      </c>
      <c r="J74" s="3">
        <f t="shared" si="20"/>
        <v>425.29644557483141</v>
      </c>
      <c r="K74" s="3">
        <f t="shared" si="15"/>
        <v>420.41814147518079</v>
      </c>
      <c r="L74" s="6">
        <f t="shared" si="17"/>
        <v>6.375</v>
      </c>
      <c r="M74" s="6">
        <f t="shared" si="18"/>
        <v>0</v>
      </c>
      <c r="N74" s="6">
        <f t="shared" si="8"/>
        <v>2.5857129999999984</v>
      </c>
      <c r="O74" s="6">
        <f t="shared" si="9"/>
        <v>1.3214264285714259</v>
      </c>
      <c r="P74" s="8">
        <f t="shared" si="10"/>
        <v>66.179184215737564</v>
      </c>
      <c r="Q74" s="3">
        <f t="shared" si="16"/>
        <v>427.95000200000004</v>
      </c>
      <c r="R74" s="5">
        <f t="shared" si="12"/>
        <v>417.23749850000002</v>
      </c>
      <c r="S74" s="5">
        <f t="shared" si="13"/>
        <v>7.3770837833333243</v>
      </c>
      <c r="T74" s="5">
        <f t="shared" si="11"/>
        <v>96.808836794490958</v>
      </c>
      <c r="U74" s="1">
        <f t="shared" si="5"/>
        <v>436.125</v>
      </c>
      <c r="V74" s="1">
        <f t="shared" si="6"/>
        <v>404.07501200000002</v>
      </c>
      <c r="W74">
        <f t="shared" si="7"/>
        <v>-23.088913481028435</v>
      </c>
    </row>
    <row r="75" spans="1:23">
      <c r="A75" s="7">
        <v>42878</v>
      </c>
      <c r="B75" s="3">
        <v>431.5</v>
      </c>
      <c r="C75" s="3">
        <v>435.39999399999999</v>
      </c>
      <c r="D75" s="3">
        <v>429.57501200000002</v>
      </c>
      <c r="E75" s="3">
        <v>432.45001200000002</v>
      </c>
      <c r="F75" s="3">
        <v>413.41058299999997</v>
      </c>
      <c r="G75" s="3">
        <v>6427042</v>
      </c>
      <c r="H75" s="3">
        <f t="shared" si="19"/>
        <v>425.37000120000005</v>
      </c>
      <c r="I75" s="3">
        <f t="shared" si="14"/>
        <v>417.26124879999998</v>
      </c>
      <c r="J75" s="3">
        <f t="shared" si="20"/>
        <v>427.68096771655428</v>
      </c>
      <c r="K75" s="3">
        <f t="shared" si="15"/>
        <v>421.56403390611598</v>
      </c>
      <c r="L75" s="6">
        <f t="shared" si="17"/>
        <v>3.7250060000000076</v>
      </c>
      <c r="M75" s="6">
        <f t="shared" si="18"/>
        <v>0</v>
      </c>
      <c r="N75" s="6">
        <f t="shared" si="8"/>
        <v>2.3857138571428567</v>
      </c>
      <c r="O75" s="6">
        <f t="shared" si="9"/>
        <v>1.3214264285714259</v>
      </c>
      <c r="P75" s="8">
        <f t="shared" si="10"/>
        <v>64.354561016651232</v>
      </c>
      <c r="Q75" s="3">
        <f t="shared" si="16"/>
        <v>432.47500599999995</v>
      </c>
      <c r="R75" s="5">
        <f t="shared" si="12"/>
        <v>418.42124890000002</v>
      </c>
      <c r="S75" s="5">
        <f t="shared" si="13"/>
        <v>7.4803340533333174</v>
      </c>
      <c r="T75" s="5">
        <f t="shared" si="11"/>
        <v>125.25070850044389</v>
      </c>
      <c r="U75" s="1">
        <f t="shared" si="5"/>
        <v>436.125</v>
      </c>
      <c r="V75" s="1">
        <f t="shared" si="6"/>
        <v>404.07501200000002</v>
      </c>
      <c r="W75">
        <f t="shared" si="7"/>
        <v>-11.466425510050071</v>
      </c>
    </row>
    <row r="76" spans="1:23">
      <c r="A76" s="7">
        <v>42879</v>
      </c>
      <c r="B76" s="3">
        <v>427.45001200000002</v>
      </c>
      <c r="C76" s="3">
        <v>428.97500600000001</v>
      </c>
      <c r="D76" s="3">
        <v>420</v>
      </c>
      <c r="E76" s="3">
        <v>427.42498799999998</v>
      </c>
      <c r="F76" s="3">
        <v>411.46115099999997</v>
      </c>
      <c r="G76" s="3">
        <v>4033036</v>
      </c>
      <c r="H76" s="3">
        <f t="shared" si="19"/>
        <v>426.90000600000002</v>
      </c>
      <c r="I76" s="3">
        <f t="shared" si="14"/>
        <v>418.39499969999997</v>
      </c>
      <c r="J76" s="3">
        <f t="shared" si="20"/>
        <v>427.59564114436955</v>
      </c>
      <c r="K76" s="3">
        <f t="shared" si="15"/>
        <v>422.12222001029545</v>
      </c>
      <c r="L76" s="6">
        <f t="shared" si="17"/>
        <v>0</v>
      </c>
      <c r="M76" s="6">
        <f t="shared" si="18"/>
        <v>5.0250240000000304</v>
      </c>
      <c r="N76" s="6">
        <f t="shared" si="8"/>
        <v>2.3857138571428567</v>
      </c>
      <c r="O76" s="6">
        <f t="shared" si="9"/>
        <v>1.0696432857142864</v>
      </c>
      <c r="P76" s="8">
        <f t="shared" si="10"/>
        <v>69.043915245478019</v>
      </c>
      <c r="Q76" s="3">
        <f t="shared" si="16"/>
        <v>425.46666466666665</v>
      </c>
      <c r="R76" s="5">
        <f t="shared" si="12"/>
        <v>419.19958243333332</v>
      </c>
      <c r="S76" s="5">
        <f t="shared" si="13"/>
        <v>7.2446665466666476</v>
      </c>
      <c r="T76" s="5">
        <f t="shared" si="11"/>
        <v>57.670767802896151</v>
      </c>
      <c r="U76" s="1">
        <f t="shared" si="5"/>
        <v>436.125</v>
      </c>
      <c r="V76" s="1">
        <f t="shared" si="6"/>
        <v>407.14999399999999</v>
      </c>
      <c r="W76">
        <f t="shared" si="7"/>
        <v>-30.025919580482618</v>
      </c>
    </row>
    <row r="77" spans="1:23">
      <c r="A77" s="7">
        <v>42880</v>
      </c>
      <c r="B77" s="3">
        <v>430.125</v>
      </c>
      <c r="C77" s="3">
        <v>433.75</v>
      </c>
      <c r="D77" s="3">
        <v>426.29998799999998</v>
      </c>
      <c r="E77" s="3">
        <v>429.79998799999998</v>
      </c>
      <c r="F77" s="3">
        <v>413.74749800000001</v>
      </c>
      <c r="G77" s="3">
        <v>5896078</v>
      </c>
      <c r="H77" s="3">
        <f t="shared" si="19"/>
        <v>427.03000480000003</v>
      </c>
      <c r="I77" s="3">
        <f t="shared" si="14"/>
        <v>419.2674988</v>
      </c>
      <c r="J77" s="3">
        <f t="shared" si="20"/>
        <v>428.33042342957975</v>
      </c>
      <c r="K77" s="3">
        <f t="shared" si="15"/>
        <v>422.85343600931492</v>
      </c>
      <c r="L77" s="6">
        <f t="shared" si="17"/>
        <v>2.375</v>
      </c>
      <c r="M77" s="6">
        <f t="shared" si="18"/>
        <v>0</v>
      </c>
      <c r="N77" s="6">
        <f t="shared" si="8"/>
        <v>2.1410718571428577</v>
      </c>
      <c r="O77" s="6">
        <f t="shared" si="9"/>
        <v>1.0696432857142864</v>
      </c>
      <c r="P77" s="8">
        <f t="shared" si="10"/>
        <v>66.685201329868391</v>
      </c>
      <c r="Q77" s="3">
        <f t="shared" si="16"/>
        <v>429.94999200000001</v>
      </c>
      <c r="R77" s="5">
        <f t="shared" si="12"/>
        <v>420.54041546666667</v>
      </c>
      <c r="S77" s="5">
        <f t="shared" si="13"/>
        <v>6.5766245599999511</v>
      </c>
      <c r="T77" s="5">
        <f t="shared" si="11"/>
        <v>95.384052487592072</v>
      </c>
      <c r="U77" s="1">
        <f t="shared" si="5"/>
        <v>436.125</v>
      </c>
      <c r="V77" s="1">
        <f t="shared" si="6"/>
        <v>412.85000600000001</v>
      </c>
      <c r="W77">
        <f t="shared" si="7"/>
        <v>-27.175139121410801</v>
      </c>
    </row>
    <row r="78" spans="1:23">
      <c r="A78" s="7">
        <v>42881</v>
      </c>
      <c r="B78" s="3">
        <v>428.85000600000001</v>
      </c>
      <c r="C78" s="3">
        <v>433</v>
      </c>
      <c r="D78" s="3">
        <v>427.72500600000001</v>
      </c>
      <c r="E78" s="3">
        <v>429.54998799999998</v>
      </c>
      <c r="F78" s="3">
        <v>413.50680499999999</v>
      </c>
      <c r="G78" s="3">
        <v>2604830</v>
      </c>
      <c r="H78" s="3">
        <f t="shared" si="19"/>
        <v>428.15</v>
      </c>
      <c r="I78" s="3">
        <f t="shared" si="14"/>
        <v>420.75124820000002</v>
      </c>
      <c r="J78" s="3">
        <f t="shared" si="20"/>
        <v>428.73694495305324</v>
      </c>
      <c r="K78" s="3">
        <f t="shared" si="15"/>
        <v>423.49120286557064</v>
      </c>
      <c r="L78" s="6">
        <f t="shared" si="17"/>
        <v>0</v>
      </c>
      <c r="M78" s="6">
        <f t="shared" si="18"/>
        <v>0.25</v>
      </c>
      <c r="N78" s="6">
        <f t="shared" si="8"/>
        <v>1.7624991428571417</v>
      </c>
      <c r="O78" s="6">
        <f t="shared" si="9"/>
        <v>1.0875004285714291</v>
      </c>
      <c r="P78" s="8">
        <f t="shared" si="10"/>
        <v>61.84208448753148</v>
      </c>
      <c r="Q78" s="3">
        <f t="shared" si="16"/>
        <v>430.09166466666665</v>
      </c>
      <c r="R78" s="5">
        <f t="shared" si="12"/>
        <v>421.82916516666671</v>
      </c>
      <c r="S78" s="5">
        <f t="shared" si="13"/>
        <v>5.7274998999999669</v>
      </c>
      <c r="T78" s="5">
        <f t="shared" si="11"/>
        <v>96.173428130483032</v>
      </c>
      <c r="U78" s="1">
        <f t="shared" si="5"/>
        <v>436.125</v>
      </c>
      <c r="V78" s="1">
        <f t="shared" si="6"/>
        <v>417.79998799999998</v>
      </c>
      <c r="W78">
        <f t="shared" si="7"/>
        <v>-35.879987418289325</v>
      </c>
    </row>
    <row r="79" spans="1:23">
      <c r="A79" s="7">
        <v>42884</v>
      </c>
      <c r="B79" s="3">
        <v>429.45001200000002</v>
      </c>
      <c r="C79" s="3">
        <v>436</v>
      </c>
      <c r="D79" s="3">
        <v>425.72500600000001</v>
      </c>
      <c r="E79" s="3">
        <v>432.22500600000001</v>
      </c>
      <c r="F79" s="3">
        <v>416.08193999999997</v>
      </c>
      <c r="G79" s="3">
        <v>3686630</v>
      </c>
      <c r="H79" s="3">
        <f t="shared" si="19"/>
        <v>429.58999640000002</v>
      </c>
      <c r="I79" s="3">
        <f t="shared" si="14"/>
        <v>421.9862473</v>
      </c>
      <c r="J79" s="3">
        <f t="shared" si="20"/>
        <v>429.89963196870218</v>
      </c>
      <c r="K79" s="3">
        <f t="shared" si="15"/>
        <v>424.32299364027824</v>
      </c>
      <c r="L79" s="6">
        <f t="shared" si="17"/>
        <v>2.6750180000000228</v>
      </c>
      <c r="M79" s="6">
        <f t="shared" si="18"/>
        <v>0</v>
      </c>
      <c r="N79" s="6">
        <f t="shared" si="8"/>
        <v>1.6125008571428583</v>
      </c>
      <c r="O79" s="6">
        <f t="shared" si="9"/>
        <v>1.0875004285714291</v>
      </c>
      <c r="P79" s="8">
        <f t="shared" si="10"/>
        <v>59.722225529098957</v>
      </c>
      <c r="Q79" s="3">
        <f t="shared" si="16"/>
        <v>431.31667066666665</v>
      </c>
      <c r="R79" s="5">
        <f t="shared" si="12"/>
        <v>423.11291556666663</v>
      </c>
      <c r="S79" s="5">
        <f t="shared" si="13"/>
        <v>5.0078332533333025</v>
      </c>
      <c r="T79" s="5">
        <f t="shared" si="11"/>
        <v>109.21230380477039</v>
      </c>
      <c r="U79" s="1">
        <f t="shared" si="5"/>
        <v>436.125</v>
      </c>
      <c r="V79" s="1">
        <f t="shared" si="6"/>
        <v>417.79998799999998</v>
      </c>
      <c r="W79">
        <f t="shared" si="7"/>
        <v>-21.282354412646438</v>
      </c>
    </row>
    <row r="80" spans="1:23">
      <c r="A80" s="7">
        <v>42885</v>
      </c>
      <c r="B80" s="3">
        <v>432.22500600000001</v>
      </c>
      <c r="C80" s="3">
        <v>435.97500600000001</v>
      </c>
      <c r="D80" s="3">
        <v>426.47500600000001</v>
      </c>
      <c r="E80" s="3">
        <v>434.07501200000002</v>
      </c>
      <c r="F80" s="3">
        <v>417.86285400000003</v>
      </c>
      <c r="G80" s="3">
        <v>2826830</v>
      </c>
      <c r="H80" s="3">
        <f t="shared" si="19"/>
        <v>430.28999640000001</v>
      </c>
      <c r="I80" s="3">
        <f t="shared" si="14"/>
        <v>423.2449982</v>
      </c>
      <c r="J80" s="3">
        <f t="shared" si="20"/>
        <v>431.29142531246816</v>
      </c>
      <c r="K80" s="3">
        <f t="shared" si="15"/>
        <v>425.25175729358511</v>
      </c>
      <c r="L80" s="6">
        <f t="shared" si="17"/>
        <v>1.8500060000000076</v>
      </c>
      <c r="M80" s="6">
        <f t="shared" si="18"/>
        <v>0</v>
      </c>
      <c r="N80" s="6">
        <f t="shared" si="8"/>
        <v>1.7446441428571444</v>
      </c>
      <c r="O80" s="6">
        <f t="shared" si="9"/>
        <v>0.86785671428571376</v>
      </c>
      <c r="P80" s="8">
        <f t="shared" si="10"/>
        <v>66.780615136913724</v>
      </c>
      <c r="Q80" s="3">
        <f t="shared" si="16"/>
        <v>432.17500799999999</v>
      </c>
      <c r="R80" s="5">
        <f t="shared" si="12"/>
        <v>424.22833253333329</v>
      </c>
      <c r="S80" s="5">
        <f t="shared" si="13"/>
        <v>4.5425007999999991</v>
      </c>
      <c r="T80" s="5">
        <f t="shared" si="11"/>
        <v>116.627027219114</v>
      </c>
      <c r="U80" s="1">
        <f t="shared" ref="U80:U143" si="21">MAX(C67:C80)</f>
        <v>436.125</v>
      </c>
      <c r="V80" s="1">
        <f t="shared" ref="V80:V143" si="22">MIN(D67:D80)</f>
        <v>417.79998799999998</v>
      </c>
      <c r="W80">
        <f t="shared" ref="W80:W143" si="23">(U80 - E80) / (U80 - V80) * -100</f>
        <v>-11.186830327859994</v>
      </c>
    </row>
    <row r="81" spans="1:23">
      <c r="A81" s="7">
        <v>42886</v>
      </c>
      <c r="B81" s="3">
        <v>432.04998799999998</v>
      </c>
      <c r="C81" s="3">
        <v>434.64999399999999</v>
      </c>
      <c r="D81" s="3">
        <v>429.125</v>
      </c>
      <c r="E81" s="3">
        <v>432.125</v>
      </c>
      <c r="F81" s="3">
        <v>415.98571800000002</v>
      </c>
      <c r="G81" s="3">
        <v>5747114</v>
      </c>
      <c r="H81" s="3">
        <f t="shared" si="19"/>
        <v>430.6149964</v>
      </c>
      <c r="I81" s="3">
        <f t="shared" si="14"/>
        <v>424.39749909999989</v>
      </c>
      <c r="J81" s="3">
        <f t="shared" si="20"/>
        <v>431.56928354164552</v>
      </c>
      <c r="K81" s="3">
        <f t="shared" si="15"/>
        <v>425.90635183705325</v>
      </c>
      <c r="L81" s="6">
        <f t="shared" si="17"/>
        <v>0</v>
      </c>
      <c r="M81" s="6">
        <f t="shared" si="18"/>
        <v>1.9500120000000152</v>
      </c>
      <c r="N81" s="6">
        <f t="shared" ref="N81:N144" si="24">AVERAGE(L68:L81)</f>
        <v>1.7446441428571444</v>
      </c>
      <c r="O81" s="6">
        <f t="shared" ref="O81:O144" si="25">AVERAGE(M68:M81)</f>
        <v>0.83214457142857357</v>
      </c>
      <c r="P81" s="8">
        <f t="shared" ref="P81:P144" si="26">IF(O81=0,100,100-(100/(1+(N81/O81))))</f>
        <v>67.706138775943742</v>
      </c>
      <c r="Q81" s="3">
        <f t="shared" si="16"/>
        <v>431.96666466666665</v>
      </c>
      <c r="R81" s="5">
        <f t="shared" si="12"/>
        <v>425.04666596666664</v>
      </c>
      <c r="S81" s="5">
        <f t="shared" si="13"/>
        <v>4.4161672366666664</v>
      </c>
      <c r="T81" s="5">
        <f t="shared" si="11"/>
        <v>104.46462326795455</v>
      </c>
      <c r="U81" s="1">
        <f t="shared" si="21"/>
        <v>436.125</v>
      </c>
      <c r="V81" s="1">
        <f t="shared" si="22"/>
        <v>419.52499399999999</v>
      </c>
      <c r="W81">
        <f t="shared" si="23"/>
        <v>-24.096376832634871</v>
      </c>
    </row>
    <row r="82" spans="1:23">
      <c r="A82" s="7">
        <v>42887</v>
      </c>
      <c r="B82" s="3">
        <v>431.5</v>
      </c>
      <c r="C82" s="3">
        <v>435.5</v>
      </c>
      <c r="D82" s="3">
        <v>429.57501200000002</v>
      </c>
      <c r="E82" s="3">
        <v>431.125</v>
      </c>
      <c r="F82" s="3">
        <v>415.02294899999998</v>
      </c>
      <c r="G82" s="3">
        <v>1843166</v>
      </c>
      <c r="H82" s="3">
        <f t="shared" si="19"/>
        <v>431.55499880000008</v>
      </c>
      <c r="I82" s="3">
        <f t="shared" si="14"/>
        <v>425.12624969999996</v>
      </c>
      <c r="J82" s="3">
        <f t="shared" si="20"/>
        <v>431.42118902776372</v>
      </c>
      <c r="K82" s="3">
        <f t="shared" si="15"/>
        <v>426.40336594781007</v>
      </c>
      <c r="L82" s="6">
        <f t="shared" si="17"/>
        <v>0</v>
      </c>
      <c r="M82" s="6">
        <f t="shared" si="18"/>
        <v>1</v>
      </c>
      <c r="N82" s="6">
        <f t="shared" si="24"/>
        <v>1.4250008571428583</v>
      </c>
      <c r="O82" s="6">
        <f t="shared" si="25"/>
        <v>0.90357314285714507</v>
      </c>
      <c r="P82" s="8">
        <f t="shared" si="26"/>
        <v>61.196288249497599</v>
      </c>
      <c r="Q82" s="3">
        <f t="shared" si="16"/>
        <v>432.06667066666665</v>
      </c>
      <c r="R82" s="5">
        <f t="shared" si="12"/>
        <v>426.07708283333329</v>
      </c>
      <c r="S82" s="5">
        <f t="shared" si="13"/>
        <v>4.0781270500000009</v>
      </c>
      <c r="T82" s="5">
        <f t="shared" si="11"/>
        <v>97.914030303581953</v>
      </c>
      <c r="U82" s="1">
        <f t="shared" si="21"/>
        <v>436.125</v>
      </c>
      <c r="V82" s="1">
        <f t="shared" si="22"/>
        <v>420</v>
      </c>
      <c r="W82">
        <f t="shared" si="23"/>
        <v>-31.007751937984494</v>
      </c>
    </row>
    <row r="83" spans="1:23">
      <c r="A83" s="7">
        <v>42888</v>
      </c>
      <c r="B83" s="3">
        <v>431.39999399999999</v>
      </c>
      <c r="C83" s="3">
        <v>434.85000600000001</v>
      </c>
      <c r="D83" s="3">
        <v>426.85000600000001</v>
      </c>
      <c r="E83" s="3">
        <v>428.95001200000002</v>
      </c>
      <c r="F83" s="3">
        <v>412.92926</v>
      </c>
      <c r="G83" s="3">
        <v>2223574</v>
      </c>
      <c r="H83" s="3">
        <f t="shared" si="19"/>
        <v>431.82000120000004</v>
      </c>
      <c r="I83" s="3">
        <f t="shared" si="14"/>
        <v>426.23249969999995</v>
      </c>
      <c r="J83" s="3">
        <f t="shared" si="20"/>
        <v>430.59746335184252</v>
      </c>
      <c r="K83" s="3">
        <f t="shared" si="15"/>
        <v>426.64590366706625</v>
      </c>
      <c r="L83" s="6">
        <f t="shared" si="17"/>
        <v>0</v>
      </c>
      <c r="M83" s="6">
        <f t="shared" si="18"/>
        <v>2.1749879999999848</v>
      </c>
      <c r="N83" s="6">
        <f t="shared" si="24"/>
        <v>1.3928592857142885</v>
      </c>
      <c r="O83" s="6">
        <f t="shared" si="25"/>
        <v>1.0589294285714297</v>
      </c>
      <c r="P83" s="8">
        <f t="shared" si="26"/>
        <v>56.809923204172648</v>
      </c>
      <c r="Q83" s="3">
        <f t="shared" si="16"/>
        <v>430.21667466666668</v>
      </c>
      <c r="R83" s="5">
        <f t="shared" si="12"/>
        <v>426.95541686666667</v>
      </c>
      <c r="S83" s="5">
        <f t="shared" si="13"/>
        <v>3.6137522000000075</v>
      </c>
      <c r="T83" s="5">
        <f t="shared" si="11"/>
        <v>60.163833775505381</v>
      </c>
      <c r="U83" s="1">
        <f t="shared" si="21"/>
        <v>436.125</v>
      </c>
      <c r="V83" s="1">
        <f t="shared" si="22"/>
        <v>420</v>
      </c>
      <c r="W83">
        <f t="shared" si="23"/>
        <v>-44.496049612403006</v>
      </c>
    </row>
    <row r="84" spans="1:23">
      <c r="A84" s="7">
        <v>42891</v>
      </c>
      <c r="B84" s="3">
        <v>428</v>
      </c>
      <c r="C84" s="3">
        <v>433.45001200000002</v>
      </c>
      <c r="D84" s="3">
        <v>428</v>
      </c>
      <c r="E84" s="3">
        <v>429.35000600000001</v>
      </c>
      <c r="F84" s="3">
        <v>413.31427000000002</v>
      </c>
      <c r="G84" s="3">
        <v>2816618</v>
      </c>
      <c r="H84" s="3">
        <f t="shared" si="19"/>
        <v>431.70000600000003</v>
      </c>
      <c r="I84" s="3">
        <f t="shared" si="14"/>
        <v>426.94000089999992</v>
      </c>
      <c r="J84" s="3">
        <f t="shared" si="20"/>
        <v>430.1816442345617</v>
      </c>
      <c r="K84" s="3">
        <f t="shared" si="15"/>
        <v>426.90343722258376</v>
      </c>
      <c r="L84" s="6">
        <f t="shared" si="17"/>
        <v>0.39999399999999241</v>
      </c>
      <c r="M84" s="6">
        <f t="shared" si="18"/>
        <v>0</v>
      </c>
      <c r="N84" s="6">
        <f t="shared" si="24"/>
        <v>1.3839307142857169</v>
      </c>
      <c r="O84" s="6">
        <f t="shared" si="25"/>
        <v>1.0589294285714297</v>
      </c>
      <c r="P84" s="8">
        <f t="shared" si="26"/>
        <v>56.652064930212674</v>
      </c>
      <c r="Q84" s="3">
        <f t="shared" si="16"/>
        <v>430.26667266666664</v>
      </c>
      <c r="R84" s="5">
        <f t="shared" si="12"/>
        <v>427.54458363333333</v>
      </c>
      <c r="S84" s="5">
        <f t="shared" si="13"/>
        <v>3.3029189666666725</v>
      </c>
      <c r="T84" s="5">
        <f t="shared" si="11"/>
        <v>54.943098530014396</v>
      </c>
      <c r="U84" s="1">
        <f t="shared" si="21"/>
        <v>436.125</v>
      </c>
      <c r="V84" s="1">
        <f t="shared" si="22"/>
        <v>420</v>
      </c>
      <c r="W84">
        <f t="shared" si="23"/>
        <v>-42.015466666666619</v>
      </c>
    </row>
    <row r="85" spans="1:23">
      <c r="A85" s="7">
        <v>42892</v>
      </c>
      <c r="B85" s="3">
        <v>437.75</v>
      </c>
      <c r="C85" s="3">
        <v>454.79998799999998</v>
      </c>
      <c r="D85" s="3">
        <v>433.04998799999998</v>
      </c>
      <c r="E85" s="3">
        <v>444.72500600000001</v>
      </c>
      <c r="F85" s="3">
        <v>428.11508199999997</v>
      </c>
      <c r="G85" s="3">
        <v>13253770</v>
      </c>
      <c r="H85" s="3">
        <f t="shared" si="19"/>
        <v>431.12500600000004</v>
      </c>
      <c r="I85" s="3">
        <f t="shared" si="14"/>
        <v>427.40250090000001</v>
      </c>
      <c r="J85" s="3">
        <f t="shared" si="20"/>
        <v>435.02943148970786</v>
      </c>
      <c r="K85" s="3">
        <f t="shared" si="15"/>
        <v>428.60072948709956</v>
      </c>
      <c r="L85" s="6">
        <f t="shared" si="17"/>
        <v>15.375</v>
      </c>
      <c r="M85" s="6">
        <f t="shared" si="18"/>
        <v>0</v>
      </c>
      <c r="N85" s="6">
        <f t="shared" si="24"/>
        <v>2.341073142857145</v>
      </c>
      <c r="O85" s="6">
        <f t="shared" si="25"/>
        <v>1.0589294285714297</v>
      </c>
      <c r="P85" s="8">
        <f t="shared" si="26"/>
        <v>68.855040361734183</v>
      </c>
      <c r="Q85" s="3">
        <f t="shared" si="16"/>
        <v>444.19166066666668</v>
      </c>
      <c r="R85" s="5">
        <f t="shared" si="12"/>
        <v>428.5495834333334</v>
      </c>
      <c r="S85" s="5">
        <f t="shared" si="13"/>
        <v>3.9220850333333344</v>
      </c>
      <c r="T85" s="5">
        <f t="shared" ref="T85:T148" si="27">(Q85-R85)/(0.015*S85)</f>
        <v>265.88030091805979</v>
      </c>
      <c r="U85" s="1">
        <f t="shared" si="21"/>
        <v>454.79998799999998</v>
      </c>
      <c r="V85" s="1">
        <f t="shared" si="22"/>
        <v>420</v>
      </c>
      <c r="W85">
        <f t="shared" si="23"/>
        <v>-28.951107684289951</v>
      </c>
    </row>
    <row r="86" spans="1:23">
      <c r="A86" s="7">
        <v>42893</v>
      </c>
      <c r="B86" s="3">
        <v>446.67498799999998</v>
      </c>
      <c r="C86" s="3">
        <v>447.45001200000002</v>
      </c>
      <c r="D86" s="3">
        <v>432.27499399999999</v>
      </c>
      <c r="E86" s="3">
        <v>440.25</v>
      </c>
      <c r="F86" s="3">
        <v>423.80718999999999</v>
      </c>
      <c r="G86" s="3">
        <v>6733948</v>
      </c>
      <c r="H86" s="3">
        <f t="shared" si="19"/>
        <v>433.25500479999999</v>
      </c>
      <c r="I86" s="3">
        <f t="shared" si="14"/>
        <v>428.39500119999991</v>
      </c>
      <c r="J86" s="3">
        <f t="shared" si="20"/>
        <v>436.76962099313863</v>
      </c>
      <c r="K86" s="3">
        <f t="shared" si="15"/>
        <v>429.71018382166153</v>
      </c>
      <c r="L86" s="6">
        <f t="shared" si="17"/>
        <v>0</v>
      </c>
      <c r="M86" s="6">
        <f t="shared" si="18"/>
        <v>4.4750060000000076</v>
      </c>
      <c r="N86" s="6">
        <f t="shared" si="24"/>
        <v>2.341073142857145</v>
      </c>
      <c r="O86" s="6">
        <f t="shared" si="25"/>
        <v>1.1946454285714319</v>
      </c>
      <c r="P86" s="8">
        <f t="shared" si="26"/>
        <v>66.212089439891542</v>
      </c>
      <c r="Q86" s="3">
        <f t="shared" si="16"/>
        <v>439.99166866666673</v>
      </c>
      <c r="R86" s="5">
        <f t="shared" ref="R86:R149" si="28">AVERAGE(Q67:Q86)</f>
        <v>429.44416706666669</v>
      </c>
      <c r="S86" s="5">
        <f t="shared" ref="S86:S149" si="29">AVEDEV(Q67:Q86,Q67:Q86)</f>
        <v>4.0822515600000058</v>
      </c>
      <c r="T86" s="5">
        <f t="shared" si="27"/>
        <v>172.24974085951098</v>
      </c>
      <c r="U86" s="1">
        <f t="shared" si="21"/>
        <v>454.79998799999998</v>
      </c>
      <c r="V86" s="1">
        <f t="shared" si="22"/>
        <v>420</v>
      </c>
      <c r="W86">
        <f t="shared" si="23"/>
        <v>-41.810324762180926</v>
      </c>
    </row>
    <row r="87" spans="1:23">
      <c r="A87" s="7">
        <v>42894</v>
      </c>
      <c r="B87" s="3">
        <v>440</v>
      </c>
      <c r="C87" s="3">
        <v>440.20001200000002</v>
      </c>
      <c r="D87" s="3">
        <v>432.5</v>
      </c>
      <c r="E87" s="3">
        <v>434.17498799999998</v>
      </c>
      <c r="F87" s="3">
        <v>417.95910600000002</v>
      </c>
      <c r="G87" s="3">
        <v>2830620</v>
      </c>
      <c r="H87" s="3">
        <f t="shared" si="19"/>
        <v>434.88000479999999</v>
      </c>
      <c r="I87" s="3">
        <f t="shared" ref="I87:I150" si="30">AVERAGE(E67:E86)</f>
        <v>429.3175018</v>
      </c>
      <c r="J87" s="3">
        <f t="shared" si="20"/>
        <v>435.90474332875908</v>
      </c>
      <c r="K87" s="3">
        <f t="shared" ref="K87:K150" si="31">E87*(2/(20+ 1)) + K86 * (1-(2/(20+1)))</f>
        <v>430.13540326721755</v>
      </c>
      <c r="L87" s="6">
        <f t="shared" si="17"/>
        <v>0</v>
      </c>
      <c r="M87" s="6">
        <f t="shared" si="18"/>
        <v>6.0750120000000152</v>
      </c>
      <c r="N87" s="6">
        <f t="shared" si="24"/>
        <v>2.341073142857145</v>
      </c>
      <c r="O87" s="6">
        <f t="shared" si="25"/>
        <v>1.4964315714285752</v>
      </c>
      <c r="P87" s="8">
        <f t="shared" si="26"/>
        <v>61.005088388351126</v>
      </c>
      <c r="Q87" s="3">
        <f t="shared" si="16"/>
        <v>435.625</v>
      </c>
      <c r="R87" s="5">
        <f t="shared" si="28"/>
        <v>430.11625059999994</v>
      </c>
      <c r="S87" s="5">
        <f t="shared" si="29"/>
        <v>3.9129190666666718</v>
      </c>
      <c r="T87" s="5">
        <f t="shared" si="27"/>
        <v>93.855751612275427</v>
      </c>
      <c r="U87" s="1">
        <f t="shared" si="21"/>
        <v>454.79998799999998</v>
      </c>
      <c r="V87" s="1">
        <f t="shared" si="22"/>
        <v>420</v>
      </c>
      <c r="W87">
        <f t="shared" si="23"/>
        <v>-59.2672618162972</v>
      </c>
    </row>
    <row r="88" spans="1:23">
      <c r="A88" s="7">
        <v>42895</v>
      </c>
      <c r="B88" s="3">
        <v>433.27499399999999</v>
      </c>
      <c r="C88" s="3">
        <v>436.45001200000002</v>
      </c>
      <c r="D88" s="3">
        <v>428.29998799999998</v>
      </c>
      <c r="E88" s="3">
        <v>430.375</v>
      </c>
      <c r="F88" s="3">
        <v>414.30102499999998</v>
      </c>
      <c r="G88" s="3">
        <v>2701028</v>
      </c>
      <c r="H88" s="3">
        <f t="shared" si="19"/>
        <v>435.49000240000004</v>
      </c>
      <c r="I88" s="3">
        <f t="shared" si="30"/>
        <v>430.05875090000001</v>
      </c>
      <c r="J88" s="3">
        <f t="shared" si="20"/>
        <v>434.06149555250607</v>
      </c>
      <c r="K88" s="3">
        <f t="shared" si="31"/>
        <v>430.15822200367302</v>
      </c>
      <c r="L88" s="6">
        <f t="shared" si="17"/>
        <v>0</v>
      </c>
      <c r="M88" s="6">
        <f t="shared" si="18"/>
        <v>3.7999879999999848</v>
      </c>
      <c r="N88" s="6">
        <f t="shared" si="24"/>
        <v>1.8857160000000022</v>
      </c>
      <c r="O88" s="6">
        <f t="shared" si="25"/>
        <v>1.7678592857142885</v>
      </c>
      <c r="P88" s="8">
        <f t="shared" si="26"/>
        <v>51.612895657940051</v>
      </c>
      <c r="Q88" s="3">
        <f t="shared" si="16"/>
        <v>431.70833333333331</v>
      </c>
      <c r="R88" s="5">
        <f t="shared" si="28"/>
        <v>430.57750040000002</v>
      </c>
      <c r="S88" s="5">
        <f t="shared" si="29"/>
        <v>3.6319179066666747</v>
      </c>
      <c r="T88" s="5">
        <f t="shared" si="27"/>
        <v>20.757314498721847</v>
      </c>
      <c r="U88" s="1">
        <f t="shared" si="21"/>
        <v>454.79998799999998</v>
      </c>
      <c r="V88" s="1">
        <f t="shared" si="22"/>
        <v>420</v>
      </c>
      <c r="W88">
        <f t="shared" si="23"/>
        <v>-70.186771328771712</v>
      </c>
    </row>
    <row r="89" spans="1:23">
      <c r="A89" s="7">
        <v>42898</v>
      </c>
      <c r="B89" s="3">
        <v>431.39999399999999</v>
      </c>
      <c r="C89" s="3">
        <v>434.32501200000002</v>
      </c>
      <c r="D89" s="3">
        <v>426.02499399999999</v>
      </c>
      <c r="E89" s="3">
        <v>432.77499399999999</v>
      </c>
      <c r="F89" s="3">
        <v>416.61123700000002</v>
      </c>
      <c r="G89" s="3">
        <v>2065426</v>
      </c>
      <c r="H89" s="3">
        <f t="shared" si="19"/>
        <v>435.77499999999998</v>
      </c>
      <c r="I89" s="3">
        <f t="shared" si="30"/>
        <v>430.38625029999992</v>
      </c>
      <c r="J89" s="3">
        <f t="shared" si="20"/>
        <v>433.63266170167077</v>
      </c>
      <c r="K89" s="3">
        <f t="shared" si="31"/>
        <v>430.40743838427562</v>
      </c>
      <c r="L89" s="6">
        <f t="shared" si="17"/>
        <v>2.3999939999999924</v>
      </c>
      <c r="M89" s="6">
        <f t="shared" si="18"/>
        <v>0</v>
      </c>
      <c r="N89" s="6">
        <f t="shared" si="24"/>
        <v>1.7910722857142869</v>
      </c>
      <c r="O89" s="6">
        <f t="shared" si="25"/>
        <v>1.7678592857142885</v>
      </c>
      <c r="P89" s="8">
        <f t="shared" si="26"/>
        <v>50.326123157106402</v>
      </c>
      <c r="Q89" s="3">
        <f t="shared" si="16"/>
        <v>431.04166666666669</v>
      </c>
      <c r="R89" s="5">
        <f t="shared" si="28"/>
        <v>430.93333383333328</v>
      </c>
      <c r="S89" s="5">
        <f t="shared" si="29"/>
        <v>3.3225011000000051</v>
      </c>
      <c r="T89" s="5">
        <f t="shared" si="27"/>
        <v>2.1737205410989215</v>
      </c>
      <c r="U89" s="1">
        <f t="shared" si="21"/>
        <v>454.79998799999998</v>
      </c>
      <c r="V89" s="1">
        <f t="shared" si="22"/>
        <v>420</v>
      </c>
      <c r="W89">
        <f t="shared" si="23"/>
        <v>-63.290234467896944</v>
      </c>
    </row>
    <row r="90" spans="1:23">
      <c r="A90" s="7">
        <v>42899</v>
      </c>
      <c r="B90" s="3">
        <v>431</v>
      </c>
      <c r="C90" s="3">
        <v>432.45001200000002</v>
      </c>
      <c r="D90" s="3">
        <v>421.14999399999999</v>
      </c>
      <c r="E90" s="3">
        <v>423.57501200000002</v>
      </c>
      <c r="F90" s="3">
        <v>407.75500499999998</v>
      </c>
      <c r="G90" s="3">
        <v>2487790</v>
      </c>
      <c r="H90" s="3">
        <f t="shared" si="19"/>
        <v>436.45999759999995</v>
      </c>
      <c r="I90" s="3">
        <f t="shared" si="30"/>
        <v>430.81125029999993</v>
      </c>
      <c r="J90" s="3">
        <f t="shared" si="20"/>
        <v>430.28011180111389</v>
      </c>
      <c r="K90" s="3">
        <f t="shared" si="31"/>
        <v>429.75673110958274</v>
      </c>
      <c r="L90" s="6">
        <f t="shared" si="17"/>
        <v>0</v>
      </c>
      <c r="M90" s="6">
        <f t="shared" si="18"/>
        <v>9.1999819999999772</v>
      </c>
      <c r="N90" s="6">
        <f t="shared" si="24"/>
        <v>1.7910722857142869</v>
      </c>
      <c r="O90" s="6">
        <f t="shared" si="25"/>
        <v>2.0660705714285705</v>
      </c>
      <c r="P90" s="8">
        <f t="shared" si="26"/>
        <v>46.435207407407439</v>
      </c>
      <c r="Q90" s="3">
        <f t="shared" si="16"/>
        <v>425.72500599999995</v>
      </c>
      <c r="R90" s="5">
        <f t="shared" si="28"/>
        <v>430.93833463333328</v>
      </c>
      <c r="S90" s="5">
        <f t="shared" si="29"/>
        <v>3.3175003000000061</v>
      </c>
      <c r="T90" s="5">
        <f t="shared" si="27"/>
        <v>-104.76419315537713</v>
      </c>
      <c r="U90" s="1">
        <f t="shared" si="21"/>
        <v>454.79998799999998</v>
      </c>
      <c r="V90" s="1">
        <f t="shared" si="22"/>
        <v>421.14999399999999</v>
      </c>
      <c r="W90">
        <f t="shared" si="23"/>
        <v>-92.793407333148338</v>
      </c>
    </row>
    <row r="91" spans="1:23">
      <c r="A91" s="7">
        <v>42900</v>
      </c>
      <c r="B91" s="3">
        <v>424.75</v>
      </c>
      <c r="C91" s="3">
        <v>428.02499399999999</v>
      </c>
      <c r="D91" s="3">
        <v>420.5</v>
      </c>
      <c r="E91" s="3">
        <v>426.82501200000002</v>
      </c>
      <c r="F91" s="3">
        <v>410.88363600000002</v>
      </c>
      <c r="G91" s="3">
        <v>1801536</v>
      </c>
      <c r="H91" s="3">
        <f t="shared" si="19"/>
        <v>432.22999880000009</v>
      </c>
      <c r="I91" s="3">
        <f t="shared" si="30"/>
        <v>430.75000149999994</v>
      </c>
      <c r="J91" s="3">
        <f t="shared" si="20"/>
        <v>429.12841186740934</v>
      </c>
      <c r="K91" s="3">
        <f t="shared" si="31"/>
        <v>429.47751976581299</v>
      </c>
      <c r="L91" s="6">
        <f t="shared" si="17"/>
        <v>3.25</v>
      </c>
      <c r="M91" s="6">
        <f t="shared" si="18"/>
        <v>0</v>
      </c>
      <c r="N91" s="6">
        <f t="shared" si="24"/>
        <v>1.8535722857142869</v>
      </c>
      <c r="O91" s="6">
        <f t="shared" si="25"/>
        <v>2.0660705714285705</v>
      </c>
      <c r="P91" s="8">
        <f t="shared" si="26"/>
        <v>47.289315717539893</v>
      </c>
      <c r="Q91" s="3">
        <f t="shared" si="16"/>
        <v>425.11666866666673</v>
      </c>
      <c r="R91" s="5">
        <f t="shared" si="28"/>
        <v>430.93541816666675</v>
      </c>
      <c r="S91" s="5">
        <f t="shared" si="29"/>
        <v>3.3204167666666677</v>
      </c>
      <c r="T91" s="5">
        <f t="shared" si="27"/>
        <v>-116.82769380867826</v>
      </c>
      <c r="U91" s="1">
        <f t="shared" si="21"/>
        <v>454.79998799999998</v>
      </c>
      <c r="V91" s="1">
        <f t="shared" si="22"/>
        <v>420.5</v>
      </c>
      <c r="W91">
        <f t="shared" si="23"/>
        <v>-81.559725327017546</v>
      </c>
    </row>
    <row r="92" spans="1:23">
      <c r="A92" s="7">
        <v>42901</v>
      </c>
      <c r="B92" s="3">
        <v>426.5</v>
      </c>
      <c r="C92" s="3">
        <v>426.5</v>
      </c>
      <c r="D92" s="3">
        <v>420.75</v>
      </c>
      <c r="E92" s="3">
        <v>422.20001200000002</v>
      </c>
      <c r="F92" s="3">
        <v>406.43136600000003</v>
      </c>
      <c r="G92" s="3">
        <v>3547290</v>
      </c>
      <c r="H92" s="3">
        <f t="shared" si="19"/>
        <v>429.5450012</v>
      </c>
      <c r="I92" s="3">
        <f t="shared" si="30"/>
        <v>430.75250239999997</v>
      </c>
      <c r="J92" s="3">
        <f t="shared" si="20"/>
        <v>426.81894524493958</v>
      </c>
      <c r="K92" s="3">
        <f t="shared" si="31"/>
        <v>428.7844237881165</v>
      </c>
      <c r="L92" s="6">
        <f t="shared" si="17"/>
        <v>0</v>
      </c>
      <c r="M92" s="6">
        <f t="shared" si="18"/>
        <v>4.625</v>
      </c>
      <c r="N92" s="6">
        <f t="shared" si="24"/>
        <v>1.8535722857142869</v>
      </c>
      <c r="O92" s="6">
        <f t="shared" si="25"/>
        <v>2.3785705714285705</v>
      </c>
      <c r="P92" s="8">
        <f t="shared" si="26"/>
        <v>43.797488607594957</v>
      </c>
      <c r="Q92" s="3">
        <f t="shared" si="16"/>
        <v>423.15000400000002</v>
      </c>
      <c r="R92" s="5">
        <f t="shared" si="28"/>
        <v>430.71875149999988</v>
      </c>
      <c r="S92" s="5">
        <f t="shared" si="29"/>
        <v>3.5370834333333336</v>
      </c>
      <c r="T92" s="5">
        <f t="shared" si="27"/>
        <v>-142.65514969522221</v>
      </c>
      <c r="U92" s="1">
        <f t="shared" si="21"/>
        <v>454.79998799999998</v>
      </c>
      <c r="V92" s="1">
        <f t="shared" si="22"/>
        <v>420.5</v>
      </c>
      <c r="W92">
        <f t="shared" si="23"/>
        <v>-95.043695059018631</v>
      </c>
    </row>
    <row r="93" spans="1:23">
      <c r="A93" s="7">
        <v>42902</v>
      </c>
      <c r="B93" s="3">
        <v>421</v>
      </c>
      <c r="C93" s="3">
        <v>423.5</v>
      </c>
      <c r="D93" s="3">
        <v>417.5</v>
      </c>
      <c r="E93" s="3">
        <v>419.5</v>
      </c>
      <c r="F93" s="3">
        <v>403.83218399999998</v>
      </c>
      <c r="G93" s="3">
        <v>3824660</v>
      </c>
      <c r="H93" s="3">
        <f t="shared" si="19"/>
        <v>427.15000600000002</v>
      </c>
      <c r="I93" s="3">
        <f t="shared" si="30"/>
        <v>430.65250239999995</v>
      </c>
      <c r="J93" s="3">
        <f t="shared" si="20"/>
        <v>424.37929682995974</v>
      </c>
      <c r="K93" s="3">
        <f t="shared" si="31"/>
        <v>427.90019295115303</v>
      </c>
      <c r="L93" s="6">
        <f t="shared" si="17"/>
        <v>0</v>
      </c>
      <c r="M93" s="6">
        <f t="shared" si="18"/>
        <v>2.7000120000000152</v>
      </c>
      <c r="N93" s="6">
        <f t="shared" si="24"/>
        <v>1.6624995714285709</v>
      </c>
      <c r="O93" s="6">
        <f t="shared" si="25"/>
        <v>2.5714285714285716</v>
      </c>
      <c r="P93" s="8">
        <f t="shared" si="26"/>
        <v>39.266126285900583</v>
      </c>
      <c r="Q93" s="3">
        <f t="shared" si="16"/>
        <v>420.16666666666669</v>
      </c>
      <c r="R93" s="5">
        <f t="shared" si="28"/>
        <v>430.53291826666663</v>
      </c>
      <c r="S93" s="5">
        <f t="shared" si="29"/>
        <v>3.7229166666666629</v>
      </c>
      <c r="T93" s="5">
        <f t="shared" si="27"/>
        <v>-185.62957537772718</v>
      </c>
      <c r="U93" s="1">
        <f t="shared" si="21"/>
        <v>454.79998799999998</v>
      </c>
      <c r="V93" s="1">
        <f t="shared" si="22"/>
        <v>417.5</v>
      </c>
      <c r="W93">
        <f t="shared" si="23"/>
        <v>-94.63806798007549</v>
      </c>
    </row>
    <row r="94" spans="1:23">
      <c r="A94" s="7">
        <v>42905</v>
      </c>
      <c r="B94" s="3">
        <v>419.75</v>
      </c>
      <c r="C94" s="3">
        <v>422.95001200000002</v>
      </c>
      <c r="D94" s="3">
        <v>415.14999399999999</v>
      </c>
      <c r="E94" s="3">
        <v>421.25</v>
      </c>
      <c r="F94" s="3">
        <v>405.51681500000001</v>
      </c>
      <c r="G94" s="3">
        <v>1690856</v>
      </c>
      <c r="H94" s="3">
        <f t="shared" si="19"/>
        <v>424.97500600000001</v>
      </c>
      <c r="I94" s="3">
        <f t="shared" si="30"/>
        <v>430.51000210000001</v>
      </c>
      <c r="J94" s="3">
        <f t="shared" si="20"/>
        <v>423.33619788663987</v>
      </c>
      <c r="K94" s="3">
        <f t="shared" si="31"/>
        <v>427.26684124151939</v>
      </c>
      <c r="L94" s="6">
        <f t="shared" si="17"/>
        <v>1.75</v>
      </c>
      <c r="M94" s="6">
        <f t="shared" si="18"/>
        <v>0</v>
      </c>
      <c r="N94" s="6">
        <f t="shared" si="24"/>
        <v>1.6553562857142847</v>
      </c>
      <c r="O94" s="6">
        <f t="shared" si="25"/>
        <v>2.5714285714285716</v>
      </c>
      <c r="P94" s="8">
        <f t="shared" si="26"/>
        <v>39.163485761923589</v>
      </c>
      <c r="Q94" s="3">
        <f t="shared" si="16"/>
        <v>419.78333533333335</v>
      </c>
      <c r="R94" s="5">
        <f t="shared" si="28"/>
        <v>430.12458493333332</v>
      </c>
      <c r="S94" s="5">
        <f t="shared" si="29"/>
        <v>4.1546677466666413</v>
      </c>
      <c r="T94" s="5">
        <f t="shared" si="27"/>
        <v>-165.93785160152177</v>
      </c>
      <c r="U94" s="1">
        <f t="shared" si="21"/>
        <v>454.79998799999998</v>
      </c>
      <c r="V94" s="1">
        <f t="shared" si="22"/>
        <v>415.14999399999999</v>
      </c>
      <c r="W94">
        <f t="shared" si="23"/>
        <v>-84.615367154910516</v>
      </c>
    </row>
    <row r="95" spans="1:23">
      <c r="A95" s="7">
        <v>42906</v>
      </c>
      <c r="B95" s="3">
        <v>422.5</v>
      </c>
      <c r="C95" s="3">
        <v>427.52499399999999</v>
      </c>
      <c r="D95" s="3">
        <v>421.5</v>
      </c>
      <c r="E95" s="3">
        <v>427.125</v>
      </c>
      <c r="F95" s="3">
        <v>411.17236300000002</v>
      </c>
      <c r="G95" s="3">
        <v>2082258</v>
      </c>
      <c r="H95" s="3">
        <f t="shared" si="19"/>
        <v>422.67000719999999</v>
      </c>
      <c r="I95" s="3">
        <f t="shared" si="30"/>
        <v>430.13625179999997</v>
      </c>
      <c r="J95" s="3">
        <f t="shared" si="20"/>
        <v>424.59913192442662</v>
      </c>
      <c r="K95" s="3">
        <f t="shared" si="31"/>
        <v>427.25333255185092</v>
      </c>
      <c r="L95" s="6">
        <f t="shared" si="17"/>
        <v>5.875</v>
      </c>
      <c r="M95" s="6">
        <f t="shared" si="18"/>
        <v>0</v>
      </c>
      <c r="N95" s="6">
        <f t="shared" si="24"/>
        <v>2.0749991428571417</v>
      </c>
      <c r="O95" s="6">
        <f t="shared" si="25"/>
        <v>2.4321419999999989</v>
      </c>
      <c r="P95" s="8">
        <f t="shared" si="26"/>
        <v>46.038033358364508</v>
      </c>
      <c r="Q95" s="3">
        <f t="shared" si="16"/>
        <v>425.38333133333327</v>
      </c>
      <c r="R95" s="5">
        <f t="shared" si="28"/>
        <v>429.77000119999991</v>
      </c>
      <c r="S95" s="5">
        <f t="shared" si="29"/>
        <v>4.3598331733333255</v>
      </c>
      <c r="T95" s="5">
        <f t="shared" si="27"/>
        <v>-67.07702936123728</v>
      </c>
      <c r="U95" s="1">
        <f t="shared" si="21"/>
        <v>454.79998799999998</v>
      </c>
      <c r="V95" s="1">
        <f t="shared" si="22"/>
        <v>415.14999399999999</v>
      </c>
      <c r="W95">
        <f t="shared" si="23"/>
        <v>-69.798214849666778</v>
      </c>
    </row>
    <row r="96" spans="1:23">
      <c r="A96" s="7">
        <v>42907</v>
      </c>
      <c r="B96" s="3">
        <v>427</v>
      </c>
      <c r="C96" s="3">
        <v>427</v>
      </c>
      <c r="D96" s="3">
        <v>419.04998799999998</v>
      </c>
      <c r="E96" s="3">
        <v>421.72500600000001</v>
      </c>
      <c r="F96" s="3">
        <v>405.97406000000001</v>
      </c>
      <c r="G96" s="3">
        <v>1819308</v>
      </c>
      <c r="H96" s="3">
        <f t="shared" si="19"/>
        <v>423.38000479999999</v>
      </c>
      <c r="I96" s="3">
        <f t="shared" si="30"/>
        <v>429.8700012000001</v>
      </c>
      <c r="J96" s="3">
        <f t="shared" si="20"/>
        <v>423.64108994961776</v>
      </c>
      <c r="K96" s="3">
        <f t="shared" si="31"/>
        <v>426.72682526119848</v>
      </c>
      <c r="L96" s="6">
        <f t="shared" si="17"/>
        <v>0</v>
      </c>
      <c r="M96" s="6">
        <f t="shared" si="18"/>
        <v>5.3999939999999924</v>
      </c>
      <c r="N96" s="6">
        <f t="shared" si="24"/>
        <v>2.0749991428571417</v>
      </c>
      <c r="O96" s="6">
        <f t="shared" si="25"/>
        <v>2.746427285714284</v>
      </c>
      <c r="P96" s="8">
        <f t="shared" si="26"/>
        <v>43.037038386831874</v>
      </c>
      <c r="Q96" s="3">
        <f t="shared" si="16"/>
        <v>422.59166466666665</v>
      </c>
      <c r="R96" s="5">
        <f t="shared" si="28"/>
        <v>429.62625120000001</v>
      </c>
      <c r="S96" s="5">
        <f t="shared" si="29"/>
        <v>4.5467081733333288</v>
      </c>
      <c r="T96" s="5">
        <f t="shared" si="27"/>
        <v>-103.1454884890358</v>
      </c>
      <c r="U96" s="1">
        <f t="shared" si="21"/>
        <v>454.79998799999998</v>
      </c>
      <c r="V96" s="1">
        <f t="shared" si="22"/>
        <v>415.14999399999999</v>
      </c>
      <c r="W96">
        <f t="shared" si="23"/>
        <v>-83.417369495692697</v>
      </c>
    </row>
    <row r="97" spans="1:23">
      <c r="A97" s="7">
        <v>42908</v>
      </c>
      <c r="B97" s="3">
        <v>424.5</v>
      </c>
      <c r="C97" s="3">
        <v>427</v>
      </c>
      <c r="D97" s="3">
        <v>418.10000600000001</v>
      </c>
      <c r="E97" s="3">
        <v>424.57501200000002</v>
      </c>
      <c r="F97" s="3">
        <v>408.71758999999997</v>
      </c>
      <c r="G97" s="3">
        <v>2895584</v>
      </c>
      <c r="H97" s="3">
        <f t="shared" si="19"/>
        <v>422.36000359999997</v>
      </c>
      <c r="I97" s="3">
        <f t="shared" si="30"/>
        <v>429.58500210000011</v>
      </c>
      <c r="J97" s="3">
        <f t="shared" si="20"/>
        <v>423.95239729974526</v>
      </c>
      <c r="K97" s="3">
        <f t="shared" si="31"/>
        <v>426.52189066489387</v>
      </c>
      <c r="L97" s="6">
        <f t="shared" si="17"/>
        <v>2.8500060000000076</v>
      </c>
      <c r="M97" s="6">
        <f t="shared" si="18"/>
        <v>0</v>
      </c>
      <c r="N97" s="6">
        <f t="shared" si="24"/>
        <v>2.2785709999999995</v>
      </c>
      <c r="O97" s="6">
        <f t="shared" si="25"/>
        <v>2.5910709999999995</v>
      </c>
      <c r="P97" s="8">
        <f t="shared" si="26"/>
        <v>46.79134523646708</v>
      </c>
      <c r="Q97" s="3">
        <f t="shared" si="16"/>
        <v>423.22500599999995</v>
      </c>
      <c r="R97" s="5">
        <f t="shared" si="28"/>
        <v>429.29000189999999</v>
      </c>
      <c r="S97" s="5">
        <f t="shared" si="29"/>
        <v>4.9178332533333249</v>
      </c>
      <c r="T97" s="5">
        <f t="shared" si="27"/>
        <v>-82.217724589572938</v>
      </c>
      <c r="U97" s="1">
        <f t="shared" si="21"/>
        <v>454.79998799999998</v>
      </c>
      <c r="V97" s="1">
        <f t="shared" si="22"/>
        <v>415.14999399999999</v>
      </c>
      <c r="W97">
        <f t="shared" si="23"/>
        <v>-76.229459202440182</v>
      </c>
    </row>
    <row r="98" spans="1:23">
      <c r="A98" s="7">
        <v>42909</v>
      </c>
      <c r="B98" s="3">
        <v>425</v>
      </c>
      <c r="C98" s="3">
        <v>429</v>
      </c>
      <c r="D98" s="3">
        <v>421.17498799999998</v>
      </c>
      <c r="E98" s="3">
        <v>425.92498799999998</v>
      </c>
      <c r="F98" s="3">
        <v>410.01718099999999</v>
      </c>
      <c r="G98" s="3">
        <v>2161888</v>
      </c>
      <c r="H98" s="3">
        <f t="shared" si="19"/>
        <v>422.83500359999999</v>
      </c>
      <c r="I98" s="3">
        <f t="shared" si="30"/>
        <v>429.32375330000002</v>
      </c>
      <c r="J98" s="3">
        <f t="shared" si="20"/>
        <v>424.6099275331635</v>
      </c>
      <c r="K98" s="3">
        <f t="shared" si="31"/>
        <v>426.46504279204686</v>
      </c>
      <c r="L98" s="6">
        <f t="shared" si="17"/>
        <v>1.3499759999999696</v>
      </c>
      <c r="M98" s="6">
        <f t="shared" si="18"/>
        <v>0</v>
      </c>
      <c r="N98" s="6">
        <f t="shared" si="24"/>
        <v>2.346426857142855</v>
      </c>
      <c r="O98" s="6">
        <f t="shared" si="25"/>
        <v>2.5910709999999995</v>
      </c>
      <c r="P98" s="8">
        <f t="shared" si="26"/>
        <v>47.522589883221634</v>
      </c>
      <c r="Q98" s="3">
        <f t="shared" si="16"/>
        <v>425.36665866666664</v>
      </c>
      <c r="R98" s="5">
        <f t="shared" si="28"/>
        <v>429.05375159999994</v>
      </c>
      <c r="S98" s="5">
        <f t="shared" si="29"/>
        <v>5.0975423066666767</v>
      </c>
      <c r="T98" s="5">
        <f t="shared" si="27"/>
        <v>-48.220530751472708</v>
      </c>
      <c r="U98" s="1">
        <f t="shared" si="21"/>
        <v>454.79998799999998</v>
      </c>
      <c r="V98" s="1">
        <f t="shared" si="22"/>
        <v>415.14999399999999</v>
      </c>
      <c r="W98">
        <f t="shared" si="23"/>
        <v>-72.824727287474516</v>
      </c>
    </row>
    <row r="99" spans="1:23">
      <c r="A99" s="7">
        <v>42913</v>
      </c>
      <c r="B99" s="3">
        <v>426</v>
      </c>
      <c r="C99" s="3">
        <v>429.5</v>
      </c>
      <c r="D99" s="3">
        <v>416.60000600000001</v>
      </c>
      <c r="E99" s="3">
        <v>420.10000600000001</v>
      </c>
      <c r="F99" s="3">
        <v>404.40978999999999</v>
      </c>
      <c r="G99" s="3">
        <v>2184790</v>
      </c>
      <c r="H99" s="3">
        <f t="shared" si="19"/>
        <v>424.12000120000005</v>
      </c>
      <c r="I99" s="3">
        <f t="shared" si="30"/>
        <v>429.14250330000004</v>
      </c>
      <c r="J99" s="3">
        <f t="shared" si="20"/>
        <v>423.10662035544237</v>
      </c>
      <c r="K99" s="3">
        <f t="shared" si="31"/>
        <v>425.85884881185189</v>
      </c>
      <c r="L99" s="6">
        <f t="shared" si="17"/>
        <v>0</v>
      </c>
      <c r="M99" s="6">
        <f t="shared" si="18"/>
        <v>5.8249819999999772</v>
      </c>
      <c r="N99" s="6">
        <f t="shared" si="24"/>
        <v>1.2482125714285692</v>
      </c>
      <c r="O99" s="6">
        <f t="shared" si="25"/>
        <v>3.0071411428571406</v>
      </c>
      <c r="P99" s="8">
        <f t="shared" si="26"/>
        <v>29.332757162775366</v>
      </c>
      <c r="Q99" s="3">
        <f t="shared" si="16"/>
        <v>422.06667066666665</v>
      </c>
      <c r="R99" s="5">
        <f t="shared" si="28"/>
        <v>428.59125160000002</v>
      </c>
      <c r="S99" s="5">
        <f t="shared" si="29"/>
        <v>5.3337504000000049</v>
      </c>
      <c r="T99" s="5">
        <f t="shared" si="27"/>
        <v>-81.550884387507935</v>
      </c>
      <c r="U99" s="1">
        <f t="shared" si="21"/>
        <v>447.45001200000002</v>
      </c>
      <c r="V99" s="1">
        <f t="shared" si="22"/>
        <v>415.14999399999999</v>
      </c>
      <c r="W99">
        <f t="shared" si="23"/>
        <v>-84.674893989223136</v>
      </c>
    </row>
    <row r="100" spans="1:23">
      <c r="A100" s="7">
        <v>42914</v>
      </c>
      <c r="B100" s="3">
        <v>419.25</v>
      </c>
      <c r="C100" s="3">
        <v>428.625</v>
      </c>
      <c r="D100" s="3">
        <v>416.64999399999999</v>
      </c>
      <c r="E100" s="3">
        <v>424.20001200000002</v>
      </c>
      <c r="F100" s="3">
        <v>408.356628</v>
      </c>
      <c r="G100" s="3">
        <v>2476764</v>
      </c>
      <c r="H100" s="3">
        <f t="shared" si="19"/>
        <v>423.89000239999996</v>
      </c>
      <c r="I100" s="3">
        <f t="shared" si="30"/>
        <v>428.53625330000006</v>
      </c>
      <c r="J100" s="3">
        <f t="shared" si="20"/>
        <v>423.47108423696159</v>
      </c>
      <c r="K100" s="3">
        <f t="shared" si="31"/>
        <v>425.7008643535803</v>
      </c>
      <c r="L100" s="6">
        <f t="shared" si="17"/>
        <v>4.1000060000000076</v>
      </c>
      <c r="M100" s="6">
        <f t="shared" si="18"/>
        <v>0</v>
      </c>
      <c r="N100" s="6">
        <f t="shared" si="24"/>
        <v>1.5410701428571412</v>
      </c>
      <c r="O100" s="6">
        <f t="shared" si="25"/>
        <v>2.6874978571428545</v>
      </c>
      <c r="P100" s="8">
        <f t="shared" si="26"/>
        <v>36.444255900748033</v>
      </c>
      <c r="Q100" s="3">
        <f t="shared" si="16"/>
        <v>423.15833533333335</v>
      </c>
      <c r="R100" s="5">
        <f t="shared" si="28"/>
        <v>428.14041796666669</v>
      </c>
      <c r="S100" s="5">
        <f t="shared" si="29"/>
        <v>5.3811250300000069</v>
      </c>
      <c r="T100" s="5">
        <f t="shared" si="27"/>
        <v>-61.722937187025714</v>
      </c>
      <c r="U100" s="1">
        <f t="shared" si="21"/>
        <v>440.20001200000002</v>
      </c>
      <c r="V100" s="1">
        <f t="shared" si="22"/>
        <v>415.14999399999999</v>
      </c>
      <c r="W100">
        <f t="shared" si="23"/>
        <v>-63.872209592823395</v>
      </c>
    </row>
    <row r="101" spans="1:23">
      <c r="A101" s="7">
        <v>42915</v>
      </c>
      <c r="B101" s="3">
        <v>425.95001200000002</v>
      </c>
      <c r="C101" s="3">
        <v>428.5</v>
      </c>
      <c r="D101" s="3">
        <v>421.25</v>
      </c>
      <c r="E101" s="3">
        <v>423.79998799999998</v>
      </c>
      <c r="F101" s="3">
        <v>407.97155800000002</v>
      </c>
      <c r="G101" s="3">
        <v>2984220</v>
      </c>
      <c r="H101" s="3">
        <f t="shared" si="19"/>
        <v>423.30500480000012</v>
      </c>
      <c r="I101" s="3">
        <f t="shared" si="30"/>
        <v>428.04250329999996</v>
      </c>
      <c r="J101" s="3">
        <f t="shared" si="20"/>
        <v>423.58071882464111</v>
      </c>
      <c r="K101" s="3">
        <f t="shared" si="31"/>
        <v>425.51982851038218</v>
      </c>
      <c r="L101" s="6">
        <f t="shared" si="17"/>
        <v>0</v>
      </c>
      <c r="M101" s="6">
        <f t="shared" si="18"/>
        <v>0.40002400000003036</v>
      </c>
      <c r="N101" s="6">
        <f t="shared" si="24"/>
        <v>1.5410701428571412</v>
      </c>
      <c r="O101" s="6">
        <f t="shared" si="25"/>
        <v>2.28214157142857</v>
      </c>
      <c r="P101" s="8">
        <f t="shared" si="26"/>
        <v>40.308260646378002</v>
      </c>
      <c r="Q101" s="3">
        <f t="shared" si="16"/>
        <v>424.51666266666666</v>
      </c>
      <c r="R101" s="5">
        <f t="shared" si="28"/>
        <v>427.76791786666672</v>
      </c>
      <c r="S101" s="5">
        <f t="shared" si="29"/>
        <v>5.2965004399999938</v>
      </c>
      <c r="T101" s="5">
        <f t="shared" si="27"/>
        <v>-40.923313256001713</v>
      </c>
      <c r="U101" s="1">
        <f t="shared" si="21"/>
        <v>436.45001200000002</v>
      </c>
      <c r="V101" s="1">
        <f t="shared" si="22"/>
        <v>415.14999399999999</v>
      </c>
      <c r="W101">
        <f t="shared" si="23"/>
        <v>-59.389733849051282</v>
      </c>
    </row>
    <row r="102" spans="1:23">
      <c r="A102" s="7">
        <v>42916</v>
      </c>
      <c r="B102" s="3">
        <v>424.22500600000001</v>
      </c>
      <c r="C102" s="3">
        <v>427.97500600000001</v>
      </c>
      <c r="D102" s="3">
        <v>419.20001200000002</v>
      </c>
      <c r="E102" s="3">
        <v>425.45001200000002</v>
      </c>
      <c r="F102" s="3">
        <v>409.55996699999997</v>
      </c>
      <c r="G102" s="3">
        <v>2257114</v>
      </c>
      <c r="H102" s="3">
        <f t="shared" si="19"/>
        <v>423.72000120000001</v>
      </c>
      <c r="I102" s="3">
        <f t="shared" si="30"/>
        <v>427.62625270000001</v>
      </c>
      <c r="J102" s="3">
        <f t="shared" si="20"/>
        <v>424.20381654976075</v>
      </c>
      <c r="K102" s="3">
        <f t="shared" si="31"/>
        <v>425.5131793189172</v>
      </c>
      <c r="L102" s="6">
        <f t="shared" si="17"/>
        <v>1.6500240000000304</v>
      </c>
      <c r="M102" s="6">
        <f t="shared" si="18"/>
        <v>0</v>
      </c>
      <c r="N102" s="6">
        <f t="shared" si="24"/>
        <v>1.6589290000000005</v>
      </c>
      <c r="O102" s="6">
        <f t="shared" si="25"/>
        <v>2.0107138571428567</v>
      </c>
      <c r="P102" s="8">
        <f t="shared" si="26"/>
        <v>45.206824330900261</v>
      </c>
      <c r="Q102" s="3">
        <f t="shared" si="16"/>
        <v>424.2083433333334</v>
      </c>
      <c r="R102" s="5">
        <f t="shared" si="28"/>
        <v>427.37500150000005</v>
      </c>
      <c r="S102" s="5">
        <f t="shared" si="29"/>
        <v>5.1416666166666518</v>
      </c>
      <c r="T102" s="5">
        <f t="shared" si="27"/>
        <v>-41.05877727663848</v>
      </c>
      <c r="U102" s="1">
        <f t="shared" si="21"/>
        <v>434.32501200000002</v>
      </c>
      <c r="V102" s="1">
        <f t="shared" si="22"/>
        <v>415.14999399999999</v>
      </c>
      <c r="W102">
        <f t="shared" si="23"/>
        <v>-46.284180802333481</v>
      </c>
    </row>
    <row r="103" spans="1:23">
      <c r="A103" s="7">
        <v>42919</v>
      </c>
      <c r="B103" s="3">
        <v>426</v>
      </c>
      <c r="C103" s="3">
        <v>426.97500600000001</v>
      </c>
      <c r="D103" s="3">
        <v>416.14999399999999</v>
      </c>
      <c r="E103" s="3">
        <v>419.07501200000002</v>
      </c>
      <c r="F103" s="3">
        <v>403.42309599999999</v>
      </c>
      <c r="G103" s="3">
        <v>3953676</v>
      </c>
      <c r="H103" s="3">
        <f t="shared" si="19"/>
        <v>423.89500120000002</v>
      </c>
      <c r="I103" s="3">
        <f t="shared" si="30"/>
        <v>427.34250329999998</v>
      </c>
      <c r="J103" s="3">
        <f t="shared" si="20"/>
        <v>422.49421503317387</v>
      </c>
      <c r="K103" s="3">
        <f t="shared" si="31"/>
        <v>424.90002052663937</v>
      </c>
      <c r="L103" s="6">
        <f t="shared" si="17"/>
        <v>0</v>
      </c>
      <c r="M103" s="6">
        <f t="shared" si="18"/>
        <v>6.375</v>
      </c>
      <c r="N103" s="6">
        <f t="shared" si="24"/>
        <v>1.4875008571428583</v>
      </c>
      <c r="O103" s="6">
        <f t="shared" si="25"/>
        <v>2.4660709999999995</v>
      </c>
      <c r="P103" s="8">
        <f t="shared" si="26"/>
        <v>37.624227177138899</v>
      </c>
      <c r="Q103" s="3">
        <f t="shared" si="16"/>
        <v>420.73333733333334</v>
      </c>
      <c r="R103" s="5">
        <f t="shared" si="28"/>
        <v>426.90083463333337</v>
      </c>
      <c r="S103" s="5">
        <f t="shared" si="29"/>
        <v>5.141999420000019</v>
      </c>
      <c r="T103" s="5">
        <f t="shared" si="27"/>
        <v>-79.962375154578993</v>
      </c>
      <c r="U103" s="1">
        <f t="shared" si="21"/>
        <v>432.45001200000002</v>
      </c>
      <c r="V103" s="1">
        <f t="shared" si="22"/>
        <v>415.14999399999999</v>
      </c>
      <c r="W103">
        <f t="shared" si="23"/>
        <v>-77.312058288031736</v>
      </c>
    </row>
    <row r="104" spans="1:23">
      <c r="A104" s="7">
        <v>42920</v>
      </c>
      <c r="B104" s="3">
        <v>424.20001200000002</v>
      </c>
      <c r="C104" s="3">
        <v>424.97500600000001</v>
      </c>
      <c r="D104" s="3">
        <v>419</v>
      </c>
      <c r="E104" s="3">
        <v>420.77499399999999</v>
      </c>
      <c r="F104" s="3">
        <v>405.05950899999999</v>
      </c>
      <c r="G104" s="3">
        <v>1981500</v>
      </c>
      <c r="H104" s="3">
        <f t="shared" si="19"/>
        <v>422.52500600000002</v>
      </c>
      <c r="I104" s="3">
        <f t="shared" si="30"/>
        <v>426.84875329999994</v>
      </c>
      <c r="J104" s="3">
        <f t="shared" si="20"/>
        <v>421.92114135544927</v>
      </c>
      <c r="K104" s="3">
        <f t="shared" si="31"/>
        <v>424.50716085743562</v>
      </c>
      <c r="L104" s="6">
        <f t="shared" si="17"/>
        <v>1.6999819999999772</v>
      </c>
      <c r="M104" s="6">
        <f t="shared" si="18"/>
        <v>0</v>
      </c>
      <c r="N104" s="6">
        <f t="shared" si="24"/>
        <v>1.6089281428571423</v>
      </c>
      <c r="O104" s="6">
        <f t="shared" si="25"/>
        <v>1.8089294285714297</v>
      </c>
      <c r="P104" s="8">
        <f t="shared" si="26"/>
        <v>47.074171735736016</v>
      </c>
      <c r="Q104" s="3">
        <f t="shared" si="16"/>
        <v>421.58333333333331</v>
      </c>
      <c r="R104" s="5">
        <f t="shared" si="28"/>
        <v>426.46666766666669</v>
      </c>
      <c r="S104" s="5">
        <f t="shared" si="29"/>
        <v>5.0224991000000188</v>
      </c>
      <c r="T104" s="5">
        <f t="shared" si="27"/>
        <v>-64.819448593275837</v>
      </c>
      <c r="U104" s="1">
        <f t="shared" si="21"/>
        <v>429.5</v>
      </c>
      <c r="V104" s="1">
        <f t="shared" si="22"/>
        <v>415.14999399999999</v>
      </c>
      <c r="W104">
        <f t="shared" si="23"/>
        <v>-60.801410117877317</v>
      </c>
    </row>
    <row r="105" spans="1:23">
      <c r="A105" s="7">
        <v>42921</v>
      </c>
      <c r="B105" s="3">
        <v>419.5</v>
      </c>
      <c r="C105" s="3">
        <v>420.60000600000001</v>
      </c>
      <c r="D105" s="3">
        <v>417.54998799999998</v>
      </c>
      <c r="E105" s="3">
        <v>418.75</v>
      </c>
      <c r="F105" s="3">
        <v>403.11019900000002</v>
      </c>
      <c r="G105" s="3">
        <v>2420508</v>
      </c>
      <c r="H105" s="3">
        <f t="shared" si="19"/>
        <v>422.66000359999998</v>
      </c>
      <c r="I105" s="3">
        <f t="shared" si="30"/>
        <v>426.4200027</v>
      </c>
      <c r="J105" s="3">
        <f t="shared" si="20"/>
        <v>420.8640942369662</v>
      </c>
      <c r="K105" s="3">
        <f t="shared" si="31"/>
        <v>423.95885982339416</v>
      </c>
      <c r="L105" s="6">
        <f t="shared" si="17"/>
        <v>0</v>
      </c>
      <c r="M105" s="6">
        <f t="shared" si="18"/>
        <v>2.0249939999999924</v>
      </c>
      <c r="N105" s="6">
        <f t="shared" si="24"/>
        <v>1.3767852857142853</v>
      </c>
      <c r="O105" s="6">
        <f t="shared" si="25"/>
        <v>1.9535718571428577</v>
      </c>
      <c r="P105" s="8">
        <f t="shared" si="26"/>
        <v>41.340469705093817</v>
      </c>
      <c r="Q105" s="3">
        <f t="shared" si="16"/>
        <v>418.96666466666665</v>
      </c>
      <c r="R105" s="5">
        <f t="shared" si="28"/>
        <v>425.20541786666672</v>
      </c>
      <c r="S105" s="5">
        <f t="shared" si="29"/>
        <v>3.840373960000008</v>
      </c>
      <c r="T105" s="5">
        <f t="shared" si="27"/>
        <v>-108.30114054830332</v>
      </c>
      <c r="U105" s="1">
        <f t="shared" si="21"/>
        <v>429.5</v>
      </c>
      <c r="V105" s="1">
        <f t="shared" si="22"/>
        <v>415.14999399999999</v>
      </c>
      <c r="W105">
        <f t="shared" si="23"/>
        <v>-74.912860663612221</v>
      </c>
    </row>
    <row r="106" spans="1:23">
      <c r="A106" s="7">
        <v>42922</v>
      </c>
      <c r="B106" s="3">
        <v>420</v>
      </c>
      <c r="C106" s="3">
        <v>421.20001200000002</v>
      </c>
      <c r="D106" s="3">
        <v>417.85000600000001</v>
      </c>
      <c r="E106" s="3">
        <v>420.32501200000002</v>
      </c>
      <c r="F106" s="3">
        <v>404.626373</v>
      </c>
      <c r="G106" s="3">
        <v>1373060</v>
      </c>
      <c r="H106" s="3">
        <f t="shared" si="19"/>
        <v>421.57000120000004</v>
      </c>
      <c r="I106" s="3">
        <f t="shared" si="30"/>
        <v>425.12125240000006</v>
      </c>
      <c r="J106" s="3">
        <f t="shared" si="20"/>
        <v>420.68440015797751</v>
      </c>
      <c r="K106" s="3">
        <f t="shared" si="31"/>
        <v>423.61277907830896</v>
      </c>
      <c r="L106" s="6">
        <f t="shared" si="17"/>
        <v>1.5750120000000152</v>
      </c>
      <c r="M106" s="6">
        <f t="shared" si="18"/>
        <v>0</v>
      </c>
      <c r="N106" s="6">
        <f t="shared" si="24"/>
        <v>1.4892861428571433</v>
      </c>
      <c r="O106" s="6">
        <f t="shared" si="25"/>
        <v>1.6232147142857147</v>
      </c>
      <c r="P106" s="8">
        <f t="shared" si="26"/>
        <v>47.848537597648857</v>
      </c>
      <c r="Q106" s="3">
        <f t="shared" si="16"/>
        <v>419.79167666666672</v>
      </c>
      <c r="R106" s="5">
        <f t="shared" si="28"/>
        <v>424.19541826666665</v>
      </c>
      <c r="S106" s="5">
        <f t="shared" si="29"/>
        <v>3.0932906266666693</v>
      </c>
      <c r="T106" s="5">
        <f t="shared" si="27"/>
        <v>-94.90953446223503</v>
      </c>
      <c r="U106" s="1">
        <f t="shared" si="21"/>
        <v>429.5</v>
      </c>
      <c r="V106" s="1">
        <f t="shared" si="22"/>
        <v>415.14999399999999</v>
      </c>
      <c r="W106">
        <f t="shared" si="23"/>
        <v>-63.937171872959354</v>
      </c>
    </row>
    <row r="107" spans="1:23">
      <c r="A107" s="7">
        <v>42923</v>
      </c>
      <c r="B107" s="3">
        <v>420.25</v>
      </c>
      <c r="C107" s="3">
        <v>420.25</v>
      </c>
      <c r="D107" s="3">
        <v>414.39999399999999</v>
      </c>
      <c r="E107" s="3">
        <v>415.95001200000002</v>
      </c>
      <c r="F107" s="3">
        <v>400.41476399999999</v>
      </c>
      <c r="G107" s="3">
        <v>2303234</v>
      </c>
      <c r="H107" s="3">
        <f t="shared" si="19"/>
        <v>420.87500600000004</v>
      </c>
      <c r="I107" s="3">
        <f t="shared" si="30"/>
        <v>424.12500299999999</v>
      </c>
      <c r="J107" s="3">
        <f t="shared" si="20"/>
        <v>419.10627077198501</v>
      </c>
      <c r="K107" s="3">
        <f t="shared" si="31"/>
        <v>422.88299173751767</v>
      </c>
      <c r="L107" s="6">
        <f t="shared" si="17"/>
        <v>0</v>
      </c>
      <c r="M107" s="6">
        <f t="shared" si="18"/>
        <v>4.375</v>
      </c>
      <c r="N107" s="6">
        <f t="shared" si="24"/>
        <v>1.4892861428571433</v>
      </c>
      <c r="O107" s="6">
        <f t="shared" si="25"/>
        <v>1.7428567142857136</v>
      </c>
      <c r="P107" s="8">
        <f t="shared" si="26"/>
        <v>46.077361325966869</v>
      </c>
      <c r="Q107" s="3">
        <f t="shared" si="16"/>
        <v>416.86666866666673</v>
      </c>
      <c r="R107" s="5">
        <f t="shared" si="28"/>
        <v>423.25750170000003</v>
      </c>
      <c r="S107" s="5">
        <f t="shared" si="29"/>
        <v>2.7006657066666691</v>
      </c>
      <c r="T107" s="5">
        <f t="shared" si="27"/>
        <v>-157.75944964377629</v>
      </c>
      <c r="U107" s="1">
        <f t="shared" si="21"/>
        <v>429.5</v>
      </c>
      <c r="V107" s="1">
        <f t="shared" si="22"/>
        <v>414.39999399999999</v>
      </c>
      <c r="W107">
        <f t="shared" si="23"/>
        <v>-89.734984211264404</v>
      </c>
    </row>
    <row r="108" spans="1:23">
      <c r="A108" s="7">
        <v>42926</v>
      </c>
      <c r="B108" s="3">
        <v>419.20001200000002</v>
      </c>
      <c r="C108" s="3">
        <v>426.89999399999999</v>
      </c>
      <c r="D108" s="3">
        <v>419</v>
      </c>
      <c r="E108" s="3">
        <v>424.82501200000002</v>
      </c>
      <c r="F108" s="3">
        <v>408.95831299999998</v>
      </c>
      <c r="G108" s="3">
        <v>390438</v>
      </c>
      <c r="H108" s="3">
        <f t="shared" si="19"/>
        <v>418.97500600000001</v>
      </c>
      <c r="I108" s="3">
        <f t="shared" si="30"/>
        <v>423.21375420000004</v>
      </c>
      <c r="J108" s="3">
        <f t="shared" si="20"/>
        <v>421.01251784799007</v>
      </c>
      <c r="K108" s="3">
        <f t="shared" si="31"/>
        <v>423.06794604823028</v>
      </c>
      <c r="L108" s="6">
        <f t="shared" si="17"/>
        <v>8.875</v>
      </c>
      <c r="M108" s="6">
        <f t="shared" si="18"/>
        <v>0</v>
      </c>
      <c r="N108" s="6">
        <f t="shared" si="24"/>
        <v>1.9982147142857147</v>
      </c>
      <c r="O108" s="6">
        <f t="shared" si="25"/>
        <v>1.7428567142857136</v>
      </c>
      <c r="P108" s="8">
        <f t="shared" si="26"/>
        <v>53.412899284009562</v>
      </c>
      <c r="Q108" s="3">
        <f t="shared" si="16"/>
        <v>423.57500200000004</v>
      </c>
      <c r="R108" s="5">
        <f t="shared" si="28"/>
        <v>422.85083513333336</v>
      </c>
      <c r="S108" s="5">
        <f t="shared" si="29"/>
        <v>2.3107498199999954</v>
      </c>
      <c r="T108" s="5">
        <f t="shared" si="27"/>
        <v>20.89269495696076</v>
      </c>
      <c r="U108" s="1">
        <f t="shared" si="21"/>
        <v>429.5</v>
      </c>
      <c r="V108" s="1">
        <f t="shared" si="22"/>
        <v>414.39999399999999</v>
      </c>
      <c r="W108">
        <f t="shared" si="23"/>
        <v>-30.960173128407913</v>
      </c>
    </row>
    <row r="109" spans="1:23">
      <c r="A109" s="7">
        <v>42927</v>
      </c>
      <c r="B109" s="3">
        <v>422.82501200000002</v>
      </c>
      <c r="C109" s="3">
        <v>434.5</v>
      </c>
      <c r="D109" s="3">
        <v>422.82501200000002</v>
      </c>
      <c r="E109" s="3">
        <v>425.32501200000002</v>
      </c>
      <c r="F109" s="3">
        <v>409.43960600000003</v>
      </c>
      <c r="G109" s="3">
        <v>2993400</v>
      </c>
      <c r="H109" s="3">
        <f t="shared" si="19"/>
        <v>420.12500600000004</v>
      </c>
      <c r="I109" s="3">
        <f t="shared" si="30"/>
        <v>422.93625480000003</v>
      </c>
      <c r="J109" s="3">
        <f t="shared" si="20"/>
        <v>422.45001589866013</v>
      </c>
      <c r="K109" s="3">
        <f t="shared" si="31"/>
        <v>423.28290471030357</v>
      </c>
      <c r="L109" s="6">
        <f t="shared" si="17"/>
        <v>0.5</v>
      </c>
      <c r="M109" s="6">
        <f t="shared" si="18"/>
        <v>0</v>
      </c>
      <c r="N109" s="6">
        <f t="shared" si="24"/>
        <v>1.6142861428571433</v>
      </c>
      <c r="O109" s="6">
        <f t="shared" si="25"/>
        <v>1.7428567142857136</v>
      </c>
      <c r="P109" s="8">
        <f t="shared" si="26"/>
        <v>48.085119148936187</v>
      </c>
      <c r="Q109" s="3">
        <f t="shared" si="16"/>
        <v>427.55000799999999</v>
      </c>
      <c r="R109" s="5">
        <f t="shared" si="28"/>
        <v>422.67625220000002</v>
      </c>
      <c r="S109" s="5">
        <f t="shared" si="29"/>
        <v>2.1536251799999944</v>
      </c>
      <c r="T109" s="5">
        <f t="shared" si="27"/>
        <v>150.86982468013869</v>
      </c>
      <c r="U109" s="1">
        <f t="shared" si="21"/>
        <v>434.5</v>
      </c>
      <c r="V109" s="1">
        <f t="shared" si="22"/>
        <v>414.39999399999999</v>
      </c>
      <c r="W109">
        <f t="shared" si="23"/>
        <v>-45.646692841783135</v>
      </c>
    </row>
    <row r="110" spans="1:23">
      <c r="A110" s="7">
        <v>42928</v>
      </c>
      <c r="B110" s="3">
        <v>425.04998799999998</v>
      </c>
      <c r="C110" s="3">
        <v>429.25</v>
      </c>
      <c r="D110" s="3">
        <v>423.02499399999999</v>
      </c>
      <c r="E110" s="3">
        <v>427</v>
      </c>
      <c r="F110" s="3">
        <v>411.05206299999998</v>
      </c>
      <c r="G110" s="3">
        <v>1205956</v>
      </c>
      <c r="H110" s="3">
        <f t="shared" si="19"/>
        <v>421.03500960000002</v>
      </c>
      <c r="I110" s="3">
        <f t="shared" si="30"/>
        <v>422.5637557</v>
      </c>
      <c r="J110" s="3">
        <f t="shared" si="20"/>
        <v>423.96667726577346</v>
      </c>
      <c r="K110" s="3">
        <f t="shared" si="31"/>
        <v>423.63691378551277</v>
      </c>
      <c r="L110" s="6">
        <f t="shared" si="17"/>
        <v>1.6749879999999848</v>
      </c>
      <c r="M110" s="6">
        <f t="shared" si="18"/>
        <v>0</v>
      </c>
      <c r="N110" s="6">
        <f t="shared" si="24"/>
        <v>1.7339281428571423</v>
      </c>
      <c r="O110" s="6">
        <f t="shared" si="25"/>
        <v>1.3571428571428572</v>
      </c>
      <c r="P110" s="8">
        <f t="shared" si="26"/>
        <v>56.094736835780949</v>
      </c>
      <c r="Q110" s="3">
        <f t="shared" si="16"/>
        <v>426.42499799999996</v>
      </c>
      <c r="R110" s="5">
        <f t="shared" si="28"/>
        <v>422.71125180000001</v>
      </c>
      <c r="S110" s="5">
        <f t="shared" si="29"/>
        <v>2.1851248200000071</v>
      </c>
      <c r="T110" s="5">
        <f t="shared" si="27"/>
        <v>113.30386151579002</v>
      </c>
      <c r="U110" s="1">
        <f t="shared" si="21"/>
        <v>434.5</v>
      </c>
      <c r="V110" s="1">
        <f t="shared" si="22"/>
        <v>414.39999399999999</v>
      </c>
      <c r="W110">
        <f t="shared" si="23"/>
        <v>-37.313421697486049</v>
      </c>
    </row>
    <row r="111" spans="1:23">
      <c r="A111" s="7">
        <v>42929</v>
      </c>
      <c r="B111" s="3">
        <v>428.04998799999998</v>
      </c>
      <c r="C111" s="3">
        <v>431.95001200000002</v>
      </c>
      <c r="D111" s="3">
        <v>427.75</v>
      </c>
      <c r="E111" s="3">
        <v>429.29998799999998</v>
      </c>
      <c r="F111" s="3">
        <v>413.26617399999998</v>
      </c>
      <c r="G111" s="3">
        <v>1912818</v>
      </c>
      <c r="H111" s="3">
        <f t="shared" si="19"/>
        <v>422.6850096</v>
      </c>
      <c r="I111" s="3">
        <f t="shared" si="30"/>
        <v>422.73500510000014</v>
      </c>
      <c r="J111" s="3">
        <f t="shared" si="20"/>
        <v>425.74444751051567</v>
      </c>
      <c r="K111" s="3">
        <f t="shared" si="31"/>
        <v>424.17625418689249</v>
      </c>
      <c r="L111" s="6">
        <f t="shared" si="17"/>
        <v>2.2999879999999848</v>
      </c>
      <c r="M111" s="6">
        <f t="shared" si="18"/>
        <v>0</v>
      </c>
      <c r="N111" s="6">
        <f t="shared" si="24"/>
        <v>1.6946411428571406</v>
      </c>
      <c r="O111" s="6">
        <f t="shared" si="25"/>
        <v>1.3571428571428572</v>
      </c>
      <c r="P111" s="8">
        <f t="shared" si="26"/>
        <v>55.529524463629855</v>
      </c>
      <c r="Q111" s="3">
        <f t="shared" si="16"/>
        <v>429.66666666666669</v>
      </c>
      <c r="R111" s="5">
        <f t="shared" si="28"/>
        <v>422.93875170000001</v>
      </c>
      <c r="S111" s="5">
        <f t="shared" si="29"/>
        <v>2.3898747299999941</v>
      </c>
      <c r="T111" s="5">
        <f t="shared" si="27"/>
        <v>187.67831586070039</v>
      </c>
      <c r="U111" s="1">
        <f t="shared" si="21"/>
        <v>434.5</v>
      </c>
      <c r="V111" s="1">
        <f t="shared" si="22"/>
        <v>414.39999399999999</v>
      </c>
      <c r="W111">
        <f t="shared" si="23"/>
        <v>-25.87069874506512</v>
      </c>
    </row>
    <row r="112" spans="1:23">
      <c r="A112" s="7">
        <v>42930</v>
      </c>
      <c r="B112" s="3">
        <v>430</v>
      </c>
      <c r="C112" s="3">
        <v>430.20001200000002</v>
      </c>
      <c r="D112" s="3">
        <v>422.52499399999999</v>
      </c>
      <c r="E112" s="3">
        <v>425.17498799999998</v>
      </c>
      <c r="F112" s="3">
        <v>409.29519699999997</v>
      </c>
      <c r="G112" s="3">
        <v>1288116</v>
      </c>
      <c r="H112" s="3">
        <f t="shared" si="19"/>
        <v>424.48000480000002</v>
      </c>
      <c r="I112" s="3">
        <f t="shared" si="30"/>
        <v>422.85875390000012</v>
      </c>
      <c r="J112" s="3">
        <f t="shared" si="20"/>
        <v>425.55462767367715</v>
      </c>
      <c r="K112" s="3">
        <f t="shared" si="31"/>
        <v>424.27137169290273</v>
      </c>
      <c r="L112" s="6">
        <f t="shared" si="17"/>
        <v>0</v>
      </c>
      <c r="M112" s="6">
        <f t="shared" si="18"/>
        <v>4.125</v>
      </c>
      <c r="N112" s="6">
        <f t="shared" si="24"/>
        <v>1.5982142857142858</v>
      </c>
      <c r="O112" s="6">
        <f t="shared" si="25"/>
        <v>1.6517857142857142</v>
      </c>
      <c r="P112" s="8">
        <f t="shared" si="26"/>
        <v>49.175824175824175</v>
      </c>
      <c r="Q112" s="3">
        <f t="shared" si="16"/>
        <v>425.96666466666665</v>
      </c>
      <c r="R112" s="5">
        <f t="shared" si="28"/>
        <v>423.07958473333338</v>
      </c>
      <c r="S112" s="5">
        <f t="shared" si="29"/>
        <v>2.5166244599999885</v>
      </c>
      <c r="T112" s="5">
        <f t="shared" si="27"/>
        <v>76.480221270499825</v>
      </c>
      <c r="U112" s="1">
        <f t="shared" si="21"/>
        <v>434.5</v>
      </c>
      <c r="V112" s="1">
        <f t="shared" si="22"/>
        <v>414.39999399999999</v>
      </c>
      <c r="W112">
        <f t="shared" si="23"/>
        <v>-46.393080678682438</v>
      </c>
    </row>
    <row r="113" spans="1:23">
      <c r="A113" s="7">
        <v>42933</v>
      </c>
      <c r="B113" s="3">
        <v>424.5</v>
      </c>
      <c r="C113" s="3">
        <v>435</v>
      </c>
      <c r="D113" s="3">
        <v>421.95001200000002</v>
      </c>
      <c r="E113" s="3">
        <v>434.04998799999998</v>
      </c>
      <c r="F113" s="3">
        <v>417.838776</v>
      </c>
      <c r="G113" s="3">
        <v>1818014</v>
      </c>
      <c r="H113" s="3">
        <f t="shared" si="19"/>
        <v>426.32499999999999</v>
      </c>
      <c r="I113" s="3">
        <f t="shared" si="30"/>
        <v>423.00750270000009</v>
      </c>
      <c r="J113" s="3">
        <f t="shared" si="20"/>
        <v>428.38641444911809</v>
      </c>
      <c r="K113" s="3">
        <f t="shared" si="31"/>
        <v>425.20266848405487</v>
      </c>
      <c r="L113" s="6">
        <f t="shared" si="17"/>
        <v>8.875</v>
      </c>
      <c r="M113" s="6">
        <f t="shared" si="18"/>
        <v>0</v>
      </c>
      <c r="N113" s="6">
        <f t="shared" si="24"/>
        <v>2.2321428571428572</v>
      </c>
      <c r="O113" s="6">
        <f t="shared" si="25"/>
        <v>1.235715571428573</v>
      </c>
      <c r="P113" s="8">
        <f t="shared" si="26"/>
        <v>64.366608473759953</v>
      </c>
      <c r="Q113" s="3">
        <f t="shared" si="16"/>
        <v>430.33333333333331</v>
      </c>
      <c r="R113" s="5">
        <f t="shared" si="28"/>
        <v>423.5879180666667</v>
      </c>
      <c r="S113" s="5">
        <f t="shared" si="29"/>
        <v>2.7125404066666619</v>
      </c>
      <c r="T113" s="5">
        <f t="shared" si="27"/>
        <v>165.7834663055655</v>
      </c>
      <c r="U113" s="1">
        <f t="shared" si="21"/>
        <v>435</v>
      </c>
      <c r="V113" s="1">
        <f t="shared" si="22"/>
        <v>414.39999399999999</v>
      </c>
      <c r="W113">
        <f t="shared" si="23"/>
        <v>-4.6117073946484037</v>
      </c>
    </row>
    <row r="114" spans="1:23">
      <c r="A114" s="7">
        <v>42934</v>
      </c>
      <c r="B114" s="3">
        <v>434.54998799999998</v>
      </c>
      <c r="C114" s="3">
        <v>442.14999399999999</v>
      </c>
      <c r="D114" s="3">
        <v>434.17498799999998</v>
      </c>
      <c r="E114" s="3">
        <v>440.35000600000001</v>
      </c>
      <c r="F114" s="3">
        <v>423.90344199999998</v>
      </c>
      <c r="G114" s="3">
        <v>1977378</v>
      </c>
      <c r="H114" s="3">
        <f t="shared" si="19"/>
        <v>428.16999520000002</v>
      </c>
      <c r="I114" s="3">
        <f t="shared" si="30"/>
        <v>423.73500210000009</v>
      </c>
      <c r="J114" s="3">
        <f t="shared" si="20"/>
        <v>432.37427829941214</v>
      </c>
      <c r="K114" s="3">
        <f t="shared" si="31"/>
        <v>426.64527205700205</v>
      </c>
      <c r="L114" s="6">
        <f t="shared" si="17"/>
        <v>6.3000180000000228</v>
      </c>
      <c r="M114" s="6">
        <f t="shared" si="18"/>
        <v>0</v>
      </c>
      <c r="N114" s="6">
        <f t="shared" si="24"/>
        <v>2.3892865714285727</v>
      </c>
      <c r="O114" s="6">
        <f t="shared" si="25"/>
        <v>1.235715571428573</v>
      </c>
      <c r="P114" s="8">
        <f t="shared" si="26"/>
        <v>65.911314732227737</v>
      </c>
      <c r="Q114" s="3">
        <f t="shared" si="16"/>
        <v>438.89166266666666</v>
      </c>
      <c r="R114" s="5">
        <f t="shared" si="28"/>
        <v>424.54333443333337</v>
      </c>
      <c r="S114" s="5">
        <f t="shared" si="29"/>
        <v>3.3236647866666602</v>
      </c>
      <c r="T114" s="5">
        <f t="shared" si="27"/>
        <v>287.80135090425063</v>
      </c>
      <c r="U114" s="1">
        <f t="shared" si="21"/>
        <v>442.14999399999999</v>
      </c>
      <c r="V114" s="1">
        <f t="shared" si="22"/>
        <v>414.39999399999999</v>
      </c>
      <c r="W114">
        <f t="shared" si="23"/>
        <v>-6.4864432432431878</v>
      </c>
    </row>
    <row r="115" spans="1:23">
      <c r="A115" s="7">
        <v>42935</v>
      </c>
      <c r="B115" s="3">
        <v>442.5</v>
      </c>
      <c r="C115" s="3">
        <v>449.79998799999998</v>
      </c>
      <c r="D115" s="3">
        <v>442.5</v>
      </c>
      <c r="E115" s="3">
        <v>447.70001200000002</v>
      </c>
      <c r="F115" s="3">
        <v>430.97900399999997</v>
      </c>
      <c r="G115" s="3">
        <v>2912888</v>
      </c>
      <c r="H115" s="3">
        <f t="shared" si="19"/>
        <v>431.17499399999997</v>
      </c>
      <c r="I115" s="3">
        <f t="shared" si="30"/>
        <v>424.69000240000003</v>
      </c>
      <c r="J115" s="3">
        <f t="shared" si="20"/>
        <v>437.48285619960814</v>
      </c>
      <c r="K115" s="3">
        <f t="shared" si="31"/>
        <v>428.65048538490663</v>
      </c>
      <c r="L115" s="6">
        <f t="shared" si="17"/>
        <v>7.3500060000000076</v>
      </c>
      <c r="M115" s="6">
        <f t="shared" si="18"/>
        <v>0</v>
      </c>
      <c r="N115" s="6">
        <f t="shared" si="24"/>
        <v>2.9142870000000016</v>
      </c>
      <c r="O115" s="6">
        <f t="shared" si="25"/>
        <v>1.2071424285714281</v>
      </c>
      <c r="P115" s="8">
        <f t="shared" si="26"/>
        <v>70.710588413742471</v>
      </c>
      <c r="Q115" s="3">
        <f t="shared" si="16"/>
        <v>446.66666666666669</v>
      </c>
      <c r="R115" s="5">
        <f t="shared" si="28"/>
        <v>425.6075012</v>
      </c>
      <c r="S115" s="5">
        <f t="shared" si="29"/>
        <v>4.6247491599999933</v>
      </c>
      <c r="T115" s="5">
        <f t="shared" si="27"/>
        <v>303.57200269094113</v>
      </c>
      <c r="U115" s="1">
        <f t="shared" si="21"/>
        <v>449.79998799999998</v>
      </c>
      <c r="V115" s="1">
        <f t="shared" si="22"/>
        <v>414.39999399999999</v>
      </c>
      <c r="W115">
        <f t="shared" si="23"/>
        <v>-5.9321365986671353</v>
      </c>
    </row>
    <row r="116" spans="1:23">
      <c r="A116" s="7">
        <v>42936</v>
      </c>
      <c r="B116" s="3">
        <v>449.5</v>
      </c>
      <c r="C116" s="3">
        <v>449.5</v>
      </c>
      <c r="D116" s="3">
        <v>441.20001200000002</v>
      </c>
      <c r="E116" s="3">
        <v>442.82501200000002</v>
      </c>
      <c r="F116" s="3">
        <v>426.28598</v>
      </c>
      <c r="G116" s="3">
        <v>1613768</v>
      </c>
      <c r="H116" s="3">
        <f t="shared" si="19"/>
        <v>435.31499640000004</v>
      </c>
      <c r="I116" s="3">
        <f t="shared" si="30"/>
        <v>425.71875299999999</v>
      </c>
      <c r="J116" s="3">
        <f t="shared" si="20"/>
        <v>439.26357479973882</v>
      </c>
      <c r="K116" s="3">
        <f t="shared" si="31"/>
        <v>430.0004403006298</v>
      </c>
      <c r="L116" s="6">
        <f t="shared" si="17"/>
        <v>0</v>
      </c>
      <c r="M116" s="6">
        <f t="shared" si="18"/>
        <v>4.875</v>
      </c>
      <c r="N116" s="6">
        <f t="shared" si="24"/>
        <v>2.7964281428571423</v>
      </c>
      <c r="O116" s="6">
        <f t="shared" si="25"/>
        <v>1.5553567142857136</v>
      </c>
      <c r="P116" s="8">
        <f t="shared" si="26"/>
        <v>64.259338056824902</v>
      </c>
      <c r="Q116" s="3">
        <f t="shared" si="16"/>
        <v>444.50834133333336</v>
      </c>
      <c r="R116" s="5">
        <f t="shared" si="28"/>
        <v>426.70333503333342</v>
      </c>
      <c r="S116" s="5">
        <f t="shared" si="29"/>
        <v>5.7396668466666991</v>
      </c>
      <c r="T116" s="5">
        <f t="shared" si="27"/>
        <v>206.8065014416899</v>
      </c>
      <c r="U116" s="1">
        <f t="shared" si="21"/>
        <v>449.79998799999998</v>
      </c>
      <c r="V116" s="1">
        <f t="shared" si="22"/>
        <v>414.39999399999999</v>
      </c>
      <c r="W116">
        <f t="shared" si="23"/>
        <v>-19.703325373444898</v>
      </c>
    </row>
    <row r="117" spans="1:23">
      <c r="A117" s="7">
        <v>42937</v>
      </c>
      <c r="B117" s="3">
        <v>442</v>
      </c>
      <c r="C117" s="3">
        <v>454</v>
      </c>
      <c r="D117" s="3">
        <v>442</v>
      </c>
      <c r="E117" s="3">
        <v>452.47500600000001</v>
      </c>
      <c r="F117" s="3">
        <v>435.57559199999997</v>
      </c>
      <c r="G117" s="3">
        <v>2483620</v>
      </c>
      <c r="H117" s="3">
        <f t="shared" si="19"/>
        <v>438.02000120000002</v>
      </c>
      <c r="I117" s="3">
        <f t="shared" si="30"/>
        <v>426.77375329999995</v>
      </c>
      <c r="J117" s="3">
        <f t="shared" si="20"/>
        <v>443.6673851998259</v>
      </c>
      <c r="K117" s="3">
        <f t="shared" si="31"/>
        <v>432.14087512914125</v>
      </c>
      <c r="L117" s="6">
        <f t="shared" si="17"/>
        <v>9.6499939999999924</v>
      </c>
      <c r="M117" s="6">
        <f t="shared" si="18"/>
        <v>0</v>
      </c>
      <c r="N117" s="6">
        <f t="shared" si="24"/>
        <v>3.4857134285714273</v>
      </c>
      <c r="O117" s="6">
        <f t="shared" si="25"/>
        <v>1.0999995714285709</v>
      </c>
      <c r="P117" s="8">
        <f t="shared" si="26"/>
        <v>76.012463679506951</v>
      </c>
      <c r="Q117" s="3">
        <f t="shared" si="16"/>
        <v>449.49166866666673</v>
      </c>
      <c r="R117" s="5">
        <f t="shared" si="28"/>
        <v>428.01666816666676</v>
      </c>
      <c r="S117" s="5">
        <f t="shared" si="29"/>
        <v>7.1458330333333722</v>
      </c>
      <c r="T117" s="5">
        <f t="shared" si="27"/>
        <v>200.34986730331664</v>
      </c>
      <c r="U117" s="1">
        <f t="shared" si="21"/>
        <v>454</v>
      </c>
      <c r="V117" s="1">
        <f t="shared" si="22"/>
        <v>414.39999399999999</v>
      </c>
      <c r="W117">
        <f t="shared" si="23"/>
        <v>-3.8509943660109345</v>
      </c>
    </row>
    <row r="118" spans="1:23">
      <c r="A118" s="7">
        <v>42940</v>
      </c>
      <c r="B118" s="3">
        <v>452.47500600000001</v>
      </c>
      <c r="C118" s="3">
        <v>456</v>
      </c>
      <c r="D118" s="3">
        <v>450.60000600000001</v>
      </c>
      <c r="E118" s="3">
        <v>453.70001200000002</v>
      </c>
      <c r="F118" s="3">
        <v>436.75491299999999</v>
      </c>
      <c r="G118" s="3">
        <v>3004440</v>
      </c>
      <c r="H118" s="3">
        <f t="shared" si="19"/>
        <v>443.48000480000002</v>
      </c>
      <c r="I118" s="3">
        <f t="shared" si="30"/>
        <v>428.16875300000004</v>
      </c>
      <c r="J118" s="3">
        <f t="shared" si="20"/>
        <v>447.01159413321733</v>
      </c>
      <c r="K118" s="3">
        <f t="shared" si="31"/>
        <v>434.1941262596992</v>
      </c>
      <c r="L118" s="6">
        <f t="shared" si="17"/>
        <v>1.2250060000000076</v>
      </c>
      <c r="M118" s="6">
        <f t="shared" si="18"/>
        <v>0</v>
      </c>
      <c r="N118" s="6">
        <f t="shared" si="24"/>
        <v>3.4517865714285727</v>
      </c>
      <c r="O118" s="6">
        <f t="shared" si="25"/>
        <v>1.0999995714285709</v>
      </c>
      <c r="P118" s="8">
        <f t="shared" si="26"/>
        <v>75.833671949752357</v>
      </c>
      <c r="Q118" s="3">
        <f t="shared" si="16"/>
        <v>453.43333933333332</v>
      </c>
      <c r="R118" s="5">
        <f t="shared" si="28"/>
        <v>429.4200022</v>
      </c>
      <c r="S118" s="5">
        <f t="shared" si="29"/>
        <v>8.7051663266666655</v>
      </c>
      <c r="T118" s="5">
        <f t="shared" si="27"/>
        <v>183.90104015797999</v>
      </c>
      <c r="U118" s="1">
        <f t="shared" si="21"/>
        <v>456</v>
      </c>
      <c r="V118" s="1">
        <f t="shared" si="22"/>
        <v>414.39999399999999</v>
      </c>
      <c r="W118">
        <f t="shared" si="23"/>
        <v>-5.5288165102668119</v>
      </c>
    </row>
    <row r="119" spans="1:23">
      <c r="A119" s="7">
        <v>42941</v>
      </c>
      <c r="B119" s="3">
        <v>451</v>
      </c>
      <c r="C119" s="3">
        <v>452.45001200000002</v>
      </c>
      <c r="D119" s="3">
        <v>443</v>
      </c>
      <c r="E119" s="3">
        <v>447.52499399999999</v>
      </c>
      <c r="F119" s="3">
        <v>430.81042500000001</v>
      </c>
      <c r="G119" s="3">
        <v>3584666</v>
      </c>
      <c r="H119" s="3">
        <f t="shared" si="19"/>
        <v>447.41000960000002</v>
      </c>
      <c r="I119" s="3">
        <f t="shared" si="30"/>
        <v>429.55750419999993</v>
      </c>
      <c r="J119" s="3">
        <f t="shared" si="20"/>
        <v>447.18272742214492</v>
      </c>
      <c r="K119" s="3">
        <f t="shared" si="31"/>
        <v>435.46373271115641</v>
      </c>
      <c r="L119" s="6">
        <f t="shared" si="17"/>
        <v>0</v>
      </c>
      <c r="M119" s="6">
        <f t="shared" si="18"/>
        <v>6.1750180000000228</v>
      </c>
      <c r="N119" s="6">
        <f t="shared" si="24"/>
        <v>3.4517865714285727</v>
      </c>
      <c r="O119" s="6">
        <f t="shared" si="25"/>
        <v>1.3964298571428588</v>
      </c>
      <c r="P119" s="8">
        <f t="shared" si="26"/>
        <v>71.197039618251353</v>
      </c>
      <c r="Q119" s="3">
        <f t="shared" si="16"/>
        <v>447.65833533333335</v>
      </c>
      <c r="R119" s="5">
        <f t="shared" si="28"/>
        <v>430.69958543333331</v>
      </c>
      <c r="S119" s="5">
        <f t="shared" si="29"/>
        <v>9.6452501400000354</v>
      </c>
      <c r="T119" s="5">
        <f t="shared" si="27"/>
        <v>117.21658953954982</v>
      </c>
      <c r="U119" s="1">
        <f t="shared" si="21"/>
        <v>456</v>
      </c>
      <c r="V119" s="1">
        <f t="shared" si="22"/>
        <v>414.39999399999999</v>
      </c>
      <c r="W119">
        <f t="shared" si="23"/>
        <v>-20.372607638566219</v>
      </c>
    </row>
    <row r="120" spans="1:23">
      <c r="A120" s="7">
        <v>42942</v>
      </c>
      <c r="B120" s="3">
        <v>446.5</v>
      </c>
      <c r="C120" s="3">
        <v>451.75</v>
      </c>
      <c r="D120" s="3">
        <v>442</v>
      </c>
      <c r="E120" s="3">
        <v>446.35000600000001</v>
      </c>
      <c r="F120" s="3">
        <v>429.67935199999999</v>
      </c>
      <c r="G120" s="3">
        <v>3023714</v>
      </c>
      <c r="H120" s="3">
        <f t="shared" si="19"/>
        <v>448.84500720000005</v>
      </c>
      <c r="I120" s="3">
        <f t="shared" si="30"/>
        <v>430.92875359999999</v>
      </c>
      <c r="J120" s="3">
        <f t="shared" si="20"/>
        <v>446.90515361476332</v>
      </c>
      <c r="K120" s="3">
        <f t="shared" si="31"/>
        <v>436.50052064342719</v>
      </c>
      <c r="L120" s="6">
        <f t="shared" si="17"/>
        <v>0</v>
      </c>
      <c r="M120" s="6">
        <f t="shared" si="18"/>
        <v>1.1749879999999848</v>
      </c>
      <c r="N120" s="6">
        <f t="shared" si="24"/>
        <v>3.3392857142857144</v>
      </c>
      <c r="O120" s="6">
        <f t="shared" si="25"/>
        <v>1.4803575714285719</v>
      </c>
      <c r="P120" s="8">
        <f t="shared" si="26"/>
        <v>69.284914179926119</v>
      </c>
      <c r="Q120" s="3">
        <f t="shared" si="16"/>
        <v>446.70000200000004</v>
      </c>
      <c r="R120" s="5">
        <f t="shared" si="28"/>
        <v>431.87666876666674</v>
      </c>
      <c r="S120" s="5">
        <f t="shared" si="29"/>
        <v>10.421333463333358</v>
      </c>
      <c r="T120" s="5">
        <f t="shared" si="27"/>
        <v>94.826849081505316</v>
      </c>
      <c r="U120" s="1">
        <f t="shared" si="21"/>
        <v>456</v>
      </c>
      <c r="V120" s="1">
        <f t="shared" si="22"/>
        <v>414.39999399999999</v>
      </c>
      <c r="W120">
        <f t="shared" si="23"/>
        <v>-23.197097615803205</v>
      </c>
    </row>
    <row r="121" spans="1:23">
      <c r="A121" s="7">
        <v>42943</v>
      </c>
      <c r="B121" s="3">
        <v>451.5</v>
      </c>
      <c r="C121" s="3">
        <v>464</v>
      </c>
      <c r="D121" s="3">
        <v>442.67498799999998</v>
      </c>
      <c r="E121" s="3">
        <v>445.125</v>
      </c>
      <c r="F121" s="3">
        <v>428.500092</v>
      </c>
      <c r="G121" s="3">
        <v>9319652</v>
      </c>
      <c r="H121" s="3">
        <f t="shared" si="19"/>
        <v>448.57500600000003</v>
      </c>
      <c r="I121" s="3">
        <f t="shared" si="30"/>
        <v>432.03625330000006</v>
      </c>
      <c r="J121" s="3">
        <f t="shared" si="20"/>
        <v>446.31176907650894</v>
      </c>
      <c r="K121" s="3">
        <f t="shared" si="31"/>
        <v>437.32189962976747</v>
      </c>
      <c r="L121" s="6">
        <f t="shared" si="17"/>
        <v>0</v>
      </c>
      <c r="M121" s="6">
        <f t="shared" si="18"/>
        <v>1.2250060000000076</v>
      </c>
      <c r="N121" s="6">
        <f t="shared" si="24"/>
        <v>3.3392857142857144</v>
      </c>
      <c r="O121" s="6">
        <f t="shared" si="25"/>
        <v>1.2553580000000011</v>
      </c>
      <c r="P121" s="8">
        <f t="shared" si="26"/>
        <v>72.677794447982365</v>
      </c>
      <c r="Q121" s="3">
        <f t="shared" si="16"/>
        <v>450.59999599999998</v>
      </c>
      <c r="R121" s="5">
        <f t="shared" si="28"/>
        <v>433.18083543333341</v>
      </c>
      <c r="S121" s="5">
        <f t="shared" si="29"/>
        <v>11.250332853333351</v>
      </c>
      <c r="T121" s="5">
        <f t="shared" si="27"/>
        <v>103.2216011961842</v>
      </c>
      <c r="U121" s="1">
        <f t="shared" si="21"/>
        <v>464</v>
      </c>
      <c r="V121" s="1">
        <f t="shared" si="22"/>
        <v>419</v>
      </c>
      <c r="W121">
        <f t="shared" si="23"/>
        <v>-41.944444444444443</v>
      </c>
    </row>
    <row r="122" spans="1:23">
      <c r="A122" s="7">
        <v>42944</v>
      </c>
      <c r="B122" s="3">
        <v>444</v>
      </c>
      <c r="C122" s="3">
        <v>448.45001200000002</v>
      </c>
      <c r="D122" s="3">
        <v>420.5</v>
      </c>
      <c r="E122" s="3">
        <v>446.54998799999998</v>
      </c>
      <c r="F122" s="3">
        <v>429.87188700000002</v>
      </c>
      <c r="G122" s="3">
        <v>3042762</v>
      </c>
      <c r="H122" s="3">
        <f t="shared" si="19"/>
        <v>449.03500359999998</v>
      </c>
      <c r="I122" s="3">
        <f t="shared" si="30"/>
        <v>433.10250389999999</v>
      </c>
      <c r="J122" s="3">
        <f t="shared" si="20"/>
        <v>446.39117538433931</v>
      </c>
      <c r="K122" s="3">
        <f t="shared" si="31"/>
        <v>438.20076518883724</v>
      </c>
      <c r="L122" s="6">
        <f t="shared" si="17"/>
        <v>1.4249879999999848</v>
      </c>
      <c r="M122" s="6">
        <f t="shared" si="18"/>
        <v>0</v>
      </c>
      <c r="N122" s="6">
        <f t="shared" si="24"/>
        <v>2.8071419999999989</v>
      </c>
      <c r="O122" s="6">
        <f t="shared" si="25"/>
        <v>1.2553580000000011</v>
      </c>
      <c r="P122" s="8">
        <f t="shared" si="26"/>
        <v>69.09887999999998</v>
      </c>
      <c r="Q122" s="3">
        <f t="shared" si="16"/>
        <v>438.5</v>
      </c>
      <c r="R122" s="5">
        <f t="shared" si="28"/>
        <v>433.89541826666675</v>
      </c>
      <c r="S122" s="5">
        <f t="shared" si="29"/>
        <v>11.139124760000012</v>
      </c>
      <c r="T122" s="5">
        <f t="shared" si="27"/>
        <v>27.558010361628227</v>
      </c>
      <c r="U122" s="1">
        <f t="shared" si="21"/>
        <v>464</v>
      </c>
      <c r="V122" s="1">
        <f t="shared" si="22"/>
        <v>420.5</v>
      </c>
      <c r="W122">
        <f t="shared" si="23"/>
        <v>-40.114970114942565</v>
      </c>
    </row>
    <row r="123" spans="1:23">
      <c r="A123" s="7">
        <v>42947</v>
      </c>
      <c r="B123" s="3">
        <v>444</v>
      </c>
      <c r="C123" s="3">
        <v>449</v>
      </c>
      <c r="D123" s="3">
        <v>439.22500600000001</v>
      </c>
      <c r="E123" s="3">
        <v>446.45001200000002</v>
      </c>
      <c r="F123" s="3">
        <v>429.77560399999999</v>
      </c>
      <c r="G123" s="3">
        <v>1894566</v>
      </c>
      <c r="H123" s="3">
        <f t="shared" si="19"/>
        <v>447.85</v>
      </c>
      <c r="I123" s="3">
        <f t="shared" si="30"/>
        <v>434.15750270000001</v>
      </c>
      <c r="J123" s="3">
        <f t="shared" si="20"/>
        <v>446.41078758955956</v>
      </c>
      <c r="K123" s="3">
        <f t="shared" si="31"/>
        <v>438.9864077422813</v>
      </c>
      <c r="L123" s="6">
        <f t="shared" si="17"/>
        <v>0</v>
      </c>
      <c r="M123" s="6">
        <f t="shared" si="18"/>
        <v>9.9975999999969645E-2</v>
      </c>
      <c r="N123" s="6">
        <f t="shared" si="24"/>
        <v>2.7714277142857133</v>
      </c>
      <c r="O123" s="6">
        <f t="shared" si="25"/>
        <v>1.2624991428571417</v>
      </c>
      <c r="P123" s="8">
        <f t="shared" si="26"/>
        <v>68.702973862264244</v>
      </c>
      <c r="Q123" s="3">
        <f t="shared" si="16"/>
        <v>444.89167266666664</v>
      </c>
      <c r="R123" s="5">
        <f t="shared" si="28"/>
        <v>435.10333503333339</v>
      </c>
      <c r="S123" s="5">
        <f t="shared" si="29"/>
        <v>11.030833433333337</v>
      </c>
      <c r="T123" s="5">
        <f t="shared" si="27"/>
        <v>59.157437755365009</v>
      </c>
      <c r="U123" s="1">
        <f t="shared" si="21"/>
        <v>464</v>
      </c>
      <c r="V123" s="1">
        <f t="shared" si="22"/>
        <v>420.5</v>
      </c>
      <c r="W123">
        <f t="shared" si="23"/>
        <v>-40.344799999999964</v>
      </c>
    </row>
    <row r="124" spans="1:23">
      <c r="A124" s="7">
        <v>42948</v>
      </c>
      <c r="B124" s="3">
        <v>444.5</v>
      </c>
      <c r="C124" s="3">
        <v>449</v>
      </c>
      <c r="D124" s="3">
        <v>439</v>
      </c>
      <c r="E124" s="3">
        <v>442.10000600000001</v>
      </c>
      <c r="F124" s="3">
        <v>425.58813500000002</v>
      </c>
      <c r="G124" s="3">
        <v>2664554</v>
      </c>
      <c r="H124" s="3">
        <f t="shared" si="19"/>
        <v>446.4</v>
      </c>
      <c r="I124" s="3">
        <f t="shared" si="30"/>
        <v>435.52625269999999</v>
      </c>
      <c r="J124" s="3">
        <f t="shared" si="20"/>
        <v>444.97386039303973</v>
      </c>
      <c r="K124" s="3">
        <f t="shared" si="31"/>
        <v>439.28294090968313</v>
      </c>
      <c r="L124" s="6">
        <f t="shared" si="17"/>
        <v>0</v>
      </c>
      <c r="M124" s="6">
        <f t="shared" si="18"/>
        <v>4.3500060000000076</v>
      </c>
      <c r="N124" s="6">
        <f t="shared" si="24"/>
        <v>2.6517857142857144</v>
      </c>
      <c r="O124" s="6">
        <f t="shared" si="25"/>
        <v>1.5732138571428567</v>
      </c>
      <c r="P124" s="8">
        <f t="shared" si="26"/>
        <v>62.764165284615252</v>
      </c>
      <c r="Q124" s="3">
        <f t="shared" si="16"/>
        <v>443.36666866666673</v>
      </c>
      <c r="R124" s="5">
        <f t="shared" si="28"/>
        <v>436.19250180000006</v>
      </c>
      <c r="S124" s="5">
        <f t="shared" si="29"/>
        <v>10.659083353333333</v>
      </c>
      <c r="T124" s="5">
        <f t="shared" si="27"/>
        <v>44.870442913043078</v>
      </c>
      <c r="U124" s="1">
        <f t="shared" si="21"/>
        <v>464</v>
      </c>
      <c r="V124" s="1">
        <f t="shared" si="22"/>
        <v>420.5</v>
      </c>
      <c r="W124">
        <f t="shared" si="23"/>
        <v>-50.344813793103427</v>
      </c>
    </row>
    <row r="125" spans="1:23">
      <c r="A125" s="7">
        <v>42949</v>
      </c>
      <c r="B125" s="3">
        <v>444</v>
      </c>
      <c r="C125" s="3">
        <v>446.5</v>
      </c>
      <c r="D125" s="3">
        <v>438.45001200000002</v>
      </c>
      <c r="E125" s="3">
        <v>441</v>
      </c>
      <c r="F125" s="3">
        <v>424.52917500000001</v>
      </c>
      <c r="G125" s="3">
        <v>1658180</v>
      </c>
      <c r="H125" s="3">
        <f t="shared" si="19"/>
        <v>445.31500239999997</v>
      </c>
      <c r="I125" s="3">
        <f t="shared" si="30"/>
        <v>436.59250329999998</v>
      </c>
      <c r="J125" s="3">
        <f t="shared" si="20"/>
        <v>443.64924026202652</v>
      </c>
      <c r="K125" s="3">
        <f t="shared" si="31"/>
        <v>439.44647034685619</v>
      </c>
      <c r="L125" s="6">
        <f t="shared" si="17"/>
        <v>0</v>
      </c>
      <c r="M125" s="6">
        <f t="shared" si="18"/>
        <v>1.1000060000000076</v>
      </c>
      <c r="N125" s="6">
        <f t="shared" si="24"/>
        <v>2.4875008571428583</v>
      </c>
      <c r="O125" s="6">
        <f t="shared" si="25"/>
        <v>1.6517857142857142</v>
      </c>
      <c r="P125" s="8">
        <f t="shared" si="26"/>
        <v>60.094917668006708</v>
      </c>
      <c r="Q125" s="3">
        <f t="shared" si="16"/>
        <v>441.98333733333334</v>
      </c>
      <c r="R125" s="5">
        <f t="shared" si="28"/>
        <v>437.34333543333332</v>
      </c>
      <c r="S125" s="5">
        <f t="shared" si="29"/>
        <v>9.8571665466666509</v>
      </c>
      <c r="T125" s="5">
        <f t="shared" si="27"/>
        <v>31.381579943437885</v>
      </c>
      <c r="U125" s="1">
        <f t="shared" si="21"/>
        <v>464</v>
      </c>
      <c r="V125" s="1">
        <f t="shared" si="22"/>
        <v>420.5</v>
      </c>
      <c r="W125">
        <f t="shared" si="23"/>
        <v>-52.873563218390807</v>
      </c>
    </row>
    <row r="126" spans="1:23">
      <c r="A126" s="7">
        <v>42950</v>
      </c>
      <c r="B126" s="3">
        <v>441.10000600000001</v>
      </c>
      <c r="C126" s="3">
        <v>442.20001200000002</v>
      </c>
      <c r="D126" s="3">
        <v>435.47500600000001</v>
      </c>
      <c r="E126" s="3">
        <v>437.875</v>
      </c>
      <c r="F126" s="3">
        <v>422.478882</v>
      </c>
      <c r="G126" s="3">
        <v>2544010</v>
      </c>
      <c r="H126" s="3">
        <f t="shared" si="19"/>
        <v>444.24500120000005</v>
      </c>
      <c r="I126" s="3">
        <f t="shared" si="30"/>
        <v>437.70500329999993</v>
      </c>
      <c r="J126" s="3">
        <f t="shared" si="20"/>
        <v>441.7244935080177</v>
      </c>
      <c r="K126" s="3">
        <f t="shared" si="31"/>
        <v>439.29680650429844</v>
      </c>
      <c r="L126" s="6">
        <f t="shared" si="17"/>
        <v>0</v>
      </c>
      <c r="M126" s="6">
        <f t="shared" si="18"/>
        <v>3.125</v>
      </c>
      <c r="N126" s="6">
        <f t="shared" si="24"/>
        <v>2.4875008571428583</v>
      </c>
      <c r="O126" s="6">
        <f t="shared" si="25"/>
        <v>1.5803571428571428</v>
      </c>
      <c r="P126" s="8">
        <f t="shared" si="26"/>
        <v>61.150139880567551</v>
      </c>
      <c r="Q126" s="3">
        <f t="shared" si="16"/>
        <v>438.51667266666664</v>
      </c>
      <c r="R126" s="5">
        <f t="shared" si="28"/>
        <v>438.27958523333336</v>
      </c>
      <c r="S126" s="5">
        <f t="shared" si="29"/>
        <v>8.7573755299999618</v>
      </c>
      <c r="T126" s="5">
        <f t="shared" si="27"/>
        <v>1.8048590967395552</v>
      </c>
      <c r="U126" s="1">
        <f t="shared" si="21"/>
        <v>464</v>
      </c>
      <c r="V126" s="1">
        <f t="shared" si="22"/>
        <v>420.5</v>
      </c>
      <c r="W126">
        <f t="shared" si="23"/>
        <v>-60.057471264367813</v>
      </c>
    </row>
    <row r="127" spans="1:23">
      <c r="A127" s="7">
        <v>42951</v>
      </c>
      <c r="B127" s="3">
        <v>437.5</v>
      </c>
      <c r="C127" s="3">
        <v>447.25</v>
      </c>
      <c r="D127" s="3">
        <v>436.54998799999998</v>
      </c>
      <c r="E127" s="3">
        <v>445.32501200000002</v>
      </c>
      <c r="F127" s="3">
        <v>429.666901</v>
      </c>
      <c r="G127" s="3">
        <v>1141420</v>
      </c>
      <c r="H127" s="3">
        <f t="shared" si="19"/>
        <v>442.7950012</v>
      </c>
      <c r="I127" s="3">
        <f t="shared" si="30"/>
        <v>438.58250269999996</v>
      </c>
      <c r="J127" s="3">
        <f t="shared" si="20"/>
        <v>442.92466633867849</v>
      </c>
      <c r="K127" s="3">
        <f t="shared" si="31"/>
        <v>439.87092131341291</v>
      </c>
      <c r="L127" s="6">
        <f t="shared" si="17"/>
        <v>7.4500120000000152</v>
      </c>
      <c r="M127" s="6">
        <f t="shared" si="18"/>
        <v>0</v>
      </c>
      <c r="N127" s="6">
        <f t="shared" si="24"/>
        <v>2.3857160000000022</v>
      </c>
      <c r="O127" s="6">
        <f t="shared" si="25"/>
        <v>1.5803571428571428</v>
      </c>
      <c r="P127" s="8">
        <f t="shared" si="26"/>
        <v>60.153101419641011</v>
      </c>
      <c r="Q127" s="3">
        <f t="shared" si="16"/>
        <v>443.04166666666669</v>
      </c>
      <c r="R127" s="5">
        <f t="shared" si="28"/>
        <v>439.58833513333332</v>
      </c>
      <c r="S127" s="5">
        <f t="shared" si="29"/>
        <v>7.6870008199999971</v>
      </c>
      <c r="T127" s="5">
        <f t="shared" si="27"/>
        <v>29.94953527560892</v>
      </c>
      <c r="U127" s="1">
        <f t="shared" si="21"/>
        <v>464</v>
      </c>
      <c r="V127" s="1">
        <f t="shared" si="22"/>
        <v>420.5</v>
      </c>
      <c r="W127">
        <f t="shared" si="23"/>
        <v>-42.931006896551686</v>
      </c>
    </row>
    <row r="128" spans="1:23">
      <c r="A128" s="7">
        <v>42954</v>
      </c>
      <c r="B128" s="3">
        <v>445</v>
      </c>
      <c r="C128" s="3">
        <v>447.35000600000001</v>
      </c>
      <c r="D128" s="3">
        <v>440.70001200000002</v>
      </c>
      <c r="E128" s="3">
        <v>443</v>
      </c>
      <c r="F128" s="3">
        <v>427.42364500000002</v>
      </c>
      <c r="G128" s="3">
        <v>1646970</v>
      </c>
      <c r="H128" s="3">
        <f t="shared" si="19"/>
        <v>442.55000600000005</v>
      </c>
      <c r="I128" s="3">
        <f t="shared" si="30"/>
        <v>440.05125269999996</v>
      </c>
      <c r="J128" s="3">
        <f t="shared" si="20"/>
        <v>442.94977755911907</v>
      </c>
      <c r="K128" s="3">
        <f t="shared" si="31"/>
        <v>440.16892880737362</v>
      </c>
      <c r="L128" s="6">
        <f t="shared" si="17"/>
        <v>0</v>
      </c>
      <c r="M128" s="6">
        <f t="shared" si="18"/>
        <v>2.3250120000000152</v>
      </c>
      <c r="N128" s="6">
        <f t="shared" si="24"/>
        <v>1.9357147142857147</v>
      </c>
      <c r="O128" s="6">
        <f t="shared" si="25"/>
        <v>1.7464294285714297</v>
      </c>
      <c r="P128" s="8">
        <f t="shared" si="26"/>
        <v>52.570313360511335</v>
      </c>
      <c r="Q128" s="3">
        <f t="shared" si="16"/>
        <v>443.68333933333332</v>
      </c>
      <c r="R128" s="5">
        <f t="shared" si="28"/>
        <v>440.59375199999988</v>
      </c>
      <c r="S128" s="5">
        <f t="shared" si="29"/>
        <v>6.8900010000000265</v>
      </c>
      <c r="T128" s="5">
        <f t="shared" si="27"/>
        <v>29.89440624012903</v>
      </c>
      <c r="U128" s="1">
        <f t="shared" si="21"/>
        <v>464</v>
      </c>
      <c r="V128" s="1">
        <f t="shared" si="22"/>
        <v>420.5</v>
      </c>
      <c r="W128">
        <f t="shared" si="23"/>
        <v>-48.275862068965516</v>
      </c>
    </row>
    <row r="129" spans="1:23">
      <c r="A129" s="7">
        <v>42955</v>
      </c>
      <c r="B129" s="3">
        <v>441.29998799999998</v>
      </c>
      <c r="C129" s="3">
        <v>442.70001200000002</v>
      </c>
      <c r="D129" s="3">
        <v>438.04998799999998</v>
      </c>
      <c r="E129" s="3">
        <v>441</v>
      </c>
      <c r="F129" s="3">
        <v>425.49401899999998</v>
      </c>
      <c r="G129" s="3">
        <v>1731896</v>
      </c>
      <c r="H129" s="3">
        <f t="shared" si="19"/>
        <v>441.86000359999997</v>
      </c>
      <c r="I129" s="3">
        <f t="shared" si="30"/>
        <v>440.9600021</v>
      </c>
      <c r="J129" s="3">
        <f t="shared" si="20"/>
        <v>442.29985170607944</v>
      </c>
      <c r="K129" s="3">
        <f t="shared" si="31"/>
        <v>440.24807844476663</v>
      </c>
      <c r="L129" s="6">
        <f t="shared" si="17"/>
        <v>0</v>
      </c>
      <c r="M129" s="6">
        <f t="shared" si="18"/>
        <v>2</v>
      </c>
      <c r="N129" s="6">
        <f t="shared" si="24"/>
        <v>1.4107142857142858</v>
      </c>
      <c r="O129" s="6">
        <f t="shared" si="25"/>
        <v>1.8892865714285725</v>
      </c>
      <c r="P129" s="8">
        <f t="shared" si="26"/>
        <v>42.748906645305624</v>
      </c>
      <c r="Q129" s="3">
        <f t="shared" si="16"/>
        <v>440.58333333333331</v>
      </c>
      <c r="R129" s="5">
        <f t="shared" si="28"/>
        <v>441.24541826666666</v>
      </c>
      <c r="S129" s="5">
        <f t="shared" si="29"/>
        <v>6.1080014800000155</v>
      </c>
      <c r="T129" s="5">
        <f t="shared" si="27"/>
        <v>-7.226421882850679</v>
      </c>
      <c r="U129" s="1">
        <f t="shared" si="21"/>
        <v>464</v>
      </c>
      <c r="V129" s="1">
        <f t="shared" si="22"/>
        <v>420.5</v>
      </c>
      <c r="W129">
        <f t="shared" si="23"/>
        <v>-52.873563218390807</v>
      </c>
    </row>
    <row r="130" spans="1:23">
      <c r="A130" s="7">
        <v>42956</v>
      </c>
      <c r="B130" s="3">
        <v>435.5</v>
      </c>
      <c r="C130" s="3">
        <v>442.32501200000002</v>
      </c>
      <c r="D130" s="3">
        <v>435.5</v>
      </c>
      <c r="E130" s="3">
        <v>439.375</v>
      </c>
      <c r="F130" s="3">
        <v>423.92614700000001</v>
      </c>
      <c r="G130" s="3">
        <v>1071692</v>
      </c>
      <c r="H130" s="3">
        <f t="shared" si="19"/>
        <v>441.64000240000007</v>
      </c>
      <c r="I130" s="3">
        <f t="shared" si="30"/>
        <v>441.74375149999997</v>
      </c>
      <c r="J130" s="3">
        <f t="shared" si="20"/>
        <v>441.32490113738629</v>
      </c>
      <c r="K130" s="3">
        <f t="shared" si="31"/>
        <v>440.1649281166936</v>
      </c>
      <c r="L130" s="6">
        <f t="shared" si="17"/>
        <v>0</v>
      </c>
      <c r="M130" s="6">
        <f t="shared" si="18"/>
        <v>1.625</v>
      </c>
      <c r="N130" s="6">
        <f t="shared" si="24"/>
        <v>1.4107142857142858</v>
      </c>
      <c r="O130" s="6">
        <f t="shared" si="25"/>
        <v>1.6571437142857153</v>
      </c>
      <c r="P130" s="8">
        <f t="shared" si="26"/>
        <v>45.983689131448891</v>
      </c>
      <c r="Q130" s="3">
        <f t="shared" si="16"/>
        <v>439.06667066666665</v>
      </c>
      <c r="R130" s="5">
        <f t="shared" si="28"/>
        <v>441.87750190000008</v>
      </c>
      <c r="S130" s="5">
        <f t="shared" si="29"/>
        <v>5.3495011199999967</v>
      </c>
      <c r="T130" s="5">
        <f t="shared" si="27"/>
        <v>-35.029200795624014</v>
      </c>
      <c r="U130" s="1">
        <f t="shared" si="21"/>
        <v>464</v>
      </c>
      <c r="V130" s="1">
        <f t="shared" si="22"/>
        <v>420.5</v>
      </c>
      <c r="W130">
        <f t="shared" si="23"/>
        <v>-56.609195402298852</v>
      </c>
    </row>
    <row r="131" spans="1:23">
      <c r="A131" s="7">
        <v>42957</v>
      </c>
      <c r="B131" s="3">
        <v>436.52499399999999</v>
      </c>
      <c r="C131" s="3">
        <v>443</v>
      </c>
      <c r="D131" s="3">
        <v>435.39999399999999</v>
      </c>
      <c r="E131" s="3">
        <v>441.45001200000002</v>
      </c>
      <c r="F131" s="3">
        <v>425.928223</v>
      </c>
      <c r="G131" s="3">
        <v>1693074</v>
      </c>
      <c r="H131" s="3">
        <f t="shared" si="19"/>
        <v>441.31500240000003</v>
      </c>
      <c r="I131" s="3">
        <f t="shared" si="30"/>
        <v>442.36250149999995</v>
      </c>
      <c r="J131" s="3">
        <f t="shared" si="20"/>
        <v>441.36660475825761</v>
      </c>
      <c r="K131" s="3">
        <f t="shared" si="31"/>
        <v>440.28731705796088</v>
      </c>
      <c r="L131" s="6">
        <f t="shared" si="17"/>
        <v>2.0750120000000152</v>
      </c>
      <c r="M131" s="6">
        <f t="shared" si="18"/>
        <v>0</v>
      </c>
      <c r="N131" s="6">
        <f t="shared" si="24"/>
        <v>0.86964414285714453</v>
      </c>
      <c r="O131" s="6">
        <f t="shared" si="25"/>
        <v>1.6571437142857153</v>
      </c>
      <c r="P131" s="8">
        <f t="shared" si="26"/>
        <v>34.416982826587031</v>
      </c>
      <c r="Q131" s="3">
        <f t="shared" ref="Q131:Q194" si="32">AVERAGE(C131:E131)</f>
        <v>439.95000200000004</v>
      </c>
      <c r="R131" s="5">
        <f t="shared" si="28"/>
        <v>442.39166866666665</v>
      </c>
      <c r="S131" s="5">
        <f t="shared" si="29"/>
        <v>4.7733341333333357</v>
      </c>
      <c r="T131" s="5">
        <f t="shared" si="27"/>
        <v>-34.101484042580957</v>
      </c>
      <c r="U131" s="1">
        <f t="shared" si="21"/>
        <v>464</v>
      </c>
      <c r="V131" s="1">
        <f t="shared" si="22"/>
        <v>420.5</v>
      </c>
      <c r="W131">
        <f t="shared" si="23"/>
        <v>-51.839052873563183</v>
      </c>
    </row>
    <row r="132" spans="1:23">
      <c r="A132" s="7">
        <v>42958</v>
      </c>
      <c r="B132" s="3">
        <v>439.04998799999998</v>
      </c>
      <c r="C132" s="3">
        <v>444.60000600000001</v>
      </c>
      <c r="D132" s="3">
        <v>432.27499399999999</v>
      </c>
      <c r="E132" s="3">
        <v>436.14999399999999</v>
      </c>
      <c r="F132" s="3">
        <v>420.81457499999999</v>
      </c>
      <c r="G132" s="3">
        <v>3384860</v>
      </c>
      <c r="H132" s="3">
        <f t="shared" si="19"/>
        <v>442.03000480000003</v>
      </c>
      <c r="I132" s="3">
        <f t="shared" si="30"/>
        <v>442.97000270000001</v>
      </c>
      <c r="J132" s="3">
        <f t="shared" si="20"/>
        <v>439.62773450550509</v>
      </c>
      <c r="K132" s="3">
        <f t="shared" si="31"/>
        <v>439.89328629053603</v>
      </c>
      <c r="L132" s="6">
        <f t="shared" ref="L132:L195" si="33">IF(($E132-$E131)&gt;0,$E132-$E131,0)</f>
        <v>0</v>
      </c>
      <c r="M132" s="6">
        <f t="shared" ref="M132:M195" si="34">IF(($E132-$E131)&lt;0,ABS($E132-$E131),0)</f>
        <v>5.3000180000000228</v>
      </c>
      <c r="N132" s="6">
        <f t="shared" si="24"/>
        <v>0.78214371428571539</v>
      </c>
      <c r="O132" s="6">
        <f t="shared" si="25"/>
        <v>2.0357164285714311</v>
      </c>
      <c r="P132" s="8">
        <f t="shared" si="26"/>
        <v>27.756654859835123</v>
      </c>
      <c r="Q132" s="3">
        <f t="shared" si="32"/>
        <v>437.67499799999996</v>
      </c>
      <c r="R132" s="5">
        <f t="shared" si="28"/>
        <v>442.97708533333332</v>
      </c>
      <c r="S132" s="5">
        <f t="shared" si="29"/>
        <v>4.1293758000000143</v>
      </c>
      <c r="T132" s="5">
        <f t="shared" si="27"/>
        <v>-85.599496390928991</v>
      </c>
      <c r="U132" s="1">
        <f t="shared" si="21"/>
        <v>464</v>
      </c>
      <c r="V132" s="1">
        <f t="shared" si="22"/>
        <v>420.5</v>
      </c>
      <c r="W132">
        <f t="shared" si="23"/>
        <v>-64.023002298850599</v>
      </c>
    </row>
    <row r="133" spans="1:23">
      <c r="A133" s="7">
        <v>42961</v>
      </c>
      <c r="B133" s="3">
        <v>436.5</v>
      </c>
      <c r="C133" s="3">
        <v>439.20001200000002</v>
      </c>
      <c r="D133" s="3">
        <v>428.02499399999999</v>
      </c>
      <c r="E133" s="3">
        <v>430.04998799999998</v>
      </c>
      <c r="F133" s="3">
        <v>414.92901599999999</v>
      </c>
      <c r="G133" s="3">
        <v>808098</v>
      </c>
      <c r="H133" s="3">
        <f t="shared" si="19"/>
        <v>440.19500120000004</v>
      </c>
      <c r="I133" s="3">
        <f t="shared" si="30"/>
        <v>443.51875299999995</v>
      </c>
      <c r="J133" s="3">
        <f t="shared" si="20"/>
        <v>436.43515233700339</v>
      </c>
      <c r="K133" s="3">
        <f t="shared" si="31"/>
        <v>438.955829310485</v>
      </c>
      <c r="L133" s="6">
        <f t="shared" si="33"/>
        <v>0</v>
      </c>
      <c r="M133" s="6">
        <f t="shared" si="34"/>
        <v>6.1000060000000076</v>
      </c>
      <c r="N133" s="6">
        <f t="shared" si="24"/>
        <v>0.78214371428571539</v>
      </c>
      <c r="O133" s="6">
        <f t="shared" si="25"/>
        <v>2.03035842857143</v>
      </c>
      <c r="P133" s="8">
        <f t="shared" si="26"/>
        <v>27.809533097498615</v>
      </c>
      <c r="Q133" s="3">
        <f t="shared" si="32"/>
        <v>432.42499799999996</v>
      </c>
      <c r="R133" s="5">
        <f t="shared" si="28"/>
        <v>443.08166856666674</v>
      </c>
      <c r="S133" s="5">
        <f t="shared" si="29"/>
        <v>4.0183344333333455</v>
      </c>
      <c r="T133" s="5">
        <f t="shared" si="27"/>
        <v>-176.80079053427954</v>
      </c>
      <c r="U133" s="1">
        <f t="shared" si="21"/>
        <v>464</v>
      </c>
      <c r="V133" s="1">
        <f t="shared" si="22"/>
        <v>420.5</v>
      </c>
      <c r="W133">
        <f t="shared" si="23"/>
        <v>-78.046004597701184</v>
      </c>
    </row>
    <row r="134" spans="1:23">
      <c r="A134" s="7">
        <v>42963</v>
      </c>
      <c r="B134" s="3">
        <v>432</v>
      </c>
      <c r="C134" s="3">
        <v>434.32501200000002</v>
      </c>
      <c r="D134" s="3">
        <v>425.5</v>
      </c>
      <c r="E134" s="3">
        <v>432.25</v>
      </c>
      <c r="F134" s="3">
        <v>417.05169699999999</v>
      </c>
      <c r="G134" s="3">
        <v>2250010</v>
      </c>
      <c r="H134" s="3">
        <f t="shared" si="19"/>
        <v>437.60499880000009</v>
      </c>
      <c r="I134" s="3">
        <f t="shared" si="30"/>
        <v>443.31875300000002</v>
      </c>
      <c r="J134" s="3">
        <f t="shared" si="20"/>
        <v>435.04010155800228</v>
      </c>
      <c r="K134" s="3">
        <f t="shared" si="31"/>
        <v>438.31717889996264</v>
      </c>
      <c r="L134" s="6">
        <f t="shared" si="33"/>
        <v>2.2000120000000152</v>
      </c>
      <c r="M134" s="6">
        <f t="shared" si="34"/>
        <v>0</v>
      </c>
      <c r="N134" s="6">
        <f t="shared" si="24"/>
        <v>0.93928742857143077</v>
      </c>
      <c r="O134" s="6">
        <f t="shared" si="25"/>
        <v>1.9464307142857169</v>
      </c>
      <c r="P134" s="8">
        <f t="shared" si="26"/>
        <v>32.549520849650364</v>
      </c>
      <c r="Q134" s="3">
        <f t="shared" si="32"/>
        <v>430.69167066666665</v>
      </c>
      <c r="R134" s="5">
        <f t="shared" si="28"/>
        <v>442.67166896666674</v>
      </c>
      <c r="S134" s="5">
        <f t="shared" si="29"/>
        <v>4.4653338033333458</v>
      </c>
      <c r="T134" s="5">
        <f t="shared" si="27"/>
        <v>-178.85931679668371</v>
      </c>
      <c r="U134" s="1">
        <f t="shared" si="21"/>
        <v>464</v>
      </c>
      <c r="V134" s="1">
        <f t="shared" si="22"/>
        <v>420.5</v>
      </c>
      <c r="W134">
        <f t="shared" si="23"/>
        <v>-72.988505747126439</v>
      </c>
    </row>
    <row r="135" spans="1:23">
      <c r="A135" s="7">
        <v>42964</v>
      </c>
      <c r="B135" s="3">
        <v>436.20001200000002</v>
      </c>
      <c r="C135" s="3">
        <v>437.54998799999998</v>
      </c>
      <c r="D135" s="3">
        <v>430.375</v>
      </c>
      <c r="E135" s="3">
        <v>435.70001200000002</v>
      </c>
      <c r="F135" s="3">
        <v>420.38034099999999</v>
      </c>
      <c r="G135" s="3">
        <v>1602350</v>
      </c>
      <c r="H135" s="3">
        <f t="shared" si="19"/>
        <v>435.85499880000009</v>
      </c>
      <c r="I135" s="3">
        <f t="shared" si="30"/>
        <v>442.91375270000009</v>
      </c>
      <c r="J135" s="3">
        <f t="shared" si="20"/>
        <v>435.26007170533489</v>
      </c>
      <c r="K135" s="3">
        <f t="shared" si="31"/>
        <v>438.06792490948999</v>
      </c>
      <c r="L135" s="6">
        <f t="shared" si="33"/>
        <v>3.4500120000000152</v>
      </c>
      <c r="M135" s="6">
        <f t="shared" si="34"/>
        <v>0</v>
      </c>
      <c r="N135" s="6">
        <f t="shared" si="24"/>
        <v>1.1857168571428605</v>
      </c>
      <c r="O135" s="6">
        <f t="shared" si="25"/>
        <v>1.858930285714288</v>
      </c>
      <c r="P135" s="8">
        <f t="shared" si="26"/>
        <v>38.944311163433007</v>
      </c>
      <c r="Q135" s="3">
        <f t="shared" si="32"/>
        <v>434.54166666666669</v>
      </c>
      <c r="R135" s="5">
        <f t="shared" si="28"/>
        <v>442.0654189666667</v>
      </c>
      <c r="S135" s="5">
        <f t="shared" si="29"/>
        <v>4.6720840333333458</v>
      </c>
      <c r="T135" s="5">
        <f t="shared" si="27"/>
        <v>-107.35754817081227</v>
      </c>
      <c r="U135" s="1">
        <f t="shared" si="21"/>
        <v>449</v>
      </c>
      <c r="V135" s="1">
        <f t="shared" si="22"/>
        <v>420.5</v>
      </c>
      <c r="W135">
        <f t="shared" si="23"/>
        <v>-46.666624561403459</v>
      </c>
    </row>
    <row r="136" spans="1:23">
      <c r="A136" s="7">
        <v>42965</v>
      </c>
      <c r="B136" s="3">
        <v>436.92498799999998</v>
      </c>
      <c r="C136" s="3">
        <v>442.35000600000001</v>
      </c>
      <c r="D136" s="3">
        <v>431.77499399999999</v>
      </c>
      <c r="E136" s="3">
        <v>438.125</v>
      </c>
      <c r="F136" s="3">
        <v>422.720123</v>
      </c>
      <c r="G136" s="3">
        <v>2129910</v>
      </c>
      <c r="H136" s="3">
        <f t="shared" ref="H136:H199" si="35">AVERAGE(E131:E135)</f>
        <v>435.12000119999993</v>
      </c>
      <c r="I136" s="3">
        <f t="shared" si="30"/>
        <v>442.31375270000001</v>
      </c>
      <c r="J136" s="3">
        <f t="shared" ref="J136:J199" si="36">E136*(2/(5+ 1)) + J135 * (1-(2/(5+1)))</f>
        <v>436.21504780355667</v>
      </c>
      <c r="K136" s="3">
        <f t="shared" si="31"/>
        <v>438.07336063239569</v>
      </c>
      <c r="L136" s="6">
        <f t="shared" si="33"/>
        <v>2.4249879999999848</v>
      </c>
      <c r="M136" s="6">
        <f t="shared" si="34"/>
        <v>0</v>
      </c>
      <c r="N136" s="6">
        <f t="shared" si="24"/>
        <v>1.2571454285714319</v>
      </c>
      <c r="O136" s="6">
        <f t="shared" si="25"/>
        <v>1.858930285714288</v>
      </c>
      <c r="P136" s="8">
        <f t="shared" si="26"/>
        <v>40.343866575770939</v>
      </c>
      <c r="Q136" s="3">
        <f t="shared" si="32"/>
        <v>437.41666666666669</v>
      </c>
      <c r="R136" s="5">
        <f t="shared" si="28"/>
        <v>441.71083523333334</v>
      </c>
      <c r="S136" s="5">
        <f t="shared" si="29"/>
        <v>4.7741673666666768</v>
      </c>
      <c r="T136" s="5">
        <f t="shared" si="27"/>
        <v>-59.963943962928745</v>
      </c>
      <c r="U136" s="1">
        <f t="shared" si="21"/>
        <v>449</v>
      </c>
      <c r="V136" s="1">
        <f t="shared" si="22"/>
        <v>425.5</v>
      </c>
      <c r="W136">
        <f t="shared" si="23"/>
        <v>-46.276595744680847</v>
      </c>
    </row>
    <row r="137" spans="1:23">
      <c r="A137" s="7">
        <v>42968</v>
      </c>
      <c r="B137" s="3">
        <v>438.875</v>
      </c>
      <c r="C137" s="3">
        <v>442.5</v>
      </c>
      <c r="D137" s="3">
        <v>435.10000600000001</v>
      </c>
      <c r="E137" s="3">
        <v>437.02499399999999</v>
      </c>
      <c r="F137" s="3">
        <v>421.65875199999999</v>
      </c>
      <c r="G137" s="3">
        <v>1339674</v>
      </c>
      <c r="H137" s="3">
        <f t="shared" si="35"/>
        <v>434.45499880000006</v>
      </c>
      <c r="I137" s="3">
        <f t="shared" si="30"/>
        <v>442.07875210000003</v>
      </c>
      <c r="J137" s="3">
        <f t="shared" si="36"/>
        <v>436.48502986903782</v>
      </c>
      <c r="K137" s="3">
        <f t="shared" si="31"/>
        <v>437.97351619121514</v>
      </c>
      <c r="L137" s="6">
        <f t="shared" si="33"/>
        <v>0</v>
      </c>
      <c r="M137" s="6">
        <f t="shared" si="34"/>
        <v>1.1000060000000076</v>
      </c>
      <c r="N137" s="6">
        <f t="shared" si="24"/>
        <v>1.2571454285714319</v>
      </c>
      <c r="O137" s="6">
        <f t="shared" si="25"/>
        <v>1.9303610000000049</v>
      </c>
      <c r="P137" s="8">
        <f t="shared" si="26"/>
        <v>39.439777040225579</v>
      </c>
      <c r="Q137" s="3">
        <f t="shared" si="32"/>
        <v>438.20833333333331</v>
      </c>
      <c r="R137" s="5">
        <f t="shared" si="28"/>
        <v>441.14666846666677</v>
      </c>
      <c r="S137" s="5">
        <f t="shared" si="29"/>
        <v>4.5038341133333519</v>
      </c>
      <c r="T137" s="5">
        <f t="shared" si="27"/>
        <v>-43.493833023063232</v>
      </c>
      <c r="U137" s="1">
        <f t="shared" si="21"/>
        <v>449</v>
      </c>
      <c r="V137" s="1">
        <f t="shared" si="22"/>
        <v>425.5</v>
      </c>
      <c r="W137">
        <f t="shared" si="23"/>
        <v>-50.957472340425568</v>
      </c>
    </row>
    <row r="138" spans="1:23">
      <c r="A138" s="7">
        <v>42969</v>
      </c>
      <c r="B138" s="3">
        <v>440.5</v>
      </c>
      <c r="C138" s="3">
        <v>443.125</v>
      </c>
      <c r="D138" s="3">
        <v>436.64999399999999</v>
      </c>
      <c r="E138" s="3">
        <v>437.92498799999998</v>
      </c>
      <c r="F138" s="3">
        <v>422.52713</v>
      </c>
      <c r="G138" s="3">
        <v>1506462</v>
      </c>
      <c r="H138" s="3">
        <f t="shared" si="35"/>
        <v>434.62999879999995</v>
      </c>
      <c r="I138" s="3">
        <f t="shared" si="30"/>
        <v>441.30625149999997</v>
      </c>
      <c r="J138" s="3">
        <f t="shared" si="36"/>
        <v>436.96501591269191</v>
      </c>
      <c r="K138" s="3">
        <f t="shared" si="31"/>
        <v>437.96889445871841</v>
      </c>
      <c r="L138" s="6">
        <f t="shared" si="33"/>
        <v>0.89999399999999241</v>
      </c>
      <c r="M138" s="6">
        <f t="shared" si="34"/>
        <v>0</v>
      </c>
      <c r="N138" s="6">
        <f t="shared" si="24"/>
        <v>1.3214307142857169</v>
      </c>
      <c r="O138" s="6">
        <f t="shared" si="25"/>
        <v>1.6196462857142901</v>
      </c>
      <c r="P138" s="8">
        <f t="shared" si="26"/>
        <v>44.930163823854791</v>
      </c>
      <c r="Q138" s="3">
        <f t="shared" si="32"/>
        <v>439.23332733333336</v>
      </c>
      <c r="R138" s="5">
        <f t="shared" si="28"/>
        <v>440.43666786666671</v>
      </c>
      <c r="S138" s="5">
        <f t="shared" si="29"/>
        <v>3.8578340533333431</v>
      </c>
      <c r="T138" s="5">
        <f t="shared" si="27"/>
        <v>-20.794751954897343</v>
      </c>
      <c r="U138" s="1">
        <f t="shared" si="21"/>
        <v>447.35000600000001</v>
      </c>
      <c r="V138" s="1">
        <f t="shared" si="22"/>
        <v>425.5</v>
      </c>
      <c r="W138">
        <f t="shared" si="23"/>
        <v>-43.13508197663662</v>
      </c>
    </row>
    <row r="139" spans="1:23">
      <c r="A139" s="7">
        <v>42970</v>
      </c>
      <c r="B139" s="3">
        <v>438.95001200000002</v>
      </c>
      <c r="C139" s="3">
        <v>441.47500600000001</v>
      </c>
      <c r="D139" s="3">
        <v>431.5</v>
      </c>
      <c r="E139" s="3">
        <v>440</v>
      </c>
      <c r="F139" s="3">
        <v>424.52917500000001</v>
      </c>
      <c r="G139" s="3">
        <v>1509778</v>
      </c>
      <c r="H139" s="3">
        <f t="shared" si="35"/>
        <v>436.20499880000006</v>
      </c>
      <c r="I139" s="3">
        <f t="shared" si="30"/>
        <v>440.51750030000005</v>
      </c>
      <c r="J139" s="3">
        <f t="shared" si="36"/>
        <v>437.97667727512794</v>
      </c>
      <c r="K139" s="3">
        <f t="shared" si="31"/>
        <v>438.16233308169762</v>
      </c>
      <c r="L139" s="6">
        <f t="shared" si="33"/>
        <v>2.0750120000000152</v>
      </c>
      <c r="M139" s="6">
        <f t="shared" si="34"/>
        <v>0</v>
      </c>
      <c r="N139" s="6">
        <f t="shared" si="24"/>
        <v>1.469645857142861</v>
      </c>
      <c r="O139" s="6">
        <f t="shared" si="25"/>
        <v>1.5410744285714324</v>
      </c>
      <c r="P139" s="8">
        <f t="shared" si="26"/>
        <v>48.813762743628224</v>
      </c>
      <c r="Q139" s="3">
        <f t="shared" si="32"/>
        <v>437.65833533333335</v>
      </c>
      <c r="R139" s="5">
        <f t="shared" si="28"/>
        <v>439.93666786666671</v>
      </c>
      <c r="S139" s="5">
        <f t="shared" si="29"/>
        <v>3.5370007200000115</v>
      </c>
      <c r="T139" s="5">
        <f t="shared" si="27"/>
        <v>-42.942834220162815</v>
      </c>
      <c r="U139" s="1">
        <f t="shared" si="21"/>
        <v>447.35000600000001</v>
      </c>
      <c r="V139" s="1">
        <f t="shared" si="22"/>
        <v>425.5</v>
      </c>
      <c r="W139">
        <f t="shared" si="23"/>
        <v>-33.638462158774715</v>
      </c>
    </row>
    <row r="140" spans="1:23">
      <c r="A140" s="7">
        <v>42971</v>
      </c>
      <c r="B140" s="3">
        <v>442</v>
      </c>
      <c r="C140" s="3">
        <v>442</v>
      </c>
      <c r="D140" s="3">
        <v>433</v>
      </c>
      <c r="E140" s="3">
        <v>433.75</v>
      </c>
      <c r="F140" s="3">
        <v>418.49893200000002</v>
      </c>
      <c r="G140" s="3">
        <v>1624246</v>
      </c>
      <c r="H140" s="3">
        <f t="shared" si="35"/>
        <v>437.75499880000007</v>
      </c>
      <c r="I140" s="3">
        <f t="shared" si="30"/>
        <v>440.14125060000003</v>
      </c>
      <c r="J140" s="3">
        <f t="shared" si="36"/>
        <v>436.56778485008533</v>
      </c>
      <c r="K140" s="3">
        <f t="shared" si="31"/>
        <v>437.74211088344072</v>
      </c>
      <c r="L140" s="6">
        <f t="shared" si="33"/>
        <v>0</v>
      </c>
      <c r="M140" s="6">
        <f t="shared" si="34"/>
        <v>6.25</v>
      </c>
      <c r="N140" s="6">
        <f t="shared" si="24"/>
        <v>1.469645857142861</v>
      </c>
      <c r="O140" s="6">
        <f t="shared" si="25"/>
        <v>1.764288714285718</v>
      </c>
      <c r="P140" s="8">
        <f t="shared" si="26"/>
        <v>45.444514249824486</v>
      </c>
      <c r="Q140" s="3">
        <f t="shared" si="32"/>
        <v>436.25</v>
      </c>
      <c r="R140" s="5">
        <f t="shared" si="28"/>
        <v>439.41416776666676</v>
      </c>
      <c r="S140" s="5">
        <f t="shared" si="29"/>
        <v>3.2786673866666916</v>
      </c>
      <c r="T140" s="5">
        <f t="shared" si="27"/>
        <v>-64.338492716775505</v>
      </c>
      <c r="U140" s="1">
        <f t="shared" si="21"/>
        <v>447.35000600000001</v>
      </c>
      <c r="V140" s="1">
        <f t="shared" si="22"/>
        <v>425.5</v>
      </c>
      <c r="W140">
        <f t="shared" si="23"/>
        <v>-62.242573297233896</v>
      </c>
    </row>
    <row r="141" spans="1:23">
      <c r="A141" s="7">
        <v>42975</v>
      </c>
      <c r="B141" s="3">
        <v>434.14999399999999</v>
      </c>
      <c r="C141" s="3">
        <v>437.27499399999999</v>
      </c>
      <c r="D141" s="3">
        <v>428.92498799999998</v>
      </c>
      <c r="E141" s="3">
        <v>433.82501200000002</v>
      </c>
      <c r="F141" s="3">
        <v>418.57128899999998</v>
      </c>
      <c r="G141" s="3">
        <v>1792508</v>
      </c>
      <c r="H141" s="3">
        <f t="shared" si="35"/>
        <v>437.3649964</v>
      </c>
      <c r="I141" s="3">
        <f t="shared" si="30"/>
        <v>439.51125030000003</v>
      </c>
      <c r="J141" s="3">
        <f t="shared" si="36"/>
        <v>435.65352723339026</v>
      </c>
      <c r="K141" s="3">
        <f t="shared" si="31"/>
        <v>437.3690538469225</v>
      </c>
      <c r="L141" s="6">
        <f t="shared" si="33"/>
        <v>7.5012000000015178E-2</v>
      </c>
      <c r="M141" s="6">
        <f t="shared" si="34"/>
        <v>0</v>
      </c>
      <c r="N141" s="6">
        <f t="shared" si="24"/>
        <v>0.9428601428571467</v>
      </c>
      <c r="O141" s="6">
        <f t="shared" si="25"/>
        <v>1.764288714285718</v>
      </c>
      <c r="P141" s="8">
        <f t="shared" si="26"/>
        <v>34.828529667638776</v>
      </c>
      <c r="Q141" s="3">
        <f t="shared" si="32"/>
        <v>433.34166466666665</v>
      </c>
      <c r="R141" s="5">
        <f t="shared" si="28"/>
        <v>438.55125120000014</v>
      </c>
      <c r="S141" s="5">
        <f t="shared" si="29"/>
        <v>2.8838757200000118</v>
      </c>
      <c r="T141" s="5">
        <f t="shared" si="27"/>
        <v>-120.43021357692145</v>
      </c>
      <c r="U141" s="1">
        <f t="shared" si="21"/>
        <v>447.35000600000001</v>
      </c>
      <c r="V141" s="1">
        <f t="shared" si="22"/>
        <v>425.5</v>
      </c>
      <c r="W141">
        <f t="shared" si="23"/>
        <v>-61.899269043678927</v>
      </c>
    </row>
    <row r="142" spans="1:23">
      <c r="A142" s="7">
        <v>42976</v>
      </c>
      <c r="B142" s="3">
        <v>434</v>
      </c>
      <c r="C142" s="3">
        <v>434.79998799999998</v>
      </c>
      <c r="D142" s="3">
        <v>425</v>
      </c>
      <c r="E142" s="3">
        <v>426.27499399999999</v>
      </c>
      <c r="F142" s="3">
        <v>411.28677399999998</v>
      </c>
      <c r="G142" s="3">
        <v>1945588</v>
      </c>
      <c r="H142" s="3">
        <f t="shared" si="35"/>
        <v>436.50499880000007</v>
      </c>
      <c r="I142" s="3">
        <f t="shared" si="30"/>
        <v>438.9462509</v>
      </c>
      <c r="J142" s="3">
        <f t="shared" si="36"/>
        <v>432.52734948892686</v>
      </c>
      <c r="K142" s="3">
        <f t="shared" si="31"/>
        <v>436.31247671864418</v>
      </c>
      <c r="L142" s="6">
        <f t="shared" si="33"/>
        <v>0</v>
      </c>
      <c r="M142" s="6">
        <f t="shared" si="34"/>
        <v>7.5500180000000228</v>
      </c>
      <c r="N142" s="6">
        <f t="shared" si="24"/>
        <v>0.9428601428571467</v>
      </c>
      <c r="O142" s="6">
        <f t="shared" si="25"/>
        <v>2.1375034285714327</v>
      </c>
      <c r="P142" s="8">
        <f t="shared" si="26"/>
        <v>30.608729164391349</v>
      </c>
      <c r="Q142" s="3">
        <f t="shared" si="32"/>
        <v>428.69166066666668</v>
      </c>
      <c r="R142" s="5">
        <f t="shared" si="28"/>
        <v>438.06083423333348</v>
      </c>
      <c r="S142" s="5">
        <f t="shared" si="29"/>
        <v>3.3855847433333337</v>
      </c>
      <c r="T142" s="5">
        <f t="shared" si="27"/>
        <v>-184.49148920022262</v>
      </c>
      <c r="U142" s="1">
        <f t="shared" si="21"/>
        <v>444.60000600000001</v>
      </c>
      <c r="V142" s="1">
        <f t="shared" si="22"/>
        <v>425</v>
      </c>
      <c r="W142">
        <f t="shared" si="23"/>
        <v>-93.494930562776403</v>
      </c>
    </row>
    <row r="143" spans="1:23">
      <c r="A143" s="7">
        <v>42977</v>
      </c>
      <c r="B143" s="3">
        <v>428.5</v>
      </c>
      <c r="C143" s="3">
        <v>429</v>
      </c>
      <c r="D143" s="3">
        <v>421.625</v>
      </c>
      <c r="E143" s="3">
        <v>424.60000600000001</v>
      </c>
      <c r="F143" s="3">
        <v>409.67068499999999</v>
      </c>
      <c r="G143" s="3">
        <v>3387850</v>
      </c>
      <c r="H143" s="3">
        <f t="shared" si="35"/>
        <v>434.35499879999998</v>
      </c>
      <c r="I143" s="3">
        <f t="shared" si="30"/>
        <v>437.93250120000005</v>
      </c>
      <c r="J143" s="3">
        <f t="shared" si="36"/>
        <v>429.88490165928465</v>
      </c>
      <c r="K143" s="3">
        <f t="shared" si="31"/>
        <v>435.19700331686857</v>
      </c>
      <c r="L143" s="6">
        <f t="shared" si="33"/>
        <v>0</v>
      </c>
      <c r="M143" s="6">
        <f t="shared" si="34"/>
        <v>1.6749879999999848</v>
      </c>
      <c r="N143" s="6">
        <f t="shared" si="24"/>
        <v>0.9428601428571467</v>
      </c>
      <c r="O143" s="6">
        <f t="shared" si="25"/>
        <v>2.1142882857142888</v>
      </c>
      <c r="P143" s="8">
        <f t="shared" si="26"/>
        <v>30.841163420309698</v>
      </c>
      <c r="Q143" s="3">
        <f t="shared" si="32"/>
        <v>425.07500200000004</v>
      </c>
      <c r="R143" s="5">
        <f t="shared" si="28"/>
        <v>437.07000070000004</v>
      </c>
      <c r="S143" s="5">
        <f t="shared" si="29"/>
        <v>3.8473342233332914</v>
      </c>
      <c r="T143" s="5">
        <f t="shared" si="27"/>
        <v>-207.84952218348653</v>
      </c>
      <c r="U143" s="1">
        <f t="shared" si="21"/>
        <v>444.60000600000001</v>
      </c>
      <c r="V143" s="1">
        <f t="shared" si="22"/>
        <v>421.625</v>
      </c>
      <c r="W143">
        <f t="shared" si="23"/>
        <v>-87.051119812547569</v>
      </c>
    </row>
    <row r="144" spans="1:23">
      <c r="A144" s="7">
        <v>42978</v>
      </c>
      <c r="B144" s="3">
        <v>425</v>
      </c>
      <c r="C144" s="3">
        <v>435.20001200000002</v>
      </c>
      <c r="D144" s="3">
        <v>420.10000600000001</v>
      </c>
      <c r="E144" s="3">
        <v>432.64999399999999</v>
      </c>
      <c r="F144" s="3">
        <v>417.43765300000001</v>
      </c>
      <c r="G144" s="3">
        <v>5019082</v>
      </c>
      <c r="H144" s="3">
        <f t="shared" si="35"/>
        <v>431.69000240000003</v>
      </c>
      <c r="I144" s="3">
        <f t="shared" si="30"/>
        <v>436.84000090000006</v>
      </c>
      <c r="J144" s="3">
        <f t="shared" si="36"/>
        <v>430.80659910618976</v>
      </c>
      <c r="K144" s="3">
        <f t="shared" si="31"/>
        <v>434.95443100097634</v>
      </c>
      <c r="L144" s="6">
        <f t="shared" si="33"/>
        <v>8.0499879999999848</v>
      </c>
      <c r="M144" s="6">
        <f t="shared" si="34"/>
        <v>0</v>
      </c>
      <c r="N144" s="6">
        <f t="shared" si="24"/>
        <v>1.5178592857142885</v>
      </c>
      <c r="O144" s="6">
        <f t="shared" si="25"/>
        <v>1.9982168571428605</v>
      </c>
      <c r="P144" s="8">
        <f t="shared" si="26"/>
        <v>43.16912444566352</v>
      </c>
      <c r="Q144" s="3">
        <f t="shared" si="32"/>
        <v>429.31667066666665</v>
      </c>
      <c r="R144" s="5">
        <f t="shared" si="28"/>
        <v>436.36750080000002</v>
      </c>
      <c r="S144" s="5">
        <f t="shared" si="29"/>
        <v>4.0606673066666641</v>
      </c>
      <c r="T144" s="5">
        <f t="shared" si="27"/>
        <v>-115.7581517329685</v>
      </c>
      <c r="U144" s="1">
        <f t="shared" ref="U144:U207" si="37">MAX(C131:C144)</f>
        <v>444.60000600000001</v>
      </c>
      <c r="V144" s="1">
        <f t="shared" ref="V144:V207" si="38">MIN(D131:D144)</f>
        <v>420.10000600000001</v>
      </c>
      <c r="W144">
        <f t="shared" ref="W144:W207" si="39">(U144 - E144) / (U144 - V144) * -100</f>
        <v>-48.775559183673536</v>
      </c>
    </row>
    <row r="145" spans="1:23">
      <c r="A145" s="7">
        <v>42979</v>
      </c>
      <c r="B145" s="3">
        <v>431.79998799999998</v>
      </c>
      <c r="C145" s="3">
        <v>442.5</v>
      </c>
      <c r="D145" s="3">
        <v>427.5</v>
      </c>
      <c r="E145" s="3">
        <v>432.875</v>
      </c>
      <c r="F145" s="3">
        <v>417.65475500000002</v>
      </c>
      <c r="G145" s="3">
        <v>1600518</v>
      </c>
      <c r="H145" s="3">
        <f t="shared" si="35"/>
        <v>430.22000120000001</v>
      </c>
      <c r="I145" s="3">
        <f t="shared" si="30"/>
        <v>436.36750030000002</v>
      </c>
      <c r="J145" s="3">
        <f t="shared" si="36"/>
        <v>431.49606607079318</v>
      </c>
      <c r="K145" s="3">
        <f t="shared" si="31"/>
        <v>434.75638995326432</v>
      </c>
      <c r="L145" s="6">
        <f t="shared" si="33"/>
        <v>0.22500600000000759</v>
      </c>
      <c r="M145" s="6">
        <f t="shared" si="34"/>
        <v>0</v>
      </c>
      <c r="N145" s="6">
        <f t="shared" ref="N145:N208" si="40">AVERAGE(L132:L145)</f>
        <v>1.3857160000000022</v>
      </c>
      <c r="O145" s="6">
        <f t="shared" ref="O145:O208" si="41">AVERAGE(M132:M145)</f>
        <v>1.9982168571428605</v>
      </c>
      <c r="P145" s="8">
        <f t="shared" ref="P145:P208" si="42">IF(O145=0,100,100-(100/(1+(N145/O145))))</f>
        <v>40.94986687088101</v>
      </c>
      <c r="Q145" s="3">
        <f t="shared" si="32"/>
        <v>434.29166666666669</v>
      </c>
      <c r="R145" s="5">
        <f t="shared" si="28"/>
        <v>435.98291726666668</v>
      </c>
      <c r="S145" s="5">
        <f t="shared" si="29"/>
        <v>3.9488338133333203</v>
      </c>
      <c r="T145" s="5">
        <f t="shared" si="27"/>
        <v>-28.552743754193052</v>
      </c>
      <c r="U145" s="1">
        <f t="shared" si="37"/>
        <v>444.60000600000001</v>
      </c>
      <c r="V145" s="1">
        <f t="shared" si="38"/>
        <v>420.10000600000001</v>
      </c>
      <c r="W145">
        <f t="shared" si="39"/>
        <v>-47.857167346938809</v>
      </c>
    </row>
    <row r="146" spans="1:23">
      <c r="A146" s="7">
        <v>42982</v>
      </c>
      <c r="B146" s="3">
        <v>436.95001200000002</v>
      </c>
      <c r="C146" s="3">
        <v>436.95001200000002</v>
      </c>
      <c r="D146" s="3">
        <v>428.5</v>
      </c>
      <c r="E146" s="3">
        <v>430.29998799999998</v>
      </c>
      <c r="F146" s="3">
        <v>415.17022700000001</v>
      </c>
      <c r="G146" s="3">
        <v>1149942</v>
      </c>
      <c r="H146" s="3">
        <f t="shared" si="35"/>
        <v>430.0450012</v>
      </c>
      <c r="I146" s="3">
        <f t="shared" si="30"/>
        <v>435.96125030000002</v>
      </c>
      <c r="J146" s="3">
        <f t="shared" si="36"/>
        <v>431.09737338052878</v>
      </c>
      <c r="K146" s="3">
        <f t="shared" si="31"/>
        <v>434.33197071962013</v>
      </c>
      <c r="L146" s="6">
        <f t="shared" si="33"/>
        <v>0</v>
      </c>
      <c r="M146" s="6">
        <f t="shared" si="34"/>
        <v>2.5750120000000152</v>
      </c>
      <c r="N146" s="6">
        <f t="shared" si="40"/>
        <v>1.3857160000000022</v>
      </c>
      <c r="O146" s="6">
        <f t="shared" si="41"/>
        <v>1.8035735714285741</v>
      </c>
      <c r="P146" s="8">
        <f t="shared" si="42"/>
        <v>43.449049356132917</v>
      </c>
      <c r="Q146" s="3">
        <f t="shared" si="32"/>
        <v>431.91666666666669</v>
      </c>
      <c r="R146" s="5">
        <f t="shared" si="28"/>
        <v>435.65291696666662</v>
      </c>
      <c r="S146" s="5">
        <f t="shared" si="29"/>
        <v>4.0584586033333263</v>
      </c>
      <c r="T146" s="5">
        <f t="shared" si="27"/>
        <v>-61.373880499544832</v>
      </c>
      <c r="U146" s="1">
        <f t="shared" si="37"/>
        <v>443.125</v>
      </c>
      <c r="V146" s="1">
        <f t="shared" si="38"/>
        <v>420.10000600000001</v>
      </c>
      <c r="W146">
        <f t="shared" si="39"/>
        <v>-55.700392364923182</v>
      </c>
    </row>
    <row r="147" spans="1:23">
      <c r="A147" s="7">
        <v>42983</v>
      </c>
      <c r="B147" s="3">
        <v>429</v>
      </c>
      <c r="C147" s="3">
        <v>431.25</v>
      </c>
      <c r="D147" s="3">
        <v>424.20001200000002</v>
      </c>
      <c r="E147" s="3">
        <v>429.95001200000002</v>
      </c>
      <c r="F147" s="3">
        <v>414.83255000000003</v>
      </c>
      <c r="G147" s="3">
        <v>1095614</v>
      </c>
      <c r="H147" s="3">
        <f t="shared" si="35"/>
        <v>429.33999640000002</v>
      </c>
      <c r="I147" s="3">
        <f t="shared" si="30"/>
        <v>435.58249970000008</v>
      </c>
      <c r="J147" s="3">
        <f t="shared" si="36"/>
        <v>430.71491958701921</v>
      </c>
      <c r="K147" s="3">
        <f t="shared" si="31"/>
        <v>433.91464131775155</v>
      </c>
      <c r="L147" s="6">
        <f t="shared" si="33"/>
        <v>0</v>
      </c>
      <c r="M147" s="6">
        <f t="shared" si="34"/>
        <v>0.34997599999996964</v>
      </c>
      <c r="N147" s="6">
        <f t="shared" si="40"/>
        <v>1.3857160000000022</v>
      </c>
      <c r="O147" s="6">
        <f t="shared" si="41"/>
        <v>1.3928571428571428</v>
      </c>
      <c r="P147" s="8">
        <f t="shared" si="42"/>
        <v>49.871496223241444</v>
      </c>
      <c r="Q147" s="3">
        <f t="shared" si="32"/>
        <v>428.46667466666668</v>
      </c>
      <c r="R147" s="5">
        <f t="shared" si="28"/>
        <v>434.92416736666667</v>
      </c>
      <c r="S147" s="5">
        <f t="shared" si="29"/>
        <v>4.0483332333333326</v>
      </c>
      <c r="T147" s="5">
        <f t="shared" si="27"/>
        <v>-106.33994004956608</v>
      </c>
      <c r="U147" s="1">
        <f t="shared" si="37"/>
        <v>443.125</v>
      </c>
      <c r="V147" s="1">
        <f t="shared" si="38"/>
        <v>420.10000600000001</v>
      </c>
      <c r="W147">
        <f t="shared" si="39"/>
        <v>-57.220375388588543</v>
      </c>
    </row>
    <row r="148" spans="1:23">
      <c r="A148" s="7">
        <v>42984</v>
      </c>
      <c r="B148" s="3">
        <v>431.5</v>
      </c>
      <c r="C148" s="3">
        <v>436</v>
      </c>
      <c r="D148" s="3">
        <v>423.10000600000001</v>
      </c>
      <c r="E148" s="3">
        <v>425.52499399999999</v>
      </c>
      <c r="F148" s="3">
        <v>410.56314099999997</v>
      </c>
      <c r="G148" s="3">
        <v>1658772</v>
      </c>
      <c r="H148" s="3">
        <f t="shared" si="35"/>
        <v>430.07499999999999</v>
      </c>
      <c r="I148" s="3">
        <f t="shared" si="30"/>
        <v>434.81374970000007</v>
      </c>
      <c r="J148" s="3">
        <f t="shared" si="36"/>
        <v>428.98494439134618</v>
      </c>
      <c r="K148" s="3">
        <f t="shared" si="31"/>
        <v>433.11562728748947</v>
      </c>
      <c r="L148" s="6">
        <f t="shared" si="33"/>
        <v>0</v>
      </c>
      <c r="M148" s="6">
        <f t="shared" si="34"/>
        <v>4.4250180000000228</v>
      </c>
      <c r="N148" s="6">
        <f t="shared" si="40"/>
        <v>1.2285722857142869</v>
      </c>
      <c r="O148" s="6">
        <f t="shared" si="41"/>
        <v>1.7089298571428588</v>
      </c>
      <c r="P148" s="8">
        <f t="shared" si="42"/>
        <v>41.823706876323257</v>
      </c>
      <c r="Q148" s="3">
        <f t="shared" si="32"/>
        <v>428.20833333333331</v>
      </c>
      <c r="R148" s="5">
        <f t="shared" si="28"/>
        <v>434.15041706666671</v>
      </c>
      <c r="S148" s="5">
        <f t="shared" si="29"/>
        <v>3.9220412266666669</v>
      </c>
      <c r="T148" s="5">
        <f t="shared" si="27"/>
        <v>-101.00325128204653</v>
      </c>
      <c r="U148" s="1">
        <f t="shared" si="37"/>
        <v>443.125</v>
      </c>
      <c r="V148" s="1">
        <f t="shared" si="38"/>
        <v>420.10000600000001</v>
      </c>
      <c r="W148">
        <f t="shared" si="39"/>
        <v>-76.43869961486206</v>
      </c>
    </row>
    <row r="149" spans="1:23">
      <c r="A149" s="7">
        <v>42985</v>
      </c>
      <c r="B149" s="3">
        <v>428.70001200000002</v>
      </c>
      <c r="C149" s="3">
        <v>431.85000600000001</v>
      </c>
      <c r="D149" s="3">
        <v>425.625</v>
      </c>
      <c r="E149" s="3">
        <v>429.64999399999999</v>
      </c>
      <c r="F149" s="3">
        <v>414.54315200000002</v>
      </c>
      <c r="G149" s="3">
        <v>2949318</v>
      </c>
      <c r="H149" s="3">
        <f t="shared" si="35"/>
        <v>430.25999760000002</v>
      </c>
      <c r="I149" s="3">
        <f t="shared" si="30"/>
        <v>433.93999940000003</v>
      </c>
      <c r="J149" s="3">
        <f t="shared" si="36"/>
        <v>429.20662759423078</v>
      </c>
      <c r="K149" s="3">
        <f t="shared" si="31"/>
        <v>432.78556697439524</v>
      </c>
      <c r="L149" s="6">
        <f t="shared" si="33"/>
        <v>4.125</v>
      </c>
      <c r="M149" s="6">
        <f t="shared" si="34"/>
        <v>0</v>
      </c>
      <c r="N149" s="6">
        <f t="shared" si="40"/>
        <v>1.2767857142857142</v>
      </c>
      <c r="O149" s="6">
        <f t="shared" si="41"/>
        <v>1.7089298571428588</v>
      </c>
      <c r="P149" s="8">
        <f t="shared" si="42"/>
        <v>42.763139479987757</v>
      </c>
      <c r="Q149" s="3">
        <f t="shared" si="32"/>
        <v>429.04166666666669</v>
      </c>
      <c r="R149" s="5">
        <f t="shared" si="28"/>
        <v>433.5733337333333</v>
      </c>
      <c r="S149" s="5">
        <f t="shared" si="29"/>
        <v>3.8558329333333377</v>
      </c>
      <c r="T149" s="5">
        <f t="shared" ref="T149:T212" si="43">(Q149-R149)/(0.015*S149)</f>
        <v>-78.351718811790306</v>
      </c>
      <c r="U149" s="1">
        <f t="shared" si="37"/>
        <v>443.125</v>
      </c>
      <c r="V149" s="1">
        <f t="shared" si="38"/>
        <v>420.10000600000001</v>
      </c>
      <c r="W149">
        <f t="shared" si="39"/>
        <v>-58.523385500122224</v>
      </c>
    </row>
    <row r="150" spans="1:23">
      <c r="A150" s="7">
        <v>42986</v>
      </c>
      <c r="B150" s="3">
        <v>433.45001200000002</v>
      </c>
      <c r="C150" s="3">
        <v>434.75</v>
      </c>
      <c r="D150" s="3">
        <v>428.04998799999998</v>
      </c>
      <c r="E150" s="3">
        <v>429.75</v>
      </c>
      <c r="F150" s="3">
        <v>414.63955700000002</v>
      </c>
      <c r="G150" s="3">
        <v>2320104</v>
      </c>
      <c r="H150" s="3">
        <f t="shared" si="35"/>
        <v>429.65999759999994</v>
      </c>
      <c r="I150" s="3">
        <f t="shared" si="30"/>
        <v>433.37249910000003</v>
      </c>
      <c r="J150" s="3">
        <f t="shared" si="36"/>
        <v>429.38775172948721</v>
      </c>
      <c r="K150" s="3">
        <f t="shared" si="31"/>
        <v>432.49646535778618</v>
      </c>
      <c r="L150" s="6">
        <f t="shared" si="33"/>
        <v>0.10000600000000759</v>
      </c>
      <c r="M150" s="6">
        <f t="shared" si="34"/>
        <v>0</v>
      </c>
      <c r="N150" s="6">
        <f t="shared" si="40"/>
        <v>1.110715571428573</v>
      </c>
      <c r="O150" s="6">
        <f t="shared" si="41"/>
        <v>1.7089298571428588</v>
      </c>
      <c r="P150" s="8">
        <f t="shared" si="42"/>
        <v>39.392029940137363</v>
      </c>
      <c r="Q150" s="3">
        <f t="shared" si="32"/>
        <v>430.84999599999998</v>
      </c>
      <c r="R150" s="5">
        <f t="shared" ref="R150:R213" si="44">AVERAGE(Q131:Q150)</f>
        <v>433.16250000000008</v>
      </c>
      <c r="S150" s="5">
        <f t="shared" ref="S150:S213" si="45">AVEDEV(Q131:Q150,Q131:Q150)</f>
        <v>3.6941660666666705</v>
      </c>
      <c r="T150" s="5">
        <f t="shared" si="43"/>
        <v>-41.732540051305421</v>
      </c>
      <c r="U150" s="1">
        <f t="shared" si="37"/>
        <v>443.125</v>
      </c>
      <c r="V150" s="1">
        <f t="shared" si="38"/>
        <v>420.10000600000001</v>
      </c>
      <c r="W150">
        <f t="shared" si="39"/>
        <v>-58.089048796277666</v>
      </c>
    </row>
    <row r="151" spans="1:23">
      <c r="A151" s="7">
        <v>42989</v>
      </c>
      <c r="B151" s="3">
        <v>431</v>
      </c>
      <c r="C151" s="3">
        <v>433.64999399999999</v>
      </c>
      <c r="D151" s="3">
        <v>426</v>
      </c>
      <c r="E151" s="3">
        <v>430.35000600000001</v>
      </c>
      <c r="F151" s="3">
        <v>415.21847500000001</v>
      </c>
      <c r="G151" s="3">
        <v>1439608</v>
      </c>
      <c r="H151" s="3">
        <f t="shared" si="35"/>
        <v>429.03499759999994</v>
      </c>
      <c r="I151" s="3">
        <f t="shared" ref="I151:I214" si="46">AVERAGE(E131:E150)</f>
        <v>432.89124909999998</v>
      </c>
      <c r="J151" s="3">
        <f t="shared" si="36"/>
        <v>429.70850315299151</v>
      </c>
      <c r="K151" s="3">
        <f t="shared" ref="K151:K214" si="47">E151*(2/(20+ 1)) + K150 * (1-(2/(20+1)))</f>
        <v>432.29204065704465</v>
      </c>
      <c r="L151" s="6">
        <f t="shared" si="33"/>
        <v>0.60000600000000759</v>
      </c>
      <c r="M151" s="6">
        <f t="shared" si="34"/>
        <v>0</v>
      </c>
      <c r="N151" s="6">
        <f t="shared" si="40"/>
        <v>1.153573142857145</v>
      </c>
      <c r="O151" s="6">
        <f t="shared" si="41"/>
        <v>1.6303580000000011</v>
      </c>
      <c r="P151" s="8">
        <f t="shared" si="42"/>
        <v>41.436841777387997</v>
      </c>
      <c r="Q151" s="3">
        <f t="shared" si="32"/>
        <v>430</v>
      </c>
      <c r="R151" s="5">
        <f t="shared" si="44"/>
        <v>432.66499990000011</v>
      </c>
      <c r="S151" s="5">
        <f t="shared" si="45"/>
        <v>3.4631659566666797</v>
      </c>
      <c r="T151" s="5">
        <f t="shared" si="43"/>
        <v>-51.301803674177023</v>
      </c>
      <c r="U151" s="1">
        <f t="shared" si="37"/>
        <v>443.125</v>
      </c>
      <c r="V151" s="1">
        <f t="shared" si="38"/>
        <v>420.10000600000001</v>
      </c>
      <c r="W151">
        <f t="shared" si="39"/>
        <v>-55.48315886640404</v>
      </c>
    </row>
    <row r="152" spans="1:23">
      <c r="A152" s="7">
        <v>42990</v>
      </c>
      <c r="B152" s="3">
        <v>433.5</v>
      </c>
      <c r="C152" s="3">
        <v>433.5</v>
      </c>
      <c r="D152" s="3">
        <v>428.07501200000002</v>
      </c>
      <c r="E152" s="3">
        <v>432.02499399999999</v>
      </c>
      <c r="F152" s="3">
        <v>416.834564</v>
      </c>
      <c r="G152" s="3">
        <v>1698738</v>
      </c>
      <c r="H152" s="3">
        <f t="shared" si="35"/>
        <v>429.0450012</v>
      </c>
      <c r="I152" s="3">
        <f t="shared" si="46"/>
        <v>432.33624880000008</v>
      </c>
      <c r="J152" s="3">
        <f t="shared" si="36"/>
        <v>430.48066676866102</v>
      </c>
      <c r="K152" s="3">
        <f t="shared" si="47"/>
        <v>432.26660764208799</v>
      </c>
      <c r="L152" s="6">
        <f t="shared" si="33"/>
        <v>1.6749879999999848</v>
      </c>
      <c r="M152" s="6">
        <f t="shared" si="34"/>
        <v>0</v>
      </c>
      <c r="N152" s="6">
        <f t="shared" si="40"/>
        <v>1.2089298571428588</v>
      </c>
      <c r="O152" s="6">
        <f t="shared" si="41"/>
        <v>1.6303580000000011</v>
      </c>
      <c r="P152" s="8">
        <f t="shared" si="42"/>
        <v>42.57862950040542</v>
      </c>
      <c r="Q152" s="3">
        <f t="shared" si="32"/>
        <v>431.20000200000004</v>
      </c>
      <c r="R152" s="5">
        <f t="shared" si="44"/>
        <v>432.34125009999997</v>
      </c>
      <c r="S152" s="5">
        <f t="shared" si="45"/>
        <v>3.2295407766666613</v>
      </c>
      <c r="T152" s="5">
        <f t="shared" si="43"/>
        <v>-23.558521761471724</v>
      </c>
      <c r="U152" s="1">
        <f t="shared" si="37"/>
        <v>442.5</v>
      </c>
      <c r="V152" s="1">
        <f t="shared" si="38"/>
        <v>420.10000600000001</v>
      </c>
      <c r="W152">
        <f t="shared" si="39"/>
        <v>-46.763432168776525</v>
      </c>
    </row>
    <row r="153" spans="1:23">
      <c r="A153" s="7">
        <v>42991</v>
      </c>
      <c r="B153" s="3">
        <v>432</v>
      </c>
      <c r="C153" s="3">
        <v>437.5</v>
      </c>
      <c r="D153" s="3">
        <v>430.85000600000001</v>
      </c>
      <c r="E153" s="3">
        <v>435.64999399999999</v>
      </c>
      <c r="F153" s="3">
        <v>420.33203099999997</v>
      </c>
      <c r="G153" s="3">
        <v>2237308</v>
      </c>
      <c r="H153" s="3">
        <f t="shared" si="35"/>
        <v>429.45999759999995</v>
      </c>
      <c r="I153" s="3">
        <f t="shared" si="46"/>
        <v>432.12999880000007</v>
      </c>
      <c r="J153" s="3">
        <f t="shared" si="36"/>
        <v>432.20377584577403</v>
      </c>
      <c r="K153" s="3">
        <f t="shared" si="47"/>
        <v>432.58883491427008</v>
      </c>
      <c r="L153" s="6">
        <f t="shared" si="33"/>
        <v>3.625</v>
      </c>
      <c r="M153" s="6">
        <f t="shared" si="34"/>
        <v>0</v>
      </c>
      <c r="N153" s="6">
        <f t="shared" si="40"/>
        <v>1.3196432857142864</v>
      </c>
      <c r="O153" s="6">
        <f t="shared" si="41"/>
        <v>1.6303580000000011</v>
      </c>
      <c r="P153" s="8">
        <f t="shared" si="42"/>
        <v>44.733651205672594</v>
      </c>
      <c r="Q153" s="3">
        <f t="shared" si="32"/>
        <v>434.66666666666669</v>
      </c>
      <c r="R153" s="5">
        <f t="shared" si="44"/>
        <v>432.45333353333336</v>
      </c>
      <c r="S153" s="5">
        <f t="shared" si="45"/>
        <v>3.3528325533333372</v>
      </c>
      <c r="T153" s="5">
        <f t="shared" si="43"/>
        <v>44.009219033477791</v>
      </c>
      <c r="U153" s="1">
        <f t="shared" si="37"/>
        <v>442.5</v>
      </c>
      <c r="V153" s="1">
        <f t="shared" si="38"/>
        <v>420.10000600000001</v>
      </c>
      <c r="W153">
        <f t="shared" si="39"/>
        <v>-30.580392119747934</v>
      </c>
    </row>
    <row r="154" spans="1:23">
      <c r="A154" s="7">
        <v>42992</v>
      </c>
      <c r="B154" s="3">
        <v>438</v>
      </c>
      <c r="C154" s="3">
        <v>441.02499399999999</v>
      </c>
      <c r="D154" s="3">
        <v>435.64999399999999</v>
      </c>
      <c r="E154" s="3">
        <v>440.39999399999999</v>
      </c>
      <c r="F154" s="3">
        <v>424.9151</v>
      </c>
      <c r="G154" s="3">
        <v>2327652</v>
      </c>
      <c r="H154" s="3">
        <f t="shared" si="35"/>
        <v>431.48499759999993</v>
      </c>
      <c r="I154" s="3">
        <f t="shared" si="46"/>
        <v>432.40999909999999</v>
      </c>
      <c r="J154" s="3">
        <f t="shared" si="36"/>
        <v>434.93584856384939</v>
      </c>
      <c r="K154" s="3">
        <f t="shared" si="47"/>
        <v>433.33275482719677</v>
      </c>
      <c r="L154" s="6">
        <f t="shared" si="33"/>
        <v>4.75</v>
      </c>
      <c r="M154" s="6">
        <f t="shared" si="34"/>
        <v>0</v>
      </c>
      <c r="N154" s="6">
        <f t="shared" si="40"/>
        <v>1.6589290000000005</v>
      </c>
      <c r="O154" s="6">
        <f t="shared" si="41"/>
        <v>1.1839294285714297</v>
      </c>
      <c r="P154" s="8">
        <f t="shared" si="42"/>
        <v>58.354260040786897</v>
      </c>
      <c r="Q154" s="3">
        <f t="shared" si="32"/>
        <v>439.02499400000005</v>
      </c>
      <c r="R154" s="5">
        <f t="shared" si="44"/>
        <v>432.86999969999999</v>
      </c>
      <c r="S154" s="5">
        <f t="shared" si="45"/>
        <v>3.5933324333333361</v>
      </c>
      <c r="T154" s="5">
        <f t="shared" si="43"/>
        <v>114.19287275702844</v>
      </c>
      <c r="U154" s="1">
        <f t="shared" si="37"/>
        <v>442.5</v>
      </c>
      <c r="V154" s="1">
        <f t="shared" si="38"/>
        <v>420.10000600000001</v>
      </c>
      <c r="W154">
        <f t="shared" si="39"/>
        <v>-9.3750292968828841</v>
      </c>
    </row>
    <row r="155" spans="1:23">
      <c r="A155" s="7">
        <v>42993</v>
      </c>
      <c r="B155" s="3">
        <v>440.89999399999999</v>
      </c>
      <c r="C155" s="3">
        <v>446.67498799999998</v>
      </c>
      <c r="D155" s="3">
        <v>434.14999399999999</v>
      </c>
      <c r="E155" s="3">
        <v>443.52499399999999</v>
      </c>
      <c r="F155" s="3">
        <v>427.93023699999998</v>
      </c>
      <c r="G155" s="3">
        <v>3502380</v>
      </c>
      <c r="H155" s="3">
        <f t="shared" si="35"/>
        <v>433.63499759999996</v>
      </c>
      <c r="I155" s="3">
        <f t="shared" si="46"/>
        <v>432.81749880000007</v>
      </c>
      <c r="J155" s="3">
        <f t="shared" si="36"/>
        <v>437.7988970425663</v>
      </c>
      <c r="K155" s="3">
        <f t="shared" si="47"/>
        <v>434.30344427222565</v>
      </c>
      <c r="L155" s="6">
        <f t="shared" si="33"/>
        <v>3.125</v>
      </c>
      <c r="M155" s="6">
        <f t="shared" si="34"/>
        <v>0</v>
      </c>
      <c r="N155" s="6">
        <f t="shared" si="40"/>
        <v>1.8767852857142853</v>
      </c>
      <c r="O155" s="6">
        <f t="shared" si="41"/>
        <v>1.1839294285714297</v>
      </c>
      <c r="P155" s="8">
        <f t="shared" si="42"/>
        <v>61.318530503823006</v>
      </c>
      <c r="Q155" s="3">
        <f t="shared" si="32"/>
        <v>441.44999200000001</v>
      </c>
      <c r="R155" s="5">
        <f t="shared" si="44"/>
        <v>433.21541596666674</v>
      </c>
      <c r="S155" s="5">
        <f t="shared" si="45"/>
        <v>3.9387487000000023</v>
      </c>
      <c r="T155" s="5">
        <f t="shared" si="43"/>
        <v>139.37719244580163</v>
      </c>
      <c r="U155" s="1">
        <f t="shared" si="37"/>
        <v>446.67498799999998</v>
      </c>
      <c r="V155" s="1">
        <f t="shared" si="38"/>
        <v>420.10000600000001</v>
      </c>
      <c r="W155">
        <f t="shared" si="39"/>
        <v>-11.853230982433008</v>
      </c>
    </row>
    <row r="156" spans="1:23">
      <c r="A156" s="7">
        <v>42996</v>
      </c>
      <c r="B156" s="3">
        <v>445</v>
      </c>
      <c r="C156" s="3">
        <v>449.25</v>
      </c>
      <c r="D156" s="3">
        <v>444.5</v>
      </c>
      <c r="E156" s="3">
        <v>448.67498799999998</v>
      </c>
      <c r="F156" s="3">
        <v>432.89913899999999</v>
      </c>
      <c r="G156" s="3">
        <v>1361938</v>
      </c>
      <c r="H156" s="3">
        <f t="shared" si="35"/>
        <v>436.38999639999992</v>
      </c>
      <c r="I156" s="3">
        <f t="shared" si="46"/>
        <v>433.20874790000005</v>
      </c>
      <c r="J156" s="3">
        <f t="shared" si="36"/>
        <v>441.42426069504427</v>
      </c>
      <c r="K156" s="3">
        <f t="shared" si="47"/>
        <v>435.67216272248987</v>
      </c>
      <c r="L156" s="6">
        <f t="shared" si="33"/>
        <v>5.1499939999999924</v>
      </c>
      <c r="M156" s="6">
        <f t="shared" si="34"/>
        <v>0</v>
      </c>
      <c r="N156" s="6">
        <f t="shared" si="40"/>
        <v>2.2446419999999989</v>
      </c>
      <c r="O156" s="6">
        <f t="shared" si="41"/>
        <v>0.64464242857142806</v>
      </c>
      <c r="P156" s="8">
        <f t="shared" si="42"/>
        <v>77.688509230980628</v>
      </c>
      <c r="Q156" s="3">
        <f t="shared" si="32"/>
        <v>447.47499599999998</v>
      </c>
      <c r="R156" s="5">
        <f t="shared" si="44"/>
        <v>433.71833243333339</v>
      </c>
      <c r="S156" s="5">
        <f t="shared" si="45"/>
        <v>4.4793319433333405</v>
      </c>
      <c r="T156" s="5">
        <f t="shared" si="43"/>
        <v>204.74278665803942</v>
      </c>
      <c r="U156" s="1">
        <f t="shared" si="37"/>
        <v>449.25</v>
      </c>
      <c r="V156" s="1">
        <f t="shared" si="38"/>
        <v>420.10000600000001</v>
      </c>
      <c r="W156">
        <f t="shared" si="39"/>
        <v>-1.9725973185449552</v>
      </c>
    </row>
    <row r="157" spans="1:23">
      <c r="A157" s="7">
        <v>42997</v>
      </c>
      <c r="B157" s="3">
        <v>449</v>
      </c>
      <c r="C157" s="3">
        <v>449</v>
      </c>
      <c r="D157" s="3">
        <v>444.625</v>
      </c>
      <c r="E157" s="3">
        <v>446.82501200000002</v>
      </c>
      <c r="F157" s="3">
        <v>431.11422700000003</v>
      </c>
      <c r="G157" s="3">
        <v>1095726</v>
      </c>
      <c r="H157" s="3">
        <f t="shared" si="35"/>
        <v>440.05499280000004</v>
      </c>
      <c r="I157" s="3">
        <f t="shared" si="46"/>
        <v>433.73624730000012</v>
      </c>
      <c r="J157" s="3">
        <f t="shared" si="36"/>
        <v>443.22451113002955</v>
      </c>
      <c r="K157" s="3">
        <f t="shared" si="47"/>
        <v>436.73433884415749</v>
      </c>
      <c r="L157" s="6">
        <f t="shared" si="33"/>
        <v>0</v>
      </c>
      <c r="M157" s="6">
        <f t="shared" si="34"/>
        <v>1.8499759999999696</v>
      </c>
      <c r="N157" s="6">
        <f t="shared" si="40"/>
        <v>2.2446419999999989</v>
      </c>
      <c r="O157" s="6">
        <f t="shared" si="41"/>
        <v>0.65714157142856977</v>
      </c>
      <c r="P157" s="8">
        <f t="shared" si="42"/>
        <v>77.353873738245255</v>
      </c>
      <c r="Q157" s="3">
        <f t="shared" si="32"/>
        <v>446.81667066666665</v>
      </c>
      <c r="R157" s="5">
        <f t="shared" si="44"/>
        <v>434.14874930000008</v>
      </c>
      <c r="S157" s="5">
        <f t="shared" si="45"/>
        <v>4.9527904966666769</v>
      </c>
      <c r="T157" s="5">
        <f t="shared" si="43"/>
        <v>170.51560967084893</v>
      </c>
      <c r="U157" s="1">
        <f t="shared" si="37"/>
        <v>449.25</v>
      </c>
      <c r="V157" s="1">
        <f t="shared" si="38"/>
        <v>420.10000600000001</v>
      </c>
      <c r="W157">
        <f t="shared" si="39"/>
        <v>-8.3189999970496924</v>
      </c>
    </row>
    <row r="158" spans="1:23">
      <c r="A158" s="7">
        <v>42998</v>
      </c>
      <c r="B158" s="3">
        <v>447.5</v>
      </c>
      <c r="C158" s="3">
        <v>448.32501200000002</v>
      </c>
      <c r="D158" s="3">
        <v>442.5</v>
      </c>
      <c r="E158" s="3">
        <v>444.72500600000001</v>
      </c>
      <c r="F158" s="3">
        <v>429.08804300000003</v>
      </c>
      <c r="G158" s="3">
        <v>1792966</v>
      </c>
      <c r="H158" s="3">
        <f t="shared" si="35"/>
        <v>443.01499640000003</v>
      </c>
      <c r="I158" s="3">
        <f t="shared" si="46"/>
        <v>434.2262482000001</v>
      </c>
      <c r="J158" s="3">
        <f t="shared" si="36"/>
        <v>443.72467608668643</v>
      </c>
      <c r="K158" s="3">
        <f t="shared" si="47"/>
        <v>437.4953547637615</v>
      </c>
      <c r="L158" s="6">
        <f t="shared" si="33"/>
        <v>0</v>
      </c>
      <c r="M158" s="6">
        <f t="shared" si="34"/>
        <v>2.1000060000000076</v>
      </c>
      <c r="N158" s="6">
        <f t="shared" si="40"/>
        <v>1.6696428571428572</v>
      </c>
      <c r="O158" s="6">
        <f t="shared" si="41"/>
        <v>0.80714199999999892</v>
      </c>
      <c r="P158" s="8">
        <f t="shared" si="42"/>
        <v>67.411703213855503</v>
      </c>
      <c r="Q158" s="3">
        <f t="shared" si="32"/>
        <v>445.18333933333332</v>
      </c>
      <c r="R158" s="5">
        <f t="shared" si="44"/>
        <v>434.44624989999994</v>
      </c>
      <c r="S158" s="5">
        <f t="shared" si="45"/>
        <v>5.2954994799999868</v>
      </c>
      <c r="T158" s="5">
        <f t="shared" si="43"/>
        <v>135.17251109657877</v>
      </c>
      <c r="U158" s="1">
        <f t="shared" si="37"/>
        <v>449.25</v>
      </c>
      <c r="V158" s="1">
        <f t="shared" si="38"/>
        <v>423.10000600000001</v>
      </c>
      <c r="W158">
        <f t="shared" si="39"/>
        <v>-17.303996322140623</v>
      </c>
    </row>
    <row r="159" spans="1:23">
      <c r="A159" s="7">
        <v>42999</v>
      </c>
      <c r="B159" s="3">
        <v>445.39999399999999</v>
      </c>
      <c r="C159" s="3">
        <v>447</v>
      </c>
      <c r="D159" s="3">
        <v>434.52499399999999</v>
      </c>
      <c r="E159" s="3">
        <v>435.14999399999999</v>
      </c>
      <c r="F159" s="3">
        <v>419.84973100000002</v>
      </c>
      <c r="G159" s="3">
        <v>5197522</v>
      </c>
      <c r="H159" s="3">
        <f t="shared" si="35"/>
        <v>444.8299988</v>
      </c>
      <c r="I159" s="3">
        <f t="shared" si="46"/>
        <v>434.56624910000011</v>
      </c>
      <c r="J159" s="3">
        <f t="shared" si="36"/>
        <v>440.86644872445765</v>
      </c>
      <c r="K159" s="3">
        <f t="shared" si="47"/>
        <v>437.27198707197471</v>
      </c>
      <c r="L159" s="6">
        <f t="shared" si="33"/>
        <v>0</v>
      </c>
      <c r="M159" s="6">
        <f t="shared" si="34"/>
        <v>9.5750120000000152</v>
      </c>
      <c r="N159" s="6">
        <f t="shared" si="40"/>
        <v>1.6535709999999995</v>
      </c>
      <c r="O159" s="6">
        <f t="shared" si="41"/>
        <v>1.4910714285714286</v>
      </c>
      <c r="P159" s="8">
        <f t="shared" si="42"/>
        <v>52.583752765531322</v>
      </c>
      <c r="Q159" s="3">
        <f t="shared" si="32"/>
        <v>438.89166266666666</v>
      </c>
      <c r="R159" s="5">
        <f t="shared" si="44"/>
        <v>434.50791626666671</v>
      </c>
      <c r="S159" s="5">
        <f t="shared" si="45"/>
        <v>5.3694991199999835</v>
      </c>
      <c r="T159" s="5">
        <f t="shared" si="43"/>
        <v>54.427750795496472</v>
      </c>
      <c r="U159" s="1">
        <f t="shared" si="37"/>
        <v>449.25</v>
      </c>
      <c r="V159" s="1">
        <f t="shared" si="38"/>
        <v>423.10000600000001</v>
      </c>
      <c r="W159">
        <f t="shared" si="39"/>
        <v>-53.91972938884809</v>
      </c>
    </row>
    <row r="160" spans="1:23">
      <c r="A160" s="7">
        <v>43000</v>
      </c>
      <c r="B160" s="3">
        <v>435</v>
      </c>
      <c r="C160" s="3">
        <v>445</v>
      </c>
      <c r="D160" s="3">
        <v>434.79998799999998</v>
      </c>
      <c r="E160" s="3">
        <v>442.22500600000001</v>
      </c>
      <c r="F160" s="3">
        <v>426.675995</v>
      </c>
      <c r="G160" s="3">
        <v>6281534</v>
      </c>
      <c r="H160" s="3">
        <f t="shared" si="35"/>
        <v>443.77999879999999</v>
      </c>
      <c r="I160" s="3">
        <f t="shared" si="46"/>
        <v>434.32374880000009</v>
      </c>
      <c r="J160" s="3">
        <f t="shared" si="36"/>
        <v>441.31930114963848</v>
      </c>
      <c r="K160" s="3">
        <f t="shared" si="47"/>
        <v>437.74370316035811</v>
      </c>
      <c r="L160" s="6">
        <f t="shared" si="33"/>
        <v>7.0750120000000152</v>
      </c>
      <c r="M160" s="6">
        <f t="shared" si="34"/>
        <v>0</v>
      </c>
      <c r="N160" s="6">
        <f t="shared" si="40"/>
        <v>2.1589290000000005</v>
      </c>
      <c r="O160" s="6">
        <f t="shared" si="41"/>
        <v>1.3071419999999989</v>
      </c>
      <c r="P160" s="8">
        <f t="shared" si="42"/>
        <v>62.287500746522532</v>
      </c>
      <c r="Q160" s="3">
        <f t="shared" si="32"/>
        <v>440.67499799999996</v>
      </c>
      <c r="R160" s="5">
        <f t="shared" si="44"/>
        <v>434.72916616666669</v>
      </c>
      <c r="S160" s="5">
        <f t="shared" si="45"/>
        <v>5.6412489499999818</v>
      </c>
      <c r="T160" s="5">
        <f t="shared" si="43"/>
        <v>70.266140069724472</v>
      </c>
      <c r="U160" s="1">
        <f t="shared" si="37"/>
        <v>449.25</v>
      </c>
      <c r="V160" s="1">
        <f t="shared" si="38"/>
        <v>423.10000600000001</v>
      </c>
      <c r="W160">
        <f t="shared" si="39"/>
        <v>-26.864227961199511</v>
      </c>
    </row>
    <row r="161" spans="1:23">
      <c r="A161" s="7">
        <v>43003</v>
      </c>
      <c r="B161" s="3">
        <v>440</v>
      </c>
      <c r="C161" s="3">
        <v>442</v>
      </c>
      <c r="D161" s="3">
        <v>435.04998799999998</v>
      </c>
      <c r="E161" s="3">
        <v>437.02499399999999</v>
      </c>
      <c r="F161" s="3">
        <v>421.65875199999999</v>
      </c>
      <c r="G161" s="3">
        <v>3550896</v>
      </c>
      <c r="H161" s="3">
        <f t="shared" si="35"/>
        <v>443.52000120000002</v>
      </c>
      <c r="I161" s="3">
        <f t="shared" si="46"/>
        <v>434.74749910000008</v>
      </c>
      <c r="J161" s="3">
        <f t="shared" si="36"/>
        <v>439.88786543309232</v>
      </c>
      <c r="K161" s="3">
        <f t="shared" si="47"/>
        <v>437.67525466889543</v>
      </c>
      <c r="L161" s="6">
        <f t="shared" si="33"/>
        <v>0</v>
      </c>
      <c r="M161" s="6">
        <f t="shared" si="34"/>
        <v>5.2000120000000152</v>
      </c>
      <c r="N161" s="6">
        <f t="shared" si="40"/>
        <v>2.1589290000000005</v>
      </c>
      <c r="O161" s="6">
        <f t="shared" si="41"/>
        <v>1.653573142857145</v>
      </c>
      <c r="P161" s="8">
        <f t="shared" si="42"/>
        <v>56.627614073472159</v>
      </c>
      <c r="Q161" s="3">
        <f t="shared" si="32"/>
        <v>438.02499400000005</v>
      </c>
      <c r="R161" s="5">
        <f t="shared" si="44"/>
        <v>434.96333263333338</v>
      </c>
      <c r="S161" s="5">
        <f t="shared" si="45"/>
        <v>5.7834985599999813</v>
      </c>
      <c r="T161" s="5">
        <f t="shared" si="43"/>
        <v>35.291918146129639</v>
      </c>
      <c r="U161" s="1">
        <f t="shared" si="37"/>
        <v>449.25</v>
      </c>
      <c r="V161" s="1">
        <f t="shared" si="38"/>
        <v>423.10000600000001</v>
      </c>
      <c r="W161">
        <f t="shared" si="39"/>
        <v>-46.74955565955392</v>
      </c>
    </row>
    <row r="162" spans="1:23">
      <c r="A162" s="7">
        <v>43004</v>
      </c>
      <c r="B162" s="3">
        <v>439.45001200000002</v>
      </c>
      <c r="C162" s="3">
        <v>443.45001200000002</v>
      </c>
      <c r="D162" s="3">
        <v>432.14999399999999</v>
      </c>
      <c r="E162" s="3">
        <v>436.82501200000002</v>
      </c>
      <c r="F162" s="3">
        <v>421.46585099999999</v>
      </c>
      <c r="G162" s="3">
        <v>3446850</v>
      </c>
      <c r="H162" s="3">
        <f t="shared" si="35"/>
        <v>441.19000239999997</v>
      </c>
      <c r="I162" s="3">
        <f t="shared" si="46"/>
        <v>434.90749820000002</v>
      </c>
      <c r="J162" s="3">
        <f t="shared" si="36"/>
        <v>438.86691428872825</v>
      </c>
      <c r="K162" s="3">
        <f t="shared" si="47"/>
        <v>437.59427917661969</v>
      </c>
      <c r="L162" s="6">
        <f t="shared" si="33"/>
        <v>0</v>
      </c>
      <c r="M162" s="6">
        <f t="shared" si="34"/>
        <v>0.19998199999997723</v>
      </c>
      <c r="N162" s="6">
        <f t="shared" si="40"/>
        <v>2.1589290000000005</v>
      </c>
      <c r="O162" s="6">
        <f t="shared" si="41"/>
        <v>1.3517848571428561</v>
      </c>
      <c r="P162" s="8">
        <f t="shared" si="42"/>
        <v>61.495441891610426</v>
      </c>
      <c r="Q162" s="3">
        <f t="shared" si="32"/>
        <v>437.47500599999995</v>
      </c>
      <c r="R162" s="5">
        <f t="shared" si="44"/>
        <v>435.40249990000012</v>
      </c>
      <c r="S162" s="5">
        <f t="shared" si="45"/>
        <v>5.6394153566666603</v>
      </c>
      <c r="T162" s="5">
        <f t="shared" si="43"/>
        <v>24.500247737557938</v>
      </c>
      <c r="U162" s="1">
        <f t="shared" si="37"/>
        <v>449.25</v>
      </c>
      <c r="V162" s="1">
        <f t="shared" si="38"/>
        <v>425.625</v>
      </c>
      <c r="W162">
        <f t="shared" si="39"/>
        <v>-52.592541798941738</v>
      </c>
    </row>
    <row r="163" spans="1:23">
      <c r="A163" s="7">
        <v>43005</v>
      </c>
      <c r="B163" s="3">
        <v>437.97500600000001</v>
      </c>
      <c r="C163" s="3">
        <v>440.47500600000001</v>
      </c>
      <c r="D163" s="3">
        <v>436.04998799999998</v>
      </c>
      <c r="E163" s="3">
        <v>437.32501200000002</v>
      </c>
      <c r="F163" s="3">
        <v>421.94821200000001</v>
      </c>
      <c r="G163" s="3">
        <v>2541882</v>
      </c>
      <c r="H163" s="3">
        <f t="shared" si="35"/>
        <v>439.19000240000003</v>
      </c>
      <c r="I163" s="3">
        <f t="shared" si="46"/>
        <v>435.43499910000003</v>
      </c>
      <c r="J163" s="3">
        <f t="shared" si="36"/>
        <v>438.35294685915221</v>
      </c>
      <c r="K163" s="3">
        <f t="shared" si="47"/>
        <v>437.56863468360831</v>
      </c>
      <c r="L163" s="6">
        <f t="shared" si="33"/>
        <v>0.5</v>
      </c>
      <c r="M163" s="6">
        <f t="shared" si="34"/>
        <v>0</v>
      </c>
      <c r="N163" s="6">
        <f t="shared" si="40"/>
        <v>1.9000004285714291</v>
      </c>
      <c r="O163" s="6">
        <f t="shared" si="41"/>
        <v>1.3517848571428561</v>
      </c>
      <c r="P163" s="8">
        <f t="shared" si="42"/>
        <v>58.429455257039706</v>
      </c>
      <c r="Q163" s="3">
        <f t="shared" si="32"/>
        <v>437.95000200000004</v>
      </c>
      <c r="R163" s="5">
        <f t="shared" si="44"/>
        <v>436.04624990000002</v>
      </c>
      <c r="S163" s="5">
        <f t="shared" si="45"/>
        <v>5.2504155666666632</v>
      </c>
      <c r="T163" s="5">
        <f t="shared" si="43"/>
        <v>24.172716436471294</v>
      </c>
      <c r="U163" s="1">
        <f t="shared" si="37"/>
        <v>449.25</v>
      </c>
      <c r="V163" s="1">
        <f t="shared" si="38"/>
        <v>426</v>
      </c>
      <c r="W163">
        <f t="shared" si="39"/>
        <v>-51.290270967741868</v>
      </c>
    </row>
    <row r="164" spans="1:23">
      <c r="A164" s="7">
        <v>43006</v>
      </c>
      <c r="B164" s="3">
        <v>437.32501200000002</v>
      </c>
      <c r="C164" s="3">
        <v>440.375</v>
      </c>
      <c r="D164" s="3">
        <v>430.82501200000002</v>
      </c>
      <c r="E164" s="3">
        <v>437.60000600000001</v>
      </c>
      <c r="F164" s="3">
        <v>422.213593</v>
      </c>
      <c r="G164" s="3">
        <v>6193068</v>
      </c>
      <c r="H164" s="3">
        <f t="shared" si="35"/>
        <v>437.71000359999999</v>
      </c>
      <c r="I164" s="3">
        <f t="shared" si="46"/>
        <v>436.07124940000006</v>
      </c>
      <c r="J164" s="3">
        <f t="shared" si="36"/>
        <v>438.10196657276816</v>
      </c>
      <c r="K164" s="3">
        <f t="shared" si="47"/>
        <v>437.57162242802656</v>
      </c>
      <c r="L164" s="6">
        <f t="shared" si="33"/>
        <v>0.27499399999999241</v>
      </c>
      <c r="M164" s="6">
        <f t="shared" si="34"/>
        <v>0</v>
      </c>
      <c r="N164" s="6">
        <f t="shared" si="40"/>
        <v>1.9124995714285709</v>
      </c>
      <c r="O164" s="6">
        <f t="shared" si="41"/>
        <v>1.3517848571428561</v>
      </c>
      <c r="P164" s="8">
        <f t="shared" si="42"/>
        <v>58.58863139158349</v>
      </c>
      <c r="Q164" s="3">
        <f t="shared" si="32"/>
        <v>436.26667266666664</v>
      </c>
      <c r="R164" s="5">
        <f t="shared" si="44"/>
        <v>436.39375000000001</v>
      </c>
      <c r="S164" s="5">
        <f t="shared" si="45"/>
        <v>4.9029154666666646</v>
      </c>
      <c r="T164" s="5">
        <f t="shared" si="43"/>
        <v>-1.7279152128610373</v>
      </c>
      <c r="U164" s="1">
        <f t="shared" si="37"/>
        <v>449.25</v>
      </c>
      <c r="V164" s="1">
        <f t="shared" si="38"/>
        <v>426</v>
      </c>
      <c r="W164">
        <f t="shared" si="39"/>
        <v>-50.107501075268793</v>
      </c>
    </row>
    <row r="165" spans="1:23">
      <c r="A165" s="7">
        <v>43007</v>
      </c>
      <c r="B165" s="3">
        <v>438.5</v>
      </c>
      <c r="C165" s="3">
        <v>443.125</v>
      </c>
      <c r="D165" s="3">
        <v>433.35000600000001</v>
      </c>
      <c r="E165" s="3">
        <v>437.39999399999999</v>
      </c>
      <c r="F165" s="3">
        <v>422.02062999999998</v>
      </c>
      <c r="G165" s="3">
        <v>2360270</v>
      </c>
      <c r="H165" s="3">
        <f t="shared" si="35"/>
        <v>438.20000600000003</v>
      </c>
      <c r="I165" s="3">
        <f t="shared" si="46"/>
        <v>436.31875000000002</v>
      </c>
      <c r="J165" s="3">
        <f t="shared" si="36"/>
        <v>437.86797571517877</v>
      </c>
      <c r="K165" s="3">
        <f t="shared" si="47"/>
        <v>437.55527686345255</v>
      </c>
      <c r="L165" s="6">
        <f t="shared" si="33"/>
        <v>0</v>
      </c>
      <c r="M165" s="6">
        <f t="shared" si="34"/>
        <v>0.20001200000001518</v>
      </c>
      <c r="N165" s="6">
        <f t="shared" si="40"/>
        <v>1.8696419999999989</v>
      </c>
      <c r="O165" s="6">
        <f t="shared" si="41"/>
        <v>1.3660714285714286</v>
      </c>
      <c r="P165" s="8">
        <f t="shared" si="42"/>
        <v>57.781445769919394</v>
      </c>
      <c r="Q165" s="3">
        <f t="shared" si="32"/>
        <v>437.95833333333331</v>
      </c>
      <c r="R165" s="5">
        <f t="shared" si="44"/>
        <v>436.57708333333341</v>
      </c>
      <c r="S165" s="5">
        <f t="shared" si="45"/>
        <v>4.857707133333335</v>
      </c>
      <c r="T165" s="5">
        <f t="shared" si="43"/>
        <v>18.95613111409212</v>
      </c>
      <c r="U165" s="1">
        <f t="shared" si="37"/>
        <v>449.25</v>
      </c>
      <c r="V165" s="1">
        <f t="shared" si="38"/>
        <v>428.07501200000002</v>
      </c>
      <c r="W165">
        <f t="shared" si="39"/>
        <v>-55.962279648045211</v>
      </c>
    </row>
    <row r="166" spans="1:23">
      <c r="A166" s="7">
        <v>43011</v>
      </c>
      <c r="B166" s="3">
        <v>439.22500600000001</v>
      </c>
      <c r="C166" s="3">
        <v>443.72500600000001</v>
      </c>
      <c r="D166" s="3">
        <v>438.375</v>
      </c>
      <c r="E166" s="3">
        <v>441.27499399999999</v>
      </c>
      <c r="F166" s="3">
        <v>425.75936899999999</v>
      </c>
      <c r="G166" s="3">
        <v>2684244</v>
      </c>
      <c r="H166" s="3">
        <f t="shared" si="35"/>
        <v>437.23500359999997</v>
      </c>
      <c r="I166" s="3">
        <f t="shared" si="46"/>
        <v>436.54499969999995</v>
      </c>
      <c r="J166" s="3">
        <f t="shared" si="36"/>
        <v>439.00364847678588</v>
      </c>
      <c r="K166" s="3">
        <f t="shared" si="47"/>
        <v>437.90953563836183</v>
      </c>
      <c r="L166" s="6">
        <f t="shared" si="33"/>
        <v>3.875</v>
      </c>
      <c r="M166" s="6">
        <f t="shared" si="34"/>
        <v>0</v>
      </c>
      <c r="N166" s="6">
        <f t="shared" si="40"/>
        <v>2.0267857142857144</v>
      </c>
      <c r="O166" s="6">
        <f t="shared" si="41"/>
        <v>1.3660714285714286</v>
      </c>
      <c r="P166" s="8">
        <f t="shared" si="42"/>
        <v>59.736842105263158</v>
      </c>
      <c r="Q166" s="3">
        <f t="shared" si="32"/>
        <v>441.125</v>
      </c>
      <c r="R166" s="5">
        <f t="shared" si="44"/>
        <v>437.03750000000002</v>
      </c>
      <c r="S166" s="5">
        <f t="shared" si="45"/>
        <v>4.7599988000000168</v>
      </c>
      <c r="T166" s="5">
        <f t="shared" si="43"/>
        <v>57.247913591910468</v>
      </c>
      <c r="U166" s="1">
        <f t="shared" si="37"/>
        <v>449.25</v>
      </c>
      <c r="V166" s="1">
        <f t="shared" si="38"/>
        <v>430.82501200000002</v>
      </c>
      <c r="W166">
        <f t="shared" si="39"/>
        <v>-43.283642844163666</v>
      </c>
    </row>
    <row r="167" spans="1:23">
      <c r="A167" s="7">
        <v>43012</v>
      </c>
      <c r="B167" s="3">
        <v>441.95001200000002</v>
      </c>
      <c r="C167" s="3">
        <v>444.22500600000001</v>
      </c>
      <c r="D167" s="3">
        <v>439</v>
      </c>
      <c r="E167" s="3">
        <v>443.29998799999998</v>
      </c>
      <c r="F167" s="3">
        <v>427.713165</v>
      </c>
      <c r="G167" s="3">
        <v>1240900</v>
      </c>
      <c r="H167" s="3">
        <f t="shared" si="35"/>
        <v>438.08500359999999</v>
      </c>
      <c r="I167" s="3">
        <f t="shared" si="46"/>
        <v>437.09375</v>
      </c>
      <c r="J167" s="3">
        <f t="shared" si="36"/>
        <v>440.4357616511906</v>
      </c>
      <c r="K167" s="3">
        <f t="shared" si="47"/>
        <v>438.42291205375591</v>
      </c>
      <c r="L167" s="6">
        <f t="shared" si="33"/>
        <v>2.0249939999999924</v>
      </c>
      <c r="M167" s="6">
        <f t="shared" si="34"/>
        <v>0</v>
      </c>
      <c r="N167" s="6">
        <f t="shared" si="40"/>
        <v>1.9124995714285709</v>
      </c>
      <c r="O167" s="6">
        <f t="shared" si="41"/>
        <v>1.3660714285714286</v>
      </c>
      <c r="P167" s="8">
        <f t="shared" si="42"/>
        <v>58.333327886709519</v>
      </c>
      <c r="Q167" s="3">
        <f t="shared" si="32"/>
        <v>442.17499799999996</v>
      </c>
      <c r="R167" s="5">
        <f t="shared" si="44"/>
        <v>437.72291616666672</v>
      </c>
      <c r="S167" s="5">
        <f t="shared" si="45"/>
        <v>4.4074986000000136</v>
      </c>
      <c r="T167" s="5">
        <f t="shared" si="43"/>
        <v>67.341020949059029</v>
      </c>
      <c r="U167" s="1">
        <f t="shared" si="37"/>
        <v>449.25</v>
      </c>
      <c r="V167" s="1">
        <f t="shared" si="38"/>
        <v>430.82501200000002</v>
      </c>
      <c r="W167">
        <f t="shared" si="39"/>
        <v>-32.293166215359378</v>
      </c>
    </row>
    <row r="168" spans="1:23">
      <c r="A168" s="7">
        <v>43013</v>
      </c>
      <c r="B168" s="3">
        <v>444</v>
      </c>
      <c r="C168" s="3">
        <v>450.85000600000001</v>
      </c>
      <c r="D168" s="3">
        <v>442.57501200000002</v>
      </c>
      <c r="E168" s="3">
        <v>446.57501200000002</v>
      </c>
      <c r="F168" s="3">
        <v>430.87295499999999</v>
      </c>
      <c r="G168" s="3">
        <v>3552176</v>
      </c>
      <c r="H168" s="3">
        <f t="shared" si="35"/>
        <v>439.37999880000007</v>
      </c>
      <c r="I168" s="3">
        <f t="shared" si="46"/>
        <v>437.76124880000009</v>
      </c>
      <c r="J168" s="3">
        <f t="shared" si="36"/>
        <v>442.48217843412709</v>
      </c>
      <c r="K168" s="3">
        <f t="shared" si="47"/>
        <v>439.19930252482675</v>
      </c>
      <c r="L168" s="6">
        <f t="shared" si="33"/>
        <v>3.2750240000000304</v>
      </c>
      <c r="M168" s="6">
        <f t="shared" si="34"/>
        <v>0</v>
      </c>
      <c r="N168" s="6">
        <f t="shared" si="40"/>
        <v>1.8071441428571444</v>
      </c>
      <c r="O168" s="6">
        <f t="shared" si="41"/>
        <v>1.3660714285714286</v>
      </c>
      <c r="P168" s="8">
        <f t="shared" si="42"/>
        <v>56.949933030978194</v>
      </c>
      <c r="Q168" s="3">
        <f t="shared" si="32"/>
        <v>446.66667666666672</v>
      </c>
      <c r="R168" s="5">
        <f t="shared" si="44"/>
        <v>438.6458333333332</v>
      </c>
      <c r="S168" s="5">
        <f t="shared" si="45"/>
        <v>4.3024993999999968</v>
      </c>
      <c r="T168" s="5">
        <f t="shared" si="43"/>
        <v>124.28192061779289</v>
      </c>
      <c r="U168" s="1">
        <f t="shared" si="37"/>
        <v>450.85000600000001</v>
      </c>
      <c r="V168" s="1">
        <f t="shared" si="38"/>
        <v>430.82501200000002</v>
      </c>
      <c r="W168">
        <f t="shared" si="39"/>
        <v>-21.348291040686423</v>
      </c>
    </row>
    <row r="169" spans="1:23">
      <c r="A169" s="7">
        <v>43014</v>
      </c>
      <c r="B169" s="3">
        <v>443.89999399999999</v>
      </c>
      <c r="C169" s="3">
        <v>454.5</v>
      </c>
      <c r="D169" s="3">
        <v>443.89999399999999</v>
      </c>
      <c r="E169" s="3">
        <v>453.95001200000002</v>
      </c>
      <c r="F169" s="3">
        <v>437.98861699999998</v>
      </c>
      <c r="G169" s="3">
        <v>3640948</v>
      </c>
      <c r="H169" s="3">
        <f t="shared" si="35"/>
        <v>441.22999879999998</v>
      </c>
      <c r="I169" s="3">
        <f t="shared" si="46"/>
        <v>438.81374969999996</v>
      </c>
      <c r="J169" s="3">
        <f t="shared" si="36"/>
        <v>446.3047896227514</v>
      </c>
      <c r="K169" s="3">
        <f t="shared" si="47"/>
        <v>440.60413199865275</v>
      </c>
      <c r="L169" s="6">
        <f t="shared" si="33"/>
        <v>7.375</v>
      </c>
      <c r="M169" s="6">
        <f t="shared" si="34"/>
        <v>0</v>
      </c>
      <c r="N169" s="6">
        <f t="shared" si="40"/>
        <v>2.1107155714285732</v>
      </c>
      <c r="O169" s="6">
        <f t="shared" si="41"/>
        <v>1.3660714285714286</v>
      </c>
      <c r="P169" s="8">
        <f t="shared" si="42"/>
        <v>60.708797272555728</v>
      </c>
      <c r="Q169" s="3">
        <f t="shared" si="32"/>
        <v>450.78333533333335</v>
      </c>
      <c r="R169" s="5">
        <f t="shared" si="44"/>
        <v>439.73291676666668</v>
      </c>
      <c r="S169" s="5">
        <f t="shared" si="45"/>
        <v>4.4753755099999948</v>
      </c>
      <c r="T169" s="5">
        <f t="shared" si="43"/>
        <v>164.6106722139865</v>
      </c>
      <c r="U169" s="1">
        <f t="shared" si="37"/>
        <v>454.5</v>
      </c>
      <c r="V169" s="1">
        <f t="shared" si="38"/>
        <v>430.82501200000002</v>
      </c>
      <c r="W169">
        <f t="shared" si="39"/>
        <v>-2.3230761510839422</v>
      </c>
    </row>
    <row r="170" spans="1:23">
      <c r="A170" s="7">
        <v>43017</v>
      </c>
      <c r="B170" s="3">
        <v>453.875</v>
      </c>
      <c r="C170" s="3">
        <v>453.875</v>
      </c>
      <c r="D170" s="3">
        <v>448.72500600000001</v>
      </c>
      <c r="E170" s="3">
        <v>451.39999399999999</v>
      </c>
      <c r="F170" s="3">
        <v>435.52838100000002</v>
      </c>
      <c r="G170" s="3">
        <v>1206462</v>
      </c>
      <c r="H170" s="3">
        <f t="shared" si="35"/>
        <v>444.5</v>
      </c>
      <c r="I170" s="3">
        <f t="shared" si="46"/>
        <v>440.02875059999997</v>
      </c>
      <c r="J170" s="3">
        <f t="shared" si="36"/>
        <v>448.0031910818343</v>
      </c>
      <c r="K170" s="3">
        <f t="shared" si="47"/>
        <v>441.6323093321144</v>
      </c>
      <c r="L170" s="6">
        <f t="shared" si="33"/>
        <v>0</v>
      </c>
      <c r="M170" s="6">
        <f t="shared" si="34"/>
        <v>2.5500180000000228</v>
      </c>
      <c r="N170" s="6">
        <f t="shared" si="40"/>
        <v>1.7428588571428594</v>
      </c>
      <c r="O170" s="6">
        <f t="shared" si="41"/>
        <v>1.548215571428573</v>
      </c>
      <c r="P170" s="8">
        <f t="shared" si="42"/>
        <v>52.957138921327527</v>
      </c>
      <c r="Q170" s="3">
        <f t="shared" si="32"/>
        <v>451.33333333333331</v>
      </c>
      <c r="R170" s="5">
        <f t="shared" si="44"/>
        <v>440.75708363333325</v>
      </c>
      <c r="S170" s="5">
        <f t="shared" si="45"/>
        <v>4.6194588633333211</v>
      </c>
      <c r="T170" s="5">
        <f t="shared" si="43"/>
        <v>152.6333135965111</v>
      </c>
      <c r="U170" s="1">
        <f t="shared" si="37"/>
        <v>454.5</v>
      </c>
      <c r="V170" s="1">
        <f t="shared" si="38"/>
        <v>430.82501200000002</v>
      </c>
      <c r="W170">
        <f t="shared" si="39"/>
        <v>-13.094012972678209</v>
      </c>
    </row>
    <row r="171" spans="1:23">
      <c r="A171" s="7">
        <v>43018</v>
      </c>
      <c r="B171" s="3">
        <v>452.5</v>
      </c>
      <c r="C171" s="3">
        <v>458.5</v>
      </c>
      <c r="D171" s="3">
        <v>448.54998799999998</v>
      </c>
      <c r="E171" s="3">
        <v>449.79998799999998</v>
      </c>
      <c r="F171" s="3">
        <v>433.98458900000003</v>
      </c>
      <c r="G171" s="3">
        <v>3423160</v>
      </c>
      <c r="H171" s="3">
        <f t="shared" si="35"/>
        <v>447.3</v>
      </c>
      <c r="I171" s="3">
        <f t="shared" si="46"/>
        <v>441.11125030000005</v>
      </c>
      <c r="J171" s="3">
        <f t="shared" si="36"/>
        <v>448.60212338788961</v>
      </c>
      <c r="K171" s="3">
        <f t="shared" si="47"/>
        <v>442.41018349096066</v>
      </c>
      <c r="L171" s="6">
        <f t="shared" si="33"/>
        <v>0</v>
      </c>
      <c r="M171" s="6">
        <f t="shared" si="34"/>
        <v>1.6000060000000076</v>
      </c>
      <c r="N171" s="6">
        <f t="shared" si="40"/>
        <v>1.7428588571428594</v>
      </c>
      <c r="O171" s="6">
        <f t="shared" si="41"/>
        <v>1.5303605714285757</v>
      </c>
      <c r="P171" s="8">
        <f t="shared" si="42"/>
        <v>53.246013448707693</v>
      </c>
      <c r="Q171" s="3">
        <f t="shared" si="32"/>
        <v>452.28332533333332</v>
      </c>
      <c r="R171" s="5">
        <f t="shared" si="44"/>
        <v>441.87124989999995</v>
      </c>
      <c r="S171" s="5">
        <f t="shared" si="45"/>
        <v>4.7746675466666515</v>
      </c>
      <c r="T171" s="5">
        <f t="shared" si="43"/>
        <v>145.37941237538624</v>
      </c>
      <c r="U171" s="1">
        <f t="shared" si="37"/>
        <v>458.5</v>
      </c>
      <c r="V171" s="1">
        <f t="shared" si="38"/>
        <v>430.82501200000002</v>
      </c>
      <c r="W171">
        <f t="shared" si="39"/>
        <v>-31.436371354524233</v>
      </c>
    </row>
    <row r="172" spans="1:23">
      <c r="A172" s="7">
        <v>43019</v>
      </c>
      <c r="B172" s="3">
        <v>449.75</v>
      </c>
      <c r="C172" s="3">
        <v>458</v>
      </c>
      <c r="D172" s="3">
        <v>449.75</v>
      </c>
      <c r="E172" s="3">
        <v>454.47500600000001</v>
      </c>
      <c r="F172" s="3">
        <v>438.49520899999999</v>
      </c>
      <c r="G172" s="3">
        <v>4337494</v>
      </c>
      <c r="H172" s="3">
        <f t="shared" si="35"/>
        <v>449.00499880000007</v>
      </c>
      <c r="I172" s="3">
        <f t="shared" si="46"/>
        <v>442.0837494000001</v>
      </c>
      <c r="J172" s="3">
        <f t="shared" si="36"/>
        <v>450.55975092525978</v>
      </c>
      <c r="K172" s="3">
        <f t="shared" si="47"/>
        <v>443.55921420610724</v>
      </c>
      <c r="L172" s="6">
        <f t="shared" si="33"/>
        <v>4.6750180000000228</v>
      </c>
      <c r="M172" s="6">
        <f t="shared" si="34"/>
        <v>0</v>
      </c>
      <c r="N172" s="6">
        <f t="shared" si="40"/>
        <v>2.0767887142857182</v>
      </c>
      <c r="O172" s="6">
        <f t="shared" si="41"/>
        <v>1.3803601428571466</v>
      </c>
      <c r="P172" s="8">
        <f t="shared" si="42"/>
        <v>60.072296568741471</v>
      </c>
      <c r="Q172" s="3">
        <f t="shared" si="32"/>
        <v>454.07500200000004</v>
      </c>
      <c r="R172" s="5">
        <f t="shared" si="44"/>
        <v>443.01499989999991</v>
      </c>
      <c r="S172" s="5">
        <f t="shared" si="45"/>
        <v>5.0496679466666734</v>
      </c>
      <c r="T172" s="5">
        <f t="shared" si="43"/>
        <v>146.01622940773007</v>
      </c>
      <c r="U172" s="1">
        <f t="shared" si="37"/>
        <v>458.5</v>
      </c>
      <c r="V172" s="1">
        <f t="shared" si="38"/>
        <v>430.82501200000002</v>
      </c>
      <c r="W172">
        <f t="shared" si="39"/>
        <v>-14.543796730824218</v>
      </c>
    </row>
    <row r="173" spans="1:23">
      <c r="A173" s="7">
        <v>43020</v>
      </c>
      <c r="B173" s="3">
        <v>456</v>
      </c>
      <c r="C173" s="3">
        <v>460</v>
      </c>
      <c r="D173" s="3">
        <v>453.14999399999999</v>
      </c>
      <c r="E173" s="3">
        <v>458</v>
      </c>
      <c r="F173" s="3">
        <v>441.89630099999999</v>
      </c>
      <c r="G173" s="3">
        <v>2076624</v>
      </c>
      <c r="H173" s="3">
        <f t="shared" si="35"/>
        <v>451.24000239999998</v>
      </c>
      <c r="I173" s="3">
        <f t="shared" si="46"/>
        <v>443.20625000000007</v>
      </c>
      <c r="J173" s="3">
        <f t="shared" si="36"/>
        <v>453.03983395017326</v>
      </c>
      <c r="K173" s="3">
        <f t="shared" si="47"/>
        <v>444.93452713885893</v>
      </c>
      <c r="L173" s="6">
        <f t="shared" si="33"/>
        <v>3.5249939999999924</v>
      </c>
      <c r="M173" s="6">
        <f t="shared" si="34"/>
        <v>0</v>
      </c>
      <c r="N173" s="6">
        <f t="shared" si="40"/>
        <v>2.3285740000000033</v>
      </c>
      <c r="O173" s="6">
        <f t="shared" si="41"/>
        <v>0.69643071428571701</v>
      </c>
      <c r="P173" s="8">
        <f t="shared" si="42"/>
        <v>76.977532927575567</v>
      </c>
      <c r="Q173" s="3">
        <f t="shared" si="32"/>
        <v>457.04999799999996</v>
      </c>
      <c r="R173" s="5">
        <f t="shared" si="44"/>
        <v>444.13416646666667</v>
      </c>
      <c r="S173" s="5">
        <f t="shared" si="45"/>
        <v>5.4459178466666689</v>
      </c>
      <c r="T173" s="5">
        <f t="shared" si="43"/>
        <v>158.11025061323437</v>
      </c>
      <c r="U173" s="1">
        <f t="shared" si="37"/>
        <v>460</v>
      </c>
      <c r="V173" s="1">
        <f t="shared" si="38"/>
        <v>430.82501200000002</v>
      </c>
      <c r="W173">
        <f t="shared" si="39"/>
        <v>-6.8551870526904795</v>
      </c>
    </row>
    <row r="174" spans="1:23">
      <c r="A174" s="7">
        <v>43021</v>
      </c>
      <c r="B174" s="3">
        <v>459.875</v>
      </c>
      <c r="C174" s="3">
        <v>468</v>
      </c>
      <c r="D174" s="3">
        <v>456.95001200000002</v>
      </c>
      <c r="E174" s="3">
        <v>463.25</v>
      </c>
      <c r="F174" s="3">
        <v>446.96163899999999</v>
      </c>
      <c r="G174" s="3">
        <v>2210684</v>
      </c>
      <c r="H174" s="3">
        <f t="shared" si="35"/>
        <v>453.52499999999998</v>
      </c>
      <c r="I174" s="3">
        <f t="shared" si="46"/>
        <v>444.32375030000003</v>
      </c>
      <c r="J174" s="3">
        <f t="shared" si="36"/>
        <v>456.44322263344884</v>
      </c>
      <c r="K174" s="3">
        <f t="shared" si="47"/>
        <v>446.67885788753898</v>
      </c>
      <c r="L174" s="6">
        <f t="shared" si="33"/>
        <v>5.25</v>
      </c>
      <c r="M174" s="6">
        <f t="shared" si="34"/>
        <v>0</v>
      </c>
      <c r="N174" s="6">
        <f t="shared" si="40"/>
        <v>2.1982160000000022</v>
      </c>
      <c r="O174" s="6">
        <f t="shared" si="41"/>
        <v>0.69643071428571701</v>
      </c>
      <c r="P174" s="8">
        <f t="shared" si="42"/>
        <v>75.94073532881653</v>
      </c>
      <c r="Q174" s="3">
        <f t="shared" si="32"/>
        <v>462.73333733333334</v>
      </c>
      <c r="R174" s="5">
        <f t="shared" si="44"/>
        <v>445.31958363333331</v>
      </c>
      <c r="S174" s="5">
        <f t="shared" si="45"/>
        <v>6.1340421966666812</v>
      </c>
      <c r="T174" s="5">
        <f t="shared" si="43"/>
        <v>189.25805791883741</v>
      </c>
      <c r="U174" s="1">
        <f t="shared" si="37"/>
        <v>468</v>
      </c>
      <c r="V174" s="1">
        <f t="shared" si="38"/>
        <v>430.82501200000002</v>
      </c>
      <c r="W174">
        <f t="shared" si="39"/>
        <v>-12.777408293985198</v>
      </c>
    </row>
    <row r="175" spans="1:23">
      <c r="A175" s="7">
        <v>43024</v>
      </c>
      <c r="B175" s="3">
        <v>463.25</v>
      </c>
      <c r="C175" s="3">
        <v>466.45001200000002</v>
      </c>
      <c r="D175" s="3">
        <v>460</v>
      </c>
      <c r="E175" s="3">
        <v>461.5</v>
      </c>
      <c r="F175" s="3">
        <v>445.27325400000001</v>
      </c>
      <c r="G175" s="3">
        <v>1651154</v>
      </c>
      <c r="H175" s="3">
        <f t="shared" si="35"/>
        <v>455.38499759999996</v>
      </c>
      <c r="I175" s="3">
        <f t="shared" si="46"/>
        <v>445.46625060000008</v>
      </c>
      <c r="J175" s="3">
        <f t="shared" si="36"/>
        <v>458.12881508896589</v>
      </c>
      <c r="K175" s="3">
        <f t="shared" si="47"/>
        <v>448.09039523158287</v>
      </c>
      <c r="L175" s="6">
        <f t="shared" si="33"/>
        <v>0</v>
      </c>
      <c r="M175" s="6">
        <f t="shared" si="34"/>
        <v>1.75</v>
      </c>
      <c r="N175" s="6">
        <f t="shared" si="40"/>
        <v>2.1982160000000022</v>
      </c>
      <c r="O175" s="6">
        <f t="shared" si="41"/>
        <v>0.45000128571428732</v>
      </c>
      <c r="P175" s="8">
        <f t="shared" si="42"/>
        <v>83.007388096822623</v>
      </c>
      <c r="Q175" s="3">
        <f t="shared" si="32"/>
        <v>462.65000400000002</v>
      </c>
      <c r="R175" s="5">
        <f t="shared" si="44"/>
        <v>446.37958423333328</v>
      </c>
      <c r="S175" s="5">
        <f t="shared" si="45"/>
        <v>6.80708363333334</v>
      </c>
      <c r="T175" s="5">
        <f t="shared" si="43"/>
        <v>159.34792482929373</v>
      </c>
      <c r="U175" s="1">
        <f t="shared" si="37"/>
        <v>468</v>
      </c>
      <c r="V175" s="1">
        <f t="shared" si="38"/>
        <v>430.82501200000002</v>
      </c>
      <c r="W175">
        <f t="shared" si="39"/>
        <v>-17.484874507558693</v>
      </c>
    </row>
    <row r="176" spans="1:23">
      <c r="A176" s="7">
        <v>43025</v>
      </c>
      <c r="B176" s="3">
        <v>459.14999399999999</v>
      </c>
      <c r="C176" s="3">
        <v>466.92498799999998</v>
      </c>
      <c r="D176" s="3">
        <v>459.14999399999999</v>
      </c>
      <c r="E176" s="3">
        <v>461.64999399999999</v>
      </c>
      <c r="F176" s="3">
        <v>445.41793799999999</v>
      </c>
      <c r="G176" s="3">
        <v>960424</v>
      </c>
      <c r="H176" s="3">
        <f t="shared" si="35"/>
        <v>457.40499879999999</v>
      </c>
      <c r="I176" s="3">
        <f t="shared" si="46"/>
        <v>446.3650009000001</v>
      </c>
      <c r="J176" s="3">
        <f t="shared" si="36"/>
        <v>459.30254139264395</v>
      </c>
      <c r="K176" s="3">
        <f t="shared" si="47"/>
        <v>449.38178559047975</v>
      </c>
      <c r="L176" s="6">
        <f t="shared" si="33"/>
        <v>0.14999399999999241</v>
      </c>
      <c r="M176" s="6">
        <f t="shared" si="34"/>
        <v>0</v>
      </c>
      <c r="N176" s="6">
        <f t="shared" si="40"/>
        <v>2.2089298571428588</v>
      </c>
      <c r="O176" s="6">
        <f t="shared" si="41"/>
        <v>0.4357168571428604</v>
      </c>
      <c r="P176" s="8">
        <f t="shared" si="42"/>
        <v>83.524572307173315</v>
      </c>
      <c r="Q176" s="3">
        <f t="shared" si="32"/>
        <v>462.57499200000001</v>
      </c>
      <c r="R176" s="5">
        <f t="shared" si="44"/>
        <v>447.13458403333334</v>
      </c>
      <c r="S176" s="5">
        <f t="shared" si="45"/>
        <v>7.6406655066666955</v>
      </c>
      <c r="T176" s="5">
        <f t="shared" si="43"/>
        <v>134.72131847847092</v>
      </c>
      <c r="U176" s="1">
        <f t="shared" si="37"/>
        <v>468</v>
      </c>
      <c r="V176" s="1">
        <f t="shared" si="38"/>
        <v>430.82501200000002</v>
      </c>
      <c r="W176">
        <f t="shared" si="39"/>
        <v>-17.081393543422287</v>
      </c>
    </row>
    <row r="177" spans="1:23">
      <c r="A177" s="7">
        <v>43026</v>
      </c>
      <c r="B177" s="3">
        <v>463</v>
      </c>
      <c r="C177" s="3">
        <v>465.5</v>
      </c>
      <c r="D177" s="3">
        <v>458.89999399999999</v>
      </c>
      <c r="E177" s="3">
        <v>461.85000600000001</v>
      </c>
      <c r="F177" s="3">
        <v>445.61090100000001</v>
      </c>
      <c r="G177" s="3">
        <v>1160686</v>
      </c>
      <c r="H177" s="3">
        <f t="shared" si="35"/>
        <v>459.77499999999998</v>
      </c>
      <c r="I177" s="3">
        <f t="shared" si="46"/>
        <v>447.01375119999994</v>
      </c>
      <c r="J177" s="3">
        <f t="shared" si="36"/>
        <v>460.15169626176265</v>
      </c>
      <c r="K177" s="3">
        <f t="shared" si="47"/>
        <v>450.56923515329117</v>
      </c>
      <c r="L177" s="6">
        <f t="shared" si="33"/>
        <v>0.20001200000001518</v>
      </c>
      <c r="M177" s="6">
        <f t="shared" si="34"/>
        <v>0</v>
      </c>
      <c r="N177" s="6">
        <f t="shared" si="40"/>
        <v>2.1875021428571455</v>
      </c>
      <c r="O177" s="6">
        <f t="shared" si="41"/>
        <v>0.4357168571428604</v>
      </c>
      <c r="P177" s="8">
        <f t="shared" si="42"/>
        <v>83.389993090822401</v>
      </c>
      <c r="Q177" s="3">
        <f t="shared" si="32"/>
        <v>462.08333333333331</v>
      </c>
      <c r="R177" s="5">
        <f t="shared" si="44"/>
        <v>447.89791716666679</v>
      </c>
      <c r="S177" s="5">
        <f t="shared" si="45"/>
        <v>8.4485406166666817</v>
      </c>
      <c r="T177" s="5">
        <f t="shared" si="43"/>
        <v>111.9358305794853</v>
      </c>
      <c r="U177" s="1">
        <f t="shared" si="37"/>
        <v>468</v>
      </c>
      <c r="V177" s="1">
        <f t="shared" si="38"/>
        <v>430.82501200000002</v>
      </c>
      <c r="W177">
        <f t="shared" si="39"/>
        <v>-16.543365124959809</v>
      </c>
    </row>
    <row r="178" spans="1:23">
      <c r="A178" s="7">
        <v>43027</v>
      </c>
      <c r="B178" s="3">
        <v>458.29998799999998</v>
      </c>
      <c r="C178" s="3">
        <v>463</v>
      </c>
      <c r="D178" s="3">
        <v>458.29998799999998</v>
      </c>
      <c r="E178" s="3">
        <v>461.14999399999999</v>
      </c>
      <c r="F178" s="3">
        <v>444.93554699999999</v>
      </c>
      <c r="G178" s="3">
        <v>58388</v>
      </c>
      <c r="H178" s="3">
        <f t="shared" si="35"/>
        <v>461.25</v>
      </c>
      <c r="I178" s="3">
        <f t="shared" si="46"/>
        <v>447.76500090000008</v>
      </c>
      <c r="J178" s="3">
        <f t="shared" si="36"/>
        <v>460.48446217450845</v>
      </c>
      <c r="K178" s="3">
        <f t="shared" si="47"/>
        <v>451.57692647202532</v>
      </c>
      <c r="L178" s="6">
        <f t="shared" si="33"/>
        <v>0</v>
      </c>
      <c r="M178" s="6">
        <f t="shared" si="34"/>
        <v>0.70001200000001518</v>
      </c>
      <c r="N178" s="6">
        <f t="shared" si="40"/>
        <v>2.1678597142857177</v>
      </c>
      <c r="O178" s="6">
        <f t="shared" si="41"/>
        <v>0.48571771428571864</v>
      </c>
      <c r="P178" s="8">
        <f t="shared" si="42"/>
        <v>81.695739907344375</v>
      </c>
      <c r="Q178" s="3">
        <f t="shared" si="32"/>
        <v>460.81666066666668</v>
      </c>
      <c r="R178" s="5">
        <f t="shared" si="44"/>
        <v>448.67958323333335</v>
      </c>
      <c r="S178" s="5">
        <f t="shared" si="45"/>
        <v>8.9587489000000033</v>
      </c>
      <c r="T178" s="5">
        <f t="shared" si="43"/>
        <v>90.318246954723236</v>
      </c>
      <c r="U178" s="1">
        <f t="shared" si="37"/>
        <v>468</v>
      </c>
      <c r="V178" s="1">
        <f t="shared" si="38"/>
        <v>433.35000600000001</v>
      </c>
      <c r="W178">
        <f t="shared" si="39"/>
        <v>-19.769140508364906</v>
      </c>
    </row>
    <row r="179" spans="1:23">
      <c r="A179" s="7">
        <v>43031</v>
      </c>
      <c r="B179" s="3">
        <v>461.39999399999999</v>
      </c>
      <c r="C179" s="3">
        <v>471.89999399999999</v>
      </c>
      <c r="D179" s="3">
        <v>461.04998799999998</v>
      </c>
      <c r="E179" s="3">
        <v>468.625</v>
      </c>
      <c r="F179" s="3">
        <v>452.14773600000001</v>
      </c>
      <c r="G179" s="3">
        <v>3597394</v>
      </c>
      <c r="H179" s="3">
        <f t="shared" si="35"/>
        <v>461.87999879999995</v>
      </c>
      <c r="I179" s="3">
        <f t="shared" si="46"/>
        <v>448.58625030000002</v>
      </c>
      <c r="J179" s="3">
        <f t="shared" si="36"/>
        <v>463.19797478300563</v>
      </c>
      <c r="K179" s="3">
        <f t="shared" si="47"/>
        <v>453.20055252230861</v>
      </c>
      <c r="L179" s="6">
        <f t="shared" si="33"/>
        <v>7.4750060000000076</v>
      </c>
      <c r="M179" s="6">
        <f t="shared" si="34"/>
        <v>0</v>
      </c>
      <c r="N179" s="6">
        <f t="shared" si="40"/>
        <v>2.7017887142857182</v>
      </c>
      <c r="O179" s="6">
        <f t="shared" si="41"/>
        <v>0.4714311428571461</v>
      </c>
      <c r="P179" s="8">
        <f t="shared" si="42"/>
        <v>85.143445330585507</v>
      </c>
      <c r="Q179" s="3">
        <f t="shared" si="32"/>
        <v>467.19166066666668</v>
      </c>
      <c r="R179" s="5">
        <f t="shared" si="44"/>
        <v>450.09458313333334</v>
      </c>
      <c r="S179" s="5">
        <f t="shared" si="45"/>
        <v>9.2534567533333245</v>
      </c>
      <c r="T179" s="5">
        <f t="shared" si="43"/>
        <v>123.17614911619951</v>
      </c>
      <c r="U179" s="1">
        <f t="shared" si="37"/>
        <v>471.89999399999999</v>
      </c>
      <c r="V179" s="1">
        <f t="shared" si="38"/>
        <v>438.375</v>
      </c>
      <c r="W179">
        <f t="shared" si="39"/>
        <v>-9.7688130831581752</v>
      </c>
    </row>
    <row r="180" spans="1:23">
      <c r="A180" s="7">
        <v>43032</v>
      </c>
      <c r="B180" s="3">
        <v>469.5</v>
      </c>
      <c r="C180" s="3">
        <v>469.75</v>
      </c>
      <c r="D180" s="3">
        <v>454.02499399999999</v>
      </c>
      <c r="E180" s="3">
        <v>457.27499399999999</v>
      </c>
      <c r="F180" s="3">
        <v>441.19674700000002</v>
      </c>
      <c r="G180" s="3">
        <v>3155652</v>
      </c>
      <c r="H180" s="3">
        <f t="shared" si="35"/>
        <v>462.9549988</v>
      </c>
      <c r="I180" s="3">
        <f t="shared" si="46"/>
        <v>450.26000059999996</v>
      </c>
      <c r="J180" s="3">
        <f t="shared" si="36"/>
        <v>461.22364785533716</v>
      </c>
      <c r="K180" s="3">
        <f t="shared" si="47"/>
        <v>453.58859456780306</v>
      </c>
      <c r="L180" s="6">
        <f t="shared" si="33"/>
        <v>0</v>
      </c>
      <c r="M180" s="6">
        <f t="shared" si="34"/>
        <v>11.350006000000008</v>
      </c>
      <c r="N180" s="6">
        <f t="shared" si="40"/>
        <v>2.4250030000000038</v>
      </c>
      <c r="O180" s="6">
        <f t="shared" si="41"/>
        <v>1.282145857142861</v>
      </c>
      <c r="P180" s="8">
        <f t="shared" si="42"/>
        <v>65.414233240932674</v>
      </c>
      <c r="Q180" s="3">
        <f t="shared" si="32"/>
        <v>460.34999599999998</v>
      </c>
      <c r="R180" s="5">
        <f t="shared" si="44"/>
        <v>451.07833303333337</v>
      </c>
      <c r="S180" s="5">
        <f t="shared" si="45"/>
        <v>9.1279979299999834</v>
      </c>
      <c r="T180" s="5">
        <f t="shared" si="43"/>
        <v>67.715929515382996</v>
      </c>
      <c r="U180" s="1">
        <f t="shared" si="37"/>
        <v>471.89999399999999</v>
      </c>
      <c r="V180" s="1">
        <f t="shared" si="38"/>
        <v>439</v>
      </c>
      <c r="W180">
        <f t="shared" si="39"/>
        <v>-44.452895644904991</v>
      </c>
    </row>
    <row r="181" spans="1:23">
      <c r="A181" s="7">
        <v>43033</v>
      </c>
      <c r="B181" s="3">
        <v>447.20001200000002</v>
      </c>
      <c r="C181" s="3">
        <v>462</v>
      </c>
      <c r="D181" s="3">
        <v>438</v>
      </c>
      <c r="E181" s="3">
        <v>453.52499399999999</v>
      </c>
      <c r="F181" s="3">
        <v>437.57861300000002</v>
      </c>
      <c r="G181" s="3">
        <v>6147680</v>
      </c>
      <c r="H181" s="3">
        <f t="shared" si="35"/>
        <v>462.10999759999993</v>
      </c>
      <c r="I181" s="3">
        <f t="shared" si="46"/>
        <v>451.01249999999999</v>
      </c>
      <c r="J181" s="3">
        <f t="shared" si="36"/>
        <v>458.65742990355818</v>
      </c>
      <c r="K181" s="3">
        <f t="shared" si="47"/>
        <v>453.58253737086943</v>
      </c>
      <c r="L181" s="6">
        <f t="shared" si="33"/>
        <v>0</v>
      </c>
      <c r="M181" s="6">
        <f t="shared" si="34"/>
        <v>3.75</v>
      </c>
      <c r="N181" s="6">
        <f t="shared" si="40"/>
        <v>2.280360571428576</v>
      </c>
      <c r="O181" s="6">
        <f t="shared" si="41"/>
        <v>1.5500030000000038</v>
      </c>
      <c r="P181" s="8">
        <f t="shared" si="42"/>
        <v>59.533789127440144</v>
      </c>
      <c r="Q181" s="3">
        <f t="shared" si="32"/>
        <v>451.17499799999996</v>
      </c>
      <c r="R181" s="5">
        <f t="shared" si="44"/>
        <v>451.73583323333332</v>
      </c>
      <c r="S181" s="5">
        <f t="shared" si="45"/>
        <v>8.4449977000000054</v>
      </c>
      <c r="T181" s="5">
        <f t="shared" si="43"/>
        <v>-4.4273565113650166</v>
      </c>
      <c r="U181" s="1">
        <f t="shared" si="37"/>
        <v>471.89999399999999</v>
      </c>
      <c r="V181" s="1">
        <f t="shared" si="38"/>
        <v>438</v>
      </c>
      <c r="W181">
        <f t="shared" si="39"/>
        <v>-54.203549416557429</v>
      </c>
    </row>
    <row r="182" spans="1:23">
      <c r="A182" s="7">
        <v>43034</v>
      </c>
      <c r="B182" s="3">
        <v>453.375</v>
      </c>
      <c r="C182" s="3">
        <v>455</v>
      </c>
      <c r="D182" s="3">
        <v>429</v>
      </c>
      <c r="E182" s="3">
        <v>434.52499399999999</v>
      </c>
      <c r="F182" s="3">
        <v>419.246735</v>
      </c>
      <c r="G182" s="3">
        <v>11565142</v>
      </c>
      <c r="H182" s="3">
        <f t="shared" si="35"/>
        <v>460.48499759999993</v>
      </c>
      <c r="I182" s="3">
        <f t="shared" si="46"/>
        <v>451.83749999999998</v>
      </c>
      <c r="J182" s="3">
        <f t="shared" si="36"/>
        <v>450.61328460237212</v>
      </c>
      <c r="K182" s="3">
        <f t="shared" si="47"/>
        <v>451.7675332403104</v>
      </c>
      <c r="L182" s="6">
        <f t="shared" si="33"/>
        <v>0</v>
      </c>
      <c r="M182" s="6">
        <f t="shared" si="34"/>
        <v>19</v>
      </c>
      <c r="N182" s="6">
        <f t="shared" si="40"/>
        <v>2.0464302857142878</v>
      </c>
      <c r="O182" s="6">
        <f t="shared" si="41"/>
        <v>2.907145857142861</v>
      </c>
      <c r="P182" s="8">
        <f t="shared" si="42"/>
        <v>41.312179861515915</v>
      </c>
      <c r="Q182" s="3">
        <f t="shared" si="32"/>
        <v>439.50833133333327</v>
      </c>
      <c r="R182" s="5">
        <f t="shared" si="44"/>
        <v>451.83749949999992</v>
      </c>
      <c r="S182" s="5">
        <f t="shared" si="45"/>
        <v>8.3433314333333382</v>
      </c>
      <c r="T182" s="5">
        <f t="shared" si="43"/>
        <v>-98.515149615248944</v>
      </c>
      <c r="U182" s="1">
        <f t="shared" si="37"/>
        <v>471.89999399999999</v>
      </c>
      <c r="V182" s="1">
        <f t="shared" si="38"/>
        <v>429</v>
      </c>
      <c r="W182">
        <f t="shared" si="39"/>
        <v>-87.121224305998751</v>
      </c>
    </row>
    <row r="183" spans="1:23">
      <c r="A183" s="7">
        <v>43035</v>
      </c>
      <c r="B183" s="3">
        <v>435.02499399999999</v>
      </c>
      <c r="C183" s="3">
        <v>435.89999399999999</v>
      </c>
      <c r="D183" s="3">
        <v>426.125</v>
      </c>
      <c r="E183" s="3">
        <v>427.47500600000001</v>
      </c>
      <c r="F183" s="3">
        <v>412.44457999999997</v>
      </c>
      <c r="G183" s="3">
        <v>4592368</v>
      </c>
      <c r="H183" s="3">
        <f t="shared" si="35"/>
        <v>455.01999519999998</v>
      </c>
      <c r="I183" s="3">
        <f t="shared" si="46"/>
        <v>451.72249909999999</v>
      </c>
      <c r="J183" s="3">
        <f t="shared" si="36"/>
        <v>442.9005250682481</v>
      </c>
      <c r="K183" s="3">
        <f t="shared" si="47"/>
        <v>449.45395921742369</v>
      </c>
      <c r="L183" s="6">
        <f t="shared" si="33"/>
        <v>0</v>
      </c>
      <c r="M183" s="6">
        <f t="shared" si="34"/>
        <v>7.0499879999999848</v>
      </c>
      <c r="N183" s="6">
        <f t="shared" si="40"/>
        <v>1.5196445714285736</v>
      </c>
      <c r="O183" s="6">
        <f t="shared" si="41"/>
        <v>3.4107164285714311</v>
      </c>
      <c r="P183" s="8">
        <f t="shared" si="42"/>
        <v>30.822176538970922</v>
      </c>
      <c r="Q183" s="3">
        <f t="shared" si="32"/>
        <v>429.83333333333331</v>
      </c>
      <c r="R183" s="5">
        <f t="shared" si="44"/>
        <v>451.43166606666665</v>
      </c>
      <c r="S183" s="5">
        <f t="shared" si="45"/>
        <v>8.7491648666666748</v>
      </c>
      <c r="T183" s="5">
        <f t="shared" si="43"/>
        <v>-164.57443319815613</v>
      </c>
      <c r="U183" s="1">
        <f t="shared" si="37"/>
        <v>471.89999399999999</v>
      </c>
      <c r="V183" s="1">
        <f t="shared" si="38"/>
        <v>426.125</v>
      </c>
      <c r="W183">
        <f t="shared" si="39"/>
        <v>-97.050778422821836</v>
      </c>
    </row>
    <row r="184" spans="1:23">
      <c r="A184" s="7">
        <v>43038</v>
      </c>
      <c r="B184" s="3">
        <v>430</v>
      </c>
      <c r="C184" s="3">
        <v>431.72500600000001</v>
      </c>
      <c r="D184" s="3">
        <v>416</v>
      </c>
      <c r="E184" s="3">
        <v>418.17498799999998</v>
      </c>
      <c r="F184" s="3">
        <v>403.47155800000002</v>
      </c>
      <c r="G184" s="3">
        <v>7251452</v>
      </c>
      <c r="H184" s="3">
        <f t="shared" si="35"/>
        <v>448.28499760000005</v>
      </c>
      <c r="I184" s="3">
        <f t="shared" si="46"/>
        <v>451.22999880000009</v>
      </c>
      <c r="J184" s="3">
        <f t="shared" si="36"/>
        <v>434.65867937883212</v>
      </c>
      <c r="K184" s="3">
        <f t="shared" si="47"/>
        <v>446.47500957766903</v>
      </c>
      <c r="L184" s="6">
        <f t="shared" si="33"/>
        <v>0</v>
      </c>
      <c r="M184" s="6">
        <f t="shared" si="34"/>
        <v>9.3000180000000228</v>
      </c>
      <c r="N184" s="6">
        <f t="shared" si="40"/>
        <v>1.5196445714285736</v>
      </c>
      <c r="O184" s="6">
        <f t="shared" si="41"/>
        <v>3.8928592857142883</v>
      </c>
      <c r="P184" s="8">
        <f t="shared" si="42"/>
        <v>28.076554059598578</v>
      </c>
      <c r="Q184" s="3">
        <f t="shared" si="32"/>
        <v>421.96666466666665</v>
      </c>
      <c r="R184" s="5">
        <f t="shared" si="44"/>
        <v>450.71666566666664</v>
      </c>
      <c r="S184" s="5">
        <f t="shared" si="45"/>
        <v>9.5783322333333274</v>
      </c>
      <c r="T184" s="5">
        <f t="shared" si="43"/>
        <v>-200.10443223750232</v>
      </c>
      <c r="U184" s="1">
        <f t="shared" si="37"/>
        <v>471.89999399999999</v>
      </c>
      <c r="V184" s="1">
        <f t="shared" si="38"/>
        <v>416</v>
      </c>
      <c r="W184">
        <f t="shared" si="39"/>
        <v>-96.10914448398691</v>
      </c>
    </row>
    <row r="185" spans="1:23">
      <c r="A185" s="7">
        <v>43039</v>
      </c>
      <c r="B185" s="3">
        <v>420</v>
      </c>
      <c r="C185" s="3">
        <v>430.32501200000002</v>
      </c>
      <c r="D185" s="3">
        <v>418.5</v>
      </c>
      <c r="E185" s="3">
        <v>427.89999399999999</v>
      </c>
      <c r="F185" s="3">
        <v>412.85458399999999</v>
      </c>
      <c r="G185" s="3">
        <v>2958728</v>
      </c>
      <c r="H185" s="3">
        <f t="shared" si="35"/>
        <v>438.19499520000011</v>
      </c>
      <c r="I185" s="3">
        <f t="shared" si="46"/>
        <v>450.25874790000017</v>
      </c>
      <c r="J185" s="3">
        <f t="shared" si="36"/>
        <v>432.40578425255478</v>
      </c>
      <c r="K185" s="3">
        <f t="shared" si="47"/>
        <v>444.70596047503392</v>
      </c>
      <c r="L185" s="6">
        <f t="shared" si="33"/>
        <v>9.7250060000000076</v>
      </c>
      <c r="M185" s="6">
        <f t="shared" si="34"/>
        <v>0</v>
      </c>
      <c r="N185" s="6">
        <f t="shared" si="40"/>
        <v>2.2142878571428599</v>
      </c>
      <c r="O185" s="6">
        <f t="shared" si="41"/>
        <v>3.778573142857145</v>
      </c>
      <c r="P185" s="8">
        <f t="shared" si="42"/>
        <v>36.948760485899101</v>
      </c>
      <c r="Q185" s="3">
        <f t="shared" si="32"/>
        <v>425.57500200000004</v>
      </c>
      <c r="R185" s="5">
        <f t="shared" si="44"/>
        <v>450.09749909999994</v>
      </c>
      <c r="S185" s="5">
        <f t="shared" si="45"/>
        <v>10.383248770000003</v>
      </c>
      <c r="T185" s="5">
        <f t="shared" si="43"/>
        <v>-157.44909673391101</v>
      </c>
      <c r="U185" s="1">
        <f t="shared" si="37"/>
        <v>471.89999399999999</v>
      </c>
      <c r="V185" s="1">
        <f t="shared" si="38"/>
        <v>416</v>
      </c>
      <c r="W185">
        <f t="shared" si="39"/>
        <v>-78.71199413724446</v>
      </c>
    </row>
    <row r="186" spans="1:23">
      <c r="A186" s="7">
        <v>43040</v>
      </c>
      <c r="B186" s="3">
        <v>430</v>
      </c>
      <c r="C186" s="3">
        <v>430.32501200000002</v>
      </c>
      <c r="D186" s="3">
        <v>419</v>
      </c>
      <c r="E186" s="3">
        <v>420.32501200000002</v>
      </c>
      <c r="F186" s="3">
        <v>406.49594100000002</v>
      </c>
      <c r="G186" s="3">
        <v>3257662</v>
      </c>
      <c r="H186" s="3">
        <f t="shared" si="35"/>
        <v>432.31999519999999</v>
      </c>
      <c r="I186" s="3">
        <f t="shared" si="46"/>
        <v>449.78374789999998</v>
      </c>
      <c r="J186" s="3">
        <f t="shared" si="36"/>
        <v>428.3788601683699</v>
      </c>
      <c r="K186" s="3">
        <f t="shared" si="47"/>
        <v>442.38396538217353</v>
      </c>
      <c r="L186" s="6">
        <f t="shared" si="33"/>
        <v>0</v>
      </c>
      <c r="M186" s="6">
        <f t="shared" si="34"/>
        <v>7.5749819999999772</v>
      </c>
      <c r="N186" s="6">
        <f t="shared" si="40"/>
        <v>1.8803580000000011</v>
      </c>
      <c r="O186" s="6">
        <f t="shared" si="41"/>
        <v>4.3196432857142861</v>
      </c>
      <c r="P186" s="8">
        <f t="shared" si="42"/>
        <v>30.328348549420824</v>
      </c>
      <c r="Q186" s="3">
        <f t="shared" si="32"/>
        <v>423.21667466666668</v>
      </c>
      <c r="R186" s="5">
        <f t="shared" si="44"/>
        <v>449.20208283333324</v>
      </c>
      <c r="S186" s="5">
        <f t="shared" si="45"/>
        <v>11.54728991666668</v>
      </c>
      <c r="T186" s="5">
        <f t="shared" si="43"/>
        <v>-150.02312723992927</v>
      </c>
      <c r="U186" s="1">
        <f t="shared" si="37"/>
        <v>471.89999399999999</v>
      </c>
      <c r="V186" s="1">
        <f t="shared" si="38"/>
        <v>416</v>
      </c>
      <c r="W186">
        <f t="shared" si="39"/>
        <v>-92.262947291192887</v>
      </c>
    </row>
    <row r="187" spans="1:23">
      <c r="A187" s="7">
        <v>43041</v>
      </c>
      <c r="B187" s="3">
        <v>422.20001200000002</v>
      </c>
      <c r="C187" s="3">
        <v>430</v>
      </c>
      <c r="D187" s="3">
        <v>420.57501200000002</v>
      </c>
      <c r="E187" s="3">
        <v>428.95001200000002</v>
      </c>
      <c r="F187" s="3">
        <v>414.83718900000002</v>
      </c>
      <c r="G187" s="3">
        <v>2965682</v>
      </c>
      <c r="H187" s="3">
        <f t="shared" si="35"/>
        <v>425.67999880000008</v>
      </c>
      <c r="I187" s="3">
        <f t="shared" si="46"/>
        <v>448.7362488</v>
      </c>
      <c r="J187" s="3">
        <f t="shared" si="36"/>
        <v>428.56924411224662</v>
      </c>
      <c r="K187" s="3">
        <f t="shared" si="47"/>
        <v>441.10454125053798</v>
      </c>
      <c r="L187" s="6">
        <f t="shared" si="33"/>
        <v>8.625</v>
      </c>
      <c r="M187" s="6">
        <f t="shared" si="34"/>
        <v>0</v>
      </c>
      <c r="N187" s="6">
        <f t="shared" si="40"/>
        <v>2.2446441428571444</v>
      </c>
      <c r="O187" s="6">
        <f t="shared" si="41"/>
        <v>4.3196432857142861</v>
      </c>
      <c r="P187" s="8">
        <f t="shared" si="42"/>
        <v>34.194787587868333</v>
      </c>
      <c r="Q187" s="3">
        <f t="shared" si="32"/>
        <v>426.50834133333336</v>
      </c>
      <c r="R187" s="5">
        <f t="shared" si="44"/>
        <v>448.41874999999993</v>
      </c>
      <c r="S187" s="5">
        <f t="shared" si="45"/>
        <v>12.565622599999966</v>
      </c>
      <c r="T187" s="5">
        <f t="shared" si="43"/>
        <v>-116.24524765777294</v>
      </c>
      <c r="U187" s="1">
        <f t="shared" si="37"/>
        <v>471.89999399999999</v>
      </c>
      <c r="V187" s="1">
        <f t="shared" si="38"/>
        <v>416</v>
      </c>
      <c r="W187">
        <f t="shared" si="39"/>
        <v>-76.833607531335304</v>
      </c>
    </row>
    <row r="188" spans="1:23">
      <c r="A188" s="7">
        <v>43042</v>
      </c>
      <c r="B188" s="3">
        <v>430</v>
      </c>
      <c r="C188" s="3">
        <v>430</v>
      </c>
      <c r="D188" s="3">
        <v>422.47500600000001</v>
      </c>
      <c r="E188" s="3">
        <v>423.57501200000002</v>
      </c>
      <c r="F188" s="3">
        <v>409.63903800000003</v>
      </c>
      <c r="G188" s="3">
        <v>2761172</v>
      </c>
      <c r="H188" s="3">
        <f t="shared" si="35"/>
        <v>424.56500240000003</v>
      </c>
      <c r="I188" s="3">
        <f t="shared" si="46"/>
        <v>448.01875000000001</v>
      </c>
      <c r="J188" s="3">
        <f t="shared" si="36"/>
        <v>426.90450007483111</v>
      </c>
      <c r="K188" s="3">
        <f t="shared" si="47"/>
        <v>439.43506227429629</v>
      </c>
      <c r="L188" s="6">
        <f t="shared" si="33"/>
        <v>0</v>
      </c>
      <c r="M188" s="6">
        <f t="shared" si="34"/>
        <v>5.375</v>
      </c>
      <c r="N188" s="6">
        <f t="shared" si="40"/>
        <v>1.8696441428571444</v>
      </c>
      <c r="O188" s="6">
        <f t="shared" si="41"/>
        <v>4.7035718571428573</v>
      </c>
      <c r="P188" s="8">
        <f t="shared" si="42"/>
        <v>28.443369925119526</v>
      </c>
      <c r="Q188" s="3">
        <f t="shared" si="32"/>
        <v>425.35000599999995</v>
      </c>
      <c r="R188" s="5">
        <f t="shared" si="44"/>
        <v>447.35291646666667</v>
      </c>
      <c r="S188" s="5">
        <f t="shared" si="45"/>
        <v>13.951206193333316</v>
      </c>
      <c r="T188" s="5">
        <f t="shared" si="43"/>
        <v>-105.14221332910492</v>
      </c>
      <c r="U188" s="1">
        <f t="shared" si="37"/>
        <v>471.89999399999999</v>
      </c>
      <c r="V188" s="1">
        <f t="shared" si="38"/>
        <v>416</v>
      </c>
      <c r="W188">
        <f t="shared" si="39"/>
        <v>-86.448993178782786</v>
      </c>
    </row>
    <row r="189" spans="1:23">
      <c r="A189" s="7">
        <v>43045</v>
      </c>
      <c r="B189" s="3">
        <v>426</v>
      </c>
      <c r="C189" s="3">
        <v>427.625</v>
      </c>
      <c r="D189" s="3">
        <v>418.79998799999998</v>
      </c>
      <c r="E189" s="3">
        <v>422.52499399999999</v>
      </c>
      <c r="F189" s="3">
        <v>408.623535</v>
      </c>
      <c r="G189" s="3">
        <v>2273368</v>
      </c>
      <c r="H189" s="3">
        <f t="shared" si="35"/>
        <v>423.78500359999998</v>
      </c>
      <c r="I189" s="3">
        <f t="shared" si="46"/>
        <v>446.86874999999998</v>
      </c>
      <c r="J189" s="3">
        <f t="shared" si="36"/>
        <v>425.44466471655409</v>
      </c>
      <c r="K189" s="3">
        <f t="shared" si="47"/>
        <v>437.82457958150616</v>
      </c>
      <c r="L189" s="6">
        <f t="shared" si="33"/>
        <v>0</v>
      </c>
      <c r="M189" s="6">
        <f t="shared" si="34"/>
        <v>1.0500180000000228</v>
      </c>
      <c r="N189" s="6">
        <f t="shared" si="40"/>
        <v>1.8696441428571444</v>
      </c>
      <c r="O189" s="6">
        <f t="shared" si="41"/>
        <v>4.6535731428571454</v>
      </c>
      <c r="P189" s="8">
        <f t="shared" si="42"/>
        <v>28.661380741549522</v>
      </c>
      <c r="Q189" s="3">
        <f t="shared" si="32"/>
        <v>422.98332733333336</v>
      </c>
      <c r="R189" s="5">
        <f t="shared" si="44"/>
        <v>445.96291606666654</v>
      </c>
      <c r="S189" s="5">
        <f t="shared" si="45"/>
        <v>15.276164786666655</v>
      </c>
      <c r="T189" s="5">
        <f t="shared" si="43"/>
        <v>-100.28515688436067</v>
      </c>
      <c r="U189" s="1">
        <f t="shared" si="37"/>
        <v>471.89999399999999</v>
      </c>
      <c r="V189" s="1">
        <f t="shared" si="38"/>
        <v>416</v>
      </c>
      <c r="W189">
        <f t="shared" si="39"/>
        <v>-88.327379784691942</v>
      </c>
    </row>
    <row r="190" spans="1:23">
      <c r="A190" s="7">
        <v>43046</v>
      </c>
      <c r="B190" s="3">
        <v>425</v>
      </c>
      <c r="C190" s="3">
        <v>440</v>
      </c>
      <c r="D190" s="3">
        <v>422.14999399999999</v>
      </c>
      <c r="E190" s="3">
        <v>438.375</v>
      </c>
      <c r="F190" s="3">
        <v>423.95214800000002</v>
      </c>
      <c r="G190" s="3">
        <v>5960612</v>
      </c>
      <c r="H190" s="3">
        <f t="shared" si="35"/>
        <v>424.65500480000003</v>
      </c>
      <c r="I190" s="3">
        <f t="shared" si="46"/>
        <v>445.29749909999998</v>
      </c>
      <c r="J190" s="3">
        <f t="shared" si="36"/>
        <v>429.75477647770276</v>
      </c>
      <c r="K190" s="3">
        <f t="shared" si="47"/>
        <v>437.87700057374366</v>
      </c>
      <c r="L190" s="6">
        <f t="shared" si="33"/>
        <v>15.850006000000008</v>
      </c>
      <c r="M190" s="6">
        <f t="shared" si="34"/>
        <v>0</v>
      </c>
      <c r="N190" s="6">
        <f t="shared" si="40"/>
        <v>2.9910735714285743</v>
      </c>
      <c r="O190" s="6">
        <f t="shared" si="41"/>
        <v>4.6535731428571454</v>
      </c>
      <c r="P190" s="8">
        <f t="shared" si="42"/>
        <v>39.126380632333067</v>
      </c>
      <c r="Q190" s="3">
        <f t="shared" si="32"/>
        <v>433.50833133333327</v>
      </c>
      <c r="R190" s="5">
        <f t="shared" si="44"/>
        <v>445.07166596666656</v>
      </c>
      <c r="S190" s="5">
        <f t="shared" si="45"/>
        <v>15.719498169999998</v>
      </c>
      <c r="T190" s="5">
        <f t="shared" si="43"/>
        <v>-49.040304418035525</v>
      </c>
      <c r="U190" s="1">
        <f t="shared" si="37"/>
        <v>471.89999399999999</v>
      </c>
      <c r="V190" s="1">
        <f t="shared" si="38"/>
        <v>416</v>
      </c>
      <c r="W190">
        <f t="shared" si="39"/>
        <v>-59.97316207225353</v>
      </c>
    </row>
    <row r="191" spans="1:23">
      <c r="A191" s="7">
        <v>43047</v>
      </c>
      <c r="B191" s="3">
        <v>441</v>
      </c>
      <c r="C191" s="3">
        <v>442.375</v>
      </c>
      <c r="D191" s="3">
        <v>432.67498799999998</v>
      </c>
      <c r="E191" s="3">
        <v>439.29998799999998</v>
      </c>
      <c r="F191" s="3">
        <v>424.84664900000001</v>
      </c>
      <c r="G191" s="3">
        <v>3821814</v>
      </c>
      <c r="H191" s="3">
        <f t="shared" si="35"/>
        <v>426.75000600000004</v>
      </c>
      <c r="I191" s="3">
        <f t="shared" si="46"/>
        <v>444.64624940000004</v>
      </c>
      <c r="J191" s="3">
        <f t="shared" si="36"/>
        <v>432.93651365180187</v>
      </c>
      <c r="K191" s="3">
        <f t="shared" si="47"/>
        <v>438.01252318576809</v>
      </c>
      <c r="L191" s="6">
        <f t="shared" si="33"/>
        <v>0.92498799999998482</v>
      </c>
      <c r="M191" s="6">
        <f t="shared" si="34"/>
        <v>0</v>
      </c>
      <c r="N191" s="6">
        <f t="shared" si="40"/>
        <v>3.0428575714285722</v>
      </c>
      <c r="O191" s="6">
        <f t="shared" si="41"/>
        <v>4.6535731428571454</v>
      </c>
      <c r="P191" s="8">
        <f t="shared" si="42"/>
        <v>39.535957437784461</v>
      </c>
      <c r="Q191" s="3">
        <f t="shared" si="32"/>
        <v>438.11665866666664</v>
      </c>
      <c r="R191" s="5">
        <f t="shared" si="44"/>
        <v>444.36333263333319</v>
      </c>
      <c r="S191" s="5">
        <f t="shared" si="45"/>
        <v>15.706665566666675</v>
      </c>
      <c r="T191" s="5">
        <f t="shared" si="43"/>
        <v>-26.513898150024897</v>
      </c>
      <c r="U191" s="1">
        <f t="shared" si="37"/>
        <v>471.89999399999999</v>
      </c>
      <c r="V191" s="1">
        <f t="shared" si="38"/>
        <v>416</v>
      </c>
      <c r="W191">
        <f t="shared" si="39"/>
        <v>-58.318442753321243</v>
      </c>
    </row>
    <row r="192" spans="1:23">
      <c r="A192" s="7">
        <v>43048</v>
      </c>
      <c r="B192" s="3">
        <v>439.75</v>
      </c>
      <c r="C192" s="3">
        <v>444.22500600000001</v>
      </c>
      <c r="D192" s="3">
        <v>436.22500600000001</v>
      </c>
      <c r="E192" s="3">
        <v>437.97500600000001</v>
      </c>
      <c r="F192" s="3">
        <v>423.56518599999998</v>
      </c>
      <c r="G192" s="3">
        <v>1600452</v>
      </c>
      <c r="H192" s="3">
        <f t="shared" si="35"/>
        <v>430.54500119999994</v>
      </c>
      <c r="I192" s="3">
        <f t="shared" si="46"/>
        <v>444.12124940000012</v>
      </c>
      <c r="J192" s="3">
        <f t="shared" si="36"/>
        <v>434.61601110120131</v>
      </c>
      <c r="K192" s="3">
        <f t="shared" si="47"/>
        <v>438.00895012045686</v>
      </c>
      <c r="L192" s="6">
        <f t="shared" si="33"/>
        <v>0</v>
      </c>
      <c r="M192" s="6">
        <f t="shared" si="34"/>
        <v>1.3249819999999772</v>
      </c>
      <c r="N192" s="6">
        <f t="shared" si="40"/>
        <v>3.0428575714285722</v>
      </c>
      <c r="O192" s="6">
        <f t="shared" si="41"/>
        <v>4.6982138571428562</v>
      </c>
      <c r="P192" s="8">
        <f t="shared" si="42"/>
        <v>39.307964013840845</v>
      </c>
      <c r="Q192" s="3">
        <f t="shared" si="32"/>
        <v>439.47500599999995</v>
      </c>
      <c r="R192" s="5">
        <f t="shared" si="44"/>
        <v>443.63333283333333</v>
      </c>
      <c r="S192" s="5">
        <f t="shared" si="45"/>
        <v>15.392498450000005</v>
      </c>
      <c r="T192" s="5">
        <f t="shared" si="43"/>
        <v>-18.010187871020488</v>
      </c>
      <c r="U192" s="1">
        <f t="shared" si="37"/>
        <v>471.89999399999999</v>
      </c>
      <c r="V192" s="1">
        <f t="shared" si="38"/>
        <v>416</v>
      </c>
      <c r="W192">
        <f t="shared" si="39"/>
        <v>-60.688714921865625</v>
      </c>
    </row>
    <row r="193" spans="1:23">
      <c r="A193" s="7">
        <v>43049</v>
      </c>
      <c r="B193" s="3">
        <v>440.47500600000001</v>
      </c>
      <c r="C193" s="3">
        <v>440.47500600000001</v>
      </c>
      <c r="D193" s="3">
        <v>431.35000600000001</v>
      </c>
      <c r="E193" s="3">
        <v>433.52499399999999</v>
      </c>
      <c r="F193" s="3">
        <v>419.26165800000001</v>
      </c>
      <c r="G193" s="3">
        <v>3070800</v>
      </c>
      <c r="H193" s="3">
        <f t="shared" si="35"/>
        <v>432.35</v>
      </c>
      <c r="I193" s="3">
        <f t="shared" si="46"/>
        <v>443.29624940000014</v>
      </c>
      <c r="J193" s="3">
        <f t="shared" si="36"/>
        <v>434.25233873413424</v>
      </c>
      <c r="K193" s="3">
        <f t="shared" si="47"/>
        <v>437.58190668041334</v>
      </c>
      <c r="L193" s="6">
        <f t="shared" si="33"/>
        <v>0</v>
      </c>
      <c r="M193" s="6">
        <f t="shared" si="34"/>
        <v>4.4500120000000152</v>
      </c>
      <c r="N193" s="6">
        <f t="shared" si="40"/>
        <v>2.5089285714285716</v>
      </c>
      <c r="O193" s="6">
        <f t="shared" si="41"/>
        <v>5.0160718571428573</v>
      </c>
      <c r="P193" s="8">
        <f t="shared" si="42"/>
        <v>33.341241575249654</v>
      </c>
      <c r="Q193" s="3">
        <f t="shared" si="32"/>
        <v>435.11666866666673</v>
      </c>
      <c r="R193" s="5">
        <f t="shared" si="44"/>
        <v>442.53666636666668</v>
      </c>
      <c r="S193" s="5">
        <f t="shared" si="45"/>
        <v>14.928165106666674</v>
      </c>
      <c r="T193" s="5">
        <f t="shared" si="43"/>
        <v>-33.136457816401048</v>
      </c>
      <c r="U193" s="1">
        <f t="shared" si="37"/>
        <v>469.75</v>
      </c>
      <c r="V193" s="1">
        <f t="shared" si="38"/>
        <v>416</v>
      </c>
      <c r="W193">
        <f t="shared" si="39"/>
        <v>-67.395360000000011</v>
      </c>
    </row>
    <row r="194" spans="1:23">
      <c r="A194" s="7">
        <v>43052</v>
      </c>
      <c r="B194" s="3">
        <v>432.25</v>
      </c>
      <c r="C194" s="3">
        <v>439.20001200000002</v>
      </c>
      <c r="D194" s="3">
        <v>432.25</v>
      </c>
      <c r="E194" s="3">
        <v>434.75</v>
      </c>
      <c r="F194" s="3">
        <v>420.44632000000001</v>
      </c>
      <c r="G194" s="3">
        <v>5322040</v>
      </c>
      <c r="H194" s="3">
        <f t="shared" si="35"/>
        <v>434.33999640000002</v>
      </c>
      <c r="I194" s="3">
        <f t="shared" si="46"/>
        <v>442.07249910000002</v>
      </c>
      <c r="J194" s="3">
        <f t="shared" si="36"/>
        <v>434.4182258227562</v>
      </c>
      <c r="K194" s="3">
        <f t="shared" si="47"/>
        <v>437.31220128227875</v>
      </c>
      <c r="L194" s="6">
        <f t="shared" si="33"/>
        <v>1.2250060000000076</v>
      </c>
      <c r="M194" s="6">
        <f t="shared" si="34"/>
        <v>0</v>
      </c>
      <c r="N194" s="6">
        <f t="shared" si="40"/>
        <v>2.5964290000000005</v>
      </c>
      <c r="O194" s="6">
        <f t="shared" si="41"/>
        <v>4.2053571428571432</v>
      </c>
      <c r="P194" s="8">
        <f t="shared" si="42"/>
        <v>38.172752648605766</v>
      </c>
      <c r="Q194" s="3">
        <f t="shared" si="32"/>
        <v>435.40000400000002</v>
      </c>
      <c r="R194" s="5">
        <f t="shared" si="44"/>
        <v>441.16999969999989</v>
      </c>
      <c r="S194" s="5">
        <f t="shared" si="45"/>
        <v>13.865164676666637</v>
      </c>
      <c r="T194" s="5">
        <f t="shared" si="43"/>
        <v>-27.743369009337282</v>
      </c>
      <c r="U194" s="1">
        <f t="shared" si="37"/>
        <v>462</v>
      </c>
      <c r="V194" s="1">
        <f t="shared" si="38"/>
        <v>416</v>
      </c>
      <c r="W194">
        <f t="shared" si="39"/>
        <v>-59.239130434782602</v>
      </c>
    </row>
    <row r="195" spans="1:23">
      <c r="A195" s="7">
        <v>43053</v>
      </c>
      <c r="B195" s="3">
        <v>434</v>
      </c>
      <c r="C195" s="3">
        <v>442.42498799999998</v>
      </c>
      <c r="D195" s="3">
        <v>433.04998799999998</v>
      </c>
      <c r="E195" s="3">
        <v>434.89999399999999</v>
      </c>
      <c r="F195" s="3">
        <v>420.59140000000002</v>
      </c>
      <c r="G195" s="3">
        <v>2012894</v>
      </c>
      <c r="H195" s="3">
        <f t="shared" si="35"/>
        <v>436.78499759999994</v>
      </c>
      <c r="I195" s="3">
        <f t="shared" si="46"/>
        <v>440.6474991</v>
      </c>
      <c r="J195" s="3">
        <f t="shared" si="36"/>
        <v>434.57881521517083</v>
      </c>
      <c r="K195" s="3">
        <f t="shared" si="47"/>
        <v>437.08246725539504</v>
      </c>
      <c r="L195" s="6">
        <f t="shared" si="33"/>
        <v>0.14999399999999241</v>
      </c>
      <c r="M195" s="6">
        <f t="shared" si="34"/>
        <v>0</v>
      </c>
      <c r="N195" s="6">
        <f t="shared" si="40"/>
        <v>2.6071428571428572</v>
      </c>
      <c r="O195" s="6">
        <f t="shared" si="41"/>
        <v>3.9375</v>
      </c>
      <c r="P195" s="8">
        <f t="shared" si="42"/>
        <v>39.836289222373807</v>
      </c>
      <c r="Q195" s="3">
        <f t="shared" ref="Q195:Q258" si="48">AVERAGE(C195:E195)</f>
        <v>436.7916566666666</v>
      </c>
      <c r="R195" s="5">
        <f t="shared" si="44"/>
        <v>439.87708233333325</v>
      </c>
      <c r="S195" s="5">
        <f t="shared" si="45"/>
        <v>12.49291466666666</v>
      </c>
      <c r="T195" s="5">
        <f t="shared" si="43"/>
        <v>-16.464936320526927</v>
      </c>
      <c r="U195" s="1">
        <f t="shared" si="37"/>
        <v>455</v>
      </c>
      <c r="V195" s="1">
        <f t="shared" si="38"/>
        <v>416</v>
      </c>
      <c r="W195">
        <f t="shared" si="39"/>
        <v>-51.538476923076949</v>
      </c>
    </row>
    <row r="196" spans="1:23">
      <c r="A196" s="7">
        <v>43054</v>
      </c>
      <c r="B196" s="3">
        <v>438.5</v>
      </c>
      <c r="C196" s="3">
        <v>438.5</v>
      </c>
      <c r="D196" s="3">
        <v>423</v>
      </c>
      <c r="E196" s="3">
        <v>424.17498799999998</v>
      </c>
      <c r="F196" s="3">
        <v>410.219269</v>
      </c>
      <c r="G196" s="3">
        <v>3122146</v>
      </c>
      <c r="H196" s="3">
        <f t="shared" si="35"/>
        <v>436.08999640000002</v>
      </c>
      <c r="I196" s="3">
        <f t="shared" si="46"/>
        <v>439.31749880000007</v>
      </c>
      <c r="J196" s="3">
        <f t="shared" si="36"/>
        <v>431.1108728101139</v>
      </c>
      <c r="K196" s="3">
        <f t="shared" si="47"/>
        <v>435.85318351678598</v>
      </c>
      <c r="L196" s="6">
        <f t="shared" ref="L196:L259" si="49">IF(($E196-$E195)&gt;0,$E196-$E195,0)</f>
        <v>0</v>
      </c>
      <c r="M196" s="6">
        <f t="shared" ref="M196:M259" si="50">IF(($E196-$E195)&lt;0,ABS($E196-$E195),0)</f>
        <v>10.725006000000008</v>
      </c>
      <c r="N196" s="6">
        <f t="shared" si="40"/>
        <v>2.6071428571428572</v>
      </c>
      <c r="O196" s="6">
        <f t="shared" si="41"/>
        <v>3.3464290000000005</v>
      </c>
      <c r="P196" s="8">
        <f t="shared" si="42"/>
        <v>43.791238599310958</v>
      </c>
      <c r="Q196" s="3">
        <f t="shared" si="48"/>
        <v>428.55832933333335</v>
      </c>
      <c r="R196" s="5">
        <f t="shared" si="44"/>
        <v>438.17624919999997</v>
      </c>
      <c r="S196" s="5">
        <f t="shared" si="45"/>
        <v>11.336624160000019</v>
      </c>
      <c r="T196" s="5">
        <f t="shared" si="43"/>
        <v>-56.559576177902848</v>
      </c>
      <c r="U196" s="1">
        <f t="shared" si="37"/>
        <v>444.22500600000001</v>
      </c>
      <c r="V196" s="1">
        <f t="shared" si="38"/>
        <v>416</v>
      </c>
      <c r="W196">
        <f t="shared" si="39"/>
        <v>-71.036363995812863</v>
      </c>
    </row>
    <row r="197" spans="1:23">
      <c r="A197" s="7">
        <v>43055</v>
      </c>
      <c r="B197" s="3">
        <v>424.85000600000001</v>
      </c>
      <c r="C197" s="3">
        <v>429.35000600000001</v>
      </c>
      <c r="D197" s="3">
        <v>419.35000600000001</v>
      </c>
      <c r="E197" s="3">
        <v>425.95001200000002</v>
      </c>
      <c r="F197" s="3">
        <v>411.93588299999999</v>
      </c>
      <c r="G197" s="3">
        <v>2181070</v>
      </c>
      <c r="H197" s="3">
        <f t="shared" si="35"/>
        <v>433.06499640000004</v>
      </c>
      <c r="I197" s="3">
        <f t="shared" si="46"/>
        <v>437.44374850000003</v>
      </c>
      <c r="J197" s="3">
        <f t="shared" si="36"/>
        <v>429.39058587340929</v>
      </c>
      <c r="K197" s="3">
        <f t="shared" si="47"/>
        <v>434.91002432471112</v>
      </c>
      <c r="L197" s="6">
        <f t="shared" si="49"/>
        <v>1.7750240000000304</v>
      </c>
      <c r="M197" s="6">
        <f t="shared" si="50"/>
        <v>0</v>
      </c>
      <c r="N197" s="6">
        <f t="shared" si="40"/>
        <v>2.7339302857142878</v>
      </c>
      <c r="O197" s="6">
        <f t="shared" si="41"/>
        <v>2.84285842857143</v>
      </c>
      <c r="P197" s="8">
        <f t="shared" si="42"/>
        <v>49.023379327801067</v>
      </c>
      <c r="Q197" s="3">
        <f t="shared" si="48"/>
        <v>424.88334133333336</v>
      </c>
      <c r="R197" s="5">
        <f t="shared" si="44"/>
        <v>436.31624959999999</v>
      </c>
      <c r="S197" s="5">
        <f t="shared" si="45"/>
        <v>10.289497120000004</v>
      </c>
      <c r="T197" s="5">
        <f t="shared" si="43"/>
        <v>-74.074940257570304</v>
      </c>
      <c r="U197" s="1">
        <f t="shared" si="37"/>
        <v>444.22500600000001</v>
      </c>
      <c r="V197" s="1">
        <f t="shared" si="38"/>
        <v>416</v>
      </c>
      <c r="W197">
        <f t="shared" si="39"/>
        <v>-64.747529194502164</v>
      </c>
    </row>
    <row r="198" spans="1:23">
      <c r="A198" s="7">
        <v>43056</v>
      </c>
      <c r="B198" s="3">
        <v>424.45001200000002</v>
      </c>
      <c r="C198" s="3">
        <v>428.10000600000001</v>
      </c>
      <c r="D198" s="3">
        <v>419.25</v>
      </c>
      <c r="E198" s="3">
        <v>420</v>
      </c>
      <c r="F198" s="3">
        <v>406.18167099999999</v>
      </c>
      <c r="G198" s="3">
        <v>3096988</v>
      </c>
      <c r="H198" s="3">
        <f t="shared" si="35"/>
        <v>430.65999759999994</v>
      </c>
      <c r="I198" s="3">
        <f t="shared" si="46"/>
        <v>435.64874879999996</v>
      </c>
      <c r="J198" s="3">
        <f t="shared" si="36"/>
        <v>426.26039058227292</v>
      </c>
      <c r="K198" s="3">
        <f t="shared" si="47"/>
        <v>433.49002200807195</v>
      </c>
      <c r="L198" s="6">
        <f t="shared" si="49"/>
        <v>0</v>
      </c>
      <c r="M198" s="6">
        <f t="shared" si="50"/>
        <v>5.9500120000000152</v>
      </c>
      <c r="N198" s="6">
        <f t="shared" si="40"/>
        <v>2.7339302857142878</v>
      </c>
      <c r="O198" s="6">
        <f t="shared" si="41"/>
        <v>2.6035722857142867</v>
      </c>
      <c r="P198" s="8">
        <f t="shared" si="42"/>
        <v>51.221151636514449</v>
      </c>
      <c r="Q198" s="3">
        <f t="shared" si="48"/>
        <v>422.45000200000004</v>
      </c>
      <c r="R198" s="5">
        <f t="shared" si="44"/>
        <v>434.39791666666662</v>
      </c>
      <c r="S198" s="5">
        <f t="shared" si="45"/>
        <v>9.3543729999999901</v>
      </c>
      <c r="T198" s="5">
        <f t="shared" si="43"/>
        <v>-85.15029756077071</v>
      </c>
      <c r="U198" s="1">
        <f t="shared" si="37"/>
        <v>444.22500600000001</v>
      </c>
      <c r="V198" s="1">
        <f t="shared" si="38"/>
        <v>418.5</v>
      </c>
      <c r="W198">
        <f t="shared" si="39"/>
        <v>-94.169097569889786</v>
      </c>
    </row>
    <row r="199" spans="1:23">
      <c r="A199" s="7">
        <v>43059</v>
      </c>
      <c r="B199" s="3">
        <v>421.5</v>
      </c>
      <c r="C199" s="3">
        <v>424.22500600000001</v>
      </c>
      <c r="D199" s="3">
        <v>418.45001200000002</v>
      </c>
      <c r="E199" s="3">
        <v>421.07501200000002</v>
      </c>
      <c r="F199" s="3">
        <v>407.22125199999999</v>
      </c>
      <c r="G199" s="3">
        <v>2260478</v>
      </c>
      <c r="H199" s="3">
        <f t="shared" si="35"/>
        <v>427.95499880000006</v>
      </c>
      <c r="I199" s="3">
        <f t="shared" si="46"/>
        <v>433.59124910000003</v>
      </c>
      <c r="J199" s="3">
        <f t="shared" si="36"/>
        <v>424.53193105484866</v>
      </c>
      <c r="K199" s="3">
        <f t="shared" si="47"/>
        <v>432.30764010254131</v>
      </c>
      <c r="L199" s="6">
        <f t="shared" si="49"/>
        <v>1.0750120000000152</v>
      </c>
      <c r="M199" s="6">
        <f t="shared" si="50"/>
        <v>0</v>
      </c>
      <c r="N199" s="6">
        <f t="shared" si="40"/>
        <v>2.1160735714285743</v>
      </c>
      <c r="O199" s="6">
        <f t="shared" si="41"/>
        <v>2.6035722857142867</v>
      </c>
      <c r="P199" s="8">
        <f t="shared" si="42"/>
        <v>44.835431205628318</v>
      </c>
      <c r="Q199" s="3">
        <f t="shared" si="48"/>
        <v>421.25001000000003</v>
      </c>
      <c r="R199" s="5">
        <f t="shared" si="44"/>
        <v>432.10083413333325</v>
      </c>
      <c r="S199" s="5">
        <f t="shared" si="45"/>
        <v>8.0534143466666457</v>
      </c>
      <c r="T199" s="5">
        <f t="shared" si="43"/>
        <v>-89.823799498775628</v>
      </c>
      <c r="U199" s="1">
        <f t="shared" si="37"/>
        <v>444.22500600000001</v>
      </c>
      <c r="V199" s="1">
        <f t="shared" si="38"/>
        <v>418.45001200000002</v>
      </c>
      <c r="W199">
        <f t="shared" si="39"/>
        <v>-89.815710529360345</v>
      </c>
    </row>
    <row r="200" spans="1:23">
      <c r="A200" s="7">
        <v>43060</v>
      </c>
      <c r="B200" s="3">
        <v>421.54998799999998</v>
      </c>
      <c r="C200" s="3">
        <v>423.10000600000001</v>
      </c>
      <c r="D200" s="3">
        <v>417.54998799999998</v>
      </c>
      <c r="E200" s="3">
        <v>418.85000600000001</v>
      </c>
      <c r="F200" s="3">
        <v>405.06948899999998</v>
      </c>
      <c r="G200" s="3">
        <v>2987142</v>
      </c>
      <c r="H200" s="3">
        <f t="shared" ref="H200:H263" si="51">AVERAGE(E195:E199)</f>
        <v>425.22000119999996</v>
      </c>
      <c r="I200" s="3">
        <f t="shared" si="46"/>
        <v>431.21374970000005</v>
      </c>
      <c r="J200" s="3">
        <f t="shared" ref="J200:J263" si="52">E200*(2/(5+ 1)) + J199 * (1-(2/(5+1)))</f>
        <v>422.63795603656581</v>
      </c>
      <c r="K200" s="3">
        <f t="shared" si="47"/>
        <v>431.02596066420409</v>
      </c>
      <c r="L200" s="6">
        <f t="shared" si="49"/>
        <v>0</v>
      </c>
      <c r="M200" s="6">
        <f t="shared" si="50"/>
        <v>2.2250060000000076</v>
      </c>
      <c r="N200" s="6">
        <f t="shared" si="40"/>
        <v>2.1160735714285743</v>
      </c>
      <c r="O200" s="6">
        <f t="shared" si="41"/>
        <v>2.221431142857146</v>
      </c>
      <c r="P200" s="8">
        <f t="shared" si="42"/>
        <v>48.785504819377216</v>
      </c>
      <c r="Q200" s="3">
        <f t="shared" si="48"/>
        <v>419.83333333333331</v>
      </c>
      <c r="R200" s="5">
        <f t="shared" si="44"/>
        <v>430.07500099999999</v>
      </c>
      <c r="S200" s="5">
        <f t="shared" si="45"/>
        <v>6.8491646666666472</v>
      </c>
      <c r="T200" s="5">
        <f t="shared" si="43"/>
        <v>-99.687754299056621</v>
      </c>
      <c r="U200" s="1">
        <f t="shared" si="37"/>
        <v>444.22500600000001</v>
      </c>
      <c r="V200" s="1">
        <f t="shared" si="38"/>
        <v>417.54998799999998</v>
      </c>
      <c r="W200">
        <f t="shared" si="39"/>
        <v>-95.12645877127423</v>
      </c>
    </row>
    <row r="201" spans="1:23">
      <c r="A201" s="7">
        <v>43061</v>
      </c>
      <c r="B201" s="3">
        <v>419.27499399999999</v>
      </c>
      <c r="C201" s="3">
        <v>422.14999399999999</v>
      </c>
      <c r="D201" s="3">
        <v>417.20001200000002</v>
      </c>
      <c r="E201" s="3">
        <v>421.07501200000002</v>
      </c>
      <c r="F201" s="3">
        <v>407.22125199999999</v>
      </c>
      <c r="G201" s="3">
        <v>2269436</v>
      </c>
      <c r="H201" s="3">
        <f t="shared" si="51"/>
        <v>422.0100036</v>
      </c>
      <c r="I201" s="3">
        <f t="shared" si="46"/>
        <v>429.29250030000003</v>
      </c>
      <c r="J201" s="3">
        <f t="shared" si="52"/>
        <v>422.11697469104394</v>
      </c>
      <c r="K201" s="3">
        <f t="shared" si="47"/>
        <v>430.07825126761327</v>
      </c>
      <c r="L201" s="6">
        <f t="shared" si="49"/>
        <v>2.2250060000000076</v>
      </c>
      <c r="M201" s="6">
        <f t="shared" si="50"/>
        <v>0</v>
      </c>
      <c r="N201" s="6">
        <f t="shared" si="40"/>
        <v>1.658931142857146</v>
      </c>
      <c r="O201" s="6">
        <f t="shared" si="41"/>
        <v>2.221431142857146</v>
      </c>
      <c r="P201" s="8">
        <f t="shared" si="42"/>
        <v>42.751965427675842</v>
      </c>
      <c r="Q201" s="3">
        <f t="shared" si="48"/>
        <v>420.14167266666664</v>
      </c>
      <c r="R201" s="5">
        <f t="shared" si="44"/>
        <v>428.52333473333329</v>
      </c>
      <c r="S201" s="5">
        <f t="shared" si="45"/>
        <v>5.9598306733333146</v>
      </c>
      <c r="T201" s="5">
        <f t="shared" si="43"/>
        <v>-93.757272939197037</v>
      </c>
      <c r="U201" s="1">
        <f t="shared" si="37"/>
        <v>444.22500600000001</v>
      </c>
      <c r="V201" s="1">
        <f t="shared" si="38"/>
        <v>417.20001200000002</v>
      </c>
      <c r="W201">
        <f t="shared" si="39"/>
        <v>-85.661421423442306</v>
      </c>
    </row>
    <row r="202" spans="1:23">
      <c r="A202" s="7">
        <v>43062</v>
      </c>
      <c r="B202" s="3">
        <v>424</v>
      </c>
      <c r="C202" s="3">
        <v>428</v>
      </c>
      <c r="D202" s="3">
        <v>421.10000600000001</v>
      </c>
      <c r="E202" s="3">
        <v>426.85000600000001</v>
      </c>
      <c r="F202" s="3">
        <v>412.80624399999999</v>
      </c>
      <c r="G202" s="3">
        <v>2332448</v>
      </c>
      <c r="H202" s="3">
        <f t="shared" si="51"/>
        <v>421.39000840000006</v>
      </c>
      <c r="I202" s="3">
        <f t="shared" si="46"/>
        <v>427.6700012</v>
      </c>
      <c r="J202" s="3">
        <f t="shared" si="52"/>
        <v>423.69465179402937</v>
      </c>
      <c r="K202" s="3">
        <f t="shared" si="47"/>
        <v>429.77079933736439</v>
      </c>
      <c r="L202" s="6">
        <f t="shared" si="49"/>
        <v>5.7749939999999924</v>
      </c>
      <c r="M202" s="6">
        <f t="shared" si="50"/>
        <v>0</v>
      </c>
      <c r="N202" s="6">
        <f t="shared" si="40"/>
        <v>2.0714307142857171</v>
      </c>
      <c r="O202" s="6">
        <f t="shared" si="41"/>
        <v>1.8375025714285746</v>
      </c>
      <c r="P202" s="8">
        <f t="shared" si="42"/>
        <v>52.99222480608794</v>
      </c>
      <c r="Q202" s="3">
        <f t="shared" si="48"/>
        <v>425.31667066666665</v>
      </c>
      <c r="R202" s="5">
        <f t="shared" si="44"/>
        <v>427.8137516999999</v>
      </c>
      <c r="S202" s="5">
        <f t="shared" si="45"/>
        <v>5.4289974399999696</v>
      </c>
      <c r="T202" s="5">
        <f t="shared" si="43"/>
        <v>-30.663501084444047</v>
      </c>
      <c r="U202" s="1">
        <f t="shared" si="37"/>
        <v>444.22500600000001</v>
      </c>
      <c r="V202" s="1">
        <f t="shared" si="38"/>
        <v>417.20001200000002</v>
      </c>
      <c r="W202">
        <f t="shared" si="39"/>
        <v>-64.292336198113503</v>
      </c>
    </row>
    <row r="203" spans="1:23">
      <c r="A203" s="7">
        <v>43063</v>
      </c>
      <c r="B203" s="3">
        <v>427.5</v>
      </c>
      <c r="C203" s="3">
        <v>431.75</v>
      </c>
      <c r="D203" s="3">
        <v>427.5</v>
      </c>
      <c r="E203" s="3">
        <v>429.20001200000002</v>
      </c>
      <c r="F203" s="3">
        <v>415.07894900000002</v>
      </c>
      <c r="G203" s="3">
        <v>1646756</v>
      </c>
      <c r="H203" s="3">
        <f t="shared" si="51"/>
        <v>421.57000719999996</v>
      </c>
      <c r="I203" s="3">
        <f t="shared" si="46"/>
        <v>427.28625180000006</v>
      </c>
      <c r="J203" s="3">
        <f t="shared" si="52"/>
        <v>425.52977186268629</v>
      </c>
      <c r="K203" s="3">
        <f t="shared" si="47"/>
        <v>429.71643863856781</v>
      </c>
      <c r="L203" s="6">
        <f t="shared" si="49"/>
        <v>2.3500060000000076</v>
      </c>
      <c r="M203" s="6">
        <f t="shared" si="50"/>
        <v>0</v>
      </c>
      <c r="N203" s="6">
        <f t="shared" si="40"/>
        <v>2.2392882857142888</v>
      </c>
      <c r="O203" s="6">
        <f t="shared" si="41"/>
        <v>1.7625012857142874</v>
      </c>
      <c r="P203" s="8">
        <f t="shared" si="42"/>
        <v>55.957172303662581</v>
      </c>
      <c r="Q203" s="3">
        <f t="shared" si="48"/>
        <v>429.48333733333334</v>
      </c>
      <c r="R203" s="5">
        <f t="shared" si="44"/>
        <v>427.79625190000007</v>
      </c>
      <c r="S203" s="5">
        <f t="shared" si="45"/>
        <v>5.4079976800000056</v>
      </c>
      <c r="T203" s="5">
        <f t="shared" si="43"/>
        <v>20.797413179034059</v>
      </c>
      <c r="U203" s="1">
        <f t="shared" si="37"/>
        <v>444.22500600000001</v>
      </c>
      <c r="V203" s="1">
        <f t="shared" si="38"/>
        <v>417.20001200000002</v>
      </c>
      <c r="W203">
        <f t="shared" si="39"/>
        <v>-55.596659891950381</v>
      </c>
    </row>
    <row r="204" spans="1:23">
      <c r="A204" s="7">
        <v>43066</v>
      </c>
      <c r="B204" s="3">
        <v>428.75</v>
      </c>
      <c r="C204" s="3">
        <v>431.5</v>
      </c>
      <c r="D204" s="3">
        <v>426.54998799999998</v>
      </c>
      <c r="E204" s="3">
        <v>430.35000600000001</v>
      </c>
      <c r="F204" s="3">
        <v>416.19113199999998</v>
      </c>
      <c r="G204" s="3">
        <v>1592740</v>
      </c>
      <c r="H204" s="3">
        <f t="shared" si="51"/>
        <v>423.41000960000002</v>
      </c>
      <c r="I204" s="3">
        <f t="shared" si="46"/>
        <v>427.37250210000002</v>
      </c>
      <c r="J204" s="3">
        <f t="shared" si="52"/>
        <v>427.13651657512423</v>
      </c>
      <c r="K204" s="3">
        <f t="shared" si="47"/>
        <v>429.77677838727561</v>
      </c>
      <c r="L204" s="6">
        <f t="shared" si="49"/>
        <v>1.1499939999999924</v>
      </c>
      <c r="M204" s="6">
        <f t="shared" si="50"/>
        <v>0</v>
      </c>
      <c r="N204" s="6">
        <f t="shared" si="40"/>
        <v>1.1892874285714308</v>
      </c>
      <c r="O204" s="6">
        <f t="shared" si="41"/>
        <v>1.7625012857142874</v>
      </c>
      <c r="P204" s="8">
        <f t="shared" si="42"/>
        <v>40.290398252952798</v>
      </c>
      <c r="Q204" s="3">
        <f t="shared" si="48"/>
        <v>429.46666466666665</v>
      </c>
      <c r="R204" s="5">
        <f t="shared" si="44"/>
        <v>428.17125189999996</v>
      </c>
      <c r="S204" s="5">
        <f t="shared" si="45"/>
        <v>5.2375389566666515</v>
      </c>
      <c r="T204" s="5">
        <f t="shared" si="43"/>
        <v>16.488822675235131</v>
      </c>
      <c r="U204" s="1">
        <f t="shared" si="37"/>
        <v>444.22500600000001</v>
      </c>
      <c r="V204" s="1">
        <f t="shared" si="38"/>
        <v>417.20001200000002</v>
      </c>
      <c r="W204">
        <f t="shared" si="39"/>
        <v>-51.341361999932374</v>
      </c>
    </row>
    <row r="205" spans="1:23">
      <c r="A205" s="7">
        <v>43067</v>
      </c>
      <c r="B205" s="3">
        <v>430.5</v>
      </c>
      <c r="C205" s="3">
        <v>432.02499399999999</v>
      </c>
      <c r="D205" s="3">
        <v>428.39999399999999</v>
      </c>
      <c r="E205" s="3">
        <v>429.625</v>
      </c>
      <c r="F205" s="3">
        <v>415.48998999999998</v>
      </c>
      <c r="G205" s="3">
        <v>2108650</v>
      </c>
      <c r="H205" s="3">
        <f t="shared" si="51"/>
        <v>425.2650084</v>
      </c>
      <c r="I205" s="3">
        <f t="shared" si="46"/>
        <v>427.98125300000004</v>
      </c>
      <c r="J205" s="3">
        <f t="shared" si="52"/>
        <v>427.96601105008284</v>
      </c>
      <c r="K205" s="3">
        <f t="shared" si="47"/>
        <v>429.76232330277321</v>
      </c>
      <c r="L205" s="6">
        <f t="shared" si="49"/>
        <v>0</v>
      </c>
      <c r="M205" s="6">
        <f t="shared" si="50"/>
        <v>0.72500600000000759</v>
      </c>
      <c r="N205" s="6">
        <f t="shared" si="40"/>
        <v>1.1232168571428605</v>
      </c>
      <c r="O205" s="6">
        <f t="shared" si="41"/>
        <v>1.8142874285714308</v>
      </c>
      <c r="P205" s="8">
        <f t="shared" si="42"/>
        <v>38.237113818192647</v>
      </c>
      <c r="Q205" s="3">
        <f t="shared" si="48"/>
        <v>430.01666266666666</v>
      </c>
      <c r="R205" s="5">
        <f t="shared" si="44"/>
        <v>428.39333493333322</v>
      </c>
      <c r="S205" s="5">
        <f t="shared" si="45"/>
        <v>5.1999969999999909</v>
      </c>
      <c r="T205" s="5">
        <f t="shared" si="43"/>
        <v>20.811906023964283</v>
      </c>
      <c r="U205" s="1">
        <f t="shared" si="37"/>
        <v>444.22500600000001</v>
      </c>
      <c r="V205" s="1">
        <f t="shared" si="38"/>
        <v>417.20001200000002</v>
      </c>
      <c r="W205">
        <f t="shared" si="39"/>
        <v>-54.024085999797123</v>
      </c>
    </row>
    <row r="206" spans="1:23">
      <c r="A206" s="7">
        <v>43068</v>
      </c>
      <c r="B206" s="3">
        <v>430</v>
      </c>
      <c r="C206" s="3">
        <v>431.47500600000001</v>
      </c>
      <c r="D206" s="3">
        <v>423.07501200000002</v>
      </c>
      <c r="E206" s="3">
        <v>426.57501200000002</v>
      </c>
      <c r="F206" s="3">
        <v>412.54031400000002</v>
      </c>
      <c r="G206" s="3">
        <v>1523670</v>
      </c>
      <c r="H206" s="3">
        <f t="shared" si="51"/>
        <v>427.42000720000004</v>
      </c>
      <c r="I206" s="3">
        <f t="shared" si="46"/>
        <v>428.06750329999994</v>
      </c>
      <c r="J206" s="3">
        <f t="shared" si="52"/>
        <v>427.50234470005523</v>
      </c>
      <c r="K206" s="3">
        <f t="shared" si="47"/>
        <v>429.45876984536625</v>
      </c>
      <c r="L206" s="6">
        <f t="shared" si="49"/>
        <v>0</v>
      </c>
      <c r="M206" s="6">
        <f t="shared" si="50"/>
        <v>3.0499879999999848</v>
      </c>
      <c r="N206" s="6">
        <f t="shared" si="40"/>
        <v>1.1232168571428605</v>
      </c>
      <c r="O206" s="6">
        <f t="shared" si="41"/>
        <v>1.9375021428571455</v>
      </c>
      <c r="P206" s="8">
        <f t="shared" si="42"/>
        <v>36.697810453780896</v>
      </c>
      <c r="Q206" s="3">
        <f t="shared" si="48"/>
        <v>427.04167666666672</v>
      </c>
      <c r="R206" s="5">
        <f t="shared" si="44"/>
        <v>428.58458503333333</v>
      </c>
      <c r="S206" s="5">
        <f t="shared" si="45"/>
        <v>5.0113724699999862</v>
      </c>
      <c r="T206" s="5">
        <f t="shared" si="43"/>
        <v>-20.525426595914993</v>
      </c>
      <c r="U206" s="1">
        <f t="shared" si="37"/>
        <v>442.42498799999998</v>
      </c>
      <c r="V206" s="1">
        <f t="shared" si="38"/>
        <v>417.20001200000002</v>
      </c>
      <c r="W206">
        <f t="shared" si="39"/>
        <v>-62.834454232979212</v>
      </c>
    </row>
    <row r="207" spans="1:23">
      <c r="A207" s="7">
        <v>43069</v>
      </c>
      <c r="B207" s="3">
        <v>425</v>
      </c>
      <c r="C207" s="3">
        <v>428.95001200000002</v>
      </c>
      <c r="D207" s="3">
        <v>421.14999399999999</v>
      </c>
      <c r="E207" s="3">
        <v>424</v>
      </c>
      <c r="F207" s="3">
        <v>410.05001800000002</v>
      </c>
      <c r="G207" s="3">
        <v>6822606</v>
      </c>
      <c r="H207" s="3">
        <f t="shared" si="51"/>
        <v>428.52000719999995</v>
      </c>
      <c r="I207" s="3">
        <f t="shared" si="46"/>
        <v>428.38000329999994</v>
      </c>
      <c r="J207" s="3">
        <f t="shared" si="52"/>
        <v>426.33489646670353</v>
      </c>
      <c r="K207" s="3">
        <f t="shared" si="47"/>
        <v>428.93888700295042</v>
      </c>
      <c r="L207" s="6">
        <f t="shared" si="49"/>
        <v>0</v>
      </c>
      <c r="M207" s="6">
        <f t="shared" si="50"/>
        <v>2.5750120000000152</v>
      </c>
      <c r="N207" s="6">
        <f t="shared" si="40"/>
        <v>1.1232168571428605</v>
      </c>
      <c r="O207" s="6">
        <f t="shared" si="41"/>
        <v>1.8035735714285741</v>
      </c>
      <c r="P207" s="8">
        <f t="shared" si="42"/>
        <v>38.37708522543933</v>
      </c>
      <c r="Q207" s="3">
        <f t="shared" si="48"/>
        <v>424.70000200000004</v>
      </c>
      <c r="R207" s="5">
        <f t="shared" si="44"/>
        <v>428.49416806666659</v>
      </c>
      <c r="S207" s="5">
        <f t="shared" si="45"/>
        <v>5.0991638666666548</v>
      </c>
      <c r="T207" s="5">
        <f t="shared" si="43"/>
        <v>-49.605074686448042</v>
      </c>
      <c r="U207" s="1">
        <f t="shared" si="37"/>
        <v>442.42498799999998</v>
      </c>
      <c r="V207" s="1">
        <f t="shared" si="38"/>
        <v>417.20001200000002</v>
      </c>
      <c r="W207">
        <f t="shared" si="39"/>
        <v>-73.042638375552897</v>
      </c>
    </row>
    <row r="208" spans="1:23">
      <c r="A208" s="7">
        <v>43070</v>
      </c>
      <c r="B208" s="3">
        <v>423.5</v>
      </c>
      <c r="C208" s="3">
        <v>424.97500600000001</v>
      </c>
      <c r="D208" s="3">
        <v>413.54998799999998</v>
      </c>
      <c r="E208" s="3">
        <v>415</v>
      </c>
      <c r="F208" s="3">
        <v>401.34613000000002</v>
      </c>
      <c r="G208" s="3">
        <v>2768524</v>
      </c>
      <c r="H208" s="3">
        <f t="shared" si="51"/>
        <v>427.95000600000003</v>
      </c>
      <c r="I208" s="3">
        <f t="shared" si="46"/>
        <v>428.13250269999997</v>
      </c>
      <c r="J208" s="3">
        <f t="shared" si="52"/>
        <v>422.55659764446904</v>
      </c>
      <c r="K208" s="3">
        <f t="shared" si="47"/>
        <v>427.6113739550504</v>
      </c>
      <c r="L208" s="6">
        <f t="shared" si="49"/>
        <v>0</v>
      </c>
      <c r="M208" s="6">
        <f t="shared" si="50"/>
        <v>9</v>
      </c>
      <c r="N208" s="6">
        <f t="shared" si="40"/>
        <v>1.0357164285714313</v>
      </c>
      <c r="O208" s="6">
        <f t="shared" si="41"/>
        <v>2.4464307142857171</v>
      </c>
      <c r="P208" s="8">
        <f t="shared" si="42"/>
        <v>29.74361467452556</v>
      </c>
      <c r="Q208" s="3">
        <f t="shared" si="48"/>
        <v>417.84166466666665</v>
      </c>
      <c r="R208" s="5">
        <f t="shared" si="44"/>
        <v>428.11875099999997</v>
      </c>
      <c r="S208" s="5">
        <f t="shared" si="45"/>
        <v>5.4745809333333195</v>
      </c>
      <c r="T208" s="5">
        <f t="shared" si="43"/>
        <v>-125.14913876188265</v>
      </c>
      <c r="U208" s="1">
        <f t="shared" ref="U208:U271" si="53">MAX(C195:C208)</f>
        <v>442.42498799999998</v>
      </c>
      <c r="V208" s="1">
        <f t="shared" ref="V208:V271" si="54">MIN(D195:D208)</f>
        <v>413.54998799999998</v>
      </c>
      <c r="W208">
        <f t="shared" ref="W208:W271" si="55">(U208 - E208) / (U208 - V208) * -100</f>
        <v>-94.978313419913363</v>
      </c>
    </row>
    <row r="209" spans="1:23">
      <c r="A209" s="7">
        <v>43073</v>
      </c>
      <c r="B209" s="3">
        <v>418</v>
      </c>
      <c r="C209" s="3">
        <v>424.85000600000001</v>
      </c>
      <c r="D209" s="3">
        <v>412.42498799999998</v>
      </c>
      <c r="E209" s="3">
        <v>423.97500600000001</v>
      </c>
      <c r="F209" s="3">
        <v>410.025848</v>
      </c>
      <c r="G209" s="3">
        <v>1793768</v>
      </c>
      <c r="H209" s="3">
        <f t="shared" si="51"/>
        <v>425.11000359999997</v>
      </c>
      <c r="I209" s="3">
        <f t="shared" si="46"/>
        <v>427.70375210000003</v>
      </c>
      <c r="J209" s="3">
        <f t="shared" si="52"/>
        <v>423.02940042964605</v>
      </c>
      <c r="K209" s="3">
        <f t="shared" si="47"/>
        <v>427.2650531974266</v>
      </c>
      <c r="L209" s="6">
        <f t="shared" si="49"/>
        <v>8.9750060000000076</v>
      </c>
      <c r="M209" s="6">
        <f t="shared" si="50"/>
        <v>0</v>
      </c>
      <c r="N209" s="6">
        <f t="shared" ref="N209:N272" si="56">AVERAGE(L196:L209)</f>
        <v>1.6660744285714324</v>
      </c>
      <c r="O209" s="6">
        <f t="shared" ref="O209:O272" si="57">AVERAGE(M196:M209)</f>
        <v>2.4464307142857171</v>
      </c>
      <c r="P209" s="8">
        <f t="shared" ref="P209:P272" si="58">IF(O209=0,100,100-(100/(1+(N209/O209))))</f>
        <v>40.512397448673653</v>
      </c>
      <c r="Q209" s="3">
        <f t="shared" si="48"/>
        <v>420.41666666666669</v>
      </c>
      <c r="R209" s="5">
        <f t="shared" si="44"/>
        <v>427.9904179666666</v>
      </c>
      <c r="S209" s="5">
        <f t="shared" si="45"/>
        <v>5.6029139666666534</v>
      </c>
      <c r="T209" s="5">
        <f t="shared" si="43"/>
        <v>-90.116813561161649</v>
      </c>
      <c r="U209" s="1">
        <f t="shared" si="53"/>
        <v>438.5</v>
      </c>
      <c r="V209" s="1">
        <f t="shared" si="54"/>
        <v>412.42498799999998</v>
      </c>
      <c r="W209">
        <f t="shared" si="55"/>
        <v>-55.70464934014214</v>
      </c>
    </row>
    <row r="210" spans="1:23">
      <c r="A210" s="7">
        <v>43074</v>
      </c>
      <c r="B210" s="3">
        <v>423.95001200000002</v>
      </c>
      <c r="C210" s="3">
        <v>426.45001200000002</v>
      </c>
      <c r="D210" s="3">
        <v>419.54998799999998</v>
      </c>
      <c r="E210" s="3">
        <v>424</v>
      </c>
      <c r="F210" s="3">
        <v>410.05001800000002</v>
      </c>
      <c r="G210" s="3">
        <v>1980098</v>
      </c>
      <c r="H210" s="3">
        <f t="shared" si="51"/>
        <v>423.83500359999999</v>
      </c>
      <c r="I210" s="3">
        <f t="shared" si="46"/>
        <v>427.77625269999999</v>
      </c>
      <c r="J210" s="3">
        <f t="shared" si="52"/>
        <v>423.35293361976403</v>
      </c>
      <c r="K210" s="3">
        <f t="shared" si="47"/>
        <v>426.9540957500526</v>
      </c>
      <c r="L210" s="6">
        <f t="shared" si="49"/>
        <v>2.4993999999992411E-2</v>
      </c>
      <c r="M210" s="6">
        <f t="shared" si="50"/>
        <v>0</v>
      </c>
      <c r="N210" s="6">
        <f t="shared" si="56"/>
        <v>1.6678597142857174</v>
      </c>
      <c r="O210" s="6">
        <f t="shared" si="57"/>
        <v>1.6803588571428594</v>
      </c>
      <c r="P210" s="8">
        <f t="shared" si="58"/>
        <v>49.813346372249988</v>
      </c>
      <c r="Q210" s="3">
        <f t="shared" si="48"/>
        <v>423.33333333333331</v>
      </c>
      <c r="R210" s="5">
        <f t="shared" si="44"/>
        <v>427.48166806666666</v>
      </c>
      <c r="S210" s="5">
        <f t="shared" si="45"/>
        <v>5.5089975399999842</v>
      </c>
      <c r="T210" s="5">
        <f t="shared" si="43"/>
        <v>-50.200721071458368</v>
      </c>
      <c r="U210" s="1">
        <f t="shared" si="53"/>
        <v>432.02499399999999</v>
      </c>
      <c r="V210" s="1">
        <f t="shared" si="54"/>
        <v>412.42498799999998</v>
      </c>
      <c r="W210">
        <f t="shared" si="55"/>
        <v>-40.943834404948596</v>
      </c>
    </row>
    <row r="211" spans="1:23">
      <c r="A211" s="7">
        <v>43075</v>
      </c>
      <c r="B211" s="3">
        <v>422.75</v>
      </c>
      <c r="C211" s="3">
        <v>430.07501200000002</v>
      </c>
      <c r="D211" s="3">
        <v>422.5</v>
      </c>
      <c r="E211" s="3">
        <v>429.29998799999998</v>
      </c>
      <c r="F211" s="3">
        <v>415.17562900000001</v>
      </c>
      <c r="G211" s="3">
        <v>3179456</v>
      </c>
      <c r="H211" s="3">
        <f t="shared" si="51"/>
        <v>422.71000359999999</v>
      </c>
      <c r="I211" s="3">
        <f t="shared" si="46"/>
        <v>427.05750269999999</v>
      </c>
      <c r="J211" s="3">
        <f t="shared" si="52"/>
        <v>425.33528507984272</v>
      </c>
      <c r="K211" s="3">
        <f t="shared" si="47"/>
        <v>427.17751405957137</v>
      </c>
      <c r="L211" s="6">
        <f t="shared" si="49"/>
        <v>5.2999879999999848</v>
      </c>
      <c r="M211" s="6">
        <f t="shared" si="50"/>
        <v>0</v>
      </c>
      <c r="N211" s="6">
        <f t="shared" si="56"/>
        <v>1.9196428571428572</v>
      </c>
      <c r="O211" s="6">
        <f t="shared" si="57"/>
        <v>1.6803588571428594</v>
      </c>
      <c r="P211" s="8">
        <f t="shared" si="58"/>
        <v>53.323387306323468</v>
      </c>
      <c r="Q211" s="3">
        <f t="shared" si="48"/>
        <v>427.29166666666669</v>
      </c>
      <c r="R211" s="5">
        <f t="shared" si="44"/>
        <v>426.9404184666667</v>
      </c>
      <c r="S211" s="5">
        <f t="shared" si="45"/>
        <v>4.9237487999999985</v>
      </c>
      <c r="T211" s="5">
        <f t="shared" si="43"/>
        <v>4.7558369888134351</v>
      </c>
      <c r="U211" s="1">
        <f t="shared" si="53"/>
        <v>432.02499399999999</v>
      </c>
      <c r="V211" s="1">
        <f t="shared" si="54"/>
        <v>412.42498799999998</v>
      </c>
      <c r="W211">
        <f t="shared" si="55"/>
        <v>-13.90308758068751</v>
      </c>
    </row>
    <row r="212" spans="1:23">
      <c r="A212" s="7">
        <v>43076</v>
      </c>
      <c r="B212" s="3">
        <v>430.07501200000002</v>
      </c>
      <c r="C212" s="3">
        <v>433.5</v>
      </c>
      <c r="D212" s="3">
        <v>426.79998799999998</v>
      </c>
      <c r="E212" s="3">
        <v>431.75</v>
      </c>
      <c r="F212" s="3">
        <v>417.54501299999998</v>
      </c>
      <c r="G212" s="3">
        <v>2450146</v>
      </c>
      <c r="H212" s="3">
        <f t="shared" si="51"/>
        <v>423.25499880000007</v>
      </c>
      <c r="I212" s="3">
        <f t="shared" si="46"/>
        <v>426.55750269999999</v>
      </c>
      <c r="J212" s="3">
        <f t="shared" si="52"/>
        <v>427.47352338656185</v>
      </c>
      <c r="K212" s="3">
        <f t="shared" si="47"/>
        <v>427.61298891104076</v>
      </c>
      <c r="L212" s="6">
        <f t="shared" si="49"/>
        <v>2.4500120000000152</v>
      </c>
      <c r="M212" s="6">
        <f t="shared" si="50"/>
        <v>0</v>
      </c>
      <c r="N212" s="6">
        <f t="shared" si="56"/>
        <v>2.0946437142857155</v>
      </c>
      <c r="O212" s="6">
        <f t="shared" si="57"/>
        <v>1.2553580000000011</v>
      </c>
      <c r="P212" s="8">
        <f t="shared" si="58"/>
        <v>62.526646041801591</v>
      </c>
      <c r="Q212" s="3">
        <f t="shared" si="48"/>
        <v>430.68332933333335</v>
      </c>
      <c r="R212" s="5">
        <f t="shared" si="44"/>
        <v>426.5008346333334</v>
      </c>
      <c r="S212" s="5">
        <f t="shared" si="45"/>
        <v>4.4841649666666683</v>
      </c>
      <c r="T212" s="5">
        <f t="shared" si="43"/>
        <v>62.181695382020905</v>
      </c>
      <c r="U212" s="1">
        <f t="shared" si="53"/>
        <v>433.5</v>
      </c>
      <c r="V212" s="1">
        <f t="shared" si="54"/>
        <v>412.42498799999998</v>
      </c>
      <c r="W212">
        <f t="shared" si="55"/>
        <v>-8.3036726147534274</v>
      </c>
    </row>
    <row r="213" spans="1:23">
      <c r="A213" s="7">
        <v>43077</v>
      </c>
      <c r="B213" s="3">
        <v>434.85000600000001</v>
      </c>
      <c r="C213" s="3">
        <v>436.39999399999999</v>
      </c>
      <c r="D213" s="3">
        <v>431.70001200000002</v>
      </c>
      <c r="E213" s="3">
        <v>435.22500600000001</v>
      </c>
      <c r="F213" s="3">
        <v>420.90576199999998</v>
      </c>
      <c r="G213" s="3">
        <v>1739846</v>
      </c>
      <c r="H213" s="3">
        <f t="shared" si="51"/>
        <v>424.80499880000008</v>
      </c>
      <c r="I213" s="3">
        <f t="shared" si="46"/>
        <v>426.24625239999995</v>
      </c>
      <c r="J213" s="3">
        <f t="shared" si="52"/>
        <v>430.05735092437459</v>
      </c>
      <c r="K213" s="3">
        <f t="shared" si="47"/>
        <v>428.33794291951307</v>
      </c>
      <c r="L213" s="6">
        <f t="shared" si="49"/>
        <v>3.4750060000000076</v>
      </c>
      <c r="M213" s="6">
        <f t="shared" si="50"/>
        <v>0</v>
      </c>
      <c r="N213" s="6">
        <f t="shared" si="56"/>
        <v>2.2660718571428577</v>
      </c>
      <c r="O213" s="6">
        <f t="shared" si="57"/>
        <v>1.2553580000000011</v>
      </c>
      <c r="P213" s="8">
        <f t="shared" si="58"/>
        <v>64.350901454031913</v>
      </c>
      <c r="Q213" s="3">
        <f t="shared" si="48"/>
        <v>434.44167066666665</v>
      </c>
      <c r="R213" s="5">
        <f t="shared" si="44"/>
        <v>426.46708473333331</v>
      </c>
      <c r="S213" s="5">
        <f t="shared" si="45"/>
        <v>4.4504150666666646</v>
      </c>
      <c r="T213" s="5">
        <f t="shared" ref="T213:T276" si="59">(Q213-R213)/(0.015*S213)</f>
        <v>119.45830990106222</v>
      </c>
      <c r="U213" s="1">
        <f t="shared" si="53"/>
        <v>436.39999399999999</v>
      </c>
      <c r="V213" s="1">
        <f t="shared" si="54"/>
        <v>412.42498799999998</v>
      </c>
      <c r="W213">
        <f t="shared" si="55"/>
        <v>-4.9008871989437024</v>
      </c>
    </row>
    <row r="214" spans="1:23">
      <c r="A214" s="7">
        <v>43080</v>
      </c>
      <c r="B214" s="3">
        <v>437.25</v>
      </c>
      <c r="C214" s="3">
        <v>441</v>
      </c>
      <c r="D214" s="3">
        <v>435.875</v>
      </c>
      <c r="E214" s="3">
        <v>440</v>
      </c>
      <c r="F214" s="3">
        <v>425.52362099999999</v>
      </c>
      <c r="G214" s="3">
        <v>1597008</v>
      </c>
      <c r="H214" s="3">
        <f t="shared" si="51"/>
        <v>428.85</v>
      </c>
      <c r="I214" s="3">
        <f t="shared" si="46"/>
        <v>426.331253</v>
      </c>
      <c r="J214" s="3">
        <f t="shared" si="52"/>
        <v>433.37156728291643</v>
      </c>
      <c r="K214" s="3">
        <f t="shared" si="47"/>
        <v>429.44861502241662</v>
      </c>
      <c r="L214" s="6">
        <f t="shared" si="49"/>
        <v>4.7749939999999924</v>
      </c>
      <c r="M214" s="6">
        <f t="shared" si="50"/>
        <v>0</v>
      </c>
      <c r="N214" s="6">
        <f t="shared" si="56"/>
        <v>2.6071428571428572</v>
      </c>
      <c r="O214" s="6">
        <f t="shared" si="57"/>
        <v>1.0964290000000005</v>
      </c>
      <c r="P214" s="8">
        <f t="shared" si="58"/>
        <v>70.395363117219304</v>
      </c>
      <c r="Q214" s="3">
        <f t="shared" si="48"/>
        <v>438.95833333333331</v>
      </c>
      <c r="R214" s="5">
        <f t="shared" ref="R214:R277" si="60">AVERAGE(Q195:Q214)</f>
        <v>426.64500120000002</v>
      </c>
      <c r="S214" s="5">
        <f t="shared" ref="S214:S277" si="61">AVEDEV(Q195:Q214,Q195:Q214)</f>
        <v>4.6283315333333288</v>
      </c>
      <c r="T214" s="5">
        <f t="shared" si="59"/>
        <v>177.36171295786176</v>
      </c>
      <c r="U214" s="1">
        <f t="shared" si="53"/>
        <v>441</v>
      </c>
      <c r="V214" s="1">
        <f t="shared" si="54"/>
        <v>412.42498799999998</v>
      </c>
      <c r="W214">
        <f t="shared" si="55"/>
        <v>-3.4995610850487116</v>
      </c>
    </row>
    <row r="215" spans="1:23">
      <c r="A215" s="7">
        <v>43081</v>
      </c>
      <c r="B215" s="3">
        <v>440.5</v>
      </c>
      <c r="C215" s="3">
        <v>440.89999399999999</v>
      </c>
      <c r="D215" s="3">
        <v>435.125</v>
      </c>
      <c r="E215" s="3">
        <v>437.60000600000001</v>
      </c>
      <c r="F215" s="3">
        <v>423.202606</v>
      </c>
      <c r="G215" s="3">
        <v>2921624</v>
      </c>
      <c r="H215" s="3">
        <f t="shared" si="51"/>
        <v>432.05499879999996</v>
      </c>
      <c r="I215" s="3">
        <f t="shared" ref="I215:I278" si="62">AVERAGE(E195:E214)</f>
        <v>426.59375299999994</v>
      </c>
      <c r="J215" s="3">
        <f t="shared" si="52"/>
        <v>434.78104685527768</v>
      </c>
      <c r="K215" s="3">
        <f t="shared" ref="K215:K278" si="63">E215*(2/(20+ 1)) + K214 * (1-(2/(20+1)))</f>
        <v>430.22493797266264</v>
      </c>
      <c r="L215" s="6">
        <f t="shared" si="49"/>
        <v>0</v>
      </c>
      <c r="M215" s="6">
        <f t="shared" si="50"/>
        <v>2.3999939999999924</v>
      </c>
      <c r="N215" s="6">
        <f t="shared" si="56"/>
        <v>2.4482138571428567</v>
      </c>
      <c r="O215" s="6">
        <f t="shared" si="57"/>
        <v>1.2678571428571428</v>
      </c>
      <c r="P215" s="8">
        <f t="shared" si="58"/>
        <v>65.881783667288843</v>
      </c>
      <c r="Q215" s="3">
        <f t="shared" si="48"/>
        <v>437.875</v>
      </c>
      <c r="R215" s="5">
        <f t="shared" si="60"/>
        <v>426.69916836666664</v>
      </c>
      <c r="S215" s="5">
        <f t="shared" si="61"/>
        <v>4.6824986999999991</v>
      </c>
      <c r="T215" s="5">
        <f t="shared" si="59"/>
        <v>159.11492772485428</v>
      </c>
      <c r="U215" s="1">
        <f t="shared" si="53"/>
        <v>441</v>
      </c>
      <c r="V215" s="1">
        <f t="shared" si="54"/>
        <v>412.42498799999998</v>
      </c>
      <c r="W215">
        <f t="shared" si="55"/>
        <v>-11.898486691799082</v>
      </c>
    </row>
    <row r="216" spans="1:23">
      <c r="A216" s="7">
        <v>43082</v>
      </c>
      <c r="B216" s="3">
        <v>435</v>
      </c>
      <c r="C216" s="3">
        <v>436.77499399999999</v>
      </c>
      <c r="D216" s="3">
        <v>431.52499399999999</v>
      </c>
      <c r="E216" s="3">
        <v>433.17498799999998</v>
      </c>
      <c r="F216" s="3">
        <v>418.92321800000002</v>
      </c>
      <c r="G216" s="3">
        <v>8609940</v>
      </c>
      <c r="H216" s="3">
        <f t="shared" si="51"/>
        <v>434.77499999999998</v>
      </c>
      <c r="I216" s="3">
        <f t="shared" si="62"/>
        <v>426.7287536</v>
      </c>
      <c r="J216" s="3">
        <f t="shared" si="52"/>
        <v>434.24569390351849</v>
      </c>
      <c r="K216" s="3">
        <f t="shared" si="63"/>
        <v>430.50589511812336</v>
      </c>
      <c r="L216" s="6">
        <f t="shared" si="49"/>
        <v>0</v>
      </c>
      <c r="M216" s="6">
        <f t="shared" si="50"/>
        <v>4.4250180000000228</v>
      </c>
      <c r="N216" s="6">
        <f t="shared" si="56"/>
        <v>2.0357142857142856</v>
      </c>
      <c r="O216" s="6">
        <f t="shared" si="57"/>
        <v>1.5839298571428588</v>
      </c>
      <c r="P216" s="8">
        <f t="shared" si="58"/>
        <v>56.240729899691374</v>
      </c>
      <c r="Q216" s="3">
        <f t="shared" si="48"/>
        <v>433.82499200000001</v>
      </c>
      <c r="R216" s="5">
        <f t="shared" si="60"/>
        <v>426.96250149999997</v>
      </c>
      <c r="S216" s="5">
        <f t="shared" si="61"/>
        <v>4.9458318333333322</v>
      </c>
      <c r="T216" s="5">
        <f t="shared" si="59"/>
        <v>92.502006150566828</v>
      </c>
      <c r="U216" s="1">
        <f t="shared" si="53"/>
        <v>441</v>
      </c>
      <c r="V216" s="1">
        <f t="shared" si="54"/>
        <v>412.42498799999998</v>
      </c>
      <c r="W216">
        <f t="shared" si="55"/>
        <v>-27.384107485239241</v>
      </c>
    </row>
    <row r="217" spans="1:23">
      <c r="A217" s="7">
        <v>43083</v>
      </c>
      <c r="B217" s="3">
        <v>431.5</v>
      </c>
      <c r="C217" s="3">
        <v>442.52499399999999</v>
      </c>
      <c r="D217" s="3">
        <v>431.10000600000001</v>
      </c>
      <c r="E217" s="3">
        <v>441.42498799999998</v>
      </c>
      <c r="F217" s="3">
        <v>426.901703</v>
      </c>
      <c r="G217" s="3">
        <v>6365040</v>
      </c>
      <c r="H217" s="3">
        <f t="shared" si="51"/>
        <v>435.55</v>
      </c>
      <c r="I217" s="3">
        <f t="shared" si="62"/>
        <v>427.17875359999999</v>
      </c>
      <c r="J217" s="3">
        <f t="shared" si="52"/>
        <v>436.63879193567902</v>
      </c>
      <c r="K217" s="3">
        <f t="shared" si="63"/>
        <v>431.54580872592112</v>
      </c>
      <c r="L217" s="6">
        <f t="shared" si="49"/>
        <v>8.25</v>
      </c>
      <c r="M217" s="6">
        <f t="shared" si="50"/>
        <v>0</v>
      </c>
      <c r="N217" s="6">
        <f t="shared" si="56"/>
        <v>2.4571424285714278</v>
      </c>
      <c r="O217" s="6">
        <f t="shared" si="57"/>
        <v>1.5839298571428588</v>
      </c>
      <c r="P217" s="8">
        <f t="shared" si="58"/>
        <v>60.804218653988059</v>
      </c>
      <c r="Q217" s="3">
        <f t="shared" si="48"/>
        <v>438.34999599999998</v>
      </c>
      <c r="R217" s="5">
        <f t="shared" si="60"/>
        <v>427.63583423333341</v>
      </c>
      <c r="S217" s="5">
        <f t="shared" si="61"/>
        <v>5.4377477900000004</v>
      </c>
      <c r="T217" s="5">
        <f t="shared" si="59"/>
        <v>131.35538437892581</v>
      </c>
      <c r="U217" s="1">
        <f t="shared" si="53"/>
        <v>442.52499399999999</v>
      </c>
      <c r="V217" s="1">
        <f t="shared" si="54"/>
        <v>412.42498799999998</v>
      </c>
      <c r="W217">
        <f t="shared" si="55"/>
        <v>-3.6545042549161195</v>
      </c>
    </row>
    <row r="218" spans="1:23">
      <c r="A218" s="7">
        <v>43084</v>
      </c>
      <c r="B218" s="3">
        <v>444.45001200000002</v>
      </c>
      <c r="C218" s="3">
        <v>448.22500600000001</v>
      </c>
      <c r="D218" s="3">
        <v>442.5</v>
      </c>
      <c r="E218" s="3">
        <v>445.89999399999999</v>
      </c>
      <c r="F218" s="3">
        <v>431.22952299999997</v>
      </c>
      <c r="G218" s="3">
        <v>4469222</v>
      </c>
      <c r="H218" s="3">
        <f t="shared" si="51"/>
        <v>437.48499759999993</v>
      </c>
      <c r="I218" s="3">
        <f t="shared" si="62"/>
        <v>427.95250239999996</v>
      </c>
      <c r="J218" s="3">
        <f t="shared" si="52"/>
        <v>439.72585929045272</v>
      </c>
      <c r="K218" s="3">
        <f t="shared" si="63"/>
        <v>432.91287399011912</v>
      </c>
      <c r="L218" s="6">
        <f t="shared" si="49"/>
        <v>4.4750060000000076</v>
      </c>
      <c r="M218" s="6">
        <f t="shared" si="50"/>
        <v>0</v>
      </c>
      <c r="N218" s="6">
        <f t="shared" si="56"/>
        <v>2.6946432857142861</v>
      </c>
      <c r="O218" s="6">
        <f t="shared" si="57"/>
        <v>1.5839298571428588</v>
      </c>
      <c r="P218" s="8">
        <f t="shared" si="58"/>
        <v>62.979951393675549</v>
      </c>
      <c r="Q218" s="3">
        <f t="shared" si="48"/>
        <v>445.54166666666669</v>
      </c>
      <c r="R218" s="5">
        <f t="shared" si="60"/>
        <v>428.79041746666661</v>
      </c>
      <c r="S218" s="5">
        <f t="shared" si="61"/>
        <v>6.0737477999999951</v>
      </c>
      <c r="T218" s="5">
        <f t="shared" si="59"/>
        <v>183.86505061449418</v>
      </c>
      <c r="U218" s="1">
        <f t="shared" si="53"/>
        <v>448.22500600000001</v>
      </c>
      <c r="V218" s="1">
        <f t="shared" si="54"/>
        <v>412.42498799999998</v>
      </c>
      <c r="W218">
        <f t="shared" si="55"/>
        <v>-6.4944436620116051</v>
      </c>
    </row>
    <row r="219" spans="1:23">
      <c r="A219" s="7">
        <v>43087</v>
      </c>
      <c r="B219" s="3">
        <v>444.04998799999998</v>
      </c>
      <c r="C219" s="3">
        <v>445.875</v>
      </c>
      <c r="D219" s="3">
        <v>437.875</v>
      </c>
      <c r="E219" s="3">
        <v>442.5</v>
      </c>
      <c r="F219" s="3">
        <v>427.94137599999999</v>
      </c>
      <c r="G219" s="3">
        <v>2615662</v>
      </c>
      <c r="H219" s="3">
        <f t="shared" si="51"/>
        <v>439.61999520000001</v>
      </c>
      <c r="I219" s="3">
        <f t="shared" si="62"/>
        <v>429.24750209999991</v>
      </c>
      <c r="J219" s="3">
        <f t="shared" si="52"/>
        <v>440.65057286030185</v>
      </c>
      <c r="K219" s="3">
        <f t="shared" si="63"/>
        <v>433.82593361010777</v>
      </c>
      <c r="L219" s="6">
        <f t="shared" si="49"/>
        <v>0</v>
      </c>
      <c r="M219" s="6">
        <f t="shared" si="50"/>
        <v>3.3999939999999924</v>
      </c>
      <c r="N219" s="6">
        <f t="shared" si="56"/>
        <v>2.6946432857142861</v>
      </c>
      <c r="O219" s="6">
        <f t="shared" si="57"/>
        <v>1.7750004285714291</v>
      </c>
      <c r="P219" s="8">
        <f t="shared" si="58"/>
        <v>60.287652841361016</v>
      </c>
      <c r="Q219" s="3">
        <f t="shared" si="48"/>
        <v>442.08333333333331</v>
      </c>
      <c r="R219" s="5">
        <f t="shared" si="60"/>
        <v>429.83208363333335</v>
      </c>
      <c r="S219" s="5">
        <f t="shared" si="61"/>
        <v>6.3286231299999995</v>
      </c>
      <c r="T219" s="5">
        <f t="shared" si="59"/>
        <v>129.05650458601369</v>
      </c>
      <c r="U219" s="1">
        <f t="shared" si="53"/>
        <v>448.22500600000001</v>
      </c>
      <c r="V219" s="1">
        <f t="shared" si="54"/>
        <v>412.42498799999998</v>
      </c>
      <c r="W219">
        <f t="shared" si="55"/>
        <v>-15.99162883102462</v>
      </c>
    </row>
    <row r="220" spans="1:23">
      <c r="A220" s="7">
        <v>43088</v>
      </c>
      <c r="B220" s="3">
        <v>444.5</v>
      </c>
      <c r="C220" s="3">
        <v>444.5</v>
      </c>
      <c r="D220" s="3">
        <v>432.5</v>
      </c>
      <c r="E220" s="3">
        <v>434.72500600000001</v>
      </c>
      <c r="F220" s="3">
        <v>420.42214999999999</v>
      </c>
      <c r="G220" s="3">
        <v>3971188</v>
      </c>
      <c r="H220" s="3">
        <f t="shared" si="51"/>
        <v>440.11999520000001</v>
      </c>
      <c r="I220" s="3">
        <f t="shared" si="62"/>
        <v>430.31875149999996</v>
      </c>
      <c r="J220" s="3">
        <f t="shared" si="52"/>
        <v>438.67538390686798</v>
      </c>
      <c r="K220" s="3">
        <f t="shared" si="63"/>
        <v>433.9115595520023</v>
      </c>
      <c r="L220" s="6">
        <f t="shared" si="49"/>
        <v>0</v>
      </c>
      <c r="M220" s="6">
        <f t="shared" si="50"/>
        <v>7.7749939999999924</v>
      </c>
      <c r="N220" s="6">
        <f t="shared" si="56"/>
        <v>2.6946432857142861</v>
      </c>
      <c r="O220" s="6">
        <f t="shared" si="57"/>
        <v>2.1125008571428583</v>
      </c>
      <c r="P220" s="8">
        <f t="shared" si="58"/>
        <v>56.054971634628671</v>
      </c>
      <c r="Q220" s="3">
        <f t="shared" si="48"/>
        <v>437.24166866666673</v>
      </c>
      <c r="R220" s="5">
        <f t="shared" si="60"/>
        <v>430.70250040000002</v>
      </c>
      <c r="S220" s="5">
        <f t="shared" si="61"/>
        <v>6.2696657466666696</v>
      </c>
      <c r="T220" s="5">
        <f t="shared" si="59"/>
        <v>69.532343306002886</v>
      </c>
      <c r="U220" s="1">
        <f t="shared" si="53"/>
        <v>448.22500600000001</v>
      </c>
      <c r="V220" s="1">
        <f t="shared" si="54"/>
        <v>412.42498799999998</v>
      </c>
      <c r="W220">
        <f t="shared" si="55"/>
        <v>-37.709478246631022</v>
      </c>
    </row>
    <row r="221" spans="1:23">
      <c r="A221" s="7">
        <v>43089</v>
      </c>
      <c r="B221" s="3">
        <v>435</v>
      </c>
      <c r="C221" s="3">
        <v>437.5</v>
      </c>
      <c r="D221" s="3">
        <v>432</v>
      </c>
      <c r="E221" s="3">
        <v>434.92498799999998</v>
      </c>
      <c r="F221" s="3">
        <v>420.61560100000003</v>
      </c>
      <c r="G221" s="3">
        <v>2109744</v>
      </c>
      <c r="H221" s="3">
        <f t="shared" si="51"/>
        <v>439.54499520000002</v>
      </c>
      <c r="I221" s="3">
        <f t="shared" si="62"/>
        <v>431.11250149999995</v>
      </c>
      <c r="J221" s="3">
        <f t="shared" si="52"/>
        <v>437.42525193791198</v>
      </c>
      <c r="K221" s="3">
        <f t="shared" si="63"/>
        <v>434.00807654704965</v>
      </c>
      <c r="L221" s="6">
        <f t="shared" si="49"/>
        <v>0.19998199999997723</v>
      </c>
      <c r="M221" s="6">
        <f t="shared" si="50"/>
        <v>0</v>
      </c>
      <c r="N221" s="6">
        <f t="shared" si="56"/>
        <v>2.7089277142857133</v>
      </c>
      <c r="O221" s="6">
        <f t="shared" si="57"/>
        <v>1.9285714285714286</v>
      </c>
      <c r="P221" s="8">
        <f t="shared" si="58"/>
        <v>58.413546414517612</v>
      </c>
      <c r="Q221" s="3">
        <f t="shared" si="48"/>
        <v>434.80832933333335</v>
      </c>
      <c r="R221" s="5">
        <f t="shared" si="60"/>
        <v>431.43583323333331</v>
      </c>
      <c r="S221" s="5">
        <f t="shared" si="61"/>
        <v>6.0202490899999956</v>
      </c>
      <c r="T221" s="5">
        <f t="shared" si="59"/>
        <v>37.346141326078559</v>
      </c>
      <c r="U221" s="1">
        <f t="shared" si="53"/>
        <v>448.22500600000001</v>
      </c>
      <c r="V221" s="1">
        <f t="shared" si="54"/>
        <v>412.42498799999998</v>
      </c>
      <c r="W221">
        <f t="shared" si="55"/>
        <v>-37.150869588948296</v>
      </c>
    </row>
    <row r="222" spans="1:23">
      <c r="A222" s="7">
        <v>43090</v>
      </c>
      <c r="B222" s="3">
        <v>437</v>
      </c>
      <c r="C222" s="3">
        <v>446</v>
      </c>
      <c r="D222" s="3">
        <v>435.72500600000001</v>
      </c>
      <c r="E222" s="3">
        <v>445.125</v>
      </c>
      <c r="F222" s="3">
        <v>430.48001099999999</v>
      </c>
      <c r="G222" s="3">
        <v>2859366</v>
      </c>
      <c r="H222" s="3">
        <f t="shared" si="51"/>
        <v>439.8949952000001</v>
      </c>
      <c r="I222" s="3">
        <f t="shared" si="62"/>
        <v>431.80500030000002</v>
      </c>
      <c r="J222" s="3">
        <f t="shared" si="52"/>
        <v>439.99183462527469</v>
      </c>
      <c r="K222" s="3">
        <f t="shared" si="63"/>
        <v>435.06683116161639</v>
      </c>
      <c r="L222" s="6">
        <f t="shared" si="49"/>
        <v>10.200012000000015</v>
      </c>
      <c r="M222" s="6">
        <f t="shared" si="50"/>
        <v>0</v>
      </c>
      <c r="N222" s="6">
        <f t="shared" si="56"/>
        <v>3.4375</v>
      </c>
      <c r="O222" s="6">
        <f t="shared" si="57"/>
        <v>1.2857142857142858</v>
      </c>
      <c r="P222" s="8">
        <f t="shared" si="58"/>
        <v>72.778827977315686</v>
      </c>
      <c r="Q222" s="3">
        <f t="shared" si="48"/>
        <v>442.28333533333335</v>
      </c>
      <c r="R222" s="5">
        <f t="shared" si="60"/>
        <v>432.28416646666665</v>
      </c>
      <c r="S222" s="5">
        <f t="shared" si="61"/>
        <v>6.2566660666666651</v>
      </c>
      <c r="T222" s="5">
        <f t="shared" si="59"/>
        <v>106.54416436402971</v>
      </c>
      <c r="U222" s="1">
        <f t="shared" si="53"/>
        <v>448.22500600000001</v>
      </c>
      <c r="V222" s="1">
        <f t="shared" si="54"/>
        <v>412.42498799999998</v>
      </c>
      <c r="W222">
        <f t="shared" si="55"/>
        <v>-8.6592302830685899</v>
      </c>
    </row>
    <row r="223" spans="1:23">
      <c r="A223" s="7">
        <v>43091</v>
      </c>
      <c r="B223" s="3">
        <v>445.5</v>
      </c>
      <c r="C223" s="3">
        <v>446.45001200000002</v>
      </c>
      <c r="D223" s="3">
        <v>439.04998799999998</v>
      </c>
      <c r="E223" s="3">
        <v>443.45001200000002</v>
      </c>
      <c r="F223" s="3">
        <v>428.86010700000003</v>
      </c>
      <c r="G223" s="3">
        <v>2104074</v>
      </c>
      <c r="H223" s="3">
        <f t="shared" si="51"/>
        <v>440.63499759999996</v>
      </c>
      <c r="I223" s="3">
        <f t="shared" si="62"/>
        <v>432.71875</v>
      </c>
      <c r="J223" s="3">
        <f t="shared" si="52"/>
        <v>441.1445604168498</v>
      </c>
      <c r="K223" s="3">
        <f t="shared" si="63"/>
        <v>435.86522933670051</v>
      </c>
      <c r="L223" s="6">
        <f t="shared" si="49"/>
        <v>0</v>
      </c>
      <c r="M223" s="6">
        <f t="shared" si="50"/>
        <v>1.6749879999999848</v>
      </c>
      <c r="N223" s="6">
        <f t="shared" si="56"/>
        <v>2.7964281428571423</v>
      </c>
      <c r="O223" s="6">
        <f t="shared" si="57"/>
        <v>1.4053562857142847</v>
      </c>
      <c r="P223" s="8">
        <f t="shared" si="58"/>
        <v>66.553346331665693</v>
      </c>
      <c r="Q223" s="3">
        <f t="shared" si="48"/>
        <v>442.98333733333334</v>
      </c>
      <c r="R223" s="5">
        <f t="shared" si="60"/>
        <v>432.95916646666655</v>
      </c>
      <c r="S223" s="5">
        <f t="shared" si="61"/>
        <v>6.5840831533333271</v>
      </c>
      <c r="T223" s="5">
        <f t="shared" si="59"/>
        <v>101.4990306493102</v>
      </c>
      <c r="U223" s="1">
        <f t="shared" si="53"/>
        <v>448.22500600000001</v>
      </c>
      <c r="V223" s="1">
        <f t="shared" si="54"/>
        <v>419.54998799999998</v>
      </c>
      <c r="W223">
        <f t="shared" si="55"/>
        <v>-16.65210462989069</v>
      </c>
    </row>
    <row r="224" spans="1:23">
      <c r="A224" s="7">
        <v>43095</v>
      </c>
      <c r="B224" s="3">
        <v>441.04998799999998</v>
      </c>
      <c r="C224" s="3">
        <v>446.64999399999999</v>
      </c>
      <c r="D224" s="3">
        <v>441.02499399999999</v>
      </c>
      <c r="E224" s="3">
        <v>444.22500600000001</v>
      </c>
      <c r="F224" s="3">
        <v>429.60964999999999</v>
      </c>
      <c r="G224" s="3">
        <v>2127136</v>
      </c>
      <c r="H224" s="3">
        <f t="shared" si="51"/>
        <v>440.14500119999991</v>
      </c>
      <c r="I224" s="3">
        <f t="shared" si="62"/>
        <v>433.43124999999992</v>
      </c>
      <c r="J224" s="3">
        <f t="shared" si="52"/>
        <v>442.1713756112332</v>
      </c>
      <c r="K224" s="3">
        <f t="shared" si="63"/>
        <v>436.66139854272899</v>
      </c>
      <c r="L224" s="6">
        <f t="shared" si="49"/>
        <v>0.77499399999999241</v>
      </c>
      <c r="M224" s="6">
        <f t="shared" si="50"/>
        <v>0</v>
      </c>
      <c r="N224" s="6">
        <f t="shared" si="56"/>
        <v>2.8499995714285711</v>
      </c>
      <c r="O224" s="6">
        <f t="shared" si="57"/>
        <v>1.4053562857142847</v>
      </c>
      <c r="P224" s="8">
        <f t="shared" si="58"/>
        <v>66.974412178588665</v>
      </c>
      <c r="Q224" s="3">
        <f t="shared" si="48"/>
        <v>443.96666466666665</v>
      </c>
      <c r="R224" s="5">
        <f t="shared" si="60"/>
        <v>433.68416646666662</v>
      </c>
      <c r="S224" s="5">
        <f t="shared" si="61"/>
        <v>6.8148329733333384</v>
      </c>
      <c r="T224" s="5">
        <f t="shared" si="59"/>
        <v>100.58938827736272</v>
      </c>
      <c r="U224" s="1">
        <f t="shared" si="53"/>
        <v>448.22500600000001</v>
      </c>
      <c r="V224" s="1">
        <f t="shared" si="54"/>
        <v>422.5</v>
      </c>
      <c r="W224">
        <f t="shared" si="55"/>
        <v>-15.549073146960582</v>
      </c>
    </row>
    <row r="225" spans="1:23">
      <c r="A225" s="7">
        <v>43096</v>
      </c>
      <c r="B225" s="3">
        <v>443</v>
      </c>
      <c r="C225" s="3">
        <v>445.79998799999998</v>
      </c>
      <c r="D225" s="3">
        <v>440.27499399999999</v>
      </c>
      <c r="E225" s="3">
        <v>441.82501200000002</v>
      </c>
      <c r="F225" s="3">
        <v>427.28857399999998</v>
      </c>
      <c r="G225" s="3">
        <v>801620</v>
      </c>
      <c r="H225" s="3">
        <f t="shared" si="51"/>
        <v>440.49000239999998</v>
      </c>
      <c r="I225" s="3">
        <f t="shared" si="62"/>
        <v>434.12499999999989</v>
      </c>
      <c r="J225" s="3">
        <f t="shared" si="52"/>
        <v>442.05592107415555</v>
      </c>
      <c r="K225" s="3">
        <f t="shared" si="63"/>
        <v>437.1531712529453</v>
      </c>
      <c r="L225" s="6">
        <f t="shared" si="49"/>
        <v>0</v>
      </c>
      <c r="M225" s="6">
        <f t="shared" si="50"/>
        <v>2.3999939999999924</v>
      </c>
      <c r="N225" s="6">
        <f t="shared" si="56"/>
        <v>2.4714290000000005</v>
      </c>
      <c r="O225" s="6">
        <f t="shared" si="57"/>
        <v>1.576784428571427</v>
      </c>
      <c r="P225" s="8">
        <f t="shared" si="58"/>
        <v>61.04986912392468</v>
      </c>
      <c r="Q225" s="3">
        <f t="shared" si="48"/>
        <v>442.63333133333327</v>
      </c>
      <c r="R225" s="5">
        <f t="shared" si="60"/>
        <v>434.31499989999992</v>
      </c>
      <c r="S225" s="5">
        <f t="shared" si="61"/>
        <v>6.9386667866666532</v>
      </c>
      <c r="T225" s="5">
        <f t="shared" si="59"/>
        <v>79.922475878871211</v>
      </c>
      <c r="U225" s="1">
        <f t="shared" si="53"/>
        <v>448.22500600000001</v>
      </c>
      <c r="V225" s="1">
        <f t="shared" si="54"/>
        <v>426.79998799999998</v>
      </c>
      <c r="W225">
        <f t="shared" si="55"/>
        <v>-29.871592173224709</v>
      </c>
    </row>
    <row r="226" spans="1:23">
      <c r="A226" s="7">
        <v>43097</v>
      </c>
      <c r="B226" s="3">
        <v>441</v>
      </c>
      <c r="C226" s="3">
        <v>445.42498799999998</v>
      </c>
      <c r="D226" s="3">
        <v>437.79998799999998</v>
      </c>
      <c r="E226" s="3">
        <v>439.14999399999999</v>
      </c>
      <c r="F226" s="3">
        <v>424.70156900000001</v>
      </c>
      <c r="G226" s="3">
        <v>2319726</v>
      </c>
      <c r="H226" s="3">
        <f t="shared" si="51"/>
        <v>441.91000359999998</v>
      </c>
      <c r="I226" s="3">
        <f t="shared" si="62"/>
        <v>434.73500059999998</v>
      </c>
      <c r="J226" s="3">
        <f t="shared" si="52"/>
        <v>441.08727871610375</v>
      </c>
      <c r="K226" s="3">
        <f t="shared" si="63"/>
        <v>437.34334484790287</v>
      </c>
      <c r="L226" s="6">
        <f t="shared" si="49"/>
        <v>0</v>
      </c>
      <c r="M226" s="6">
        <f t="shared" si="50"/>
        <v>2.6750180000000228</v>
      </c>
      <c r="N226" s="6">
        <f t="shared" si="56"/>
        <v>2.2964281428571423</v>
      </c>
      <c r="O226" s="6">
        <f t="shared" si="57"/>
        <v>1.7678571428571428</v>
      </c>
      <c r="P226" s="8">
        <f t="shared" si="58"/>
        <v>56.502631617149198</v>
      </c>
      <c r="Q226" s="3">
        <f t="shared" si="48"/>
        <v>440.7916566666666</v>
      </c>
      <c r="R226" s="5">
        <f t="shared" si="60"/>
        <v>435.00249889999998</v>
      </c>
      <c r="S226" s="5">
        <f t="shared" si="61"/>
        <v>6.7680835433333213</v>
      </c>
      <c r="T226" s="5">
        <f t="shared" si="59"/>
        <v>57.02409679786966</v>
      </c>
      <c r="U226" s="1">
        <f t="shared" si="53"/>
        <v>448.22500600000001</v>
      </c>
      <c r="V226" s="1">
        <f t="shared" si="54"/>
        <v>431.10000600000001</v>
      </c>
      <c r="W226">
        <f t="shared" si="55"/>
        <v>-52.9927708029198</v>
      </c>
    </row>
    <row r="227" spans="1:23">
      <c r="A227" s="7">
        <v>43098</v>
      </c>
      <c r="B227" s="3">
        <v>439.14999399999999</v>
      </c>
      <c r="C227" s="3">
        <v>450.875</v>
      </c>
      <c r="D227" s="3">
        <v>437.5</v>
      </c>
      <c r="E227" s="3">
        <v>445.25</v>
      </c>
      <c r="F227" s="3">
        <v>430.60089099999999</v>
      </c>
      <c r="G227" s="3">
        <v>3093850</v>
      </c>
      <c r="H227" s="3">
        <f t="shared" si="51"/>
        <v>442.75500479999999</v>
      </c>
      <c r="I227" s="3">
        <f t="shared" si="62"/>
        <v>435.36374969999997</v>
      </c>
      <c r="J227" s="3">
        <f t="shared" si="52"/>
        <v>442.47485247740258</v>
      </c>
      <c r="K227" s="3">
        <f t="shared" si="63"/>
        <v>438.09635962429309</v>
      </c>
      <c r="L227" s="6">
        <f t="shared" si="49"/>
        <v>6.1000060000000076</v>
      </c>
      <c r="M227" s="6">
        <f t="shared" si="50"/>
        <v>0</v>
      </c>
      <c r="N227" s="6">
        <f t="shared" si="56"/>
        <v>2.4839281428571423</v>
      </c>
      <c r="O227" s="6">
        <f t="shared" si="57"/>
        <v>1.7678571428571428</v>
      </c>
      <c r="P227" s="8">
        <f t="shared" si="58"/>
        <v>58.420827392271548</v>
      </c>
      <c r="Q227" s="3">
        <f t="shared" si="48"/>
        <v>444.54166666666669</v>
      </c>
      <c r="R227" s="5">
        <f t="shared" si="60"/>
        <v>435.99458213333327</v>
      </c>
      <c r="S227" s="5">
        <f t="shared" si="61"/>
        <v>6.5315004399999852</v>
      </c>
      <c r="T227" s="5">
        <f t="shared" si="59"/>
        <v>87.239622930433811</v>
      </c>
      <c r="U227" s="1">
        <f t="shared" si="53"/>
        <v>450.875</v>
      </c>
      <c r="V227" s="1">
        <f t="shared" si="54"/>
        <v>431.10000600000001</v>
      </c>
      <c r="W227">
        <f t="shared" si="55"/>
        <v>-28.445014951711251</v>
      </c>
    </row>
    <row r="228" spans="1:23">
      <c r="A228" s="7">
        <v>43101</v>
      </c>
      <c r="B228" s="3">
        <v>444.5</v>
      </c>
      <c r="C228" s="3">
        <v>445.35000600000001</v>
      </c>
      <c r="D228" s="3">
        <v>437.97500600000001</v>
      </c>
      <c r="E228" s="3">
        <v>439.35000600000001</v>
      </c>
      <c r="F228" s="3">
        <v>424.89498900000001</v>
      </c>
      <c r="G228" s="3">
        <v>1286288</v>
      </c>
      <c r="H228" s="3">
        <f t="shared" si="51"/>
        <v>442.78000480000003</v>
      </c>
      <c r="I228" s="3">
        <f t="shared" si="62"/>
        <v>436.42624969999997</v>
      </c>
      <c r="J228" s="3">
        <f t="shared" si="52"/>
        <v>441.43323698493509</v>
      </c>
      <c r="K228" s="3">
        <f t="shared" si="63"/>
        <v>438.21575451721753</v>
      </c>
      <c r="L228" s="6">
        <f t="shared" si="49"/>
        <v>0</v>
      </c>
      <c r="M228" s="6">
        <f t="shared" si="50"/>
        <v>5.8999939999999924</v>
      </c>
      <c r="N228" s="6">
        <f t="shared" si="56"/>
        <v>2.1428571428571428</v>
      </c>
      <c r="O228" s="6">
        <f t="shared" si="57"/>
        <v>2.189285285714285</v>
      </c>
      <c r="P228" s="8">
        <f t="shared" si="58"/>
        <v>49.464143392990287</v>
      </c>
      <c r="Q228" s="3">
        <f t="shared" si="48"/>
        <v>440.89167266666664</v>
      </c>
      <c r="R228" s="5">
        <f t="shared" si="60"/>
        <v>437.14708253333328</v>
      </c>
      <c r="S228" s="5">
        <f t="shared" si="61"/>
        <v>5.5229589733333082</v>
      </c>
      <c r="T228" s="5">
        <f t="shared" si="59"/>
        <v>45.200289089157863</v>
      </c>
      <c r="U228" s="1">
        <f t="shared" si="53"/>
        <v>450.875</v>
      </c>
      <c r="V228" s="1">
        <f t="shared" si="54"/>
        <v>431.10000600000001</v>
      </c>
      <c r="W228">
        <f t="shared" si="55"/>
        <v>-58.280644737490171</v>
      </c>
    </row>
    <row r="229" spans="1:23">
      <c r="A229" s="7">
        <v>43102</v>
      </c>
      <c r="B229" s="3">
        <v>438.45001200000002</v>
      </c>
      <c r="C229" s="3">
        <v>447.5</v>
      </c>
      <c r="D229" s="3">
        <v>438.42498799999998</v>
      </c>
      <c r="E229" s="3">
        <v>446.39999399999999</v>
      </c>
      <c r="F229" s="3">
        <v>431.71304300000003</v>
      </c>
      <c r="G229" s="3">
        <v>1906518</v>
      </c>
      <c r="H229" s="3">
        <f t="shared" si="51"/>
        <v>441.96000359999999</v>
      </c>
      <c r="I229" s="3">
        <f t="shared" si="62"/>
        <v>437.64375000000001</v>
      </c>
      <c r="J229" s="3">
        <f t="shared" si="52"/>
        <v>443.08882265662339</v>
      </c>
      <c r="K229" s="3">
        <f t="shared" si="63"/>
        <v>438.99520589653014</v>
      </c>
      <c r="L229" s="6">
        <f t="shared" si="49"/>
        <v>7.0499879999999848</v>
      </c>
      <c r="M229" s="6">
        <f t="shared" si="50"/>
        <v>0</v>
      </c>
      <c r="N229" s="6">
        <f t="shared" si="56"/>
        <v>2.6464277142857133</v>
      </c>
      <c r="O229" s="6">
        <f t="shared" si="57"/>
        <v>2.0178571428571428</v>
      </c>
      <c r="P229" s="8">
        <f t="shared" si="58"/>
        <v>56.738123749731763</v>
      </c>
      <c r="Q229" s="3">
        <f t="shared" si="48"/>
        <v>444.10832733333336</v>
      </c>
      <c r="R229" s="5">
        <f t="shared" si="60"/>
        <v>438.33166556666663</v>
      </c>
      <c r="S229" s="5">
        <f t="shared" si="61"/>
        <v>4.7153334533333062</v>
      </c>
      <c r="T229" s="5">
        <f t="shared" si="59"/>
        <v>81.672014981721205</v>
      </c>
      <c r="U229" s="1">
        <f t="shared" si="53"/>
        <v>450.875</v>
      </c>
      <c r="V229" s="1">
        <f t="shared" si="54"/>
        <v>431.10000600000001</v>
      </c>
      <c r="W229">
        <f t="shared" si="55"/>
        <v>-22.629620014044047</v>
      </c>
    </row>
    <row r="230" spans="1:23">
      <c r="A230" s="7">
        <v>43103</v>
      </c>
      <c r="B230" s="3">
        <v>446.5</v>
      </c>
      <c r="C230" s="3">
        <v>453.89999399999999</v>
      </c>
      <c r="D230" s="3">
        <v>446.5</v>
      </c>
      <c r="E230" s="3">
        <v>448.64999399999999</v>
      </c>
      <c r="F230" s="3">
        <v>433.88897700000001</v>
      </c>
      <c r="G230" s="3">
        <v>2583906</v>
      </c>
      <c r="H230" s="3">
        <f t="shared" si="51"/>
        <v>442.39500120000002</v>
      </c>
      <c r="I230" s="3">
        <f t="shared" si="62"/>
        <v>438.76499939999997</v>
      </c>
      <c r="J230" s="3">
        <f t="shared" si="52"/>
        <v>444.942546437749</v>
      </c>
      <c r="K230" s="3">
        <f t="shared" si="63"/>
        <v>439.91470952543204</v>
      </c>
      <c r="L230" s="6">
        <f t="shared" si="49"/>
        <v>2.25</v>
      </c>
      <c r="M230" s="6">
        <f t="shared" si="50"/>
        <v>0</v>
      </c>
      <c r="N230" s="6">
        <f t="shared" si="56"/>
        <v>2.8071419999999989</v>
      </c>
      <c r="O230" s="6">
        <f t="shared" si="57"/>
        <v>1.701784428571427</v>
      </c>
      <c r="P230" s="8">
        <f t="shared" si="58"/>
        <v>62.257436320365791</v>
      </c>
      <c r="Q230" s="3">
        <f t="shared" si="48"/>
        <v>449.68332933333335</v>
      </c>
      <c r="R230" s="5">
        <f t="shared" si="60"/>
        <v>439.64916536666658</v>
      </c>
      <c r="S230" s="5">
        <f t="shared" si="61"/>
        <v>4.3367502300000016</v>
      </c>
      <c r="T230" s="5">
        <f t="shared" si="59"/>
        <v>154.25012485546139</v>
      </c>
      <c r="U230" s="1">
        <f t="shared" si="53"/>
        <v>453.89999399999999</v>
      </c>
      <c r="V230" s="1">
        <f t="shared" si="54"/>
        <v>431.10000600000001</v>
      </c>
      <c r="W230">
        <f t="shared" si="55"/>
        <v>-23.026327908593654</v>
      </c>
    </row>
    <row r="231" spans="1:23">
      <c r="A231" s="7">
        <v>43104</v>
      </c>
      <c r="B231" s="3">
        <v>448</v>
      </c>
      <c r="C231" s="3">
        <v>449.72500600000001</v>
      </c>
      <c r="D231" s="3">
        <v>441.52499399999999</v>
      </c>
      <c r="E231" s="3">
        <v>446.54998799999998</v>
      </c>
      <c r="F231" s="3">
        <v>431.85815400000001</v>
      </c>
      <c r="G231" s="3">
        <v>1193460</v>
      </c>
      <c r="H231" s="3">
        <f t="shared" si="51"/>
        <v>443.75999759999996</v>
      </c>
      <c r="I231" s="3">
        <f t="shared" si="62"/>
        <v>439.99749909999991</v>
      </c>
      <c r="J231" s="3">
        <f t="shared" si="52"/>
        <v>445.4783602918327</v>
      </c>
      <c r="K231" s="3">
        <f t="shared" si="63"/>
        <v>440.54664080872425</v>
      </c>
      <c r="L231" s="6">
        <f t="shared" si="49"/>
        <v>0</v>
      </c>
      <c r="M231" s="6">
        <f t="shared" si="50"/>
        <v>2.1000060000000076</v>
      </c>
      <c r="N231" s="6">
        <f t="shared" si="56"/>
        <v>2.2178562857142845</v>
      </c>
      <c r="O231" s="6">
        <f t="shared" si="57"/>
        <v>1.8517848571428561</v>
      </c>
      <c r="P231" s="8">
        <f t="shared" si="58"/>
        <v>54.497588555368587</v>
      </c>
      <c r="Q231" s="3">
        <f t="shared" si="48"/>
        <v>445.93332933333335</v>
      </c>
      <c r="R231" s="5">
        <f t="shared" si="60"/>
        <v>440.58124849999996</v>
      </c>
      <c r="S231" s="5">
        <f t="shared" si="61"/>
        <v>3.846666866666669</v>
      </c>
      <c r="T231" s="5">
        <f t="shared" si="59"/>
        <v>92.757028683922002</v>
      </c>
      <c r="U231" s="1">
        <f t="shared" si="53"/>
        <v>453.89999399999999</v>
      </c>
      <c r="V231" s="1">
        <f t="shared" si="54"/>
        <v>432</v>
      </c>
      <c r="W231">
        <f t="shared" si="55"/>
        <v>-33.561680427857695</v>
      </c>
    </row>
    <row r="232" spans="1:23">
      <c r="A232" s="7">
        <v>43105</v>
      </c>
      <c r="B232" s="3">
        <v>444.125</v>
      </c>
      <c r="C232" s="3">
        <v>451.5</v>
      </c>
      <c r="D232" s="3">
        <v>441.14999399999999</v>
      </c>
      <c r="E232" s="3">
        <v>450.02499399999999</v>
      </c>
      <c r="F232" s="3">
        <v>435.21881100000002</v>
      </c>
      <c r="G232" s="3">
        <v>1492292</v>
      </c>
      <c r="H232" s="3">
        <f t="shared" si="51"/>
        <v>445.2399964</v>
      </c>
      <c r="I232" s="3">
        <f t="shared" si="62"/>
        <v>440.85999909999998</v>
      </c>
      <c r="J232" s="3">
        <f t="shared" si="52"/>
        <v>446.99390486122184</v>
      </c>
      <c r="K232" s="3">
        <f t="shared" si="63"/>
        <v>441.44934111265525</v>
      </c>
      <c r="L232" s="6">
        <f t="shared" si="49"/>
        <v>3.4750060000000076</v>
      </c>
      <c r="M232" s="6">
        <f t="shared" si="50"/>
        <v>0</v>
      </c>
      <c r="N232" s="6">
        <f t="shared" si="56"/>
        <v>2.1464277142857133</v>
      </c>
      <c r="O232" s="6">
        <f t="shared" si="57"/>
        <v>1.8517848571428561</v>
      </c>
      <c r="P232" s="8">
        <f t="shared" si="58"/>
        <v>53.684682240864213</v>
      </c>
      <c r="Q232" s="3">
        <f t="shared" si="48"/>
        <v>447.55832933333335</v>
      </c>
      <c r="R232" s="5">
        <f t="shared" si="60"/>
        <v>441.42499849999996</v>
      </c>
      <c r="S232" s="5">
        <f t="shared" si="61"/>
        <v>3.5641667166666764</v>
      </c>
      <c r="T232" s="5">
        <f t="shared" si="59"/>
        <v>114.72210890421867</v>
      </c>
      <c r="U232" s="1">
        <f t="shared" si="53"/>
        <v>453.89999399999999</v>
      </c>
      <c r="V232" s="1">
        <f t="shared" si="54"/>
        <v>432</v>
      </c>
      <c r="W232">
        <f t="shared" si="55"/>
        <v>-17.694068774630718</v>
      </c>
    </row>
    <row r="233" spans="1:23">
      <c r="A233" s="7">
        <v>43108</v>
      </c>
      <c r="B233" s="3">
        <v>450.07501200000002</v>
      </c>
      <c r="C233" s="3">
        <v>451.70001200000002</v>
      </c>
      <c r="D233" s="3">
        <v>447.54998799999998</v>
      </c>
      <c r="E233" s="3">
        <v>450.25</v>
      </c>
      <c r="F233" s="3">
        <v>435.43637100000001</v>
      </c>
      <c r="G233" s="3">
        <v>2353168</v>
      </c>
      <c r="H233" s="3">
        <f t="shared" si="51"/>
        <v>446.19499519999999</v>
      </c>
      <c r="I233" s="3">
        <f t="shared" si="62"/>
        <v>441.77374879999996</v>
      </c>
      <c r="J233" s="3">
        <f t="shared" si="52"/>
        <v>448.07926990748126</v>
      </c>
      <c r="K233" s="3">
        <f t="shared" si="63"/>
        <v>442.28749910192619</v>
      </c>
      <c r="L233" s="6">
        <f t="shared" si="49"/>
        <v>0.22500600000000759</v>
      </c>
      <c r="M233" s="6">
        <f t="shared" si="50"/>
        <v>0</v>
      </c>
      <c r="N233" s="6">
        <f t="shared" si="56"/>
        <v>2.1624995714285711</v>
      </c>
      <c r="O233" s="6">
        <f t="shared" si="57"/>
        <v>1.6089281428571423</v>
      </c>
      <c r="P233" s="8">
        <f t="shared" si="58"/>
        <v>57.339016819473528</v>
      </c>
      <c r="Q233" s="3">
        <f t="shared" si="48"/>
        <v>449.83333333333331</v>
      </c>
      <c r="R233" s="5">
        <f t="shared" si="60"/>
        <v>442.19458163333331</v>
      </c>
      <c r="S233" s="5">
        <f t="shared" si="61"/>
        <v>3.4926252700000076</v>
      </c>
      <c r="T233" s="5">
        <f t="shared" si="59"/>
        <v>145.80725785487209</v>
      </c>
      <c r="U233" s="1">
        <f t="shared" si="53"/>
        <v>453.89999399999999</v>
      </c>
      <c r="V233" s="1">
        <f t="shared" si="54"/>
        <v>432</v>
      </c>
      <c r="W233">
        <f t="shared" si="55"/>
        <v>-16.666643835610152</v>
      </c>
    </row>
    <row r="234" spans="1:23">
      <c r="A234" s="7">
        <v>43109</v>
      </c>
      <c r="B234" s="3">
        <v>450.25</v>
      </c>
      <c r="C234" s="3">
        <v>451.42498799999998</v>
      </c>
      <c r="D234" s="3">
        <v>442.5</v>
      </c>
      <c r="E234" s="3">
        <v>446.92498799999998</v>
      </c>
      <c r="F234" s="3">
        <v>432.22079500000001</v>
      </c>
      <c r="G234" s="3">
        <v>2504270</v>
      </c>
      <c r="H234" s="3">
        <f t="shared" si="51"/>
        <v>448.37499399999996</v>
      </c>
      <c r="I234" s="3">
        <f t="shared" si="62"/>
        <v>442.52499850000004</v>
      </c>
      <c r="J234" s="3">
        <f t="shared" si="52"/>
        <v>447.69450927165417</v>
      </c>
      <c r="K234" s="3">
        <f t="shared" si="63"/>
        <v>442.72916471126655</v>
      </c>
      <c r="L234" s="6">
        <f t="shared" si="49"/>
        <v>0</v>
      </c>
      <c r="M234" s="6">
        <f t="shared" si="50"/>
        <v>3.3250120000000152</v>
      </c>
      <c r="N234" s="6">
        <f t="shared" si="56"/>
        <v>2.1624995714285711</v>
      </c>
      <c r="O234" s="6">
        <f t="shared" si="57"/>
        <v>1.2910722857142869</v>
      </c>
      <c r="P234" s="8">
        <f t="shared" si="58"/>
        <v>62.616319013486752</v>
      </c>
      <c r="Q234" s="3">
        <f t="shared" si="48"/>
        <v>446.94999200000001</v>
      </c>
      <c r="R234" s="5">
        <f t="shared" si="60"/>
        <v>442.59416456666656</v>
      </c>
      <c r="S234" s="5">
        <f t="shared" si="61"/>
        <v>3.5197497100000135</v>
      </c>
      <c r="T234" s="5">
        <f t="shared" si="59"/>
        <v>82.502598048530544</v>
      </c>
      <c r="U234" s="1">
        <f t="shared" si="53"/>
        <v>453.89999399999999</v>
      </c>
      <c r="V234" s="1">
        <f t="shared" si="54"/>
        <v>432</v>
      </c>
      <c r="W234">
        <f t="shared" si="55"/>
        <v>-31.849351191603109</v>
      </c>
    </row>
    <row r="235" spans="1:23">
      <c r="A235" s="7">
        <v>43110</v>
      </c>
      <c r="B235" s="3">
        <v>446</v>
      </c>
      <c r="C235" s="3">
        <v>459</v>
      </c>
      <c r="D235" s="3">
        <v>445.54998799999998</v>
      </c>
      <c r="E235" s="3">
        <v>457.92498799999998</v>
      </c>
      <c r="F235" s="3">
        <v>442.85882600000002</v>
      </c>
      <c r="G235" s="3">
        <v>3400572</v>
      </c>
      <c r="H235" s="3">
        <f t="shared" si="51"/>
        <v>448.47999280000005</v>
      </c>
      <c r="I235" s="3">
        <f t="shared" si="62"/>
        <v>442.87124790000007</v>
      </c>
      <c r="J235" s="3">
        <f t="shared" si="52"/>
        <v>451.10466884776946</v>
      </c>
      <c r="K235" s="3">
        <f t="shared" si="63"/>
        <v>444.17638597686022</v>
      </c>
      <c r="L235" s="6">
        <f t="shared" si="49"/>
        <v>11</v>
      </c>
      <c r="M235" s="6">
        <f t="shared" si="50"/>
        <v>0</v>
      </c>
      <c r="N235" s="6">
        <f t="shared" si="56"/>
        <v>2.9339294285714295</v>
      </c>
      <c r="O235" s="6">
        <f t="shared" si="57"/>
        <v>1.2910722857142869</v>
      </c>
      <c r="P235" s="8">
        <f t="shared" si="58"/>
        <v>69.442088476582853</v>
      </c>
      <c r="Q235" s="3">
        <f t="shared" si="48"/>
        <v>454.15832533333332</v>
      </c>
      <c r="R235" s="5">
        <f t="shared" si="60"/>
        <v>443.40833083333325</v>
      </c>
      <c r="S235" s="5">
        <f t="shared" si="61"/>
        <v>3.8191655666666748</v>
      </c>
      <c r="T235" s="5">
        <f t="shared" si="59"/>
        <v>187.64996895002463</v>
      </c>
      <c r="U235" s="1">
        <f t="shared" si="53"/>
        <v>459</v>
      </c>
      <c r="V235" s="1">
        <f t="shared" si="54"/>
        <v>435.72500600000001</v>
      </c>
      <c r="W235">
        <f t="shared" si="55"/>
        <v>-4.618742329213986</v>
      </c>
    </row>
    <row r="236" spans="1:23">
      <c r="A236" s="7">
        <v>43111</v>
      </c>
      <c r="B236" s="3">
        <v>459.5</v>
      </c>
      <c r="C236" s="3">
        <v>462.45001200000002</v>
      </c>
      <c r="D236" s="3">
        <v>455.02499399999999</v>
      </c>
      <c r="E236" s="3">
        <v>458.45001200000002</v>
      </c>
      <c r="F236" s="3">
        <v>443.36657700000001</v>
      </c>
      <c r="G236" s="3">
        <v>4243446</v>
      </c>
      <c r="H236" s="3">
        <f t="shared" si="51"/>
        <v>450.33499160000002</v>
      </c>
      <c r="I236" s="3">
        <f t="shared" si="62"/>
        <v>443.88749700000005</v>
      </c>
      <c r="J236" s="3">
        <f t="shared" si="52"/>
        <v>453.55311656517966</v>
      </c>
      <c r="K236" s="3">
        <f t="shared" si="63"/>
        <v>445.53577893144495</v>
      </c>
      <c r="L236" s="6">
        <f t="shared" si="49"/>
        <v>0.52502400000003036</v>
      </c>
      <c r="M236" s="6">
        <f t="shared" si="50"/>
        <v>0</v>
      </c>
      <c r="N236" s="6">
        <f t="shared" si="56"/>
        <v>2.2428588571428594</v>
      </c>
      <c r="O236" s="6">
        <f t="shared" si="57"/>
        <v>1.2910722857142869</v>
      </c>
      <c r="P236" s="8">
        <f t="shared" si="58"/>
        <v>63.466399498931139</v>
      </c>
      <c r="Q236" s="3">
        <f t="shared" si="48"/>
        <v>458.64167266666664</v>
      </c>
      <c r="R236" s="5">
        <f t="shared" si="60"/>
        <v>444.64916486666664</v>
      </c>
      <c r="S236" s="5">
        <f t="shared" si="61"/>
        <v>4.1106659066666653</v>
      </c>
      <c r="T236" s="5">
        <f t="shared" si="59"/>
        <v>226.93010682781741</v>
      </c>
      <c r="U236" s="1">
        <f t="shared" si="53"/>
        <v>462.45001200000002</v>
      </c>
      <c r="V236" s="1">
        <f t="shared" si="54"/>
        <v>437.5</v>
      </c>
      <c r="W236">
        <f t="shared" si="55"/>
        <v>-16.032056417447805</v>
      </c>
    </row>
    <row r="237" spans="1:23">
      <c r="A237" s="7">
        <v>43112</v>
      </c>
      <c r="B237" s="3">
        <v>459.25</v>
      </c>
      <c r="C237" s="3">
        <v>464</v>
      </c>
      <c r="D237" s="3">
        <v>456.125</v>
      </c>
      <c r="E237" s="3">
        <v>462.95001200000002</v>
      </c>
      <c r="F237" s="3">
        <v>447.71856700000001</v>
      </c>
      <c r="G237" s="3">
        <v>1980698</v>
      </c>
      <c r="H237" s="3">
        <f t="shared" si="51"/>
        <v>452.71499640000002</v>
      </c>
      <c r="I237" s="3">
        <f t="shared" si="62"/>
        <v>445.1512482</v>
      </c>
      <c r="J237" s="3">
        <f t="shared" si="52"/>
        <v>456.68541504345313</v>
      </c>
      <c r="K237" s="3">
        <f t="shared" si="63"/>
        <v>447.19427731892642</v>
      </c>
      <c r="L237" s="6">
        <f t="shared" si="49"/>
        <v>4.5</v>
      </c>
      <c r="M237" s="6">
        <f t="shared" si="50"/>
        <v>0</v>
      </c>
      <c r="N237" s="6">
        <f t="shared" si="56"/>
        <v>2.5642874285714305</v>
      </c>
      <c r="O237" s="6">
        <f t="shared" si="57"/>
        <v>1.171430285714288</v>
      </c>
      <c r="P237" s="8">
        <f t="shared" si="58"/>
        <v>68.642430309050553</v>
      </c>
      <c r="Q237" s="3">
        <f t="shared" si="48"/>
        <v>461.02500400000002</v>
      </c>
      <c r="R237" s="5">
        <f t="shared" si="60"/>
        <v>445.78291526666652</v>
      </c>
      <c r="S237" s="5">
        <f t="shared" si="61"/>
        <v>4.7519993199999959</v>
      </c>
      <c r="T237" s="5">
        <f t="shared" si="59"/>
        <v>213.83404762122339</v>
      </c>
      <c r="U237" s="1">
        <f t="shared" si="53"/>
        <v>464</v>
      </c>
      <c r="V237" s="1">
        <f t="shared" si="54"/>
        <v>437.5</v>
      </c>
      <c r="W237">
        <f t="shared" si="55"/>
        <v>-3.962218867924471</v>
      </c>
    </row>
    <row r="238" spans="1:23">
      <c r="A238" s="7">
        <v>43115</v>
      </c>
      <c r="B238" s="3">
        <v>462.5</v>
      </c>
      <c r="C238" s="3">
        <v>465.54998799999998</v>
      </c>
      <c r="D238" s="3">
        <v>452.75</v>
      </c>
      <c r="E238" s="3">
        <v>454.625</v>
      </c>
      <c r="F238" s="3">
        <v>439.66744999999997</v>
      </c>
      <c r="G238" s="3">
        <v>2536486</v>
      </c>
      <c r="H238" s="3">
        <f t="shared" si="51"/>
        <v>455.3</v>
      </c>
      <c r="I238" s="3">
        <f t="shared" si="62"/>
        <v>446.22749939999994</v>
      </c>
      <c r="J238" s="3">
        <f t="shared" si="52"/>
        <v>455.99861002896876</v>
      </c>
      <c r="K238" s="3">
        <f t="shared" si="63"/>
        <v>447.90196519331437</v>
      </c>
      <c r="L238" s="6">
        <f t="shared" si="49"/>
        <v>0</v>
      </c>
      <c r="M238" s="6">
        <f t="shared" si="50"/>
        <v>8.3250120000000152</v>
      </c>
      <c r="N238" s="6">
        <f t="shared" si="56"/>
        <v>2.5089307142857171</v>
      </c>
      <c r="O238" s="6">
        <f t="shared" si="57"/>
        <v>1.7660740000000033</v>
      </c>
      <c r="P238" s="8">
        <f t="shared" si="58"/>
        <v>58.68837304206145</v>
      </c>
      <c r="Q238" s="3">
        <f t="shared" si="48"/>
        <v>457.64166266666666</v>
      </c>
      <c r="R238" s="5">
        <f t="shared" si="60"/>
        <v>446.38791506666655</v>
      </c>
      <c r="S238" s="5">
        <f t="shared" si="61"/>
        <v>5.4388328133333115</v>
      </c>
      <c r="T238" s="5">
        <f t="shared" si="59"/>
        <v>137.94317011561159</v>
      </c>
      <c r="U238" s="1">
        <f t="shared" si="53"/>
        <v>465.54998799999998</v>
      </c>
      <c r="V238" s="1">
        <f t="shared" si="54"/>
        <v>437.5</v>
      </c>
      <c r="W238">
        <f t="shared" si="55"/>
        <v>-38.948280476982703</v>
      </c>
    </row>
    <row r="239" spans="1:23">
      <c r="A239" s="7">
        <v>43116</v>
      </c>
      <c r="B239" s="3">
        <v>457.04998799999998</v>
      </c>
      <c r="C239" s="3">
        <v>477.5</v>
      </c>
      <c r="D239" s="3">
        <v>455</v>
      </c>
      <c r="E239" s="3">
        <v>474.625</v>
      </c>
      <c r="F239" s="3">
        <v>459.00945999999999</v>
      </c>
      <c r="G239" s="3">
        <v>8963404</v>
      </c>
      <c r="H239" s="3">
        <f t="shared" si="51"/>
        <v>456.17500000000001</v>
      </c>
      <c r="I239" s="3">
        <f t="shared" si="62"/>
        <v>446.66374969999998</v>
      </c>
      <c r="J239" s="3">
        <f t="shared" si="52"/>
        <v>462.20740668597921</v>
      </c>
      <c r="K239" s="3">
        <f t="shared" si="63"/>
        <v>450.44701612728443</v>
      </c>
      <c r="L239" s="6">
        <f t="shared" si="49"/>
        <v>20</v>
      </c>
      <c r="M239" s="6">
        <f t="shared" si="50"/>
        <v>0</v>
      </c>
      <c r="N239" s="6">
        <f t="shared" si="56"/>
        <v>3.9375021428571455</v>
      </c>
      <c r="O239" s="6">
        <f t="shared" si="57"/>
        <v>1.594645857142861</v>
      </c>
      <c r="P239" s="8">
        <f t="shared" si="58"/>
        <v>71.174924149844529</v>
      </c>
      <c r="Q239" s="3">
        <f t="shared" si="48"/>
        <v>469.04166666666669</v>
      </c>
      <c r="R239" s="5">
        <f t="shared" si="60"/>
        <v>447.73583173333316</v>
      </c>
      <c r="S239" s="5">
        <f t="shared" si="61"/>
        <v>6.5874171866666131</v>
      </c>
      <c r="T239" s="5">
        <f t="shared" si="59"/>
        <v>215.62153349427055</v>
      </c>
      <c r="U239" s="1">
        <f t="shared" si="53"/>
        <v>477.5</v>
      </c>
      <c r="V239" s="1">
        <f t="shared" si="54"/>
        <v>437.5</v>
      </c>
      <c r="W239">
        <f t="shared" si="55"/>
        <v>-7.1874999999999991</v>
      </c>
    </row>
    <row r="240" spans="1:23">
      <c r="A240" s="7">
        <v>43117</v>
      </c>
      <c r="B240" s="3">
        <v>475</v>
      </c>
      <c r="C240" s="3">
        <v>481.79998799999998</v>
      </c>
      <c r="D240" s="3">
        <v>471.64999399999999</v>
      </c>
      <c r="E240" s="3">
        <v>476.42498799999998</v>
      </c>
      <c r="F240" s="3">
        <v>460.75021400000003</v>
      </c>
      <c r="G240" s="3">
        <v>5498922</v>
      </c>
      <c r="H240" s="3">
        <f t="shared" si="51"/>
        <v>461.71500240000006</v>
      </c>
      <c r="I240" s="3">
        <f t="shared" si="62"/>
        <v>448.26999969999997</v>
      </c>
      <c r="J240" s="3">
        <f t="shared" si="52"/>
        <v>466.94660045731951</v>
      </c>
      <c r="K240" s="3">
        <f t="shared" si="63"/>
        <v>452.92110868659069</v>
      </c>
      <c r="L240" s="6">
        <f t="shared" si="49"/>
        <v>1.7999879999999848</v>
      </c>
      <c r="M240" s="6">
        <f t="shared" si="50"/>
        <v>0</v>
      </c>
      <c r="N240" s="6">
        <f t="shared" si="56"/>
        <v>4.066072714285716</v>
      </c>
      <c r="O240" s="6">
        <f t="shared" si="57"/>
        <v>1.403573142857145</v>
      </c>
      <c r="P240" s="8">
        <f t="shared" si="58"/>
        <v>74.338866180445564</v>
      </c>
      <c r="Q240" s="3">
        <f t="shared" si="48"/>
        <v>476.62498999999997</v>
      </c>
      <c r="R240" s="5">
        <f t="shared" si="60"/>
        <v>449.7049978</v>
      </c>
      <c r="S240" s="5">
        <f t="shared" si="61"/>
        <v>7.9031670066666324</v>
      </c>
      <c r="T240" s="5">
        <f t="shared" si="59"/>
        <v>227.08189579605153</v>
      </c>
      <c r="U240" s="1">
        <f t="shared" si="53"/>
        <v>481.79998799999998</v>
      </c>
      <c r="V240" s="1">
        <f t="shared" si="54"/>
        <v>437.5</v>
      </c>
      <c r="W240">
        <f t="shared" si="55"/>
        <v>-12.133186130885639</v>
      </c>
    </row>
    <row r="241" spans="1:23">
      <c r="A241" s="7">
        <v>43118</v>
      </c>
      <c r="B241" s="3">
        <v>476.5</v>
      </c>
      <c r="C241" s="3">
        <v>479.82501200000002</v>
      </c>
      <c r="D241" s="3">
        <v>470.25</v>
      </c>
      <c r="E241" s="3">
        <v>477.125</v>
      </c>
      <c r="F241" s="3">
        <v>461.42721599999999</v>
      </c>
      <c r="G241" s="3">
        <v>1869500</v>
      </c>
      <c r="H241" s="3">
        <f t="shared" si="51"/>
        <v>465.41500240000005</v>
      </c>
      <c r="I241" s="3">
        <f t="shared" si="62"/>
        <v>450.35499879999998</v>
      </c>
      <c r="J241" s="3">
        <f t="shared" si="52"/>
        <v>470.33940030487975</v>
      </c>
      <c r="K241" s="3">
        <f t="shared" si="63"/>
        <v>455.22624119262969</v>
      </c>
      <c r="L241" s="6">
        <f t="shared" si="49"/>
        <v>0.70001200000001518</v>
      </c>
      <c r="M241" s="6">
        <f t="shared" si="50"/>
        <v>0</v>
      </c>
      <c r="N241" s="6">
        <f t="shared" si="56"/>
        <v>3.6803588571428594</v>
      </c>
      <c r="O241" s="6">
        <f t="shared" si="57"/>
        <v>1.403573142857145</v>
      </c>
      <c r="P241" s="8">
        <f t="shared" si="58"/>
        <v>72.391976469056942</v>
      </c>
      <c r="Q241" s="3">
        <f t="shared" si="48"/>
        <v>475.73333733333334</v>
      </c>
      <c r="R241" s="5">
        <f t="shared" si="60"/>
        <v>451.75124820000002</v>
      </c>
      <c r="S241" s="5">
        <f t="shared" si="61"/>
        <v>9.0607921266666747</v>
      </c>
      <c r="T241" s="5">
        <f t="shared" si="59"/>
        <v>176.45321952777184</v>
      </c>
      <c r="U241" s="1">
        <f t="shared" si="53"/>
        <v>481.79998799999998</v>
      </c>
      <c r="V241" s="1">
        <f t="shared" si="54"/>
        <v>437.97500600000001</v>
      </c>
      <c r="W241">
        <f t="shared" si="55"/>
        <v>-10.667404267273829</v>
      </c>
    </row>
    <row r="242" spans="1:23">
      <c r="A242" s="7">
        <v>43119</v>
      </c>
      <c r="B242" s="3">
        <v>478.5</v>
      </c>
      <c r="C242" s="3">
        <v>483.5</v>
      </c>
      <c r="D242" s="3">
        <v>473.07501200000002</v>
      </c>
      <c r="E242" s="3">
        <v>479.14999399999999</v>
      </c>
      <c r="F242" s="3">
        <v>463.38558999999998</v>
      </c>
      <c r="G242" s="3">
        <v>4748438</v>
      </c>
      <c r="H242" s="3">
        <f t="shared" si="51"/>
        <v>469.15</v>
      </c>
      <c r="I242" s="3">
        <f t="shared" si="62"/>
        <v>452.46499940000001</v>
      </c>
      <c r="J242" s="3">
        <f t="shared" si="52"/>
        <v>473.27626486991983</v>
      </c>
      <c r="K242" s="3">
        <f t="shared" si="63"/>
        <v>457.50469384095067</v>
      </c>
      <c r="L242" s="6">
        <f t="shared" si="49"/>
        <v>2.0249939999999924</v>
      </c>
      <c r="M242" s="6">
        <f t="shared" si="50"/>
        <v>0</v>
      </c>
      <c r="N242" s="6">
        <f t="shared" si="56"/>
        <v>3.8250012857142872</v>
      </c>
      <c r="O242" s="6">
        <f t="shared" si="57"/>
        <v>0.98214500000000271</v>
      </c>
      <c r="P242" s="8">
        <f t="shared" si="58"/>
        <v>79.569063606017011</v>
      </c>
      <c r="Q242" s="3">
        <f t="shared" si="48"/>
        <v>478.57500200000004</v>
      </c>
      <c r="R242" s="5">
        <f t="shared" si="60"/>
        <v>453.56583153333332</v>
      </c>
      <c r="S242" s="5">
        <f t="shared" si="61"/>
        <v>10.291500840000003</v>
      </c>
      <c r="T242" s="5">
        <f t="shared" si="59"/>
        <v>162.0053340160942</v>
      </c>
      <c r="U242" s="1">
        <f t="shared" si="53"/>
        <v>483.5</v>
      </c>
      <c r="V242" s="1">
        <f t="shared" si="54"/>
        <v>438.42498799999998</v>
      </c>
      <c r="W242">
        <f t="shared" si="55"/>
        <v>-9.6505931046674078</v>
      </c>
    </row>
    <row r="243" spans="1:23">
      <c r="A243" s="7">
        <v>43122</v>
      </c>
      <c r="B243" s="3">
        <v>480</v>
      </c>
      <c r="C243" s="3">
        <v>487.45001200000002</v>
      </c>
      <c r="D243" s="3">
        <v>472.5</v>
      </c>
      <c r="E243" s="3">
        <v>483.17498799999998</v>
      </c>
      <c r="F243" s="3">
        <v>467.27804600000002</v>
      </c>
      <c r="G243" s="3">
        <v>4431318</v>
      </c>
      <c r="H243" s="3">
        <f t="shared" si="51"/>
        <v>472.38999640000003</v>
      </c>
      <c r="I243" s="3">
        <f t="shared" si="62"/>
        <v>454.1662490999999</v>
      </c>
      <c r="J243" s="3">
        <f t="shared" si="52"/>
        <v>476.57583924661321</v>
      </c>
      <c r="K243" s="3">
        <f t="shared" si="63"/>
        <v>459.94948376086012</v>
      </c>
      <c r="L243" s="6">
        <f t="shared" si="49"/>
        <v>4.0249939999999924</v>
      </c>
      <c r="M243" s="6">
        <f t="shared" si="50"/>
        <v>0</v>
      </c>
      <c r="N243" s="6">
        <f t="shared" si="56"/>
        <v>3.6089302857142878</v>
      </c>
      <c r="O243" s="6">
        <f t="shared" si="57"/>
        <v>0.98214500000000271</v>
      </c>
      <c r="P243" s="8">
        <f t="shared" si="58"/>
        <v>78.607517000296838</v>
      </c>
      <c r="Q243" s="3">
        <f t="shared" si="48"/>
        <v>481.04166666666669</v>
      </c>
      <c r="R243" s="5">
        <f t="shared" si="60"/>
        <v>455.46874799999995</v>
      </c>
      <c r="S243" s="5">
        <f t="shared" si="61"/>
        <v>11.457501799999998</v>
      </c>
      <c r="T243" s="5">
        <f t="shared" si="59"/>
        <v>148.79868877214136</v>
      </c>
      <c r="U243" s="1">
        <f t="shared" si="53"/>
        <v>487.45001200000002</v>
      </c>
      <c r="V243" s="1">
        <f t="shared" si="54"/>
        <v>441.14999399999999</v>
      </c>
      <c r="W243">
        <f t="shared" si="55"/>
        <v>-9.2333095853224698</v>
      </c>
    </row>
    <row r="244" spans="1:23">
      <c r="A244" s="7">
        <v>43123</v>
      </c>
      <c r="B244" s="3">
        <v>484.97500600000001</v>
      </c>
      <c r="C244" s="3">
        <v>500</v>
      </c>
      <c r="D244" s="3">
        <v>484.27499399999999</v>
      </c>
      <c r="E244" s="3">
        <v>497.67498799999998</v>
      </c>
      <c r="F244" s="3">
        <v>481.301086</v>
      </c>
      <c r="G244" s="3">
        <v>5015202</v>
      </c>
      <c r="H244" s="3">
        <f t="shared" si="51"/>
        <v>478.09999399999998</v>
      </c>
      <c r="I244" s="3">
        <f t="shared" si="62"/>
        <v>456.15249789999996</v>
      </c>
      <c r="J244" s="3">
        <f t="shared" si="52"/>
        <v>483.60888883107549</v>
      </c>
      <c r="K244" s="3">
        <f t="shared" si="63"/>
        <v>463.54238892649249</v>
      </c>
      <c r="L244" s="6">
        <f t="shared" si="49"/>
        <v>14.5</v>
      </c>
      <c r="M244" s="6">
        <f t="shared" si="50"/>
        <v>0</v>
      </c>
      <c r="N244" s="6">
        <f t="shared" si="56"/>
        <v>4.4839302857142878</v>
      </c>
      <c r="O244" s="6">
        <f t="shared" si="57"/>
        <v>0.98214500000000271</v>
      </c>
      <c r="P244" s="8">
        <f t="shared" si="58"/>
        <v>82.031989157433287</v>
      </c>
      <c r="Q244" s="3">
        <f t="shared" si="48"/>
        <v>493.98332733333336</v>
      </c>
      <c r="R244" s="5">
        <f t="shared" si="60"/>
        <v>457.96958113333329</v>
      </c>
      <c r="S244" s="5">
        <f t="shared" si="61"/>
        <v>13.091001760000001</v>
      </c>
      <c r="T244" s="5">
        <f t="shared" si="59"/>
        <v>183.40203884697499</v>
      </c>
      <c r="U244" s="1">
        <f t="shared" si="53"/>
        <v>500</v>
      </c>
      <c r="V244" s="1">
        <f t="shared" si="54"/>
        <v>441.14999399999999</v>
      </c>
      <c r="W244">
        <f t="shared" si="55"/>
        <v>-3.9507421630509523</v>
      </c>
    </row>
    <row r="245" spans="1:23">
      <c r="A245" s="7">
        <v>43124</v>
      </c>
      <c r="B245" s="3">
        <v>497</v>
      </c>
      <c r="C245" s="3">
        <v>520.34997599999997</v>
      </c>
      <c r="D245" s="3">
        <v>496</v>
      </c>
      <c r="E245" s="3">
        <v>509.22500600000001</v>
      </c>
      <c r="F245" s="3">
        <v>492.47109999999998</v>
      </c>
      <c r="G245" s="3">
        <v>9269776</v>
      </c>
      <c r="H245" s="3">
        <f t="shared" si="51"/>
        <v>482.70999160000002</v>
      </c>
      <c r="I245" s="3">
        <f t="shared" si="62"/>
        <v>458.82499700000005</v>
      </c>
      <c r="J245" s="3">
        <f t="shared" si="52"/>
        <v>492.14759455405039</v>
      </c>
      <c r="K245" s="3">
        <f t="shared" si="63"/>
        <v>467.89311436206464</v>
      </c>
      <c r="L245" s="6">
        <f t="shared" si="49"/>
        <v>11.550018000000023</v>
      </c>
      <c r="M245" s="6">
        <f t="shared" si="50"/>
        <v>0</v>
      </c>
      <c r="N245" s="6">
        <f t="shared" si="56"/>
        <v>5.308931571428575</v>
      </c>
      <c r="O245" s="6">
        <f t="shared" si="57"/>
        <v>0.83214457142857357</v>
      </c>
      <c r="P245" s="8">
        <f t="shared" si="58"/>
        <v>86.449531774712426</v>
      </c>
      <c r="Q245" s="3">
        <f t="shared" si="48"/>
        <v>508.52499400000005</v>
      </c>
      <c r="R245" s="5">
        <f t="shared" si="60"/>
        <v>461.26416426666663</v>
      </c>
      <c r="S245" s="5">
        <f t="shared" si="61"/>
        <v>15.467583413333363</v>
      </c>
      <c r="T245" s="5">
        <f t="shared" si="59"/>
        <v>203.69839929269386</v>
      </c>
      <c r="U245" s="1">
        <f t="shared" si="53"/>
        <v>520.34997599999997</v>
      </c>
      <c r="V245" s="1">
        <f t="shared" si="54"/>
        <v>441.14999399999999</v>
      </c>
      <c r="W245">
        <f t="shared" si="55"/>
        <v>-14.046682485357087</v>
      </c>
    </row>
    <row r="246" spans="1:23">
      <c r="A246" s="7">
        <v>43125</v>
      </c>
      <c r="B246" s="3">
        <v>509.39999399999999</v>
      </c>
      <c r="C246" s="3">
        <v>510</v>
      </c>
      <c r="D246" s="3">
        <v>495.02499399999999</v>
      </c>
      <c r="E246" s="3">
        <v>504.77499399999999</v>
      </c>
      <c r="F246" s="3">
        <v>488.16744999999997</v>
      </c>
      <c r="G246" s="3">
        <v>5307454</v>
      </c>
      <c r="H246" s="3">
        <f t="shared" si="51"/>
        <v>489.26999519999998</v>
      </c>
      <c r="I246" s="3">
        <f t="shared" si="62"/>
        <v>462.19499670000005</v>
      </c>
      <c r="J246" s="3">
        <f t="shared" si="52"/>
        <v>496.35672770270031</v>
      </c>
      <c r="K246" s="3">
        <f t="shared" si="63"/>
        <v>471.40567432758229</v>
      </c>
      <c r="L246" s="6">
        <f t="shared" si="49"/>
        <v>0</v>
      </c>
      <c r="M246" s="6">
        <f t="shared" si="50"/>
        <v>4.4500120000000152</v>
      </c>
      <c r="N246" s="6">
        <f t="shared" si="56"/>
        <v>5.06071685714286</v>
      </c>
      <c r="O246" s="6">
        <f t="shared" si="57"/>
        <v>1.1500025714285746</v>
      </c>
      <c r="P246" s="8">
        <f t="shared" si="58"/>
        <v>81.483585200481457</v>
      </c>
      <c r="Q246" s="3">
        <f t="shared" si="48"/>
        <v>503.26666266666666</v>
      </c>
      <c r="R246" s="5">
        <f t="shared" si="60"/>
        <v>464.38791456666667</v>
      </c>
      <c r="S246" s="5">
        <f t="shared" si="61"/>
        <v>17.168833013333334</v>
      </c>
      <c r="T246" s="5">
        <f t="shared" si="59"/>
        <v>150.96637831977949</v>
      </c>
      <c r="U246" s="1">
        <f t="shared" si="53"/>
        <v>520.34997599999997</v>
      </c>
      <c r="V246" s="1">
        <f t="shared" si="54"/>
        <v>442.5</v>
      </c>
      <c r="W246">
        <f t="shared" si="55"/>
        <v>-20.006405653869415</v>
      </c>
    </row>
    <row r="247" spans="1:23">
      <c r="A247" s="7">
        <v>43129</v>
      </c>
      <c r="B247" s="3">
        <v>505</v>
      </c>
      <c r="C247" s="3">
        <v>510.5</v>
      </c>
      <c r="D247" s="3">
        <v>502.52499399999999</v>
      </c>
      <c r="E247" s="3">
        <v>506.02499399999999</v>
      </c>
      <c r="F247" s="3">
        <v>490.34774800000002</v>
      </c>
      <c r="G247" s="3">
        <v>4013296</v>
      </c>
      <c r="H247" s="3">
        <f t="shared" si="51"/>
        <v>494.79999399999997</v>
      </c>
      <c r="I247" s="3">
        <f t="shared" si="62"/>
        <v>465.47624670000005</v>
      </c>
      <c r="J247" s="3">
        <f t="shared" si="52"/>
        <v>499.57948313513361</v>
      </c>
      <c r="K247" s="3">
        <f t="shared" si="63"/>
        <v>474.70275239162208</v>
      </c>
      <c r="L247" s="6">
        <f t="shared" si="49"/>
        <v>1.25</v>
      </c>
      <c r="M247" s="6">
        <f t="shared" si="50"/>
        <v>0</v>
      </c>
      <c r="N247" s="6">
        <f t="shared" si="56"/>
        <v>5.1339307142857171</v>
      </c>
      <c r="O247" s="6">
        <f t="shared" si="57"/>
        <v>1.1500025714285746</v>
      </c>
      <c r="P247" s="8">
        <f t="shared" si="58"/>
        <v>81.699319213923602</v>
      </c>
      <c r="Q247" s="3">
        <f t="shared" si="48"/>
        <v>506.34999599999998</v>
      </c>
      <c r="R247" s="5">
        <f t="shared" si="60"/>
        <v>467.4783310333334</v>
      </c>
      <c r="S247" s="5">
        <f t="shared" si="61"/>
        <v>18.583666336666663</v>
      </c>
      <c r="T247" s="5">
        <f t="shared" si="59"/>
        <v>139.44742034019589</v>
      </c>
      <c r="U247" s="1">
        <f t="shared" si="53"/>
        <v>520.34997599999997</v>
      </c>
      <c r="V247" s="1">
        <f t="shared" si="54"/>
        <v>442.5</v>
      </c>
      <c r="W247">
        <f t="shared" si="55"/>
        <v>-18.40075326420137</v>
      </c>
    </row>
    <row r="248" spans="1:23">
      <c r="A248" s="7">
        <v>43130</v>
      </c>
      <c r="B248" s="3">
        <v>508.75</v>
      </c>
      <c r="C248" s="3">
        <v>508.75</v>
      </c>
      <c r="D248" s="3">
        <v>499</v>
      </c>
      <c r="E248" s="3">
        <v>500.20001200000002</v>
      </c>
      <c r="F248" s="3">
        <v>484.703217</v>
      </c>
      <c r="G248" s="3">
        <v>2711352</v>
      </c>
      <c r="H248" s="3">
        <f t="shared" si="51"/>
        <v>500.17499399999997</v>
      </c>
      <c r="I248" s="3">
        <f t="shared" si="62"/>
        <v>468.51499639999992</v>
      </c>
      <c r="J248" s="3">
        <f t="shared" si="52"/>
        <v>499.78632609008912</v>
      </c>
      <c r="K248" s="3">
        <f t="shared" si="63"/>
        <v>477.13106283051525</v>
      </c>
      <c r="L248" s="6">
        <f t="shared" si="49"/>
        <v>0</v>
      </c>
      <c r="M248" s="6">
        <f t="shared" si="50"/>
        <v>5.8249819999999772</v>
      </c>
      <c r="N248" s="6">
        <f t="shared" si="56"/>
        <v>5.1339307142857171</v>
      </c>
      <c r="O248" s="6">
        <f t="shared" si="57"/>
        <v>1.3285718571428577</v>
      </c>
      <c r="P248" s="8">
        <f t="shared" si="58"/>
        <v>79.441836309410263</v>
      </c>
      <c r="Q248" s="3">
        <f t="shared" si="48"/>
        <v>502.65000400000002</v>
      </c>
      <c r="R248" s="5">
        <f t="shared" si="60"/>
        <v>470.56624760000005</v>
      </c>
      <c r="S248" s="5">
        <f t="shared" si="61"/>
        <v>19.165375159999986</v>
      </c>
      <c r="T248" s="5">
        <f t="shared" si="59"/>
        <v>111.6031945879912</v>
      </c>
      <c r="U248" s="1">
        <f t="shared" si="53"/>
        <v>520.34997599999997</v>
      </c>
      <c r="V248" s="1">
        <f t="shared" si="54"/>
        <v>445.54998799999998</v>
      </c>
      <c r="W248">
        <f t="shared" si="55"/>
        <v>-26.938458867132383</v>
      </c>
    </row>
    <row r="249" spans="1:23">
      <c r="A249" s="7">
        <v>43131</v>
      </c>
      <c r="B249" s="3">
        <v>499.97500600000001</v>
      </c>
      <c r="C249" s="3">
        <v>508.95001200000002</v>
      </c>
      <c r="D249" s="3">
        <v>490.85000600000001</v>
      </c>
      <c r="E249" s="3">
        <v>493.27499399999999</v>
      </c>
      <c r="F249" s="3">
        <v>477.99273699999998</v>
      </c>
      <c r="G249" s="3">
        <v>3221144</v>
      </c>
      <c r="H249" s="3">
        <f t="shared" si="51"/>
        <v>503.57999880000006</v>
      </c>
      <c r="I249" s="3">
        <f t="shared" si="62"/>
        <v>471.55749669999989</v>
      </c>
      <c r="J249" s="3">
        <f t="shared" si="52"/>
        <v>497.61588206005945</v>
      </c>
      <c r="K249" s="3">
        <f t="shared" si="63"/>
        <v>478.66858008475191</v>
      </c>
      <c r="L249" s="6">
        <f t="shared" si="49"/>
        <v>0</v>
      </c>
      <c r="M249" s="6">
        <f t="shared" si="50"/>
        <v>6.9250180000000228</v>
      </c>
      <c r="N249" s="6">
        <f t="shared" si="56"/>
        <v>4.3482164285714315</v>
      </c>
      <c r="O249" s="6">
        <f t="shared" si="57"/>
        <v>1.8232160000000022</v>
      </c>
      <c r="P249" s="8">
        <f t="shared" si="58"/>
        <v>70.457166612419002</v>
      </c>
      <c r="Q249" s="3">
        <f t="shared" si="48"/>
        <v>497.69167066666665</v>
      </c>
      <c r="R249" s="5">
        <f t="shared" si="60"/>
        <v>473.24541476666673</v>
      </c>
      <c r="S249" s="5">
        <f t="shared" si="61"/>
        <v>19.1987503</v>
      </c>
      <c r="T249" s="5">
        <f t="shared" si="59"/>
        <v>84.888358245553533</v>
      </c>
      <c r="U249" s="1">
        <f t="shared" si="53"/>
        <v>520.34997599999997</v>
      </c>
      <c r="V249" s="1">
        <f t="shared" si="54"/>
        <v>452.75</v>
      </c>
      <c r="W249">
        <f t="shared" si="55"/>
        <v>-40.051762740270782</v>
      </c>
    </row>
    <row r="250" spans="1:23">
      <c r="A250" s="7">
        <v>43132</v>
      </c>
      <c r="B250" s="3">
        <v>491.04998799999998</v>
      </c>
      <c r="C250" s="3">
        <v>507.47500600000001</v>
      </c>
      <c r="D250" s="3">
        <v>484.5</v>
      </c>
      <c r="E250" s="3">
        <v>492.45001200000002</v>
      </c>
      <c r="F250" s="3">
        <v>477.19332900000001</v>
      </c>
      <c r="G250" s="3">
        <v>3055658</v>
      </c>
      <c r="H250" s="3">
        <f t="shared" si="51"/>
        <v>502.7</v>
      </c>
      <c r="I250" s="3">
        <f t="shared" si="62"/>
        <v>473.90124669999994</v>
      </c>
      <c r="J250" s="3">
        <f t="shared" si="52"/>
        <v>495.89392537337301</v>
      </c>
      <c r="K250" s="3">
        <f t="shared" si="63"/>
        <v>479.98109741001366</v>
      </c>
      <c r="L250" s="6">
        <f t="shared" si="49"/>
        <v>0</v>
      </c>
      <c r="M250" s="6">
        <f t="shared" si="50"/>
        <v>0.82498199999997723</v>
      </c>
      <c r="N250" s="6">
        <f t="shared" si="56"/>
        <v>4.310714714285715</v>
      </c>
      <c r="O250" s="6">
        <f t="shared" si="57"/>
        <v>1.8821432857142864</v>
      </c>
      <c r="P250" s="8">
        <f t="shared" si="58"/>
        <v>69.607840423366952</v>
      </c>
      <c r="Q250" s="3">
        <f t="shared" si="48"/>
        <v>494.80833933333332</v>
      </c>
      <c r="R250" s="5">
        <f t="shared" si="60"/>
        <v>475.50166526666669</v>
      </c>
      <c r="S250" s="5">
        <f t="shared" si="61"/>
        <v>18.873167206666675</v>
      </c>
      <c r="T250" s="5">
        <f t="shared" si="59"/>
        <v>68.197965415671646</v>
      </c>
      <c r="U250" s="1">
        <f t="shared" si="53"/>
        <v>520.34997599999997</v>
      </c>
      <c r="V250" s="1">
        <f t="shared" si="54"/>
        <v>452.75</v>
      </c>
      <c r="W250">
        <f t="shared" si="55"/>
        <v>-41.272150747509087</v>
      </c>
    </row>
    <row r="251" spans="1:23">
      <c r="A251" s="7">
        <v>43133</v>
      </c>
      <c r="B251" s="3">
        <v>490</v>
      </c>
      <c r="C251" s="3">
        <v>503.85000600000001</v>
      </c>
      <c r="D251" s="3">
        <v>488.92498799999998</v>
      </c>
      <c r="E251" s="3">
        <v>495.45001200000002</v>
      </c>
      <c r="F251" s="3">
        <v>480.10034200000001</v>
      </c>
      <c r="G251" s="3">
        <v>3345056</v>
      </c>
      <c r="H251" s="3">
        <f t="shared" si="51"/>
        <v>499.34500119999996</v>
      </c>
      <c r="I251" s="3">
        <f t="shared" si="62"/>
        <v>476.09124759999997</v>
      </c>
      <c r="J251" s="3">
        <f t="shared" si="52"/>
        <v>495.74595424891538</v>
      </c>
      <c r="K251" s="3">
        <f t="shared" si="63"/>
        <v>481.45432737096473</v>
      </c>
      <c r="L251" s="6">
        <f t="shared" si="49"/>
        <v>3</v>
      </c>
      <c r="M251" s="6">
        <f t="shared" si="50"/>
        <v>0</v>
      </c>
      <c r="N251" s="6">
        <f t="shared" si="56"/>
        <v>4.2035718571428573</v>
      </c>
      <c r="O251" s="6">
        <f t="shared" si="57"/>
        <v>1.8821432857142864</v>
      </c>
      <c r="P251" s="8">
        <f t="shared" si="58"/>
        <v>69.072767266746382</v>
      </c>
      <c r="Q251" s="3">
        <f t="shared" si="48"/>
        <v>496.07500200000004</v>
      </c>
      <c r="R251" s="5">
        <f t="shared" si="60"/>
        <v>478.00874889999994</v>
      </c>
      <c r="S251" s="5">
        <f t="shared" si="61"/>
        <v>18.287917566666671</v>
      </c>
      <c r="T251" s="5">
        <f t="shared" si="59"/>
        <v>65.858612329302417</v>
      </c>
      <c r="U251" s="1">
        <f t="shared" si="53"/>
        <v>520.34997599999997</v>
      </c>
      <c r="V251" s="1">
        <f t="shared" si="54"/>
        <v>452.75</v>
      </c>
      <c r="W251">
        <f t="shared" si="55"/>
        <v>-36.834279349448238</v>
      </c>
    </row>
    <row r="252" spans="1:23">
      <c r="A252" s="7">
        <v>43136</v>
      </c>
      <c r="B252" s="3">
        <v>495</v>
      </c>
      <c r="C252" s="3">
        <v>500.89999399999999</v>
      </c>
      <c r="D252" s="3">
        <v>490</v>
      </c>
      <c r="E252" s="3">
        <v>496.57501200000002</v>
      </c>
      <c r="F252" s="3">
        <v>481.19061299999998</v>
      </c>
      <c r="G252" s="3">
        <v>2177578</v>
      </c>
      <c r="H252" s="3">
        <f t="shared" si="51"/>
        <v>497.48000480000002</v>
      </c>
      <c r="I252" s="3">
        <f t="shared" si="62"/>
        <v>478.53624879999995</v>
      </c>
      <c r="J252" s="3">
        <f t="shared" si="52"/>
        <v>496.0223068326103</v>
      </c>
      <c r="K252" s="3">
        <f t="shared" si="63"/>
        <v>482.89439257372999</v>
      </c>
      <c r="L252" s="6">
        <f t="shared" si="49"/>
        <v>1.125</v>
      </c>
      <c r="M252" s="6">
        <f t="shared" si="50"/>
        <v>0</v>
      </c>
      <c r="N252" s="6">
        <f t="shared" si="56"/>
        <v>4.2839290000000005</v>
      </c>
      <c r="O252" s="6">
        <f t="shared" si="57"/>
        <v>1.2874995714285709</v>
      </c>
      <c r="P252" s="8">
        <f t="shared" si="58"/>
        <v>76.89103333333334</v>
      </c>
      <c r="Q252" s="3">
        <f t="shared" si="48"/>
        <v>495.82500200000004</v>
      </c>
      <c r="R252" s="5">
        <f t="shared" si="60"/>
        <v>480.42208253333331</v>
      </c>
      <c r="S252" s="5">
        <f t="shared" si="61"/>
        <v>17.599583933333339</v>
      </c>
      <c r="T252" s="5">
        <f t="shared" si="59"/>
        <v>58.345771222064108</v>
      </c>
      <c r="U252" s="1">
        <f t="shared" si="53"/>
        <v>520.34997599999997</v>
      </c>
      <c r="V252" s="1">
        <f t="shared" si="54"/>
        <v>455</v>
      </c>
      <c r="W252">
        <f t="shared" si="55"/>
        <v>-36.380983521707741</v>
      </c>
    </row>
    <row r="253" spans="1:23">
      <c r="A253" s="7">
        <v>43137</v>
      </c>
      <c r="B253" s="3">
        <v>482.47500600000001</v>
      </c>
      <c r="C253" s="3">
        <v>484.375</v>
      </c>
      <c r="D253" s="3">
        <v>474.02499399999999</v>
      </c>
      <c r="E253" s="3">
        <v>476.92498799999998</v>
      </c>
      <c r="F253" s="3">
        <v>462.14932299999998</v>
      </c>
      <c r="G253" s="3">
        <v>3310994</v>
      </c>
      <c r="H253" s="3">
        <f t="shared" si="51"/>
        <v>495.59000839999999</v>
      </c>
      <c r="I253" s="3">
        <f t="shared" si="62"/>
        <v>480.86374969999997</v>
      </c>
      <c r="J253" s="3">
        <f t="shared" si="52"/>
        <v>489.6565338884069</v>
      </c>
      <c r="K253" s="3">
        <f t="shared" si="63"/>
        <v>482.32587785242237</v>
      </c>
      <c r="L253" s="6">
        <f t="shared" si="49"/>
        <v>0</v>
      </c>
      <c r="M253" s="6">
        <f t="shared" si="50"/>
        <v>19.65002400000003</v>
      </c>
      <c r="N253" s="6">
        <f t="shared" si="56"/>
        <v>2.8553575714285722</v>
      </c>
      <c r="O253" s="6">
        <f t="shared" si="57"/>
        <v>2.691072714285716</v>
      </c>
      <c r="P253" s="8">
        <f t="shared" si="58"/>
        <v>51.480996322679815</v>
      </c>
      <c r="Q253" s="3">
        <f t="shared" si="48"/>
        <v>478.44166066666668</v>
      </c>
      <c r="R253" s="5">
        <f t="shared" si="60"/>
        <v>481.85249890000011</v>
      </c>
      <c r="S253" s="5">
        <f t="shared" si="61"/>
        <v>16.250250790000013</v>
      </c>
      <c r="T253" s="5">
        <f t="shared" si="59"/>
        <v>-13.992966539045163</v>
      </c>
      <c r="U253" s="1">
        <f t="shared" si="53"/>
        <v>520.34997599999997</v>
      </c>
      <c r="V253" s="1">
        <f t="shared" si="54"/>
        <v>470.25</v>
      </c>
      <c r="W253">
        <f t="shared" si="55"/>
        <v>-86.676664276246385</v>
      </c>
    </row>
    <row r="254" spans="1:23">
      <c r="A254" s="7">
        <v>43138</v>
      </c>
      <c r="B254" s="3">
        <v>479.10000600000001</v>
      </c>
      <c r="C254" s="3">
        <v>479.5</v>
      </c>
      <c r="D254" s="3">
        <v>461</v>
      </c>
      <c r="E254" s="3">
        <v>469.27499399999999</v>
      </c>
      <c r="F254" s="3">
        <v>454.73632800000001</v>
      </c>
      <c r="G254" s="3">
        <v>4051696</v>
      </c>
      <c r="H254" s="3">
        <f t="shared" si="51"/>
        <v>490.93500359999996</v>
      </c>
      <c r="I254" s="3">
        <f t="shared" si="62"/>
        <v>482.19749910000002</v>
      </c>
      <c r="J254" s="3">
        <f t="shared" si="52"/>
        <v>482.86268725893797</v>
      </c>
      <c r="K254" s="3">
        <f t="shared" si="63"/>
        <v>481.08293653314405</v>
      </c>
      <c r="L254" s="6">
        <f t="shared" si="49"/>
        <v>0</v>
      </c>
      <c r="M254" s="6">
        <f t="shared" si="50"/>
        <v>7.6499939999999924</v>
      </c>
      <c r="N254" s="6">
        <f t="shared" si="56"/>
        <v>2.7267870000000016</v>
      </c>
      <c r="O254" s="6">
        <f t="shared" si="57"/>
        <v>3.2375008571428583</v>
      </c>
      <c r="P254" s="8">
        <f t="shared" si="58"/>
        <v>45.718568005304917</v>
      </c>
      <c r="Q254" s="3">
        <f t="shared" si="48"/>
        <v>469.92499799999996</v>
      </c>
      <c r="R254" s="5">
        <f t="shared" si="60"/>
        <v>483.00124920000007</v>
      </c>
      <c r="S254" s="5">
        <f t="shared" si="61"/>
        <v>15.216375520000014</v>
      </c>
      <c r="T254" s="5">
        <f t="shared" si="59"/>
        <v>-57.290258041686847</v>
      </c>
      <c r="U254" s="1">
        <f t="shared" si="53"/>
        <v>520.34997599999997</v>
      </c>
      <c r="V254" s="1">
        <f t="shared" si="54"/>
        <v>461</v>
      </c>
      <c r="W254">
        <f t="shared" si="55"/>
        <v>-86.057291750210652</v>
      </c>
    </row>
    <row r="255" spans="1:23">
      <c r="A255" s="7">
        <v>43139</v>
      </c>
      <c r="B255" s="3">
        <v>472.875</v>
      </c>
      <c r="C255" s="3">
        <v>481.5</v>
      </c>
      <c r="D255" s="3">
        <v>468.75</v>
      </c>
      <c r="E255" s="3">
        <v>472.17498799999998</v>
      </c>
      <c r="F255" s="3">
        <v>457.54647799999998</v>
      </c>
      <c r="G255" s="3">
        <v>2896536</v>
      </c>
      <c r="H255" s="3">
        <f t="shared" si="51"/>
        <v>486.1350036</v>
      </c>
      <c r="I255" s="3">
        <f t="shared" si="62"/>
        <v>483.31499940000003</v>
      </c>
      <c r="J255" s="3">
        <f t="shared" si="52"/>
        <v>479.30012083929199</v>
      </c>
      <c r="K255" s="3">
        <f t="shared" si="63"/>
        <v>480.23456048236847</v>
      </c>
      <c r="L255" s="6">
        <f t="shared" si="49"/>
        <v>2.8999939999999924</v>
      </c>
      <c r="M255" s="6">
        <f t="shared" si="50"/>
        <v>0</v>
      </c>
      <c r="N255" s="6">
        <f t="shared" si="56"/>
        <v>2.8839285714285716</v>
      </c>
      <c r="O255" s="6">
        <f t="shared" si="57"/>
        <v>3.2375008571428583</v>
      </c>
      <c r="P255" s="8">
        <f t="shared" si="58"/>
        <v>47.112012072997132</v>
      </c>
      <c r="Q255" s="3">
        <f t="shared" si="48"/>
        <v>474.14166266666666</v>
      </c>
      <c r="R255" s="5">
        <f t="shared" si="60"/>
        <v>484.00041606666673</v>
      </c>
      <c r="S255" s="5">
        <f t="shared" si="61"/>
        <v>14.31712534</v>
      </c>
      <c r="T255" s="5">
        <f t="shared" si="59"/>
        <v>-45.906577686402464</v>
      </c>
      <c r="U255" s="1">
        <f t="shared" si="53"/>
        <v>520.34997599999997</v>
      </c>
      <c r="V255" s="1">
        <f t="shared" si="54"/>
        <v>461</v>
      </c>
      <c r="W255">
        <f t="shared" si="55"/>
        <v>-81.171031981546221</v>
      </c>
    </row>
    <row r="256" spans="1:23">
      <c r="A256" s="7">
        <v>43140</v>
      </c>
      <c r="B256" s="3">
        <v>467.5</v>
      </c>
      <c r="C256" s="3">
        <v>485.29998799999998</v>
      </c>
      <c r="D256" s="3">
        <v>461.27499399999999</v>
      </c>
      <c r="E256" s="3">
        <v>482</v>
      </c>
      <c r="F256" s="3">
        <v>467.06710800000002</v>
      </c>
      <c r="G256" s="3">
        <v>3456506</v>
      </c>
      <c r="H256" s="3">
        <f t="shared" si="51"/>
        <v>482.07999880000006</v>
      </c>
      <c r="I256" s="3">
        <f t="shared" si="62"/>
        <v>484.02749940000012</v>
      </c>
      <c r="J256" s="3">
        <f t="shared" si="52"/>
        <v>480.20008055952803</v>
      </c>
      <c r="K256" s="3">
        <f t="shared" si="63"/>
        <v>480.40269757928576</v>
      </c>
      <c r="L256" s="6">
        <f t="shared" si="49"/>
        <v>9.8250120000000152</v>
      </c>
      <c r="M256" s="6">
        <f t="shared" si="50"/>
        <v>0</v>
      </c>
      <c r="N256" s="6">
        <f t="shared" si="56"/>
        <v>3.441072714285716</v>
      </c>
      <c r="O256" s="6">
        <f t="shared" si="57"/>
        <v>3.2375008571428583</v>
      </c>
      <c r="P256" s="8">
        <f t="shared" si="58"/>
        <v>51.52406689067373</v>
      </c>
      <c r="Q256" s="3">
        <f t="shared" si="48"/>
        <v>476.19166066666668</v>
      </c>
      <c r="R256" s="5">
        <f t="shared" si="60"/>
        <v>484.87791546666676</v>
      </c>
      <c r="S256" s="5">
        <f t="shared" si="61"/>
        <v>13.527375880000005</v>
      </c>
      <c r="T256" s="5">
        <f t="shared" si="59"/>
        <v>-42.808276968891242</v>
      </c>
      <c r="U256" s="1">
        <f t="shared" si="53"/>
        <v>520.34997599999997</v>
      </c>
      <c r="V256" s="1">
        <f t="shared" si="54"/>
        <v>461</v>
      </c>
      <c r="W256">
        <f t="shared" si="55"/>
        <v>-64.616666399325908</v>
      </c>
    </row>
    <row r="257" spans="1:23">
      <c r="A257" s="7">
        <v>43143</v>
      </c>
      <c r="B257" s="3">
        <v>482.75</v>
      </c>
      <c r="C257" s="3">
        <v>486.375</v>
      </c>
      <c r="D257" s="3">
        <v>468.67498799999998</v>
      </c>
      <c r="E257" s="3">
        <v>469.57501200000002</v>
      </c>
      <c r="F257" s="3">
        <v>455.02706899999998</v>
      </c>
      <c r="G257" s="3">
        <v>2975588</v>
      </c>
      <c r="H257" s="3">
        <f t="shared" si="51"/>
        <v>479.38999640000003</v>
      </c>
      <c r="I257" s="3">
        <f t="shared" si="62"/>
        <v>485.20499880000006</v>
      </c>
      <c r="J257" s="3">
        <f t="shared" si="52"/>
        <v>476.6583910396854</v>
      </c>
      <c r="K257" s="3">
        <f t="shared" si="63"/>
        <v>479.37148942887757</v>
      </c>
      <c r="L257" s="6">
        <f t="shared" si="49"/>
        <v>0</v>
      </c>
      <c r="M257" s="6">
        <f t="shared" si="50"/>
        <v>12.424987999999985</v>
      </c>
      <c r="N257" s="6">
        <f t="shared" si="56"/>
        <v>3.153573142857145</v>
      </c>
      <c r="O257" s="6">
        <f t="shared" si="57"/>
        <v>4.125</v>
      </c>
      <c r="P257" s="8">
        <f t="shared" si="58"/>
        <v>43.326804319496546</v>
      </c>
      <c r="Q257" s="3">
        <f t="shared" si="48"/>
        <v>474.875</v>
      </c>
      <c r="R257" s="5">
        <f t="shared" si="60"/>
        <v>485.57041526666671</v>
      </c>
      <c r="S257" s="5">
        <f t="shared" si="61"/>
        <v>12.904126059999999</v>
      </c>
      <c r="T257" s="5">
        <f t="shared" si="59"/>
        <v>-55.255790367290295</v>
      </c>
      <c r="U257" s="1">
        <f t="shared" si="53"/>
        <v>520.34997599999997</v>
      </c>
      <c r="V257" s="1">
        <f t="shared" si="54"/>
        <v>461</v>
      </c>
      <c r="W257">
        <f t="shared" si="55"/>
        <v>-85.551785227343615</v>
      </c>
    </row>
    <row r="258" spans="1:23">
      <c r="A258" s="7">
        <v>43145</v>
      </c>
      <c r="B258" s="3">
        <v>469.89999399999999</v>
      </c>
      <c r="C258" s="3">
        <v>479.89999399999999</v>
      </c>
      <c r="D258" s="3">
        <v>465.14999399999999</v>
      </c>
      <c r="E258" s="3">
        <v>468.89999399999999</v>
      </c>
      <c r="F258" s="3">
        <v>454.37295499999999</v>
      </c>
      <c r="G258" s="3">
        <v>2889532</v>
      </c>
      <c r="H258" s="3">
        <f t="shared" si="51"/>
        <v>473.9899964</v>
      </c>
      <c r="I258" s="3">
        <f t="shared" si="62"/>
        <v>485.53624880000007</v>
      </c>
      <c r="J258" s="3">
        <f t="shared" si="52"/>
        <v>474.07225869312367</v>
      </c>
      <c r="K258" s="3">
        <f t="shared" si="63"/>
        <v>478.37420414993682</v>
      </c>
      <c r="L258" s="6">
        <f t="shared" si="49"/>
        <v>0</v>
      </c>
      <c r="M258" s="6">
        <f t="shared" si="50"/>
        <v>0.67501800000002277</v>
      </c>
      <c r="N258" s="6">
        <f t="shared" si="56"/>
        <v>2.1178588571428594</v>
      </c>
      <c r="O258" s="6">
        <f t="shared" si="57"/>
        <v>4.1732155714285728</v>
      </c>
      <c r="P258" s="8">
        <f t="shared" si="58"/>
        <v>33.664501687095438</v>
      </c>
      <c r="Q258" s="3">
        <f t="shared" si="48"/>
        <v>471.31666066666668</v>
      </c>
      <c r="R258" s="5">
        <f t="shared" si="60"/>
        <v>486.25416516666672</v>
      </c>
      <c r="S258" s="5">
        <f t="shared" si="61"/>
        <v>12.288751150000005</v>
      </c>
      <c r="T258" s="5">
        <f t="shared" si="59"/>
        <v>-81.036194905235433</v>
      </c>
      <c r="U258" s="1">
        <f t="shared" si="53"/>
        <v>520.34997599999997</v>
      </c>
      <c r="V258" s="1">
        <f t="shared" si="54"/>
        <v>461</v>
      </c>
      <c r="W258">
        <f t="shared" si="55"/>
        <v>-86.689136993079828</v>
      </c>
    </row>
    <row r="259" spans="1:23">
      <c r="A259" s="7">
        <v>43146</v>
      </c>
      <c r="B259" s="3">
        <v>472</v>
      </c>
      <c r="C259" s="3">
        <v>474.82501200000002</v>
      </c>
      <c r="D259" s="3">
        <v>466</v>
      </c>
      <c r="E259" s="3">
        <v>469.85000600000001</v>
      </c>
      <c r="F259" s="3">
        <v>455.29348800000002</v>
      </c>
      <c r="G259" s="3">
        <v>2281842</v>
      </c>
      <c r="H259" s="3">
        <f t="shared" si="51"/>
        <v>472.38499760000002</v>
      </c>
      <c r="I259" s="3">
        <f t="shared" si="62"/>
        <v>486.24999850000006</v>
      </c>
      <c r="J259" s="3">
        <f t="shared" si="52"/>
        <v>472.66484112874917</v>
      </c>
      <c r="K259" s="3">
        <f t="shared" si="63"/>
        <v>477.56237575470476</v>
      </c>
      <c r="L259" s="6">
        <f t="shared" si="49"/>
        <v>0.95001200000001518</v>
      </c>
      <c r="M259" s="6">
        <f t="shared" si="50"/>
        <v>0</v>
      </c>
      <c r="N259" s="6">
        <f t="shared" si="56"/>
        <v>1.360715571428573</v>
      </c>
      <c r="O259" s="6">
        <f t="shared" si="57"/>
        <v>4.1732155714285728</v>
      </c>
      <c r="P259" s="8">
        <f t="shared" si="58"/>
        <v>24.588588768129142</v>
      </c>
      <c r="Q259" s="3">
        <f t="shared" ref="Q259:Q322" si="64">AVERAGE(C259:E259)</f>
        <v>470.22500599999995</v>
      </c>
      <c r="R259" s="5">
        <f t="shared" si="60"/>
        <v>486.31333213333335</v>
      </c>
      <c r="S259" s="5">
        <f t="shared" si="61"/>
        <v>12.235500880000004</v>
      </c>
      <c r="T259" s="5">
        <f t="shared" si="59"/>
        <v>-87.659270027003544</v>
      </c>
      <c r="U259" s="1">
        <f t="shared" si="53"/>
        <v>510.5</v>
      </c>
      <c r="V259" s="1">
        <f t="shared" si="54"/>
        <v>461</v>
      </c>
      <c r="W259">
        <f t="shared" si="55"/>
        <v>-82.121199999999988</v>
      </c>
    </row>
    <row r="260" spans="1:23">
      <c r="A260" s="7">
        <v>43147</v>
      </c>
      <c r="B260" s="3">
        <v>472.5</v>
      </c>
      <c r="C260" s="3">
        <v>485.47500600000001</v>
      </c>
      <c r="D260" s="3">
        <v>465.5</v>
      </c>
      <c r="E260" s="3">
        <v>468.54998799999998</v>
      </c>
      <c r="F260" s="3">
        <v>454.03375199999999</v>
      </c>
      <c r="G260" s="3">
        <v>5698140</v>
      </c>
      <c r="H260" s="3">
        <f t="shared" si="51"/>
        <v>472.5</v>
      </c>
      <c r="I260" s="3">
        <f t="shared" si="62"/>
        <v>486.01124879999998</v>
      </c>
      <c r="J260" s="3">
        <f t="shared" si="52"/>
        <v>471.29322341916611</v>
      </c>
      <c r="K260" s="3">
        <f t="shared" si="63"/>
        <v>476.70405311139956</v>
      </c>
      <c r="L260" s="6">
        <f t="shared" ref="L260:L323" si="65">IF(($E260-$E259)&gt;0,$E260-$E259,0)</f>
        <v>0</v>
      </c>
      <c r="M260" s="6">
        <f t="shared" ref="M260:M323" si="66">IF(($E260-$E259)&lt;0,ABS($E260-$E259),0)</f>
        <v>1.3000180000000228</v>
      </c>
      <c r="N260" s="6">
        <f t="shared" si="56"/>
        <v>1.360715571428573</v>
      </c>
      <c r="O260" s="6">
        <f t="shared" si="57"/>
        <v>3.9482160000000022</v>
      </c>
      <c r="P260" s="8">
        <f t="shared" si="58"/>
        <v>25.630685819188642</v>
      </c>
      <c r="Q260" s="3">
        <f t="shared" si="64"/>
        <v>473.17499799999996</v>
      </c>
      <c r="R260" s="5">
        <f t="shared" si="60"/>
        <v>486.14083253333348</v>
      </c>
      <c r="S260" s="5">
        <f t="shared" si="61"/>
        <v>12.390750520000006</v>
      </c>
      <c r="T260" s="5">
        <f t="shared" si="59"/>
        <v>-69.760824212680618</v>
      </c>
      <c r="U260" s="1">
        <f t="shared" si="53"/>
        <v>510.5</v>
      </c>
      <c r="V260" s="1">
        <f t="shared" si="54"/>
        <v>461</v>
      </c>
      <c r="W260">
        <f t="shared" si="55"/>
        <v>-84.747498989899015</v>
      </c>
    </row>
    <row r="261" spans="1:23">
      <c r="A261" s="7">
        <v>43150</v>
      </c>
      <c r="B261" s="3">
        <v>468.92498799999998</v>
      </c>
      <c r="C261" s="3">
        <v>469.85000600000001</v>
      </c>
      <c r="D261" s="3">
        <v>450.04998799999998</v>
      </c>
      <c r="E261" s="3">
        <v>457.10000600000001</v>
      </c>
      <c r="F261" s="3">
        <v>442.93847699999998</v>
      </c>
      <c r="G261" s="3">
        <v>2925546</v>
      </c>
      <c r="H261" s="3">
        <f t="shared" si="51"/>
        <v>471.77499999999998</v>
      </c>
      <c r="I261" s="3">
        <f t="shared" si="62"/>
        <v>485.61749880000008</v>
      </c>
      <c r="J261" s="3">
        <f t="shared" si="52"/>
        <v>466.56215094611076</v>
      </c>
      <c r="K261" s="3">
        <f t="shared" si="63"/>
        <v>474.837001005552</v>
      </c>
      <c r="L261" s="6">
        <f t="shared" si="65"/>
        <v>0</v>
      </c>
      <c r="M261" s="6">
        <f t="shared" si="66"/>
        <v>11.449981999999977</v>
      </c>
      <c r="N261" s="6">
        <f t="shared" si="56"/>
        <v>1.2714298571428588</v>
      </c>
      <c r="O261" s="6">
        <f t="shared" si="57"/>
        <v>4.7660718571428573</v>
      </c>
      <c r="P261" s="8">
        <f t="shared" si="58"/>
        <v>21.058873641964325</v>
      </c>
      <c r="Q261" s="3">
        <f t="shared" si="64"/>
        <v>459</v>
      </c>
      <c r="R261" s="5">
        <f t="shared" si="60"/>
        <v>485.30416566666662</v>
      </c>
      <c r="S261" s="5">
        <f t="shared" si="61"/>
        <v>13.143750700000004</v>
      </c>
      <c r="T261" s="5">
        <f t="shared" si="59"/>
        <v>-133.41785647565888</v>
      </c>
      <c r="U261" s="1">
        <f t="shared" si="53"/>
        <v>508.95001200000002</v>
      </c>
      <c r="V261" s="1">
        <f t="shared" si="54"/>
        <v>450.04998799999998</v>
      </c>
      <c r="W261">
        <f t="shared" si="55"/>
        <v>-88.0305345885767</v>
      </c>
    </row>
    <row r="262" spans="1:23">
      <c r="A262" s="7">
        <v>43151</v>
      </c>
      <c r="B262" s="3">
        <v>458</v>
      </c>
      <c r="C262" s="3">
        <v>462.60000600000001</v>
      </c>
      <c r="D262" s="3">
        <v>452.5</v>
      </c>
      <c r="E262" s="3">
        <v>453.72500600000001</v>
      </c>
      <c r="F262" s="3">
        <v>439.66806000000003</v>
      </c>
      <c r="G262" s="3">
        <v>2462802</v>
      </c>
      <c r="H262" s="3">
        <f t="shared" si="51"/>
        <v>466.7950012</v>
      </c>
      <c r="I262" s="3">
        <f t="shared" si="62"/>
        <v>484.61624910000012</v>
      </c>
      <c r="J262" s="3">
        <f t="shared" si="52"/>
        <v>462.28310263074053</v>
      </c>
      <c r="K262" s="3">
        <f t="shared" si="63"/>
        <v>472.82633481454707</v>
      </c>
      <c r="L262" s="6">
        <f t="shared" si="65"/>
        <v>0</v>
      </c>
      <c r="M262" s="6">
        <f t="shared" si="66"/>
        <v>3.375</v>
      </c>
      <c r="N262" s="6">
        <f t="shared" si="56"/>
        <v>1.2714298571428588</v>
      </c>
      <c r="O262" s="6">
        <f t="shared" si="57"/>
        <v>4.5910731428571454</v>
      </c>
      <c r="P262" s="8">
        <f t="shared" si="58"/>
        <v>21.687491795617973</v>
      </c>
      <c r="Q262" s="3">
        <f t="shared" si="64"/>
        <v>456.27500400000002</v>
      </c>
      <c r="R262" s="5">
        <f t="shared" si="60"/>
        <v>484.18916576666663</v>
      </c>
      <c r="S262" s="5">
        <f t="shared" si="61"/>
        <v>14.147250610000004</v>
      </c>
      <c r="T262" s="5">
        <f t="shared" si="59"/>
        <v>-131.54104419853587</v>
      </c>
      <c r="U262" s="1">
        <f t="shared" si="53"/>
        <v>508.95001200000002</v>
      </c>
      <c r="V262" s="1">
        <f t="shared" si="54"/>
        <v>450.04998799999998</v>
      </c>
      <c r="W262">
        <f t="shared" si="55"/>
        <v>-93.760583187538231</v>
      </c>
    </row>
    <row r="263" spans="1:23">
      <c r="A263" s="7">
        <v>43152</v>
      </c>
      <c r="B263" s="3">
        <v>459</v>
      </c>
      <c r="C263" s="3">
        <v>473.89999399999999</v>
      </c>
      <c r="D263" s="3">
        <v>456</v>
      </c>
      <c r="E263" s="3">
        <v>471.45001200000002</v>
      </c>
      <c r="F263" s="3">
        <v>456.84393299999999</v>
      </c>
      <c r="G263" s="3">
        <v>5569512</v>
      </c>
      <c r="H263" s="3">
        <f t="shared" si="51"/>
        <v>463.625</v>
      </c>
      <c r="I263" s="3">
        <f t="shared" si="62"/>
        <v>483.34499970000013</v>
      </c>
      <c r="J263" s="3">
        <f t="shared" si="52"/>
        <v>465.33873908716043</v>
      </c>
      <c r="K263" s="3">
        <f t="shared" si="63"/>
        <v>472.69525645125685</v>
      </c>
      <c r="L263" s="6">
        <f t="shared" si="65"/>
        <v>17.725006000000008</v>
      </c>
      <c r="M263" s="6">
        <f t="shared" si="66"/>
        <v>0</v>
      </c>
      <c r="N263" s="6">
        <f t="shared" si="56"/>
        <v>2.5375017142857166</v>
      </c>
      <c r="O263" s="6">
        <f t="shared" si="57"/>
        <v>4.0964290000000005</v>
      </c>
      <c r="P263" s="8">
        <f t="shared" si="58"/>
        <v>38.250349959510125</v>
      </c>
      <c r="Q263" s="3">
        <f t="shared" si="64"/>
        <v>467.11666866666673</v>
      </c>
      <c r="R263" s="5">
        <f t="shared" si="60"/>
        <v>483.49291586666658</v>
      </c>
      <c r="S263" s="5">
        <f t="shared" si="61"/>
        <v>14.773875520000001</v>
      </c>
      <c r="T263" s="5">
        <f t="shared" si="59"/>
        <v>-73.897320432636448</v>
      </c>
      <c r="U263" s="1">
        <f t="shared" si="53"/>
        <v>507.47500600000001</v>
      </c>
      <c r="V263" s="1">
        <f t="shared" si="54"/>
        <v>450.04998799999998</v>
      </c>
      <c r="W263">
        <f t="shared" si="55"/>
        <v>-62.733970758180661</v>
      </c>
    </row>
    <row r="264" spans="1:23">
      <c r="A264" s="7">
        <v>43153</v>
      </c>
      <c r="B264" s="3">
        <v>471.5</v>
      </c>
      <c r="C264" s="3">
        <v>481.5</v>
      </c>
      <c r="D264" s="3">
        <v>465.77499399999999</v>
      </c>
      <c r="E264" s="3">
        <v>470.5</v>
      </c>
      <c r="F264" s="3">
        <v>455.92340100000001</v>
      </c>
      <c r="G264" s="3">
        <v>8186574</v>
      </c>
      <c r="H264" s="3">
        <f t="shared" ref="H264:H327" si="67">AVERAGE(E259:E263)</f>
        <v>464.1350036</v>
      </c>
      <c r="I264" s="3">
        <f t="shared" si="62"/>
        <v>482.75875090000011</v>
      </c>
      <c r="J264" s="3">
        <f t="shared" ref="J264:J327" si="68">E264*(2/(5+ 1)) + J263 * (1-(2/(5+1)))</f>
        <v>467.05915939144029</v>
      </c>
      <c r="K264" s="3">
        <f t="shared" si="63"/>
        <v>472.48618440828</v>
      </c>
      <c r="L264" s="6">
        <f t="shared" si="65"/>
        <v>0</v>
      </c>
      <c r="M264" s="6">
        <f t="shared" si="66"/>
        <v>0.95001200000001518</v>
      </c>
      <c r="N264" s="6">
        <f t="shared" si="56"/>
        <v>2.5375017142857166</v>
      </c>
      <c r="O264" s="6">
        <f t="shared" si="57"/>
        <v>4.1053597142857177</v>
      </c>
      <c r="P264" s="8">
        <f t="shared" si="58"/>
        <v>38.198925893166084</v>
      </c>
      <c r="Q264" s="3">
        <f t="shared" si="64"/>
        <v>472.59166466666665</v>
      </c>
      <c r="R264" s="5">
        <f t="shared" si="60"/>
        <v>482.42333273333327</v>
      </c>
      <c r="S264" s="5">
        <f t="shared" si="61"/>
        <v>14.580500879999999</v>
      </c>
      <c r="T264" s="5">
        <f t="shared" si="59"/>
        <v>-44.953499414882579</v>
      </c>
      <c r="U264" s="1">
        <f t="shared" si="53"/>
        <v>503.85000600000001</v>
      </c>
      <c r="V264" s="1">
        <f t="shared" si="54"/>
        <v>450.04998799999998</v>
      </c>
      <c r="W264">
        <f t="shared" si="55"/>
        <v>-61.988837996299537</v>
      </c>
    </row>
    <row r="265" spans="1:23">
      <c r="A265" s="7">
        <v>43154</v>
      </c>
      <c r="B265" s="3">
        <v>474.45001200000002</v>
      </c>
      <c r="C265" s="3">
        <v>483.95001200000002</v>
      </c>
      <c r="D265" s="3">
        <v>471.45001200000002</v>
      </c>
      <c r="E265" s="3">
        <v>477.79998799999998</v>
      </c>
      <c r="F265" s="3">
        <v>462.99710099999999</v>
      </c>
      <c r="G265" s="3">
        <v>5675166</v>
      </c>
      <c r="H265" s="3">
        <f t="shared" si="67"/>
        <v>464.26500240000007</v>
      </c>
      <c r="I265" s="3">
        <f t="shared" si="62"/>
        <v>481.40000150000003</v>
      </c>
      <c r="J265" s="3">
        <f t="shared" si="68"/>
        <v>470.63943559429356</v>
      </c>
      <c r="K265" s="3">
        <f t="shared" si="63"/>
        <v>472.99226094082479</v>
      </c>
      <c r="L265" s="6">
        <f t="shared" si="65"/>
        <v>7.2999879999999848</v>
      </c>
      <c r="M265" s="6">
        <f t="shared" si="66"/>
        <v>0</v>
      </c>
      <c r="N265" s="6">
        <f t="shared" si="56"/>
        <v>2.8446437142857155</v>
      </c>
      <c r="O265" s="6">
        <f t="shared" si="57"/>
        <v>4.1053597142857177</v>
      </c>
      <c r="P265" s="8">
        <f t="shared" si="58"/>
        <v>40.9301051937816</v>
      </c>
      <c r="Q265" s="3">
        <f t="shared" si="64"/>
        <v>477.73333733333334</v>
      </c>
      <c r="R265" s="5">
        <f t="shared" si="60"/>
        <v>480.88374989999994</v>
      </c>
      <c r="S265" s="5">
        <f t="shared" si="61"/>
        <v>13.04804273666665</v>
      </c>
      <c r="T265" s="5">
        <f t="shared" si="59"/>
        <v>-16.096475822709895</v>
      </c>
      <c r="U265" s="1">
        <f t="shared" si="53"/>
        <v>500.89999399999999</v>
      </c>
      <c r="V265" s="1">
        <f t="shared" si="54"/>
        <v>450.04998799999998</v>
      </c>
      <c r="W265">
        <f t="shared" si="55"/>
        <v>-45.427735052774629</v>
      </c>
    </row>
    <row r="266" spans="1:23">
      <c r="A266" s="7">
        <v>43157</v>
      </c>
      <c r="B266" s="3">
        <v>477.95001200000002</v>
      </c>
      <c r="C266" s="3">
        <v>482.54998799999998</v>
      </c>
      <c r="D266" s="3">
        <v>471.52499399999999</v>
      </c>
      <c r="E266" s="3">
        <v>473.02499399999999</v>
      </c>
      <c r="F266" s="3">
        <v>458.37014799999997</v>
      </c>
      <c r="G266" s="3">
        <v>2112112</v>
      </c>
      <c r="H266" s="3">
        <f t="shared" si="67"/>
        <v>466.11500240000004</v>
      </c>
      <c r="I266" s="3">
        <f t="shared" si="62"/>
        <v>479.82875059999998</v>
      </c>
      <c r="J266" s="3">
        <f t="shared" si="68"/>
        <v>471.43462172952911</v>
      </c>
      <c r="K266" s="3">
        <f t="shared" si="63"/>
        <v>472.99537837503198</v>
      </c>
      <c r="L266" s="6">
        <f t="shared" si="65"/>
        <v>0</v>
      </c>
      <c r="M266" s="6">
        <f t="shared" si="66"/>
        <v>4.7749939999999924</v>
      </c>
      <c r="N266" s="6">
        <f t="shared" si="56"/>
        <v>2.7642865714285727</v>
      </c>
      <c r="O266" s="6">
        <f t="shared" si="57"/>
        <v>4.4464307142857171</v>
      </c>
      <c r="P266" s="8">
        <f t="shared" si="58"/>
        <v>38.335805744389873</v>
      </c>
      <c r="Q266" s="3">
        <f t="shared" si="64"/>
        <v>475.69999200000001</v>
      </c>
      <c r="R266" s="5">
        <f t="shared" si="60"/>
        <v>479.50541636666657</v>
      </c>
      <c r="S266" s="5">
        <f t="shared" si="61"/>
        <v>11.636751580000009</v>
      </c>
      <c r="T266" s="5">
        <f t="shared" si="59"/>
        <v>-21.801183606410742</v>
      </c>
      <c r="U266" s="1">
        <f t="shared" si="53"/>
        <v>486.375</v>
      </c>
      <c r="V266" s="1">
        <f t="shared" si="54"/>
        <v>450.04998799999998</v>
      </c>
      <c r="W266">
        <f t="shared" si="55"/>
        <v>-36.751552896940545</v>
      </c>
    </row>
    <row r="267" spans="1:23">
      <c r="A267" s="7">
        <v>43158</v>
      </c>
      <c r="B267" s="3">
        <v>476.5</v>
      </c>
      <c r="C267" s="3">
        <v>479.29998799999998</v>
      </c>
      <c r="D267" s="3">
        <v>472</v>
      </c>
      <c r="E267" s="3">
        <v>474.95001200000002</v>
      </c>
      <c r="F267" s="3">
        <v>460.23553500000003</v>
      </c>
      <c r="G267" s="3">
        <v>2879428</v>
      </c>
      <c r="H267" s="3">
        <f t="shared" si="67"/>
        <v>469.3</v>
      </c>
      <c r="I267" s="3">
        <f t="shared" si="62"/>
        <v>478.24125059999994</v>
      </c>
      <c r="J267" s="3">
        <f t="shared" si="68"/>
        <v>472.60641848635277</v>
      </c>
      <c r="K267" s="3">
        <f t="shared" si="63"/>
        <v>473.18153395836225</v>
      </c>
      <c r="L267" s="6">
        <f t="shared" si="65"/>
        <v>1.9250180000000228</v>
      </c>
      <c r="M267" s="6">
        <f t="shared" si="66"/>
        <v>0</v>
      </c>
      <c r="N267" s="6">
        <f t="shared" si="56"/>
        <v>2.9017878571428599</v>
      </c>
      <c r="O267" s="6">
        <f t="shared" si="57"/>
        <v>3.0428575714285722</v>
      </c>
      <c r="P267" s="8">
        <f t="shared" si="58"/>
        <v>48.813472426734684</v>
      </c>
      <c r="Q267" s="3">
        <f t="shared" si="64"/>
        <v>475.41666666666669</v>
      </c>
      <c r="R267" s="5">
        <f t="shared" si="60"/>
        <v>477.95874989999993</v>
      </c>
      <c r="S267" s="5">
        <f t="shared" si="61"/>
        <v>9.7739179266667122</v>
      </c>
      <c r="T267" s="5">
        <f t="shared" si="59"/>
        <v>-17.339230473090975</v>
      </c>
      <c r="U267" s="1">
        <f t="shared" si="53"/>
        <v>486.375</v>
      </c>
      <c r="V267" s="1">
        <f t="shared" si="54"/>
        <v>450.04998799999998</v>
      </c>
      <c r="W267">
        <f t="shared" si="55"/>
        <v>-31.452124503083382</v>
      </c>
    </row>
    <row r="268" spans="1:23">
      <c r="A268" s="7">
        <v>43159</v>
      </c>
      <c r="B268" s="3">
        <v>477.45001200000002</v>
      </c>
      <c r="C268" s="3">
        <v>479.17498799999998</v>
      </c>
      <c r="D268" s="3">
        <v>467.89999399999999</v>
      </c>
      <c r="E268" s="3">
        <v>470.14999399999999</v>
      </c>
      <c r="F268" s="3">
        <v>455.58416699999998</v>
      </c>
      <c r="G268" s="3">
        <v>5119548</v>
      </c>
      <c r="H268" s="3">
        <f t="shared" si="67"/>
        <v>473.54500119999994</v>
      </c>
      <c r="I268" s="3">
        <f t="shared" si="62"/>
        <v>476.68750149999994</v>
      </c>
      <c r="J268" s="3">
        <f t="shared" si="68"/>
        <v>471.78761032423517</v>
      </c>
      <c r="K268" s="3">
        <f t="shared" si="63"/>
        <v>472.89281586708967</v>
      </c>
      <c r="L268" s="6">
        <f t="shared" si="65"/>
        <v>0</v>
      </c>
      <c r="M268" s="6">
        <f t="shared" si="66"/>
        <v>4.8000180000000228</v>
      </c>
      <c r="N268" s="6">
        <f t="shared" si="56"/>
        <v>2.9017878571428599</v>
      </c>
      <c r="O268" s="6">
        <f t="shared" si="57"/>
        <v>2.8392878571428599</v>
      </c>
      <c r="P268" s="8">
        <f t="shared" si="58"/>
        <v>50.544323077332685</v>
      </c>
      <c r="Q268" s="3">
        <f t="shared" si="64"/>
        <v>472.40832533333332</v>
      </c>
      <c r="R268" s="5">
        <f t="shared" si="60"/>
        <v>476.44666596666667</v>
      </c>
      <c r="S268" s="5">
        <f t="shared" si="61"/>
        <v>8.1895016200000761</v>
      </c>
      <c r="T268" s="5">
        <f t="shared" si="59"/>
        <v>-32.874126092289288</v>
      </c>
      <c r="U268" s="1">
        <f t="shared" si="53"/>
        <v>486.375</v>
      </c>
      <c r="V268" s="1">
        <f t="shared" si="54"/>
        <v>450.04998799999998</v>
      </c>
      <c r="W268">
        <f t="shared" si="55"/>
        <v>-44.66620960785918</v>
      </c>
    </row>
    <row r="269" spans="1:23">
      <c r="A269" s="7">
        <v>43160</v>
      </c>
      <c r="B269" s="3">
        <v>471.89999399999999</v>
      </c>
      <c r="C269" s="3">
        <v>476.22500600000001</v>
      </c>
      <c r="D269" s="3">
        <v>469</v>
      </c>
      <c r="E269" s="3">
        <v>471.39999399999999</v>
      </c>
      <c r="F269" s="3">
        <v>456.795502</v>
      </c>
      <c r="G269" s="3">
        <v>2772230</v>
      </c>
      <c r="H269" s="3">
        <f t="shared" si="67"/>
        <v>473.28499760000005</v>
      </c>
      <c r="I269" s="3">
        <f t="shared" si="62"/>
        <v>475.18500059999985</v>
      </c>
      <c r="J269" s="3">
        <f t="shared" si="68"/>
        <v>471.6584048828235</v>
      </c>
      <c r="K269" s="3">
        <f t="shared" si="63"/>
        <v>472.75064235593823</v>
      </c>
      <c r="L269" s="6">
        <f t="shared" si="65"/>
        <v>1.25</v>
      </c>
      <c r="M269" s="6">
        <f t="shared" si="66"/>
        <v>0</v>
      </c>
      <c r="N269" s="6">
        <f t="shared" si="56"/>
        <v>2.783931142857146</v>
      </c>
      <c r="O269" s="6">
        <f t="shared" si="57"/>
        <v>2.8392878571428599</v>
      </c>
      <c r="P269" s="8">
        <f t="shared" si="58"/>
        <v>49.507784471085749</v>
      </c>
      <c r="Q269" s="3">
        <f t="shared" si="64"/>
        <v>472.20833333333331</v>
      </c>
      <c r="R269" s="5">
        <f t="shared" si="60"/>
        <v>475.17249909999998</v>
      </c>
      <c r="S269" s="5">
        <f t="shared" si="61"/>
        <v>6.8811667866667197</v>
      </c>
      <c r="T269" s="5">
        <f t="shared" si="59"/>
        <v>-28.717666238523947</v>
      </c>
      <c r="U269" s="1">
        <f t="shared" si="53"/>
        <v>486.375</v>
      </c>
      <c r="V269" s="1">
        <f t="shared" si="54"/>
        <v>450.04998799999998</v>
      </c>
      <c r="W269">
        <f t="shared" si="55"/>
        <v>-41.225054516155431</v>
      </c>
    </row>
    <row r="270" spans="1:23">
      <c r="A270" s="7">
        <v>43164</v>
      </c>
      <c r="B270" s="3">
        <v>471.39999399999999</v>
      </c>
      <c r="C270" s="3">
        <v>472.32501200000002</v>
      </c>
      <c r="D270" s="3">
        <v>458.89999399999999</v>
      </c>
      <c r="E270" s="3">
        <v>466.04998799999998</v>
      </c>
      <c r="F270" s="3">
        <v>451.61120599999998</v>
      </c>
      <c r="G270" s="3">
        <v>3747704</v>
      </c>
      <c r="H270" s="3">
        <f t="shared" si="67"/>
        <v>473.4649963999999</v>
      </c>
      <c r="I270" s="3">
        <f t="shared" si="62"/>
        <v>474.09125059999985</v>
      </c>
      <c r="J270" s="3">
        <f t="shared" si="68"/>
        <v>469.78893258854902</v>
      </c>
      <c r="K270" s="3">
        <f t="shared" si="63"/>
        <v>472.11248479822979</v>
      </c>
      <c r="L270" s="6">
        <f t="shared" si="65"/>
        <v>0</v>
      </c>
      <c r="M270" s="6">
        <f t="shared" si="66"/>
        <v>5.3500060000000076</v>
      </c>
      <c r="N270" s="6">
        <f t="shared" si="56"/>
        <v>2.0821445714285738</v>
      </c>
      <c r="O270" s="6">
        <f t="shared" si="57"/>
        <v>3.221431142857146</v>
      </c>
      <c r="P270" s="8">
        <f t="shared" si="58"/>
        <v>39.259259857837158</v>
      </c>
      <c r="Q270" s="3">
        <f t="shared" si="64"/>
        <v>465.75833133333327</v>
      </c>
      <c r="R270" s="5">
        <f t="shared" si="60"/>
        <v>473.71999870000002</v>
      </c>
      <c r="S270" s="5">
        <f t="shared" si="61"/>
        <v>6.0919995700000324</v>
      </c>
      <c r="T270" s="5">
        <f t="shared" si="59"/>
        <v>-87.127029203721179</v>
      </c>
      <c r="U270" s="1">
        <f t="shared" si="53"/>
        <v>486.375</v>
      </c>
      <c r="V270" s="1">
        <f t="shared" si="54"/>
        <v>450.04998799999998</v>
      </c>
      <c r="W270">
        <f t="shared" si="55"/>
        <v>-55.953214826191953</v>
      </c>
    </row>
    <row r="271" spans="1:23">
      <c r="A271" s="7">
        <v>43165</v>
      </c>
      <c r="B271" s="3">
        <v>469</v>
      </c>
      <c r="C271" s="3">
        <v>476.5</v>
      </c>
      <c r="D271" s="3">
        <v>463.25</v>
      </c>
      <c r="E271" s="3">
        <v>466.39999399999999</v>
      </c>
      <c r="F271" s="3">
        <v>451.95034800000002</v>
      </c>
      <c r="G271" s="3">
        <v>2929756</v>
      </c>
      <c r="H271" s="3">
        <f t="shared" si="67"/>
        <v>471.1149964</v>
      </c>
      <c r="I271" s="3">
        <f t="shared" si="62"/>
        <v>472.77124940000004</v>
      </c>
      <c r="J271" s="3">
        <f t="shared" si="68"/>
        <v>468.65928639236603</v>
      </c>
      <c r="K271" s="3">
        <f t="shared" si="63"/>
        <v>471.56843805554126</v>
      </c>
      <c r="L271" s="6">
        <f t="shared" si="65"/>
        <v>0.35000600000000759</v>
      </c>
      <c r="M271" s="6">
        <f t="shared" si="66"/>
        <v>0</v>
      </c>
      <c r="N271" s="6">
        <f t="shared" si="56"/>
        <v>2.1071450000000027</v>
      </c>
      <c r="O271" s="6">
        <f t="shared" si="57"/>
        <v>2.3339320000000043</v>
      </c>
      <c r="P271" s="8">
        <f t="shared" si="58"/>
        <v>47.446711687277642</v>
      </c>
      <c r="Q271" s="3">
        <f t="shared" si="64"/>
        <v>468.71666466666665</v>
      </c>
      <c r="R271" s="5">
        <f t="shared" si="60"/>
        <v>472.35208183333333</v>
      </c>
      <c r="S271" s="5">
        <f t="shared" si="61"/>
        <v>5.062706983333328</v>
      </c>
      <c r="T271" s="5">
        <f t="shared" si="59"/>
        <v>-47.871849040900457</v>
      </c>
      <c r="U271" s="1">
        <f t="shared" si="53"/>
        <v>485.47500600000001</v>
      </c>
      <c r="V271" s="1">
        <f t="shared" si="54"/>
        <v>450.04998799999998</v>
      </c>
      <c r="W271">
        <f t="shared" si="55"/>
        <v>-53.846160360454874</v>
      </c>
    </row>
    <row r="272" spans="1:23">
      <c r="A272" s="7">
        <v>43166</v>
      </c>
      <c r="B272" s="3">
        <v>469</v>
      </c>
      <c r="C272" s="3">
        <v>476.39999399999999</v>
      </c>
      <c r="D272" s="3">
        <v>466.89999399999999</v>
      </c>
      <c r="E272" s="3">
        <v>474.77499399999999</v>
      </c>
      <c r="F272" s="3">
        <v>460.06588699999998</v>
      </c>
      <c r="G272" s="3">
        <v>5695220</v>
      </c>
      <c r="H272" s="3">
        <f t="shared" si="67"/>
        <v>469.78999640000001</v>
      </c>
      <c r="I272" s="3">
        <f t="shared" si="62"/>
        <v>471.31874850000003</v>
      </c>
      <c r="J272" s="3">
        <f t="shared" si="68"/>
        <v>470.69785559491072</v>
      </c>
      <c r="K272" s="3">
        <f t="shared" si="63"/>
        <v>471.87382433596594</v>
      </c>
      <c r="L272" s="6">
        <f t="shared" si="65"/>
        <v>8.375</v>
      </c>
      <c r="M272" s="6">
        <f t="shared" si="66"/>
        <v>0</v>
      </c>
      <c r="N272" s="6">
        <f t="shared" si="56"/>
        <v>2.7053592857142883</v>
      </c>
      <c r="O272" s="6">
        <f t="shared" si="57"/>
        <v>2.2857164285714311</v>
      </c>
      <c r="P272" s="8">
        <f t="shared" si="58"/>
        <v>54.203931989468053</v>
      </c>
      <c r="Q272" s="3">
        <f t="shared" si="64"/>
        <v>472.69166066666668</v>
      </c>
      <c r="R272" s="5">
        <f t="shared" si="60"/>
        <v>471.19541476666666</v>
      </c>
      <c r="S272" s="5">
        <f t="shared" si="61"/>
        <v>4.135123069999989</v>
      </c>
      <c r="T272" s="5">
        <f t="shared" si="59"/>
        <v>24.122553302063686</v>
      </c>
      <c r="U272" s="1">
        <f t="shared" ref="U272:U335" si="69">MAX(C259:C272)</f>
        <v>485.47500600000001</v>
      </c>
      <c r="V272" s="1">
        <f t="shared" ref="V272:V335" si="70">MIN(D259:D272)</f>
        <v>450.04998799999998</v>
      </c>
      <c r="W272">
        <f t="shared" ref="W272:W335" si="71">(U272 - E272) / (U272 - V272) * -100</f>
        <v>-30.20467625450468</v>
      </c>
    </row>
    <row r="273" spans="1:23">
      <c r="A273" s="7">
        <v>43167</v>
      </c>
      <c r="B273" s="3">
        <v>476.5</v>
      </c>
      <c r="C273" s="3">
        <v>482</v>
      </c>
      <c r="D273" s="3">
        <v>472.77499399999999</v>
      </c>
      <c r="E273" s="3">
        <v>475.32501200000002</v>
      </c>
      <c r="F273" s="3">
        <v>460.598907</v>
      </c>
      <c r="G273" s="3">
        <v>4238350</v>
      </c>
      <c r="H273" s="3">
        <f t="shared" si="67"/>
        <v>469.75499279999997</v>
      </c>
      <c r="I273" s="3">
        <f t="shared" si="62"/>
        <v>470.22874759999996</v>
      </c>
      <c r="J273" s="3">
        <f t="shared" si="68"/>
        <v>472.24024106327386</v>
      </c>
      <c r="K273" s="3">
        <f t="shared" si="63"/>
        <v>472.20250887539771</v>
      </c>
      <c r="L273" s="6">
        <f t="shared" si="65"/>
        <v>0.55001800000002277</v>
      </c>
      <c r="M273" s="6">
        <f t="shared" si="66"/>
        <v>0</v>
      </c>
      <c r="N273" s="6">
        <f t="shared" ref="N273:N336" si="72">AVERAGE(L260:L273)</f>
        <v>2.6767882857142888</v>
      </c>
      <c r="O273" s="6">
        <f t="shared" ref="O273:O336" si="73">AVERAGE(M260:M273)</f>
        <v>2.2857164285714311</v>
      </c>
      <c r="P273" s="8">
        <f t="shared" ref="P273:P336" si="74">IF(O273=0,100,100-(100/(1+(N273/O273))))</f>
        <v>53.94026685775296</v>
      </c>
      <c r="Q273" s="3">
        <f t="shared" si="64"/>
        <v>476.70000200000004</v>
      </c>
      <c r="R273" s="5">
        <f t="shared" si="60"/>
        <v>471.10833183333335</v>
      </c>
      <c r="S273" s="5">
        <f t="shared" si="61"/>
        <v>4.0741650166666492</v>
      </c>
      <c r="T273" s="5">
        <f t="shared" si="59"/>
        <v>91.498014829086998</v>
      </c>
      <c r="U273" s="1">
        <f t="shared" si="69"/>
        <v>485.47500600000001</v>
      </c>
      <c r="V273" s="1">
        <f t="shared" si="70"/>
        <v>450.04998799999998</v>
      </c>
      <c r="W273">
        <f t="shared" si="71"/>
        <v>-28.652050367342046</v>
      </c>
    </row>
    <row r="274" spans="1:23">
      <c r="A274" s="7">
        <v>43168</v>
      </c>
      <c r="B274" s="3">
        <v>475</v>
      </c>
      <c r="C274" s="3">
        <v>477.92498799999998</v>
      </c>
      <c r="D274" s="3">
        <v>470</v>
      </c>
      <c r="E274" s="3">
        <v>471.5</v>
      </c>
      <c r="F274" s="3">
        <v>456.89239500000002</v>
      </c>
      <c r="G274" s="3">
        <v>1464728</v>
      </c>
      <c r="H274" s="3">
        <f t="shared" si="67"/>
        <v>470.78999640000001</v>
      </c>
      <c r="I274" s="3">
        <f t="shared" si="62"/>
        <v>470.14874879999996</v>
      </c>
      <c r="J274" s="3">
        <f t="shared" si="68"/>
        <v>471.99349404218265</v>
      </c>
      <c r="K274" s="3">
        <f t="shared" si="63"/>
        <v>472.13560326821698</v>
      </c>
      <c r="L274" s="6">
        <f t="shared" si="65"/>
        <v>0</v>
      </c>
      <c r="M274" s="6">
        <f t="shared" si="66"/>
        <v>3.8250120000000152</v>
      </c>
      <c r="N274" s="6">
        <f t="shared" si="72"/>
        <v>2.6767882857142888</v>
      </c>
      <c r="O274" s="6">
        <f t="shared" si="73"/>
        <v>2.466073142857145</v>
      </c>
      <c r="P274" s="8">
        <f t="shared" si="74"/>
        <v>52.048617737263001</v>
      </c>
      <c r="Q274" s="3">
        <f t="shared" si="64"/>
        <v>473.14166266666666</v>
      </c>
      <c r="R274" s="5">
        <f t="shared" si="60"/>
        <v>471.26916506666669</v>
      </c>
      <c r="S274" s="5">
        <f t="shared" si="61"/>
        <v>4.052331573333305</v>
      </c>
      <c r="T274" s="5">
        <f t="shared" si="59"/>
        <v>30.805271255394402</v>
      </c>
      <c r="U274" s="1">
        <f t="shared" si="69"/>
        <v>483.95001200000002</v>
      </c>
      <c r="V274" s="1">
        <f t="shared" si="70"/>
        <v>450.04998799999998</v>
      </c>
      <c r="W274">
        <f t="shared" si="71"/>
        <v>-36.725673114567719</v>
      </c>
    </row>
    <row r="275" spans="1:23">
      <c r="A275" s="7">
        <v>43171</v>
      </c>
      <c r="B275" s="3">
        <v>475</v>
      </c>
      <c r="C275" s="3">
        <v>488</v>
      </c>
      <c r="D275" s="3">
        <v>474.5</v>
      </c>
      <c r="E275" s="3">
        <v>483.82501200000002</v>
      </c>
      <c r="F275" s="3">
        <v>468.83551</v>
      </c>
      <c r="G275" s="3">
        <v>4946236</v>
      </c>
      <c r="H275" s="3">
        <f t="shared" si="67"/>
        <v>470.80999759999997</v>
      </c>
      <c r="I275" s="3">
        <f t="shared" si="62"/>
        <v>470.25999910000002</v>
      </c>
      <c r="J275" s="3">
        <f t="shared" si="68"/>
        <v>475.9373333614551</v>
      </c>
      <c r="K275" s="3">
        <f t="shared" si="63"/>
        <v>473.24888029029159</v>
      </c>
      <c r="L275" s="6">
        <f t="shared" si="65"/>
        <v>12.325012000000015</v>
      </c>
      <c r="M275" s="6">
        <f t="shared" si="66"/>
        <v>0</v>
      </c>
      <c r="N275" s="6">
        <f t="shared" si="72"/>
        <v>3.5571462857142899</v>
      </c>
      <c r="O275" s="6">
        <f t="shared" si="73"/>
        <v>1.6482172857142896</v>
      </c>
      <c r="P275" s="8">
        <f t="shared" si="74"/>
        <v>68.336173581397958</v>
      </c>
      <c r="Q275" s="3">
        <f t="shared" si="64"/>
        <v>482.10833733333334</v>
      </c>
      <c r="R275" s="5">
        <f t="shared" si="60"/>
        <v>471.66749879999998</v>
      </c>
      <c r="S275" s="5">
        <f t="shared" si="61"/>
        <v>4.326415626666642</v>
      </c>
      <c r="T275" s="5">
        <f t="shared" si="59"/>
        <v>160.88512114554095</v>
      </c>
      <c r="U275" s="1">
        <f t="shared" si="69"/>
        <v>488</v>
      </c>
      <c r="V275" s="1">
        <f t="shared" si="70"/>
        <v>452.5</v>
      </c>
      <c r="W275">
        <f t="shared" si="71"/>
        <v>-11.760529577464746</v>
      </c>
    </row>
    <row r="276" spans="1:23">
      <c r="A276" s="7">
        <v>43172</v>
      </c>
      <c r="B276" s="3">
        <v>483.82501200000002</v>
      </c>
      <c r="C276" s="3">
        <v>484.5</v>
      </c>
      <c r="D276" s="3">
        <v>472.79998799999998</v>
      </c>
      <c r="E276" s="3">
        <v>478.5</v>
      </c>
      <c r="F276" s="3">
        <v>463.67550699999998</v>
      </c>
      <c r="G276" s="3">
        <v>2513508</v>
      </c>
      <c r="H276" s="3">
        <f t="shared" si="67"/>
        <v>474.36500240000004</v>
      </c>
      <c r="I276" s="3">
        <f t="shared" si="62"/>
        <v>470.84250030000004</v>
      </c>
      <c r="J276" s="3">
        <f t="shared" si="68"/>
        <v>476.79155557430346</v>
      </c>
      <c r="K276" s="3">
        <f t="shared" si="63"/>
        <v>473.74898692931146</v>
      </c>
      <c r="L276" s="6">
        <f t="shared" si="65"/>
        <v>0</v>
      </c>
      <c r="M276" s="6">
        <f t="shared" si="66"/>
        <v>5.3250120000000152</v>
      </c>
      <c r="N276" s="6">
        <f t="shared" si="72"/>
        <v>3.5571462857142899</v>
      </c>
      <c r="O276" s="6">
        <f t="shared" si="73"/>
        <v>1.7875038571428621</v>
      </c>
      <c r="P276" s="8">
        <f t="shared" si="74"/>
        <v>66.555269112763753</v>
      </c>
      <c r="Q276" s="3">
        <f t="shared" si="64"/>
        <v>478.59999599999998</v>
      </c>
      <c r="R276" s="5">
        <f t="shared" si="60"/>
        <v>471.78791556666664</v>
      </c>
      <c r="S276" s="5">
        <f t="shared" si="61"/>
        <v>4.4107073633333069</v>
      </c>
      <c r="T276" s="5">
        <f t="shared" si="59"/>
        <v>102.96278082986424</v>
      </c>
      <c r="U276" s="1">
        <f t="shared" si="69"/>
        <v>488</v>
      </c>
      <c r="V276" s="1">
        <f t="shared" si="70"/>
        <v>456</v>
      </c>
      <c r="W276">
        <f t="shared" si="71"/>
        <v>-29.6875</v>
      </c>
    </row>
    <row r="277" spans="1:23">
      <c r="A277" s="7">
        <v>43173</v>
      </c>
      <c r="B277" s="3">
        <v>481</v>
      </c>
      <c r="C277" s="3">
        <v>484.07501200000002</v>
      </c>
      <c r="D277" s="3">
        <v>480</v>
      </c>
      <c r="E277" s="3">
        <v>482.52499399999999</v>
      </c>
      <c r="F277" s="3">
        <v>467.57577500000002</v>
      </c>
      <c r="G277" s="3">
        <v>2354082</v>
      </c>
      <c r="H277" s="3">
        <f t="shared" si="67"/>
        <v>476.78500359999998</v>
      </c>
      <c r="I277" s="3">
        <f t="shared" si="62"/>
        <v>470.66750030000014</v>
      </c>
      <c r="J277" s="3">
        <f t="shared" si="68"/>
        <v>478.70270171620234</v>
      </c>
      <c r="K277" s="3">
        <f t="shared" si="63"/>
        <v>474.5847971265199</v>
      </c>
      <c r="L277" s="6">
        <f t="shared" si="65"/>
        <v>4.0249939999999924</v>
      </c>
      <c r="M277" s="6">
        <f t="shared" si="66"/>
        <v>0</v>
      </c>
      <c r="N277" s="6">
        <f t="shared" si="72"/>
        <v>2.5785740000000033</v>
      </c>
      <c r="O277" s="6">
        <f t="shared" si="73"/>
        <v>1.7875038571428621</v>
      </c>
      <c r="P277" s="8">
        <f t="shared" si="74"/>
        <v>59.059276640737835</v>
      </c>
      <c r="Q277" s="3">
        <f t="shared" si="64"/>
        <v>482.20000200000004</v>
      </c>
      <c r="R277" s="5">
        <f t="shared" si="60"/>
        <v>472.15416566666664</v>
      </c>
      <c r="S277" s="5">
        <f t="shared" si="61"/>
        <v>4.6670824333333254</v>
      </c>
      <c r="T277" s="5">
        <f t="shared" ref="T277:T340" si="75">(Q277-R277)/(0.015*S277)</f>
        <v>143.49916286863123</v>
      </c>
      <c r="U277" s="1">
        <f t="shared" si="69"/>
        <v>488</v>
      </c>
      <c r="V277" s="1">
        <f t="shared" si="70"/>
        <v>458.89999399999999</v>
      </c>
      <c r="W277">
        <f t="shared" si="71"/>
        <v>-18.814449728979458</v>
      </c>
    </row>
    <row r="278" spans="1:23">
      <c r="A278" s="7">
        <v>43174</v>
      </c>
      <c r="B278" s="3">
        <v>484</v>
      </c>
      <c r="C278" s="3">
        <v>486.29998799999998</v>
      </c>
      <c r="D278" s="3">
        <v>477.625</v>
      </c>
      <c r="E278" s="3">
        <v>479.57501200000002</v>
      </c>
      <c r="F278" s="3">
        <v>464.71722399999999</v>
      </c>
      <c r="G278" s="3">
        <v>2590154</v>
      </c>
      <c r="H278" s="3">
        <f t="shared" si="67"/>
        <v>478.33500359999999</v>
      </c>
      <c r="I278" s="3">
        <f t="shared" si="62"/>
        <v>471.31499940000003</v>
      </c>
      <c r="J278" s="3">
        <f t="shared" si="68"/>
        <v>478.99347181080162</v>
      </c>
      <c r="K278" s="3">
        <f t="shared" si="63"/>
        <v>475.06005568589899</v>
      </c>
      <c r="L278" s="6">
        <f t="shared" si="65"/>
        <v>0</v>
      </c>
      <c r="M278" s="6">
        <f t="shared" si="66"/>
        <v>2.9499819999999772</v>
      </c>
      <c r="N278" s="6">
        <f t="shared" si="72"/>
        <v>2.5785740000000033</v>
      </c>
      <c r="O278" s="6">
        <f t="shared" si="73"/>
        <v>1.9303588571428594</v>
      </c>
      <c r="P278" s="8">
        <f t="shared" si="74"/>
        <v>57.188121484557804</v>
      </c>
      <c r="Q278" s="3">
        <f t="shared" si="64"/>
        <v>481.16666666666669</v>
      </c>
      <c r="R278" s="5">
        <f t="shared" ref="R278:R341" si="76">AVERAGE(Q259:Q278)</f>
        <v>472.64666596666666</v>
      </c>
      <c r="S278" s="5">
        <f t="shared" ref="S278:S341" si="77">AVEDEV(Q259:Q278,Q259:Q278)</f>
        <v>4.9519995699999981</v>
      </c>
      <c r="T278" s="5">
        <f t="shared" si="75"/>
        <v>114.70115023993604</v>
      </c>
      <c r="U278" s="1">
        <f t="shared" si="69"/>
        <v>488</v>
      </c>
      <c r="V278" s="1">
        <f t="shared" si="70"/>
        <v>458.89999399999999</v>
      </c>
      <c r="W278">
        <f t="shared" si="71"/>
        <v>-28.951842827798668</v>
      </c>
    </row>
    <row r="279" spans="1:23">
      <c r="A279" s="7">
        <v>43175</v>
      </c>
      <c r="B279" s="3">
        <v>480</v>
      </c>
      <c r="C279" s="3">
        <v>489.77499399999999</v>
      </c>
      <c r="D279" s="3">
        <v>473.52499399999999</v>
      </c>
      <c r="E279" s="3">
        <v>483.79998799999998</v>
      </c>
      <c r="F279" s="3">
        <v>468.81133999999997</v>
      </c>
      <c r="G279" s="3">
        <v>9482072</v>
      </c>
      <c r="H279" s="3">
        <f t="shared" si="67"/>
        <v>479.18500359999996</v>
      </c>
      <c r="I279" s="3">
        <f t="shared" ref="I279:I342" si="78">AVERAGE(E259:E278)</f>
        <v>471.84875029999995</v>
      </c>
      <c r="J279" s="3">
        <f t="shared" si="68"/>
        <v>480.5956438738678</v>
      </c>
      <c r="K279" s="3">
        <f t="shared" ref="K279:K342" si="79">E279*(2/(20+ 1)) + K278 * (1-(2/(20+1)))</f>
        <v>475.89243019200387</v>
      </c>
      <c r="L279" s="6">
        <f t="shared" si="65"/>
        <v>4.2249759999999696</v>
      </c>
      <c r="M279" s="6">
        <f t="shared" si="66"/>
        <v>0</v>
      </c>
      <c r="N279" s="6">
        <f t="shared" si="72"/>
        <v>2.3589302857142878</v>
      </c>
      <c r="O279" s="6">
        <f t="shared" si="73"/>
        <v>1.9303588571428594</v>
      </c>
      <c r="P279" s="8">
        <f t="shared" si="74"/>
        <v>54.995832809325975</v>
      </c>
      <c r="Q279" s="3">
        <f t="shared" si="64"/>
        <v>482.36665866666664</v>
      </c>
      <c r="R279" s="5">
        <f t="shared" si="76"/>
        <v>473.25374859999994</v>
      </c>
      <c r="S279" s="5">
        <f t="shared" si="77"/>
        <v>5.2707921266666746</v>
      </c>
      <c r="T279" s="5">
        <f t="shared" si="75"/>
        <v>115.26300472069444</v>
      </c>
      <c r="U279" s="1">
        <f t="shared" si="69"/>
        <v>489.77499399999999</v>
      </c>
      <c r="V279" s="1">
        <f t="shared" si="70"/>
        <v>458.89999399999999</v>
      </c>
      <c r="W279">
        <f t="shared" si="71"/>
        <v>-19.352246153846178</v>
      </c>
    </row>
    <row r="280" spans="1:23">
      <c r="A280" s="7">
        <v>43178</v>
      </c>
      <c r="B280" s="3">
        <v>481.35000600000001</v>
      </c>
      <c r="C280" s="3">
        <v>481.79998799999998</v>
      </c>
      <c r="D280" s="3">
        <v>460.5</v>
      </c>
      <c r="E280" s="3">
        <v>463.25</v>
      </c>
      <c r="F280" s="3">
        <v>448.89801</v>
      </c>
      <c r="G280" s="3">
        <v>3318748</v>
      </c>
      <c r="H280" s="3">
        <f t="shared" si="67"/>
        <v>481.64500120000002</v>
      </c>
      <c r="I280" s="3">
        <f t="shared" si="78"/>
        <v>472.54624940000002</v>
      </c>
      <c r="J280" s="3">
        <f t="shared" si="68"/>
        <v>474.81376258257853</v>
      </c>
      <c r="K280" s="3">
        <f t="shared" si="79"/>
        <v>474.68838922133682</v>
      </c>
      <c r="L280" s="6">
        <f t="shared" si="65"/>
        <v>0</v>
      </c>
      <c r="M280" s="6">
        <f t="shared" si="66"/>
        <v>20.549987999999985</v>
      </c>
      <c r="N280" s="6">
        <f t="shared" si="72"/>
        <v>2.3589302857142878</v>
      </c>
      <c r="O280" s="6">
        <f t="shared" si="73"/>
        <v>3.0571441428571444</v>
      </c>
      <c r="P280" s="8">
        <f t="shared" si="74"/>
        <v>43.554244256139029</v>
      </c>
      <c r="Q280" s="3">
        <f t="shared" si="64"/>
        <v>468.51666266666666</v>
      </c>
      <c r="R280" s="5">
        <f t="shared" si="76"/>
        <v>473.02083183333326</v>
      </c>
      <c r="S280" s="5">
        <f t="shared" si="77"/>
        <v>5.4925003000000059</v>
      </c>
      <c r="T280" s="5">
        <f t="shared" si="75"/>
        <v>-54.670537650118959</v>
      </c>
      <c r="U280" s="1">
        <f t="shared" si="69"/>
        <v>489.77499399999999</v>
      </c>
      <c r="V280" s="1">
        <f t="shared" si="70"/>
        <v>458.89999399999999</v>
      </c>
      <c r="W280">
        <f t="shared" si="71"/>
        <v>-85.910911740890654</v>
      </c>
    </row>
    <row r="281" spans="1:23">
      <c r="A281" s="7">
        <v>43179</v>
      </c>
      <c r="B281" s="3">
        <v>462.5</v>
      </c>
      <c r="C281" s="3">
        <v>473.875</v>
      </c>
      <c r="D281" s="3">
        <v>457.79998799999998</v>
      </c>
      <c r="E281" s="3">
        <v>468.60000600000001</v>
      </c>
      <c r="F281" s="3">
        <v>454.08227499999998</v>
      </c>
      <c r="G281" s="3">
        <v>3707786</v>
      </c>
      <c r="H281" s="3">
        <f t="shared" si="67"/>
        <v>477.52999880000004</v>
      </c>
      <c r="I281" s="3">
        <f t="shared" si="78"/>
        <v>472.28125000000011</v>
      </c>
      <c r="J281" s="3">
        <f t="shared" si="68"/>
        <v>472.74251038838571</v>
      </c>
      <c r="K281" s="3">
        <f t="shared" si="79"/>
        <v>474.10854320025715</v>
      </c>
      <c r="L281" s="6">
        <f t="shared" si="65"/>
        <v>5.3500060000000076</v>
      </c>
      <c r="M281" s="6">
        <f t="shared" si="66"/>
        <v>0</v>
      </c>
      <c r="N281" s="6">
        <f t="shared" si="72"/>
        <v>2.6035722857142867</v>
      </c>
      <c r="O281" s="6">
        <f t="shared" si="73"/>
        <v>3.0571441428571444</v>
      </c>
      <c r="P281" s="8">
        <f t="shared" si="74"/>
        <v>45.993688582830814</v>
      </c>
      <c r="Q281" s="3">
        <f t="shared" si="64"/>
        <v>466.75833133333327</v>
      </c>
      <c r="R281" s="5">
        <f t="shared" si="76"/>
        <v>473.40874839999998</v>
      </c>
      <c r="S281" s="5">
        <f t="shared" si="77"/>
        <v>5.1312923066666745</v>
      </c>
      <c r="T281" s="5">
        <f t="shared" si="75"/>
        <v>-86.403407032913904</v>
      </c>
      <c r="U281" s="1">
        <f t="shared" si="69"/>
        <v>489.77499399999999</v>
      </c>
      <c r="V281" s="1">
        <f t="shared" si="70"/>
        <v>457.79998799999998</v>
      </c>
      <c r="W281">
        <f t="shared" si="71"/>
        <v>-66.223562241082874</v>
      </c>
    </row>
    <row r="282" spans="1:23">
      <c r="A282" s="7">
        <v>43180</v>
      </c>
      <c r="B282" s="3">
        <v>472.5</v>
      </c>
      <c r="C282" s="3">
        <v>474.95001200000002</v>
      </c>
      <c r="D282" s="3">
        <v>463.22500600000001</v>
      </c>
      <c r="E282" s="3">
        <v>468.67498799999998</v>
      </c>
      <c r="F282" s="3">
        <v>454.154877</v>
      </c>
      <c r="G282" s="3">
        <v>3818980</v>
      </c>
      <c r="H282" s="3">
        <f t="shared" si="67"/>
        <v>475.55</v>
      </c>
      <c r="I282" s="3">
        <f t="shared" si="78"/>
        <v>472.8562500000001</v>
      </c>
      <c r="J282" s="3">
        <f t="shared" si="68"/>
        <v>471.38666959225714</v>
      </c>
      <c r="K282" s="3">
        <f t="shared" si="79"/>
        <v>473.5910617526136</v>
      </c>
      <c r="L282" s="6">
        <f t="shared" si="65"/>
        <v>7.4981999999977234E-2</v>
      </c>
      <c r="M282" s="6">
        <f t="shared" si="66"/>
        <v>0</v>
      </c>
      <c r="N282" s="6">
        <f t="shared" si="72"/>
        <v>2.6089281428571423</v>
      </c>
      <c r="O282" s="6">
        <f t="shared" si="73"/>
        <v>2.7142857142857144</v>
      </c>
      <c r="P282" s="8">
        <f t="shared" si="74"/>
        <v>49.010395089733244</v>
      </c>
      <c r="Q282" s="3">
        <f t="shared" si="64"/>
        <v>468.95000200000004</v>
      </c>
      <c r="R282" s="5">
        <f t="shared" si="76"/>
        <v>474.04249829999998</v>
      </c>
      <c r="S282" s="5">
        <f t="shared" si="77"/>
        <v>4.5609173966666843</v>
      </c>
      <c r="T282" s="5">
        <f t="shared" si="75"/>
        <v>-74.436724853085522</v>
      </c>
      <c r="U282" s="1">
        <f t="shared" si="69"/>
        <v>489.77499399999999</v>
      </c>
      <c r="V282" s="1">
        <f t="shared" si="70"/>
        <v>457.79998799999998</v>
      </c>
      <c r="W282">
        <f t="shared" si="71"/>
        <v>-65.989060330434341</v>
      </c>
    </row>
    <row r="283" spans="1:23">
      <c r="A283" s="7">
        <v>43181</v>
      </c>
      <c r="B283" s="3">
        <v>470.5</v>
      </c>
      <c r="C283" s="3">
        <v>474.45001200000002</v>
      </c>
      <c r="D283" s="3">
        <v>462.5</v>
      </c>
      <c r="E283" s="3">
        <v>465.27499399999999</v>
      </c>
      <c r="F283" s="3">
        <v>450.860229</v>
      </c>
      <c r="G283" s="3">
        <v>3095286</v>
      </c>
      <c r="H283" s="3">
        <f t="shared" si="67"/>
        <v>472.77999880000004</v>
      </c>
      <c r="I283" s="3">
        <f t="shared" si="78"/>
        <v>473.60374910000007</v>
      </c>
      <c r="J283" s="3">
        <f t="shared" si="68"/>
        <v>469.34944439483809</v>
      </c>
      <c r="K283" s="3">
        <f t="shared" si="79"/>
        <v>472.79905529998371</v>
      </c>
      <c r="L283" s="6">
        <f t="shared" si="65"/>
        <v>0</v>
      </c>
      <c r="M283" s="6">
        <f t="shared" si="66"/>
        <v>3.3999939999999924</v>
      </c>
      <c r="N283" s="6">
        <f t="shared" si="72"/>
        <v>2.5196424285714278</v>
      </c>
      <c r="O283" s="6">
        <f t="shared" si="73"/>
        <v>2.9571424285714278</v>
      </c>
      <c r="P283" s="8">
        <f t="shared" si="74"/>
        <v>46.005868302190017</v>
      </c>
      <c r="Q283" s="3">
        <f t="shared" si="64"/>
        <v>467.40833533333335</v>
      </c>
      <c r="R283" s="5">
        <f t="shared" si="76"/>
        <v>474.05708163333338</v>
      </c>
      <c r="S283" s="5">
        <f t="shared" si="77"/>
        <v>4.547792396666682</v>
      </c>
      <c r="T283" s="5">
        <f t="shared" si="75"/>
        <v>-97.464816920450559</v>
      </c>
      <c r="U283" s="1">
        <f t="shared" si="69"/>
        <v>489.77499399999999</v>
      </c>
      <c r="V283" s="1">
        <f t="shared" si="70"/>
        <v>457.79998799999998</v>
      </c>
      <c r="W283">
        <f t="shared" si="71"/>
        <v>-76.622346841780086</v>
      </c>
    </row>
    <row r="284" spans="1:23">
      <c r="A284" s="7">
        <v>43182</v>
      </c>
      <c r="B284" s="3">
        <v>452.5</v>
      </c>
      <c r="C284" s="3">
        <v>480.27499399999999</v>
      </c>
      <c r="D284" s="3">
        <v>451.77499399999999</v>
      </c>
      <c r="E284" s="3">
        <v>478.70001200000002</v>
      </c>
      <c r="F284" s="3">
        <v>463.86932400000001</v>
      </c>
      <c r="G284" s="3">
        <v>5478072</v>
      </c>
      <c r="H284" s="3">
        <f t="shared" si="67"/>
        <v>469.91999520000002</v>
      </c>
      <c r="I284" s="3">
        <f t="shared" si="78"/>
        <v>473.29499820000001</v>
      </c>
      <c r="J284" s="3">
        <f t="shared" si="68"/>
        <v>472.46630026322543</v>
      </c>
      <c r="K284" s="3">
        <f t="shared" si="79"/>
        <v>473.36105117617575</v>
      </c>
      <c r="L284" s="6">
        <f t="shared" si="65"/>
        <v>13.425018000000023</v>
      </c>
      <c r="M284" s="6">
        <f t="shared" si="66"/>
        <v>0</v>
      </c>
      <c r="N284" s="6">
        <f t="shared" si="72"/>
        <v>3.4785722857142867</v>
      </c>
      <c r="O284" s="6">
        <f t="shared" si="73"/>
        <v>2.5749991428571417</v>
      </c>
      <c r="P284" s="8">
        <f t="shared" si="74"/>
        <v>57.463141002949868</v>
      </c>
      <c r="Q284" s="3">
        <f t="shared" si="64"/>
        <v>470.25</v>
      </c>
      <c r="R284" s="5">
        <f t="shared" si="76"/>
        <v>473.93999840000004</v>
      </c>
      <c r="S284" s="5">
        <f t="shared" si="77"/>
        <v>4.6531673066666794</v>
      </c>
      <c r="T284" s="5">
        <f t="shared" si="75"/>
        <v>-52.867192843224686</v>
      </c>
      <c r="U284" s="1">
        <f t="shared" si="69"/>
        <v>489.77499399999999</v>
      </c>
      <c r="V284" s="1">
        <f t="shared" si="70"/>
        <v>451.77499399999999</v>
      </c>
      <c r="W284">
        <f t="shared" si="71"/>
        <v>-29.144689473684149</v>
      </c>
    </row>
    <row r="285" spans="1:23">
      <c r="A285" s="7">
        <v>43185</v>
      </c>
      <c r="B285" s="3">
        <v>478.60000600000001</v>
      </c>
      <c r="C285" s="3">
        <v>485.5</v>
      </c>
      <c r="D285" s="3">
        <v>472.5</v>
      </c>
      <c r="E285" s="3">
        <v>483.52499399999999</v>
      </c>
      <c r="F285" s="3">
        <v>468.54480000000001</v>
      </c>
      <c r="G285" s="3">
        <v>3571336</v>
      </c>
      <c r="H285" s="3">
        <f t="shared" si="67"/>
        <v>468.9</v>
      </c>
      <c r="I285" s="3">
        <f t="shared" si="78"/>
        <v>473.7049988</v>
      </c>
      <c r="J285" s="3">
        <f t="shared" si="68"/>
        <v>476.15253150881699</v>
      </c>
      <c r="K285" s="3">
        <f t="shared" si="79"/>
        <v>474.32904573082567</v>
      </c>
      <c r="L285" s="6">
        <f t="shared" si="65"/>
        <v>4.8249819999999772</v>
      </c>
      <c r="M285" s="6">
        <f t="shared" si="66"/>
        <v>0</v>
      </c>
      <c r="N285" s="6">
        <f t="shared" si="72"/>
        <v>3.7982134285714273</v>
      </c>
      <c r="O285" s="6">
        <f t="shared" si="73"/>
        <v>2.5749991428571417</v>
      </c>
      <c r="P285" s="8">
        <f t="shared" si="74"/>
        <v>59.596528218735529</v>
      </c>
      <c r="Q285" s="3">
        <f t="shared" si="64"/>
        <v>480.50833133333327</v>
      </c>
      <c r="R285" s="5">
        <f t="shared" si="76"/>
        <v>474.07874810000004</v>
      </c>
      <c r="S285" s="5">
        <f t="shared" si="77"/>
        <v>4.8057919766666775</v>
      </c>
      <c r="T285" s="5">
        <f t="shared" si="75"/>
        <v>89.192142378064759</v>
      </c>
      <c r="U285" s="1">
        <f t="shared" si="69"/>
        <v>489.77499399999999</v>
      </c>
      <c r="V285" s="1">
        <f t="shared" si="70"/>
        <v>451.77499399999999</v>
      </c>
      <c r="W285">
        <f t="shared" si="71"/>
        <v>-16.447368421052634</v>
      </c>
    </row>
    <row r="286" spans="1:23">
      <c r="A286" s="7">
        <v>43186</v>
      </c>
      <c r="B286" s="3">
        <v>487.5</v>
      </c>
      <c r="C286" s="3">
        <v>489.45001200000002</v>
      </c>
      <c r="D286" s="3">
        <v>477.25</v>
      </c>
      <c r="E286" s="3">
        <v>486.02499399999999</v>
      </c>
      <c r="F286" s="3">
        <v>470.967377</v>
      </c>
      <c r="G286" s="3">
        <v>2495200</v>
      </c>
      <c r="H286" s="3">
        <f t="shared" si="67"/>
        <v>472.9549988</v>
      </c>
      <c r="I286" s="3">
        <f t="shared" si="78"/>
        <v>473.99124909999989</v>
      </c>
      <c r="J286" s="3">
        <f t="shared" si="68"/>
        <v>479.44335233921134</v>
      </c>
      <c r="K286" s="3">
        <f t="shared" si="79"/>
        <v>475.44294556598516</v>
      </c>
      <c r="L286" s="6">
        <f t="shared" si="65"/>
        <v>2.5</v>
      </c>
      <c r="M286" s="6">
        <f t="shared" si="66"/>
        <v>0</v>
      </c>
      <c r="N286" s="6">
        <f t="shared" si="72"/>
        <v>3.3785705714285705</v>
      </c>
      <c r="O286" s="6">
        <f t="shared" si="73"/>
        <v>2.5749991428571417</v>
      </c>
      <c r="P286" s="8">
        <f t="shared" si="74"/>
        <v>56.748652213169208</v>
      </c>
      <c r="Q286" s="3">
        <f t="shared" si="64"/>
        <v>484.24166866666673</v>
      </c>
      <c r="R286" s="5">
        <f t="shared" si="76"/>
        <v>474.50583193333341</v>
      </c>
      <c r="S286" s="5">
        <f t="shared" si="77"/>
        <v>5.2755841933333496</v>
      </c>
      <c r="T286" s="5">
        <f t="shared" si="75"/>
        <v>123.03012489923294</v>
      </c>
      <c r="U286" s="1">
        <f t="shared" si="69"/>
        <v>489.77499399999999</v>
      </c>
      <c r="V286" s="1">
        <f t="shared" si="70"/>
        <v>451.77499399999999</v>
      </c>
      <c r="W286">
        <f t="shared" si="71"/>
        <v>-9.8684210526315788</v>
      </c>
    </row>
    <row r="287" spans="1:23">
      <c r="A287" s="7">
        <v>43187</v>
      </c>
      <c r="B287" s="3">
        <v>480.77499399999999</v>
      </c>
      <c r="C287" s="3">
        <v>490.79998799999998</v>
      </c>
      <c r="D287" s="3">
        <v>477.52499399999999</v>
      </c>
      <c r="E287" s="3">
        <v>484.29998799999998</v>
      </c>
      <c r="F287" s="3">
        <v>469.29583700000001</v>
      </c>
      <c r="G287" s="3">
        <v>4620172</v>
      </c>
      <c r="H287" s="3">
        <f t="shared" si="67"/>
        <v>476.43999639999993</v>
      </c>
      <c r="I287" s="3">
        <f t="shared" si="78"/>
        <v>474.64124909999992</v>
      </c>
      <c r="J287" s="3">
        <f t="shared" si="68"/>
        <v>481.06223089280763</v>
      </c>
      <c r="K287" s="3">
        <f t="shared" si="79"/>
        <v>476.28647341684371</v>
      </c>
      <c r="L287" s="6">
        <f t="shared" si="65"/>
        <v>0</v>
      </c>
      <c r="M287" s="6">
        <f t="shared" si="66"/>
        <v>1.7250060000000076</v>
      </c>
      <c r="N287" s="6">
        <f t="shared" si="72"/>
        <v>3.3392835714285689</v>
      </c>
      <c r="O287" s="6">
        <f t="shared" si="73"/>
        <v>2.6982138571428567</v>
      </c>
      <c r="P287" s="8">
        <f t="shared" si="74"/>
        <v>55.30906821800005</v>
      </c>
      <c r="Q287" s="3">
        <f t="shared" si="64"/>
        <v>484.20832333333328</v>
      </c>
      <c r="R287" s="5">
        <f t="shared" si="76"/>
        <v>474.94541476666672</v>
      </c>
      <c r="S287" s="5">
        <f t="shared" si="77"/>
        <v>5.7591253100000044</v>
      </c>
      <c r="T287" s="5">
        <f t="shared" si="75"/>
        <v>107.22587277368525</v>
      </c>
      <c r="U287" s="1">
        <f t="shared" si="69"/>
        <v>490.79998799999998</v>
      </c>
      <c r="V287" s="1">
        <f t="shared" si="70"/>
        <v>451.77499399999999</v>
      </c>
      <c r="W287">
        <f t="shared" si="71"/>
        <v>-16.655992310978963</v>
      </c>
    </row>
    <row r="288" spans="1:23">
      <c r="A288" s="7">
        <v>43192</v>
      </c>
      <c r="B288" s="3">
        <v>483.14999399999999</v>
      </c>
      <c r="C288" s="3">
        <v>492.45001200000002</v>
      </c>
      <c r="D288" s="3">
        <v>482.39999399999999</v>
      </c>
      <c r="E288" s="3">
        <v>489.75</v>
      </c>
      <c r="F288" s="3">
        <v>474.57699600000001</v>
      </c>
      <c r="G288" s="3">
        <v>1295646</v>
      </c>
      <c r="H288" s="3">
        <f t="shared" si="67"/>
        <v>479.56499640000004</v>
      </c>
      <c r="I288" s="3">
        <f t="shared" si="78"/>
        <v>475.10874789999997</v>
      </c>
      <c r="J288" s="3">
        <f t="shared" si="68"/>
        <v>483.95815392853848</v>
      </c>
      <c r="K288" s="3">
        <f t="shared" si="79"/>
        <v>477.56871404381093</v>
      </c>
      <c r="L288" s="6">
        <f t="shared" si="65"/>
        <v>5.4500120000000152</v>
      </c>
      <c r="M288" s="6">
        <f t="shared" si="66"/>
        <v>0</v>
      </c>
      <c r="N288" s="6">
        <f t="shared" si="72"/>
        <v>3.7285701428571412</v>
      </c>
      <c r="O288" s="6">
        <f t="shared" si="73"/>
        <v>2.4249987142857128</v>
      </c>
      <c r="P288" s="8">
        <f t="shared" si="74"/>
        <v>60.59199514000958</v>
      </c>
      <c r="Q288" s="3">
        <f t="shared" si="64"/>
        <v>488.20000200000004</v>
      </c>
      <c r="R288" s="5">
        <f t="shared" si="76"/>
        <v>475.73499860000004</v>
      </c>
      <c r="S288" s="5">
        <f t="shared" si="77"/>
        <v>6.2950002000000067</v>
      </c>
      <c r="T288" s="5">
        <f t="shared" si="75"/>
        <v>132.00956318741117</v>
      </c>
      <c r="U288" s="1">
        <f t="shared" si="69"/>
        <v>492.45001200000002</v>
      </c>
      <c r="V288" s="1">
        <f t="shared" si="70"/>
        <v>451.77499399999999</v>
      </c>
      <c r="W288">
        <f t="shared" si="71"/>
        <v>-6.6380105842854542</v>
      </c>
    </row>
    <row r="289" spans="1:23">
      <c r="A289" s="7">
        <v>43193</v>
      </c>
      <c r="B289" s="3">
        <v>486.25</v>
      </c>
      <c r="C289" s="3">
        <v>494.5</v>
      </c>
      <c r="D289" s="3">
        <v>481.52499399999999</v>
      </c>
      <c r="E289" s="3">
        <v>484.625</v>
      </c>
      <c r="F289" s="3">
        <v>469.61077899999998</v>
      </c>
      <c r="G289" s="3">
        <v>2036000</v>
      </c>
      <c r="H289" s="3">
        <f t="shared" si="67"/>
        <v>484.45999759999995</v>
      </c>
      <c r="I289" s="3">
        <f t="shared" si="78"/>
        <v>476.08874820000011</v>
      </c>
      <c r="J289" s="3">
        <f t="shared" si="68"/>
        <v>484.18043595235906</v>
      </c>
      <c r="K289" s="3">
        <f t="shared" si="79"/>
        <v>478.24074127773372</v>
      </c>
      <c r="L289" s="6">
        <f t="shared" si="65"/>
        <v>0</v>
      </c>
      <c r="M289" s="6">
        <f t="shared" si="66"/>
        <v>5.125</v>
      </c>
      <c r="N289" s="6">
        <f t="shared" si="72"/>
        <v>2.8482121428571401</v>
      </c>
      <c r="O289" s="6">
        <f t="shared" si="73"/>
        <v>2.7910701428571412</v>
      </c>
      <c r="P289" s="8">
        <f t="shared" si="74"/>
        <v>50.506642486622404</v>
      </c>
      <c r="Q289" s="3">
        <f t="shared" si="64"/>
        <v>486.88333133333327</v>
      </c>
      <c r="R289" s="5">
        <f t="shared" si="76"/>
        <v>476.46874850000006</v>
      </c>
      <c r="S289" s="5">
        <f t="shared" si="77"/>
        <v>6.6027085833333299</v>
      </c>
      <c r="T289" s="5">
        <f t="shared" si="75"/>
        <v>105.15465183103676</v>
      </c>
      <c r="U289" s="1">
        <f t="shared" si="69"/>
        <v>494.5</v>
      </c>
      <c r="V289" s="1">
        <f t="shared" si="70"/>
        <v>451.77499399999999</v>
      </c>
      <c r="W289">
        <f t="shared" si="71"/>
        <v>-23.112928293093741</v>
      </c>
    </row>
    <row r="290" spans="1:23">
      <c r="A290" s="7">
        <v>43194</v>
      </c>
      <c r="B290" s="3">
        <v>490.5</v>
      </c>
      <c r="C290" s="3">
        <v>490.625</v>
      </c>
      <c r="D290" s="3">
        <v>474.75</v>
      </c>
      <c r="E290" s="3">
        <v>479.625</v>
      </c>
      <c r="F290" s="3">
        <v>464.76565599999998</v>
      </c>
      <c r="G290" s="3">
        <v>1804780</v>
      </c>
      <c r="H290" s="3">
        <f t="shared" si="67"/>
        <v>485.64499519999998</v>
      </c>
      <c r="I290" s="3">
        <f t="shared" si="78"/>
        <v>476.74999850000006</v>
      </c>
      <c r="J290" s="3">
        <f t="shared" si="68"/>
        <v>482.66195730157273</v>
      </c>
      <c r="K290" s="3">
        <f t="shared" si="79"/>
        <v>478.37257544175912</v>
      </c>
      <c r="L290" s="6">
        <f t="shared" si="65"/>
        <v>0</v>
      </c>
      <c r="M290" s="6">
        <f t="shared" si="66"/>
        <v>5</v>
      </c>
      <c r="N290" s="6">
        <f t="shared" si="72"/>
        <v>2.8482121428571401</v>
      </c>
      <c r="O290" s="6">
        <f t="shared" si="73"/>
        <v>2.7678549999999973</v>
      </c>
      <c r="P290" s="8">
        <f t="shared" si="74"/>
        <v>50.7154218496065</v>
      </c>
      <c r="Q290" s="3">
        <f t="shared" si="64"/>
        <v>481.66666666666669</v>
      </c>
      <c r="R290" s="5">
        <f t="shared" si="76"/>
        <v>477.26416526666662</v>
      </c>
      <c r="S290" s="5">
        <f t="shared" si="77"/>
        <v>6.2244166066666677</v>
      </c>
      <c r="T290" s="5">
        <f t="shared" si="75"/>
        <v>47.153028449121472</v>
      </c>
      <c r="U290" s="1">
        <f t="shared" si="69"/>
        <v>494.5</v>
      </c>
      <c r="V290" s="1">
        <f t="shared" si="70"/>
        <v>451.77499399999999</v>
      </c>
      <c r="W290">
        <f t="shared" si="71"/>
        <v>-34.815676795926016</v>
      </c>
    </row>
    <row r="291" spans="1:23">
      <c r="A291" s="7">
        <v>43195</v>
      </c>
      <c r="B291" s="3">
        <v>485</v>
      </c>
      <c r="C291" s="3">
        <v>492.10000600000001</v>
      </c>
      <c r="D291" s="3">
        <v>478.27499399999999</v>
      </c>
      <c r="E291" s="3">
        <v>481.02499399999999</v>
      </c>
      <c r="F291" s="3">
        <v>466.122253</v>
      </c>
      <c r="G291" s="3">
        <v>2805104</v>
      </c>
      <c r="H291" s="3">
        <f t="shared" si="67"/>
        <v>484.8649964</v>
      </c>
      <c r="I291" s="3">
        <f t="shared" si="78"/>
        <v>477.4287491</v>
      </c>
      <c r="J291" s="3">
        <f t="shared" si="68"/>
        <v>482.11630286771515</v>
      </c>
      <c r="K291" s="3">
        <f t="shared" si="79"/>
        <v>478.62518673302014</v>
      </c>
      <c r="L291" s="6">
        <f t="shared" si="65"/>
        <v>1.3999939999999924</v>
      </c>
      <c r="M291" s="6">
        <f t="shared" si="66"/>
        <v>0</v>
      </c>
      <c r="N291" s="6">
        <f t="shared" si="72"/>
        <v>2.6607121428571401</v>
      </c>
      <c r="O291" s="6">
        <f t="shared" si="73"/>
        <v>2.7678549999999973</v>
      </c>
      <c r="P291" s="8">
        <f t="shared" si="74"/>
        <v>49.013157115650351</v>
      </c>
      <c r="Q291" s="3">
        <f t="shared" si="64"/>
        <v>483.79999799999996</v>
      </c>
      <c r="R291" s="5">
        <f t="shared" si="76"/>
        <v>478.01833193333334</v>
      </c>
      <c r="S291" s="5">
        <f t="shared" si="77"/>
        <v>5.9729998799999917</v>
      </c>
      <c r="T291" s="5">
        <f t="shared" si="75"/>
        <v>64.531125429127187</v>
      </c>
      <c r="U291" s="1">
        <f t="shared" si="69"/>
        <v>494.5</v>
      </c>
      <c r="V291" s="1">
        <f t="shared" si="70"/>
        <v>451.77499399999999</v>
      </c>
      <c r="W291">
        <f t="shared" si="71"/>
        <v>-31.538921258431195</v>
      </c>
    </row>
    <row r="292" spans="1:23">
      <c r="A292" s="7">
        <v>43196</v>
      </c>
      <c r="B292" s="3">
        <v>486</v>
      </c>
      <c r="C292" s="3">
        <v>486</v>
      </c>
      <c r="D292" s="3">
        <v>475.29998799999998</v>
      </c>
      <c r="E292" s="3">
        <v>476.32501200000002</v>
      </c>
      <c r="F292" s="3">
        <v>461.56793199999998</v>
      </c>
      <c r="G292" s="3">
        <v>2515810</v>
      </c>
      <c r="H292" s="3">
        <f t="shared" si="67"/>
        <v>483.8649964</v>
      </c>
      <c r="I292" s="3">
        <f t="shared" si="78"/>
        <v>478.15999909999994</v>
      </c>
      <c r="J292" s="3">
        <f t="shared" si="68"/>
        <v>480.18587257847685</v>
      </c>
      <c r="K292" s="3">
        <f t="shared" si="79"/>
        <v>478.40612247273253</v>
      </c>
      <c r="L292" s="6">
        <f t="shared" si="65"/>
        <v>0</v>
      </c>
      <c r="M292" s="6">
        <f t="shared" si="66"/>
        <v>4.6999819999999772</v>
      </c>
      <c r="N292" s="6">
        <f t="shared" si="72"/>
        <v>2.6607121428571401</v>
      </c>
      <c r="O292" s="6">
        <f t="shared" si="73"/>
        <v>2.8928549999999973</v>
      </c>
      <c r="P292" s="8">
        <f t="shared" si="74"/>
        <v>47.909966232771367</v>
      </c>
      <c r="Q292" s="3">
        <f t="shared" si="64"/>
        <v>479.20833333333331</v>
      </c>
      <c r="R292" s="5">
        <f t="shared" si="76"/>
        <v>478.34416556666673</v>
      </c>
      <c r="S292" s="5">
        <f t="shared" si="77"/>
        <v>5.668416296666658</v>
      </c>
      <c r="T292" s="5">
        <f t="shared" si="75"/>
        <v>10.163541530694809</v>
      </c>
      <c r="U292" s="1">
        <f t="shared" si="69"/>
        <v>494.5</v>
      </c>
      <c r="V292" s="1">
        <f t="shared" si="70"/>
        <v>451.77499399999999</v>
      </c>
      <c r="W292">
        <f t="shared" si="71"/>
        <v>-42.539462721198873</v>
      </c>
    </row>
    <row r="293" spans="1:23">
      <c r="A293" s="7">
        <v>43199</v>
      </c>
      <c r="B293" s="3">
        <v>477.14999399999999</v>
      </c>
      <c r="C293" s="3">
        <v>481.32501200000002</v>
      </c>
      <c r="D293" s="3">
        <v>474</v>
      </c>
      <c r="E293" s="3">
        <v>476.625</v>
      </c>
      <c r="F293" s="3">
        <v>461.85864299999997</v>
      </c>
      <c r="G293" s="3">
        <v>1708072</v>
      </c>
      <c r="H293" s="3">
        <f t="shared" si="67"/>
        <v>482.27000119999991</v>
      </c>
      <c r="I293" s="3">
        <f t="shared" si="78"/>
        <v>478.2374999999999</v>
      </c>
      <c r="J293" s="3">
        <f t="shared" si="68"/>
        <v>478.99891505231795</v>
      </c>
      <c r="K293" s="3">
        <f t="shared" si="79"/>
        <v>478.23649176104368</v>
      </c>
      <c r="L293" s="6">
        <f t="shared" si="65"/>
        <v>0.29998799999998482</v>
      </c>
      <c r="M293" s="6">
        <f t="shared" si="66"/>
        <v>0</v>
      </c>
      <c r="N293" s="6">
        <f t="shared" si="72"/>
        <v>2.3803558571428556</v>
      </c>
      <c r="O293" s="6">
        <f t="shared" si="73"/>
        <v>2.8928549999999973</v>
      </c>
      <c r="P293" s="8">
        <f t="shared" si="74"/>
        <v>45.140540016876685</v>
      </c>
      <c r="Q293" s="3">
        <f t="shared" si="64"/>
        <v>477.31667066666665</v>
      </c>
      <c r="R293" s="5">
        <f t="shared" si="76"/>
        <v>478.37499900000012</v>
      </c>
      <c r="S293" s="5">
        <f t="shared" si="77"/>
        <v>5.6283328333333289</v>
      </c>
      <c r="T293" s="5">
        <f t="shared" si="75"/>
        <v>-12.535723154887627</v>
      </c>
      <c r="U293" s="1">
        <f t="shared" si="69"/>
        <v>494.5</v>
      </c>
      <c r="V293" s="1">
        <f t="shared" si="70"/>
        <v>451.77499399999999</v>
      </c>
      <c r="W293">
        <f t="shared" si="71"/>
        <v>-41.837325897625377</v>
      </c>
    </row>
    <row r="294" spans="1:23">
      <c r="A294" s="7">
        <v>43200</v>
      </c>
      <c r="B294" s="3">
        <v>476.54998799999998</v>
      </c>
      <c r="C294" s="3">
        <v>480.97500600000001</v>
      </c>
      <c r="D294" s="3">
        <v>471.77499399999999</v>
      </c>
      <c r="E294" s="3">
        <v>474.22500600000001</v>
      </c>
      <c r="F294" s="3">
        <v>459.53295900000001</v>
      </c>
      <c r="G294" s="3">
        <v>2431772</v>
      </c>
      <c r="H294" s="3">
        <f t="shared" si="67"/>
        <v>479.64500119999991</v>
      </c>
      <c r="I294" s="3">
        <f t="shared" si="78"/>
        <v>478.30249940000004</v>
      </c>
      <c r="J294" s="3">
        <f t="shared" si="68"/>
        <v>477.40761203487864</v>
      </c>
      <c r="K294" s="3">
        <f t="shared" si="79"/>
        <v>477.85444549808716</v>
      </c>
      <c r="L294" s="6">
        <f t="shared" si="65"/>
        <v>0</v>
      </c>
      <c r="M294" s="6">
        <f t="shared" si="66"/>
        <v>2.3999939999999924</v>
      </c>
      <c r="N294" s="6">
        <f t="shared" si="72"/>
        <v>2.3803558571428556</v>
      </c>
      <c r="O294" s="6">
        <f t="shared" si="73"/>
        <v>1.596426857142855</v>
      </c>
      <c r="P294" s="8">
        <f t="shared" si="74"/>
        <v>59.856321759596135</v>
      </c>
      <c r="Q294" s="3">
        <f t="shared" si="64"/>
        <v>475.65833533333335</v>
      </c>
      <c r="R294" s="5">
        <f t="shared" si="76"/>
        <v>478.50083263333346</v>
      </c>
      <c r="S294" s="5">
        <f t="shared" si="77"/>
        <v>5.4647491100000085</v>
      </c>
      <c r="T294" s="5">
        <f t="shared" si="75"/>
        <v>-34.676764877135717</v>
      </c>
      <c r="U294" s="1">
        <f t="shared" si="69"/>
        <v>494.5</v>
      </c>
      <c r="V294" s="1">
        <f t="shared" si="70"/>
        <v>451.77499399999999</v>
      </c>
      <c r="W294">
        <f t="shared" si="71"/>
        <v>-47.454631135686647</v>
      </c>
    </row>
    <row r="295" spans="1:23">
      <c r="A295" s="7">
        <v>43201</v>
      </c>
      <c r="B295" s="3">
        <v>477.5</v>
      </c>
      <c r="C295" s="3">
        <v>488.85000600000001</v>
      </c>
      <c r="D295" s="3">
        <v>475.67498799999998</v>
      </c>
      <c r="E295" s="3">
        <v>483.64999399999999</v>
      </c>
      <c r="F295" s="3">
        <v>468.665955</v>
      </c>
      <c r="G295" s="3">
        <v>3716964</v>
      </c>
      <c r="H295" s="3">
        <f t="shared" si="67"/>
        <v>477.56500240000003</v>
      </c>
      <c r="I295" s="3">
        <f t="shared" si="78"/>
        <v>478.43874970000007</v>
      </c>
      <c r="J295" s="3">
        <f t="shared" si="68"/>
        <v>479.48840602325242</v>
      </c>
      <c r="K295" s="3">
        <f t="shared" si="79"/>
        <v>478.40640249826936</v>
      </c>
      <c r="L295" s="6">
        <f t="shared" si="65"/>
        <v>9.4249879999999848</v>
      </c>
      <c r="M295" s="6">
        <f t="shared" si="66"/>
        <v>0</v>
      </c>
      <c r="N295" s="6">
        <f t="shared" si="72"/>
        <v>2.6714259999999967</v>
      </c>
      <c r="O295" s="6">
        <f t="shared" si="73"/>
        <v>1.596426857142855</v>
      </c>
      <c r="P295" s="8">
        <f t="shared" si="74"/>
        <v>62.594144864413252</v>
      </c>
      <c r="Q295" s="3">
        <f t="shared" si="64"/>
        <v>482.72499599999998</v>
      </c>
      <c r="R295" s="5">
        <f t="shared" si="76"/>
        <v>478.53166556666673</v>
      </c>
      <c r="S295" s="5">
        <f t="shared" si="77"/>
        <v>5.4863321633333246</v>
      </c>
      <c r="T295" s="5">
        <f t="shared" si="75"/>
        <v>50.954873656859874</v>
      </c>
      <c r="U295" s="1">
        <f t="shared" si="69"/>
        <v>494.5</v>
      </c>
      <c r="V295" s="1">
        <f t="shared" si="70"/>
        <v>451.77499399999999</v>
      </c>
      <c r="W295">
        <f t="shared" si="71"/>
        <v>-25.394978294444254</v>
      </c>
    </row>
    <row r="296" spans="1:23">
      <c r="A296" s="7">
        <v>43202</v>
      </c>
      <c r="B296" s="3">
        <v>483.97500600000001</v>
      </c>
      <c r="C296" s="3">
        <v>506.5</v>
      </c>
      <c r="D296" s="3">
        <v>483.64999399999999</v>
      </c>
      <c r="E296" s="3">
        <v>505.02499399999999</v>
      </c>
      <c r="F296" s="3">
        <v>489.378784</v>
      </c>
      <c r="G296" s="3">
        <v>8182766</v>
      </c>
      <c r="H296" s="3">
        <f t="shared" si="67"/>
        <v>478.37000120000005</v>
      </c>
      <c r="I296" s="3">
        <f t="shared" si="78"/>
        <v>478.42999880000008</v>
      </c>
      <c r="J296" s="3">
        <f t="shared" si="68"/>
        <v>488.00060201550161</v>
      </c>
      <c r="K296" s="3">
        <f t="shared" si="79"/>
        <v>480.9415064508151</v>
      </c>
      <c r="L296" s="6">
        <f t="shared" si="65"/>
        <v>21.375</v>
      </c>
      <c r="M296" s="6">
        <f t="shared" si="66"/>
        <v>0</v>
      </c>
      <c r="N296" s="6">
        <f t="shared" si="72"/>
        <v>4.1928558571428551</v>
      </c>
      <c r="O296" s="6">
        <f t="shared" si="73"/>
        <v>1.596426857142855</v>
      </c>
      <c r="P296" s="8">
        <f t="shared" si="74"/>
        <v>72.424444686325458</v>
      </c>
      <c r="Q296" s="3">
        <f t="shared" si="64"/>
        <v>498.39166266666666</v>
      </c>
      <c r="R296" s="5">
        <f t="shared" si="76"/>
        <v>479.52124890000005</v>
      </c>
      <c r="S296" s="5">
        <f t="shared" si="77"/>
        <v>6.2103320533333548</v>
      </c>
      <c r="T296" s="5">
        <f t="shared" si="75"/>
        <v>202.5700998981533</v>
      </c>
      <c r="U296" s="1">
        <f t="shared" si="69"/>
        <v>506.5</v>
      </c>
      <c r="V296" s="1">
        <f t="shared" si="70"/>
        <v>451.77499399999999</v>
      </c>
      <c r="W296">
        <f t="shared" si="71"/>
        <v>-2.6953053234932627</v>
      </c>
    </row>
    <row r="297" spans="1:23">
      <c r="A297" s="7">
        <v>43203</v>
      </c>
      <c r="B297" s="3">
        <v>507.25</v>
      </c>
      <c r="C297" s="3">
        <v>510</v>
      </c>
      <c r="D297" s="3">
        <v>494.125</v>
      </c>
      <c r="E297" s="3">
        <v>495.625</v>
      </c>
      <c r="F297" s="3">
        <v>480.26995799999997</v>
      </c>
      <c r="G297" s="3">
        <v>6361110</v>
      </c>
      <c r="H297" s="3">
        <f t="shared" si="67"/>
        <v>483.17000119999994</v>
      </c>
      <c r="I297" s="3">
        <f t="shared" si="78"/>
        <v>479.75624849999997</v>
      </c>
      <c r="J297" s="3">
        <f t="shared" si="68"/>
        <v>490.54206801033445</v>
      </c>
      <c r="K297" s="3">
        <f t="shared" si="79"/>
        <v>482.33993440788032</v>
      </c>
      <c r="L297" s="6">
        <f t="shared" si="65"/>
        <v>0</v>
      </c>
      <c r="M297" s="6">
        <f t="shared" si="66"/>
        <v>9.3999939999999924</v>
      </c>
      <c r="N297" s="6">
        <f t="shared" si="72"/>
        <v>4.1928558571428551</v>
      </c>
      <c r="O297" s="6">
        <f t="shared" si="73"/>
        <v>2.0249982857142834</v>
      </c>
      <c r="P297" s="8">
        <f t="shared" si="74"/>
        <v>67.432521908856074</v>
      </c>
      <c r="Q297" s="3">
        <f t="shared" si="64"/>
        <v>499.91666666666669</v>
      </c>
      <c r="R297" s="5">
        <f t="shared" si="76"/>
        <v>480.40708213333335</v>
      </c>
      <c r="S297" s="5">
        <f t="shared" si="77"/>
        <v>6.9189986400000034</v>
      </c>
      <c r="T297" s="5">
        <f t="shared" si="75"/>
        <v>187.98081002208272</v>
      </c>
      <c r="U297" s="1">
        <f t="shared" si="69"/>
        <v>510</v>
      </c>
      <c r="V297" s="1">
        <f t="shared" si="70"/>
        <v>451.77499399999999</v>
      </c>
      <c r="W297">
        <f t="shared" si="71"/>
        <v>-24.688705055693767</v>
      </c>
    </row>
    <row r="298" spans="1:23">
      <c r="A298" s="7">
        <v>43206</v>
      </c>
      <c r="B298" s="3">
        <v>489.5</v>
      </c>
      <c r="C298" s="3">
        <v>503.375</v>
      </c>
      <c r="D298" s="3">
        <v>488.04998799999998</v>
      </c>
      <c r="E298" s="3">
        <v>499.95001200000002</v>
      </c>
      <c r="F298" s="3">
        <v>484.46096799999998</v>
      </c>
      <c r="G298" s="3">
        <v>3824528</v>
      </c>
      <c r="H298" s="3">
        <f t="shared" si="67"/>
        <v>487.02999879999999</v>
      </c>
      <c r="I298" s="3">
        <f t="shared" si="78"/>
        <v>480.41124879999995</v>
      </c>
      <c r="J298" s="3">
        <f t="shared" si="68"/>
        <v>493.67804934022297</v>
      </c>
      <c r="K298" s="3">
        <f t="shared" si="79"/>
        <v>484.01708465474888</v>
      </c>
      <c r="L298" s="6">
        <f t="shared" si="65"/>
        <v>4.3250120000000152</v>
      </c>
      <c r="M298" s="6">
        <f t="shared" si="66"/>
        <v>0</v>
      </c>
      <c r="N298" s="6">
        <f t="shared" si="72"/>
        <v>3.5428554285714262</v>
      </c>
      <c r="O298" s="6">
        <f t="shared" si="73"/>
        <v>2.0249982857142834</v>
      </c>
      <c r="P298" s="8">
        <f t="shared" si="74"/>
        <v>63.630540785964833</v>
      </c>
      <c r="Q298" s="3">
        <f t="shared" si="64"/>
        <v>497.125</v>
      </c>
      <c r="R298" s="5">
        <f t="shared" si="76"/>
        <v>481.2049988</v>
      </c>
      <c r="S298" s="5">
        <f t="shared" si="77"/>
        <v>7.626998720000012</v>
      </c>
      <c r="T298" s="5">
        <f t="shared" si="75"/>
        <v>139.15479106483079</v>
      </c>
      <c r="U298" s="1">
        <f t="shared" si="69"/>
        <v>510</v>
      </c>
      <c r="V298" s="1">
        <f t="shared" si="70"/>
        <v>471.77499399999999</v>
      </c>
      <c r="W298">
        <f t="shared" si="71"/>
        <v>-26.291658397646771</v>
      </c>
    </row>
    <row r="299" spans="1:23">
      <c r="A299" s="7">
        <v>43207</v>
      </c>
      <c r="B299" s="3">
        <v>498.52499399999999</v>
      </c>
      <c r="C299" s="3">
        <v>508</v>
      </c>
      <c r="D299" s="3">
        <v>498.52499399999999</v>
      </c>
      <c r="E299" s="3">
        <v>505.5</v>
      </c>
      <c r="F299" s="3">
        <v>489.83898900000003</v>
      </c>
      <c r="G299" s="3">
        <v>3729906</v>
      </c>
      <c r="H299" s="3">
        <f t="shared" si="67"/>
        <v>491.69500119999992</v>
      </c>
      <c r="I299" s="3">
        <f t="shared" si="78"/>
        <v>481.42999879999996</v>
      </c>
      <c r="J299" s="3">
        <f t="shared" si="68"/>
        <v>497.61869956014868</v>
      </c>
      <c r="K299" s="3">
        <f t="shared" si="79"/>
        <v>486.06307659239189</v>
      </c>
      <c r="L299" s="6">
        <f t="shared" si="65"/>
        <v>5.5499879999999848</v>
      </c>
      <c r="M299" s="6">
        <f t="shared" si="66"/>
        <v>0</v>
      </c>
      <c r="N299" s="6">
        <f t="shared" si="72"/>
        <v>3.59464157142857</v>
      </c>
      <c r="O299" s="6">
        <f t="shared" si="73"/>
        <v>2.0249982857142834</v>
      </c>
      <c r="P299" s="8">
        <f t="shared" si="74"/>
        <v>63.96569287015064</v>
      </c>
      <c r="Q299" s="3">
        <f t="shared" si="64"/>
        <v>504.00833133333327</v>
      </c>
      <c r="R299" s="5">
        <f t="shared" si="76"/>
        <v>482.2870824333333</v>
      </c>
      <c r="S299" s="5">
        <f t="shared" si="77"/>
        <v>8.6629155666666637</v>
      </c>
      <c r="T299" s="5">
        <f t="shared" si="75"/>
        <v>167.15887957767492</v>
      </c>
      <c r="U299" s="1">
        <f t="shared" si="69"/>
        <v>510</v>
      </c>
      <c r="V299" s="1">
        <f t="shared" si="70"/>
        <v>471.77499399999999</v>
      </c>
      <c r="W299">
        <f t="shared" si="71"/>
        <v>-11.772398413750409</v>
      </c>
    </row>
    <row r="300" spans="1:23">
      <c r="A300" s="7">
        <v>43208</v>
      </c>
      <c r="B300" s="3">
        <v>507.45001200000002</v>
      </c>
      <c r="C300" s="3">
        <v>507.89999399999999</v>
      </c>
      <c r="D300" s="3">
        <v>496.5</v>
      </c>
      <c r="E300" s="3">
        <v>498.42498799999998</v>
      </c>
      <c r="F300" s="3">
        <v>482.98318499999999</v>
      </c>
      <c r="G300" s="3">
        <v>2008262</v>
      </c>
      <c r="H300" s="3">
        <f t="shared" si="67"/>
        <v>497.95</v>
      </c>
      <c r="I300" s="3">
        <f t="shared" si="78"/>
        <v>482.51499940000002</v>
      </c>
      <c r="J300" s="3">
        <f t="shared" si="68"/>
        <v>497.88746237343247</v>
      </c>
      <c r="K300" s="3">
        <f t="shared" si="79"/>
        <v>487.24040148835456</v>
      </c>
      <c r="L300" s="6">
        <f t="shared" si="65"/>
        <v>0</v>
      </c>
      <c r="M300" s="6">
        <f t="shared" si="66"/>
        <v>7.0750120000000152</v>
      </c>
      <c r="N300" s="6">
        <f t="shared" si="72"/>
        <v>3.4160701428571412</v>
      </c>
      <c r="O300" s="6">
        <f t="shared" si="73"/>
        <v>2.5303562857142845</v>
      </c>
      <c r="P300" s="8">
        <f t="shared" si="74"/>
        <v>57.447446527608356</v>
      </c>
      <c r="Q300" s="3">
        <f t="shared" si="64"/>
        <v>500.94166066666668</v>
      </c>
      <c r="R300" s="5">
        <f t="shared" si="76"/>
        <v>483.90833233333331</v>
      </c>
      <c r="S300" s="5">
        <f t="shared" si="77"/>
        <v>8.874165566666667</v>
      </c>
      <c r="T300" s="5">
        <f t="shared" si="75"/>
        <v>127.96191525743244</v>
      </c>
      <c r="U300" s="1">
        <f t="shared" si="69"/>
        <v>510</v>
      </c>
      <c r="V300" s="1">
        <f t="shared" si="70"/>
        <v>471.77499399999999</v>
      </c>
      <c r="W300">
        <f t="shared" si="71"/>
        <v>-30.281256201764922</v>
      </c>
    </row>
    <row r="301" spans="1:23">
      <c r="A301" s="7">
        <v>43209</v>
      </c>
      <c r="B301" s="3">
        <v>502.5</v>
      </c>
      <c r="C301" s="3">
        <v>510.75</v>
      </c>
      <c r="D301" s="3">
        <v>499.5</v>
      </c>
      <c r="E301" s="3">
        <v>509.27499399999999</v>
      </c>
      <c r="F301" s="3">
        <v>493.49704000000003</v>
      </c>
      <c r="G301" s="3">
        <v>2301628</v>
      </c>
      <c r="H301" s="3">
        <f t="shared" si="67"/>
        <v>500.90499880000004</v>
      </c>
      <c r="I301" s="3">
        <f t="shared" si="78"/>
        <v>484.27374880000008</v>
      </c>
      <c r="J301" s="3">
        <f t="shared" si="68"/>
        <v>501.68330624895503</v>
      </c>
      <c r="K301" s="3">
        <f t="shared" si="79"/>
        <v>489.3389341085113</v>
      </c>
      <c r="L301" s="6">
        <f t="shared" si="65"/>
        <v>10.850006000000008</v>
      </c>
      <c r="M301" s="6">
        <f t="shared" si="66"/>
        <v>0</v>
      </c>
      <c r="N301" s="6">
        <f t="shared" si="72"/>
        <v>4.1910705714285701</v>
      </c>
      <c r="O301" s="6">
        <f t="shared" si="73"/>
        <v>2.40714157142857</v>
      </c>
      <c r="P301" s="8">
        <f t="shared" si="74"/>
        <v>63.518275567504929</v>
      </c>
      <c r="Q301" s="3">
        <f t="shared" si="64"/>
        <v>506.50833133333327</v>
      </c>
      <c r="R301" s="5">
        <f t="shared" si="76"/>
        <v>485.89583233333326</v>
      </c>
      <c r="S301" s="5">
        <f t="shared" si="77"/>
        <v>9.480832733333326</v>
      </c>
      <c r="T301" s="5">
        <f t="shared" si="75"/>
        <v>144.9415508796624</v>
      </c>
      <c r="U301" s="1">
        <f t="shared" si="69"/>
        <v>510.75</v>
      </c>
      <c r="V301" s="1">
        <f t="shared" si="70"/>
        <v>471.77499399999999</v>
      </c>
      <c r="W301">
        <f t="shared" si="71"/>
        <v>-3.784492040873598</v>
      </c>
    </row>
    <row r="302" spans="1:23">
      <c r="A302" s="7">
        <v>43210</v>
      </c>
      <c r="B302" s="3">
        <v>510</v>
      </c>
      <c r="C302" s="3">
        <v>537.09997599999997</v>
      </c>
      <c r="D302" s="3">
        <v>509.95001200000002</v>
      </c>
      <c r="E302" s="3">
        <v>531.17498799999998</v>
      </c>
      <c r="F302" s="3">
        <v>514.71862799999997</v>
      </c>
      <c r="G302" s="3">
        <v>9490598</v>
      </c>
      <c r="H302" s="3">
        <f t="shared" si="67"/>
        <v>501.75499879999995</v>
      </c>
      <c r="I302" s="3">
        <f t="shared" si="78"/>
        <v>486.3074982</v>
      </c>
      <c r="J302" s="3">
        <f t="shared" si="68"/>
        <v>511.51386683263672</v>
      </c>
      <c r="K302" s="3">
        <f t="shared" si="79"/>
        <v>493.32332019341499</v>
      </c>
      <c r="L302" s="6">
        <f t="shared" si="65"/>
        <v>21.899993999999992</v>
      </c>
      <c r="M302" s="6">
        <f t="shared" si="66"/>
        <v>0</v>
      </c>
      <c r="N302" s="6">
        <f t="shared" si="72"/>
        <v>5.3660692857142829</v>
      </c>
      <c r="O302" s="6">
        <f t="shared" si="73"/>
        <v>2.40714157142857</v>
      </c>
      <c r="P302" s="8">
        <f t="shared" si="74"/>
        <v>69.032853788899445</v>
      </c>
      <c r="Q302" s="3">
        <f t="shared" si="64"/>
        <v>526.07499199999995</v>
      </c>
      <c r="R302" s="5">
        <f t="shared" si="76"/>
        <v>488.75208183333336</v>
      </c>
      <c r="S302" s="5">
        <f t="shared" si="77"/>
        <v>11.170207183333392</v>
      </c>
      <c r="T302" s="5">
        <f t="shared" si="75"/>
        <v>222.7527180358515</v>
      </c>
      <c r="U302" s="1">
        <f t="shared" si="69"/>
        <v>537.09997599999997</v>
      </c>
      <c r="V302" s="1">
        <f t="shared" si="70"/>
        <v>471.77499399999999</v>
      </c>
      <c r="W302">
        <f t="shared" si="71"/>
        <v>-9.0700185726801834</v>
      </c>
    </row>
    <row r="303" spans="1:23">
      <c r="A303" s="7">
        <v>43213</v>
      </c>
      <c r="B303" s="3">
        <v>531</v>
      </c>
      <c r="C303" s="3">
        <v>554</v>
      </c>
      <c r="D303" s="3">
        <v>527.5</v>
      </c>
      <c r="E303" s="3">
        <v>544</v>
      </c>
      <c r="F303" s="3">
        <v>527.14630099999999</v>
      </c>
      <c r="G303" s="3">
        <v>9086924</v>
      </c>
      <c r="H303" s="3">
        <f t="shared" si="67"/>
        <v>508.8649964</v>
      </c>
      <c r="I303" s="3">
        <f t="shared" si="78"/>
        <v>489.43249820000011</v>
      </c>
      <c r="J303" s="3">
        <f t="shared" si="68"/>
        <v>522.34257788842456</v>
      </c>
      <c r="K303" s="3">
        <f t="shared" si="79"/>
        <v>498.14967065118498</v>
      </c>
      <c r="L303" s="6">
        <f t="shared" si="65"/>
        <v>12.825012000000015</v>
      </c>
      <c r="M303" s="6">
        <f t="shared" si="66"/>
        <v>0</v>
      </c>
      <c r="N303" s="6">
        <f t="shared" si="72"/>
        <v>6.2821415714285695</v>
      </c>
      <c r="O303" s="6">
        <f t="shared" si="73"/>
        <v>2.0410701428571412</v>
      </c>
      <c r="P303" s="8">
        <f t="shared" si="74"/>
        <v>75.477373243385017</v>
      </c>
      <c r="Q303" s="3">
        <f t="shared" si="64"/>
        <v>541.83333333333337</v>
      </c>
      <c r="R303" s="5">
        <f t="shared" si="76"/>
        <v>492.47333173333334</v>
      </c>
      <c r="S303" s="5">
        <f t="shared" si="77"/>
        <v>13.501332413333358</v>
      </c>
      <c r="T303" s="5">
        <f t="shared" si="75"/>
        <v>243.72903892682541</v>
      </c>
      <c r="U303" s="1">
        <f t="shared" si="69"/>
        <v>554</v>
      </c>
      <c r="V303" s="1">
        <f t="shared" si="70"/>
        <v>471.77499399999999</v>
      </c>
      <c r="W303">
        <f t="shared" si="71"/>
        <v>-12.161750404736972</v>
      </c>
    </row>
    <row r="304" spans="1:23">
      <c r="A304" s="7">
        <v>43214</v>
      </c>
      <c r="B304" s="3">
        <v>542.45001200000002</v>
      </c>
      <c r="C304" s="3">
        <v>549.875</v>
      </c>
      <c r="D304" s="3">
        <v>529.04998799999998</v>
      </c>
      <c r="E304" s="3">
        <v>530.97497599999997</v>
      </c>
      <c r="F304" s="3">
        <v>514.52477999999996</v>
      </c>
      <c r="G304" s="3">
        <v>3993618</v>
      </c>
      <c r="H304" s="3">
        <f t="shared" si="67"/>
        <v>517.67499399999997</v>
      </c>
      <c r="I304" s="3">
        <f t="shared" si="78"/>
        <v>493.36874850000004</v>
      </c>
      <c r="J304" s="3">
        <f t="shared" si="68"/>
        <v>525.22004392561644</v>
      </c>
      <c r="K304" s="3">
        <f t="shared" si="79"/>
        <v>501.275890208215</v>
      </c>
      <c r="L304" s="6">
        <f t="shared" si="65"/>
        <v>0</v>
      </c>
      <c r="M304" s="6">
        <f t="shared" si="66"/>
        <v>13.02502400000003</v>
      </c>
      <c r="N304" s="6">
        <f t="shared" si="72"/>
        <v>6.2821415714285695</v>
      </c>
      <c r="O304" s="6">
        <f t="shared" si="73"/>
        <v>2.6142861428571433</v>
      </c>
      <c r="P304" s="8">
        <f t="shared" si="74"/>
        <v>70.614203511605311</v>
      </c>
      <c r="Q304" s="3">
        <f t="shared" si="64"/>
        <v>536.63332133333336</v>
      </c>
      <c r="R304" s="5">
        <f t="shared" si="76"/>
        <v>495.79249779999998</v>
      </c>
      <c r="S304" s="5">
        <f t="shared" si="77"/>
        <v>14.930081913333344</v>
      </c>
      <c r="T304" s="5">
        <f t="shared" si="75"/>
        <v>182.36481117075178</v>
      </c>
      <c r="U304" s="1">
        <f t="shared" si="69"/>
        <v>554</v>
      </c>
      <c r="V304" s="1">
        <f t="shared" si="70"/>
        <v>471.77499399999999</v>
      </c>
      <c r="W304">
        <f t="shared" si="71"/>
        <v>-28.002459495107885</v>
      </c>
    </row>
    <row r="305" spans="1:23">
      <c r="A305" s="7">
        <v>43215</v>
      </c>
      <c r="B305" s="3">
        <v>530.92498799999998</v>
      </c>
      <c r="C305" s="3">
        <v>540.75</v>
      </c>
      <c r="D305" s="3">
        <v>523</v>
      </c>
      <c r="E305" s="3">
        <v>534.40002400000003</v>
      </c>
      <c r="F305" s="3">
        <v>517.84368900000004</v>
      </c>
      <c r="G305" s="3">
        <v>3002280</v>
      </c>
      <c r="H305" s="3">
        <f t="shared" si="67"/>
        <v>522.76998919999994</v>
      </c>
      <c r="I305" s="3">
        <f t="shared" si="78"/>
        <v>495.98249670000007</v>
      </c>
      <c r="J305" s="3">
        <f t="shared" si="68"/>
        <v>528.28003728374438</v>
      </c>
      <c r="K305" s="3">
        <f t="shared" si="79"/>
        <v>504.4305696169564</v>
      </c>
      <c r="L305" s="6">
        <f t="shared" si="65"/>
        <v>3.4250480000000607</v>
      </c>
      <c r="M305" s="6">
        <f t="shared" si="66"/>
        <v>0</v>
      </c>
      <c r="N305" s="6">
        <f t="shared" si="72"/>
        <v>6.4267882857142888</v>
      </c>
      <c r="O305" s="6">
        <f t="shared" si="73"/>
        <v>2.6142861428571433</v>
      </c>
      <c r="P305" s="8">
        <f t="shared" si="74"/>
        <v>71.084342203891993</v>
      </c>
      <c r="Q305" s="3">
        <f t="shared" si="64"/>
        <v>532.71667466666668</v>
      </c>
      <c r="R305" s="5">
        <f t="shared" si="76"/>
        <v>498.40291496666669</v>
      </c>
      <c r="S305" s="5">
        <f t="shared" si="77"/>
        <v>16.140999160000028</v>
      </c>
      <c r="T305" s="5">
        <f t="shared" si="75"/>
        <v>141.72505415086059</v>
      </c>
      <c r="U305" s="1">
        <f t="shared" si="69"/>
        <v>554</v>
      </c>
      <c r="V305" s="1">
        <f t="shared" si="70"/>
        <v>471.77499399999999</v>
      </c>
      <c r="W305">
        <f t="shared" si="71"/>
        <v>-23.837001605083454</v>
      </c>
    </row>
    <row r="306" spans="1:23">
      <c r="A306" s="7">
        <v>43216</v>
      </c>
      <c r="B306" s="3">
        <v>528</v>
      </c>
      <c r="C306" s="3">
        <v>544.17498799999998</v>
      </c>
      <c r="D306" s="3">
        <v>525.82501200000002</v>
      </c>
      <c r="E306" s="3">
        <v>538.65002400000003</v>
      </c>
      <c r="F306" s="3">
        <v>521.96203600000001</v>
      </c>
      <c r="G306" s="3">
        <v>6052212</v>
      </c>
      <c r="H306" s="3">
        <f t="shared" si="67"/>
        <v>529.96499640000002</v>
      </c>
      <c r="I306" s="3">
        <f t="shared" si="78"/>
        <v>498.5262482</v>
      </c>
      <c r="J306" s="3">
        <f t="shared" si="68"/>
        <v>531.73669952249634</v>
      </c>
      <c r="K306" s="3">
        <f t="shared" si="79"/>
        <v>507.6895652724844</v>
      </c>
      <c r="L306" s="6">
        <f t="shared" si="65"/>
        <v>4.25</v>
      </c>
      <c r="M306" s="6">
        <f t="shared" si="66"/>
        <v>0</v>
      </c>
      <c r="N306" s="6">
        <f t="shared" si="72"/>
        <v>6.7303597142857177</v>
      </c>
      <c r="O306" s="6">
        <f t="shared" si="73"/>
        <v>2.278573142857145</v>
      </c>
      <c r="P306" s="8">
        <f t="shared" si="74"/>
        <v>74.707624321447298</v>
      </c>
      <c r="Q306" s="3">
        <f t="shared" si="64"/>
        <v>536.21667466666668</v>
      </c>
      <c r="R306" s="5">
        <f t="shared" si="76"/>
        <v>501.00166526666663</v>
      </c>
      <c r="S306" s="5">
        <f t="shared" si="77"/>
        <v>17.698000180000008</v>
      </c>
      <c r="T306" s="5">
        <f t="shared" si="75"/>
        <v>132.65155777240676</v>
      </c>
      <c r="U306" s="1">
        <f t="shared" si="69"/>
        <v>554</v>
      </c>
      <c r="V306" s="1">
        <f t="shared" si="70"/>
        <v>471.77499399999999</v>
      </c>
      <c r="W306">
        <f t="shared" si="71"/>
        <v>-18.668257683070244</v>
      </c>
    </row>
    <row r="307" spans="1:23">
      <c r="A307" s="7">
        <v>43217</v>
      </c>
      <c r="B307" s="3">
        <v>538.5</v>
      </c>
      <c r="C307" s="3">
        <v>545.32501200000002</v>
      </c>
      <c r="D307" s="3">
        <v>517.5</v>
      </c>
      <c r="E307" s="3">
        <v>520.82501200000002</v>
      </c>
      <c r="F307" s="3">
        <v>504.68923999999998</v>
      </c>
      <c r="G307" s="3">
        <v>4764608</v>
      </c>
      <c r="H307" s="3">
        <f t="shared" si="67"/>
        <v>535.8400024</v>
      </c>
      <c r="I307" s="3">
        <f t="shared" si="78"/>
        <v>501.15749970000007</v>
      </c>
      <c r="J307" s="3">
        <f t="shared" si="68"/>
        <v>528.0994703483309</v>
      </c>
      <c r="K307" s="3">
        <f t="shared" si="79"/>
        <v>508.94056019891445</v>
      </c>
      <c r="L307" s="6">
        <f t="shared" si="65"/>
        <v>0</v>
      </c>
      <c r="M307" s="6">
        <f t="shared" si="66"/>
        <v>17.825012000000015</v>
      </c>
      <c r="N307" s="6">
        <f t="shared" si="72"/>
        <v>6.7089320000000043</v>
      </c>
      <c r="O307" s="6">
        <f t="shared" si="73"/>
        <v>3.5517882857142888</v>
      </c>
      <c r="P307" s="8">
        <f t="shared" si="74"/>
        <v>65.384610565212057</v>
      </c>
      <c r="Q307" s="3">
        <f t="shared" si="64"/>
        <v>527.88334133333331</v>
      </c>
      <c r="R307" s="5">
        <f t="shared" si="76"/>
        <v>503.18541616666664</v>
      </c>
      <c r="S307" s="5">
        <f t="shared" si="77"/>
        <v>18.639167066666669</v>
      </c>
      <c r="T307" s="5">
        <f t="shared" si="75"/>
        <v>88.337013051887453</v>
      </c>
      <c r="U307" s="1">
        <f t="shared" si="69"/>
        <v>554</v>
      </c>
      <c r="V307" s="1">
        <f t="shared" si="70"/>
        <v>471.77499399999999</v>
      </c>
      <c r="W307">
        <f t="shared" si="71"/>
        <v>-40.346592373614399</v>
      </c>
    </row>
    <row r="308" spans="1:23">
      <c r="A308" s="7">
        <v>43220</v>
      </c>
      <c r="B308" s="3">
        <v>524.45001200000002</v>
      </c>
      <c r="C308" s="3">
        <v>539.5</v>
      </c>
      <c r="D308" s="3">
        <v>522.52502400000003</v>
      </c>
      <c r="E308" s="3">
        <v>526.375</v>
      </c>
      <c r="F308" s="3">
        <v>510.06729100000001</v>
      </c>
      <c r="G308" s="3">
        <v>3147666</v>
      </c>
      <c r="H308" s="3">
        <f t="shared" si="67"/>
        <v>533.77000720000001</v>
      </c>
      <c r="I308" s="3">
        <f t="shared" si="78"/>
        <v>502.98375090000002</v>
      </c>
      <c r="J308" s="3">
        <f t="shared" si="68"/>
        <v>527.52464689888734</v>
      </c>
      <c r="K308" s="3">
        <f t="shared" si="79"/>
        <v>510.60098303711311</v>
      </c>
      <c r="L308" s="6">
        <f t="shared" si="65"/>
        <v>5.5499879999999848</v>
      </c>
      <c r="M308" s="6">
        <f t="shared" si="66"/>
        <v>0</v>
      </c>
      <c r="N308" s="6">
        <f t="shared" si="72"/>
        <v>7.1053597142857177</v>
      </c>
      <c r="O308" s="6">
        <f t="shared" si="73"/>
        <v>3.3803601428571466</v>
      </c>
      <c r="P308" s="8">
        <f t="shared" si="74"/>
        <v>67.762250099076908</v>
      </c>
      <c r="Q308" s="3">
        <f t="shared" si="64"/>
        <v>529.46667466666668</v>
      </c>
      <c r="R308" s="5">
        <f t="shared" si="76"/>
        <v>505.24874980000004</v>
      </c>
      <c r="S308" s="5">
        <f t="shared" si="77"/>
        <v>19.534334493333347</v>
      </c>
      <c r="T308" s="5">
        <f t="shared" si="75"/>
        <v>82.65079749686106</v>
      </c>
      <c r="U308" s="1">
        <f t="shared" si="69"/>
        <v>554</v>
      </c>
      <c r="V308" s="1">
        <f t="shared" si="70"/>
        <v>475.67498799999998</v>
      </c>
      <c r="W308">
        <f t="shared" si="71"/>
        <v>-35.269704139975097</v>
      </c>
    </row>
    <row r="309" spans="1:23">
      <c r="A309" s="7">
        <v>43222</v>
      </c>
      <c r="B309" s="3">
        <v>525</v>
      </c>
      <c r="C309" s="3">
        <v>525.97497599999997</v>
      </c>
      <c r="D309" s="3">
        <v>497.75</v>
      </c>
      <c r="E309" s="3">
        <v>500.25</v>
      </c>
      <c r="F309" s="3">
        <v>484.75167800000003</v>
      </c>
      <c r="G309" s="3">
        <v>15014958</v>
      </c>
      <c r="H309" s="3">
        <f t="shared" si="67"/>
        <v>530.24500719999992</v>
      </c>
      <c r="I309" s="3">
        <f t="shared" si="78"/>
        <v>504.81500089999997</v>
      </c>
      <c r="J309" s="3">
        <f t="shared" si="68"/>
        <v>518.43309793259164</v>
      </c>
      <c r="K309" s="3">
        <f t="shared" si="79"/>
        <v>509.61517512881665</v>
      </c>
      <c r="L309" s="6">
        <f t="shared" si="65"/>
        <v>0</v>
      </c>
      <c r="M309" s="6">
        <f t="shared" si="66"/>
        <v>26.125</v>
      </c>
      <c r="N309" s="6">
        <f t="shared" si="72"/>
        <v>6.4321462857142899</v>
      </c>
      <c r="O309" s="6">
        <f t="shared" si="73"/>
        <v>5.246431571428575</v>
      </c>
      <c r="P309" s="8">
        <f t="shared" si="74"/>
        <v>55.07645163987371</v>
      </c>
      <c r="Q309" s="3">
        <f t="shared" si="64"/>
        <v>507.99165866666664</v>
      </c>
      <c r="R309" s="5">
        <f t="shared" si="76"/>
        <v>506.30416616666662</v>
      </c>
      <c r="S309" s="5">
        <f t="shared" si="77"/>
        <v>18.858750649999998</v>
      </c>
      <c r="T309" s="5">
        <f t="shared" si="75"/>
        <v>5.9653739575798079</v>
      </c>
      <c r="U309" s="1">
        <f t="shared" si="69"/>
        <v>554</v>
      </c>
      <c r="V309" s="1">
        <f t="shared" si="70"/>
        <v>483.64999399999999</v>
      </c>
      <c r="W309">
        <f t="shared" si="71"/>
        <v>-76.403689290374757</v>
      </c>
    </row>
    <row r="310" spans="1:23">
      <c r="A310" s="7">
        <v>43223</v>
      </c>
      <c r="B310" s="3">
        <v>498.5</v>
      </c>
      <c r="C310" s="3">
        <v>498.5</v>
      </c>
      <c r="D310" s="3">
        <v>460</v>
      </c>
      <c r="E310" s="3">
        <v>462.85000600000001</v>
      </c>
      <c r="F310" s="3">
        <v>448.51034499999997</v>
      </c>
      <c r="G310" s="3">
        <v>15276024</v>
      </c>
      <c r="H310" s="3">
        <f t="shared" si="67"/>
        <v>524.10001200000011</v>
      </c>
      <c r="I310" s="3">
        <f t="shared" si="78"/>
        <v>505.59625089999997</v>
      </c>
      <c r="J310" s="3">
        <f t="shared" si="68"/>
        <v>499.90540062172784</v>
      </c>
      <c r="K310" s="3">
        <f t="shared" si="79"/>
        <v>505.16134949750074</v>
      </c>
      <c r="L310" s="6">
        <f t="shared" si="65"/>
        <v>0</v>
      </c>
      <c r="M310" s="6">
        <f t="shared" si="66"/>
        <v>37.399993999999992</v>
      </c>
      <c r="N310" s="6">
        <f t="shared" si="72"/>
        <v>4.9053605714285755</v>
      </c>
      <c r="O310" s="6">
        <f t="shared" si="73"/>
        <v>7.9178597142857177</v>
      </c>
      <c r="P310" s="8">
        <f t="shared" si="74"/>
        <v>38.25373394617101</v>
      </c>
      <c r="Q310" s="3">
        <f t="shared" si="64"/>
        <v>473.78333533333335</v>
      </c>
      <c r="R310" s="5">
        <f t="shared" si="76"/>
        <v>505.90999959999988</v>
      </c>
      <c r="S310" s="5">
        <f t="shared" si="77"/>
        <v>19.21350056</v>
      </c>
      <c r="T310" s="5">
        <f t="shared" si="75"/>
        <v>-111.47253521498678</v>
      </c>
      <c r="U310" s="1">
        <f t="shared" si="69"/>
        <v>554</v>
      </c>
      <c r="V310" s="1">
        <f t="shared" si="70"/>
        <v>460</v>
      </c>
      <c r="W310">
        <f t="shared" si="71"/>
        <v>-96.968078723404247</v>
      </c>
    </row>
    <row r="311" spans="1:23">
      <c r="A311" s="7">
        <v>43224</v>
      </c>
      <c r="B311" s="3">
        <v>461.47500600000001</v>
      </c>
      <c r="C311" s="3">
        <v>472</v>
      </c>
      <c r="D311" s="3">
        <v>453.85000600000001</v>
      </c>
      <c r="E311" s="3">
        <v>464.92498799999998</v>
      </c>
      <c r="F311" s="3">
        <v>450.52108800000002</v>
      </c>
      <c r="G311" s="3">
        <v>8365006</v>
      </c>
      <c r="H311" s="3">
        <f t="shared" si="67"/>
        <v>509.79000839999998</v>
      </c>
      <c r="I311" s="3">
        <f t="shared" si="78"/>
        <v>504.75750120000004</v>
      </c>
      <c r="J311" s="3">
        <f t="shared" si="68"/>
        <v>488.2452630811519</v>
      </c>
      <c r="K311" s="3">
        <f t="shared" si="79"/>
        <v>501.32931506916736</v>
      </c>
      <c r="L311" s="6">
        <f t="shared" si="65"/>
        <v>2.0749819999999772</v>
      </c>
      <c r="M311" s="6">
        <f t="shared" si="66"/>
        <v>0</v>
      </c>
      <c r="N311" s="6">
        <f t="shared" si="72"/>
        <v>5.0535735714285739</v>
      </c>
      <c r="O311" s="6">
        <f t="shared" si="73"/>
        <v>7.246431571428575</v>
      </c>
      <c r="P311" s="8">
        <f t="shared" si="74"/>
        <v>41.085946816561147</v>
      </c>
      <c r="Q311" s="3">
        <f t="shared" si="64"/>
        <v>463.59166466666665</v>
      </c>
      <c r="R311" s="5">
        <f t="shared" si="76"/>
        <v>504.89958293333331</v>
      </c>
      <c r="S311" s="5">
        <f t="shared" si="77"/>
        <v>20.122875559999997</v>
      </c>
      <c r="T311" s="5">
        <f t="shared" si="75"/>
        <v>-136.85227091757545</v>
      </c>
      <c r="U311" s="1">
        <f t="shared" si="69"/>
        <v>554</v>
      </c>
      <c r="V311" s="1">
        <f t="shared" si="70"/>
        <v>453.85000600000001</v>
      </c>
      <c r="W311">
        <f t="shared" si="71"/>
        <v>-88.941604929102667</v>
      </c>
    </row>
    <row r="312" spans="1:23">
      <c r="A312" s="7">
        <v>43227</v>
      </c>
      <c r="B312" s="3">
        <v>468.39999399999999</v>
      </c>
      <c r="C312" s="3">
        <v>470.32501200000002</v>
      </c>
      <c r="D312" s="3">
        <v>460.52499399999999</v>
      </c>
      <c r="E312" s="3">
        <v>464.10000600000001</v>
      </c>
      <c r="F312" s="3">
        <v>449.72161899999998</v>
      </c>
      <c r="G312" s="3">
        <v>2576842</v>
      </c>
      <c r="H312" s="3">
        <f t="shared" si="67"/>
        <v>495.04500119999994</v>
      </c>
      <c r="I312" s="3">
        <f t="shared" si="78"/>
        <v>503.95250090000019</v>
      </c>
      <c r="J312" s="3">
        <f t="shared" si="68"/>
        <v>480.19684405410129</v>
      </c>
      <c r="K312" s="3">
        <f t="shared" si="79"/>
        <v>497.78366658638953</v>
      </c>
      <c r="L312" s="6">
        <f t="shared" si="65"/>
        <v>0</v>
      </c>
      <c r="M312" s="6">
        <f t="shared" si="66"/>
        <v>0.82498199999997723</v>
      </c>
      <c r="N312" s="6">
        <f t="shared" si="72"/>
        <v>4.7446441428571449</v>
      </c>
      <c r="O312" s="6">
        <f t="shared" si="73"/>
        <v>7.3053588571428589</v>
      </c>
      <c r="P312" s="8">
        <f t="shared" si="74"/>
        <v>39.374630386873292</v>
      </c>
      <c r="Q312" s="3">
        <f t="shared" si="64"/>
        <v>464.98333733333334</v>
      </c>
      <c r="R312" s="5">
        <f t="shared" si="76"/>
        <v>504.18833313333323</v>
      </c>
      <c r="S312" s="5">
        <f t="shared" si="77"/>
        <v>20.763000380000001</v>
      </c>
      <c r="T312" s="5">
        <f t="shared" si="75"/>
        <v>-125.88095837941989</v>
      </c>
      <c r="U312" s="1">
        <f t="shared" si="69"/>
        <v>554</v>
      </c>
      <c r="V312" s="1">
        <f t="shared" si="70"/>
        <v>453.85000600000001</v>
      </c>
      <c r="W312">
        <f t="shared" si="71"/>
        <v>-89.765351358882768</v>
      </c>
    </row>
    <row r="313" spans="1:23">
      <c r="A313" s="7">
        <v>43228</v>
      </c>
      <c r="B313" s="3">
        <v>465.10000600000001</v>
      </c>
      <c r="C313" s="3">
        <v>466.5</v>
      </c>
      <c r="D313" s="3">
        <v>453.54998799999998</v>
      </c>
      <c r="E313" s="3">
        <v>460.04998799999998</v>
      </c>
      <c r="F313" s="3">
        <v>445.79711900000001</v>
      </c>
      <c r="G313" s="3">
        <v>4080268</v>
      </c>
      <c r="H313" s="3">
        <f t="shared" si="67"/>
        <v>483.7</v>
      </c>
      <c r="I313" s="3">
        <f t="shared" si="78"/>
        <v>503.34125060000014</v>
      </c>
      <c r="J313" s="3">
        <f t="shared" si="68"/>
        <v>473.48122536940087</v>
      </c>
      <c r="K313" s="3">
        <f t="shared" si="79"/>
        <v>494.18998291149529</v>
      </c>
      <c r="L313" s="6">
        <f t="shared" si="65"/>
        <v>0</v>
      </c>
      <c r="M313" s="6">
        <f t="shared" si="66"/>
        <v>4.0500180000000228</v>
      </c>
      <c r="N313" s="6">
        <f t="shared" si="72"/>
        <v>4.3482164285714315</v>
      </c>
      <c r="O313" s="6">
        <f t="shared" si="73"/>
        <v>7.5946458571428606</v>
      </c>
      <c r="P313" s="8">
        <f t="shared" si="74"/>
        <v>36.408495087250927</v>
      </c>
      <c r="Q313" s="3">
        <f t="shared" si="64"/>
        <v>460.03332533333332</v>
      </c>
      <c r="R313" s="5">
        <f t="shared" si="76"/>
        <v>503.3241658666667</v>
      </c>
      <c r="S313" s="5">
        <f t="shared" si="77"/>
        <v>21.609167466666655</v>
      </c>
      <c r="T313" s="5">
        <f t="shared" si="75"/>
        <v>-133.55702111187122</v>
      </c>
      <c r="U313" s="1">
        <f t="shared" si="69"/>
        <v>554</v>
      </c>
      <c r="V313" s="1">
        <f t="shared" si="70"/>
        <v>453.54998799999998</v>
      </c>
      <c r="W313">
        <f t="shared" si="71"/>
        <v>-93.529119737686045</v>
      </c>
    </row>
    <row r="314" spans="1:23">
      <c r="A314" s="7">
        <v>43229</v>
      </c>
      <c r="B314" s="3">
        <v>462</v>
      </c>
      <c r="C314" s="3">
        <v>468.32501200000002</v>
      </c>
      <c r="D314" s="3">
        <v>460.39999399999999</v>
      </c>
      <c r="E314" s="3">
        <v>463.75</v>
      </c>
      <c r="F314" s="3">
        <v>450.36138899999997</v>
      </c>
      <c r="G314" s="3">
        <v>2757280</v>
      </c>
      <c r="H314" s="3">
        <f t="shared" si="67"/>
        <v>470.43499759999997</v>
      </c>
      <c r="I314" s="3">
        <f t="shared" si="78"/>
        <v>502.51250000000016</v>
      </c>
      <c r="J314" s="3">
        <f t="shared" si="68"/>
        <v>470.23748357960062</v>
      </c>
      <c r="K314" s="3">
        <f t="shared" si="79"/>
        <v>491.29093691992432</v>
      </c>
      <c r="L314" s="6">
        <f t="shared" si="65"/>
        <v>3.7000120000000152</v>
      </c>
      <c r="M314" s="6">
        <f t="shared" si="66"/>
        <v>0</v>
      </c>
      <c r="N314" s="6">
        <f t="shared" si="72"/>
        <v>4.6125030000000038</v>
      </c>
      <c r="O314" s="6">
        <f t="shared" si="73"/>
        <v>7.0892878571428595</v>
      </c>
      <c r="P314" s="8">
        <f t="shared" si="74"/>
        <v>39.417069201715357</v>
      </c>
      <c r="Q314" s="3">
        <f t="shared" si="64"/>
        <v>464.15833533333335</v>
      </c>
      <c r="R314" s="5">
        <f t="shared" si="76"/>
        <v>502.74916586666666</v>
      </c>
      <c r="S314" s="5">
        <f t="shared" si="77"/>
        <v>22.184167466666658</v>
      </c>
      <c r="T314" s="5">
        <f t="shared" si="75"/>
        <v>-115.97108791309196</v>
      </c>
      <c r="U314" s="1">
        <f t="shared" si="69"/>
        <v>554</v>
      </c>
      <c r="V314" s="1">
        <f t="shared" si="70"/>
        <v>453.54998799999998</v>
      </c>
      <c r="W314">
        <f t="shared" si="71"/>
        <v>-89.845683642128364</v>
      </c>
    </row>
    <row r="315" spans="1:23">
      <c r="A315" s="7">
        <v>43230</v>
      </c>
      <c r="B315" s="3">
        <v>466.45001200000002</v>
      </c>
      <c r="C315" s="3">
        <v>468.95001200000002</v>
      </c>
      <c r="D315" s="3">
        <v>463.04998799999998</v>
      </c>
      <c r="E315" s="3">
        <v>465.10000600000001</v>
      </c>
      <c r="F315" s="3">
        <v>451.67245500000001</v>
      </c>
      <c r="G315" s="3">
        <v>3741482</v>
      </c>
      <c r="H315" s="3">
        <f t="shared" si="67"/>
        <v>463.13499759999996</v>
      </c>
      <c r="I315" s="3">
        <f t="shared" si="78"/>
        <v>501.98874970000014</v>
      </c>
      <c r="J315" s="3">
        <f t="shared" si="68"/>
        <v>468.52499105306708</v>
      </c>
      <c r="K315" s="3">
        <f t="shared" si="79"/>
        <v>488.79656254659818</v>
      </c>
      <c r="L315" s="6">
        <f t="shared" si="65"/>
        <v>1.3500060000000076</v>
      </c>
      <c r="M315" s="6">
        <f t="shared" si="66"/>
        <v>0</v>
      </c>
      <c r="N315" s="6">
        <f t="shared" si="72"/>
        <v>3.9339315714285754</v>
      </c>
      <c r="O315" s="6">
        <f t="shared" si="73"/>
        <v>7.0892878571428595</v>
      </c>
      <c r="P315" s="8">
        <f t="shared" si="74"/>
        <v>35.687682685804944</v>
      </c>
      <c r="Q315" s="3">
        <f t="shared" si="64"/>
        <v>465.70000200000004</v>
      </c>
      <c r="R315" s="5">
        <f t="shared" si="76"/>
        <v>501.89791616666673</v>
      </c>
      <c r="S315" s="5">
        <f t="shared" si="77"/>
        <v>23.035417166666655</v>
      </c>
      <c r="T315" s="5">
        <f t="shared" si="75"/>
        <v>-104.76017257763348</v>
      </c>
      <c r="U315" s="1">
        <f t="shared" si="69"/>
        <v>554</v>
      </c>
      <c r="V315" s="1">
        <f t="shared" si="70"/>
        <v>453.54998799999998</v>
      </c>
      <c r="W315">
        <f t="shared" si="71"/>
        <v>-88.50172561452753</v>
      </c>
    </row>
    <row r="316" spans="1:23">
      <c r="A316" s="7">
        <v>43231</v>
      </c>
      <c r="B316" s="3">
        <v>465.60000600000001</v>
      </c>
      <c r="C316" s="3">
        <v>469.125</v>
      </c>
      <c r="D316" s="3">
        <v>465.54998799999998</v>
      </c>
      <c r="E316" s="3">
        <v>466.42498799999998</v>
      </c>
      <c r="F316" s="3">
        <v>452.95922899999999</v>
      </c>
      <c r="G316" s="3">
        <v>2117402</v>
      </c>
      <c r="H316" s="3">
        <f t="shared" si="67"/>
        <v>463.58499760000007</v>
      </c>
      <c r="I316" s="3">
        <f t="shared" si="78"/>
        <v>501.0612503000001</v>
      </c>
      <c r="J316" s="3">
        <f t="shared" si="68"/>
        <v>467.82499003537805</v>
      </c>
      <c r="K316" s="3">
        <f t="shared" si="79"/>
        <v>486.66593639930312</v>
      </c>
      <c r="L316" s="6">
        <f t="shared" si="65"/>
        <v>1.3249819999999772</v>
      </c>
      <c r="M316" s="6">
        <f t="shared" si="66"/>
        <v>0</v>
      </c>
      <c r="N316" s="6">
        <f t="shared" si="72"/>
        <v>2.4642878571428599</v>
      </c>
      <c r="O316" s="6">
        <f t="shared" si="73"/>
        <v>7.0892878571428595</v>
      </c>
      <c r="P316" s="8">
        <f t="shared" si="74"/>
        <v>25.794403381949905</v>
      </c>
      <c r="Q316" s="3">
        <f t="shared" si="64"/>
        <v>467.03332533333332</v>
      </c>
      <c r="R316" s="5">
        <f t="shared" si="76"/>
        <v>500.32999929999994</v>
      </c>
      <c r="S316" s="5">
        <f t="shared" si="77"/>
        <v>24.664500169999986</v>
      </c>
      <c r="T316" s="5">
        <f t="shared" si="75"/>
        <v>-89.998915410595259</v>
      </c>
      <c r="U316" s="1">
        <f t="shared" si="69"/>
        <v>554</v>
      </c>
      <c r="V316" s="1">
        <f t="shared" si="70"/>
        <v>453.54998799999998</v>
      </c>
      <c r="W316">
        <f t="shared" si="71"/>
        <v>-87.182679480416596</v>
      </c>
    </row>
    <row r="317" spans="1:23">
      <c r="A317" s="7">
        <v>43234</v>
      </c>
      <c r="B317" s="3">
        <v>468.70001200000002</v>
      </c>
      <c r="C317" s="3">
        <v>468.70001200000002</v>
      </c>
      <c r="D317" s="3">
        <v>460.22500600000001</v>
      </c>
      <c r="E317" s="3">
        <v>462.64999399999999</v>
      </c>
      <c r="F317" s="3">
        <v>449.293182</v>
      </c>
      <c r="G317" s="3">
        <v>3132296</v>
      </c>
      <c r="H317" s="3">
        <f t="shared" si="67"/>
        <v>463.88499759999996</v>
      </c>
      <c r="I317" s="3">
        <f t="shared" si="78"/>
        <v>499.13125000000008</v>
      </c>
      <c r="J317" s="3">
        <f t="shared" si="68"/>
        <v>466.09999135691874</v>
      </c>
      <c r="K317" s="3">
        <f t="shared" si="79"/>
        <v>484.3787037898457</v>
      </c>
      <c r="L317" s="6">
        <f t="shared" si="65"/>
        <v>0</v>
      </c>
      <c r="M317" s="6">
        <f t="shared" si="66"/>
        <v>3.7749939999999924</v>
      </c>
      <c r="N317" s="6">
        <f t="shared" si="72"/>
        <v>1.548215571428573</v>
      </c>
      <c r="O317" s="6">
        <f t="shared" si="73"/>
        <v>7.3589302857142878</v>
      </c>
      <c r="P317" s="8">
        <f t="shared" si="74"/>
        <v>17.381724699018164</v>
      </c>
      <c r="Q317" s="3">
        <f t="shared" si="64"/>
        <v>463.85833733333334</v>
      </c>
      <c r="R317" s="5">
        <f t="shared" si="76"/>
        <v>498.52708283333334</v>
      </c>
      <c r="S317" s="5">
        <f t="shared" si="77"/>
        <v>26.647708283333323</v>
      </c>
      <c r="T317" s="5">
        <f t="shared" si="75"/>
        <v>-86.733526028786486</v>
      </c>
      <c r="U317" s="1">
        <f t="shared" si="69"/>
        <v>549.875</v>
      </c>
      <c r="V317" s="1">
        <f t="shared" si="70"/>
        <v>453.54998799999998</v>
      </c>
      <c r="W317">
        <f t="shared" si="71"/>
        <v>-90.552810935543931</v>
      </c>
    </row>
    <row r="318" spans="1:23">
      <c r="A318" s="7">
        <v>43235</v>
      </c>
      <c r="B318" s="3">
        <v>460.14999399999999</v>
      </c>
      <c r="C318" s="3">
        <v>466.35000600000001</v>
      </c>
      <c r="D318" s="3">
        <v>455.77499399999999</v>
      </c>
      <c r="E318" s="3">
        <v>462.5</v>
      </c>
      <c r="F318" s="3">
        <v>449.14746100000002</v>
      </c>
      <c r="G318" s="3">
        <v>4239330</v>
      </c>
      <c r="H318" s="3">
        <f t="shared" si="67"/>
        <v>463.59499519999997</v>
      </c>
      <c r="I318" s="3">
        <f t="shared" si="78"/>
        <v>497.48249970000006</v>
      </c>
      <c r="J318" s="3">
        <f t="shared" si="68"/>
        <v>464.89999423794586</v>
      </c>
      <c r="K318" s="3">
        <f t="shared" si="79"/>
        <v>482.2950177146223</v>
      </c>
      <c r="L318" s="6">
        <f t="shared" si="65"/>
        <v>0</v>
      </c>
      <c r="M318" s="6">
        <f t="shared" si="66"/>
        <v>0.14999399999999241</v>
      </c>
      <c r="N318" s="6">
        <f t="shared" si="72"/>
        <v>1.548215571428573</v>
      </c>
      <c r="O318" s="6">
        <f t="shared" si="73"/>
        <v>6.439285285714285</v>
      </c>
      <c r="P318" s="8">
        <f t="shared" si="74"/>
        <v>19.382978469968805</v>
      </c>
      <c r="Q318" s="3">
        <f t="shared" si="64"/>
        <v>461.54166666666669</v>
      </c>
      <c r="R318" s="5">
        <f t="shared" si="76"/>
        <v>496.74791616666664</v>
      </c>
      <c r="S318" s="5">
        <f t="shared" si="77"/>
        <v>28.604791616666638</v>
      </c>
      <c r="T318" s="5">
        <f t="shared" si="75"/>
        <v>-82.052102719478114</v>
      </c>
      <c r="U318" s="1">
        <f t="shared" si="69"/>
        <v>545.32501200000002</v>
      </c>
      <c r="V318" s="1">
        <f t="shared" si="70"/>
        <v>453.54998799999998</v>
      </c>
      <c r="W318">
        <f t="shared" si="71"/>
        <v>-90.247878333434144</v>
      </c>
    </row>
    <row r="319" spans="1:23">
      <c r="A319" s="7">
        <v>43236</v>
      </c>
      <c r="B319" s="3">
        <v>461.25</v>
      </c>
      <c r="C319" s="3">
        <v>465.45001200000002</v>
      </c>
      <c r="D319" s="3">
        <v>458.25</v>
      </c>
      <c r="E319" s="3">
        <v>460.125</v>
      </c>
      <c r="F319" s="3">
        <v>446.84112499999998</v>
      </c>
      <c r="G319" s="3">
        <v>1963972</v>
      </c>
      <c r="H319" s="3">
        <f t="shared" si="67"/>
        <v>464.08499759999995</v>
      </c>
      <c r="I319" s="3">
        <f t="shared" si="78"/>
        <v>495.60999909999992</v>
      </c>
      <c r="J319" s="3">
        <f t="shared" si="68"/>
        <v>463.30832949196395</v>
      </c>
      <c r="K319" s="3">
        <f t="shared" si="79"/>
        <v>480.18358745608685</v>
      </c>
      <c r="L319" s="6">
        <f t="shared" si="65"/>
        <v>0</v>
      </c>
      <c r="M319" s="6">
        <f t="shared" si="66"/>
        <v>2.375</v>
      </c>
      <c r="N319" s="6">
        <f t="shared" si="72"/>
        <v>1.3035692857142831</v>
      </c>
      <c r="O319" s="6">
        <f t="shared" si="73"/>
        <v>6.6089281428571427</v>
      </c>
      <c r="P319" s="8">
        <f t="shared" si="74"/>
        <v>16.474814652162706</v>
      </c>
      <c r="Q319" s="3">
        <f t="shared" si="64"/>
        <v>461.27500400000002</v>
      </c>
      <c r="R319" s="5">
        <f t="shared" si="76"/>
        <v>494.61124979999988</v>
      </c>
      <c r="S319" s="5">
        <f t="shared" si="77"/>
        <v>30.015416466666657</v>
      </c>
      <c r="T319" s="5">
        <f t="shared" si="75"/>
        <v>-74.042497099273675</v>
      </c>
      <c r="U319" s="1">
        <f t="shared" si="69"/>
        <v>545.32501200000002</v>
      </c>
      <c r="V319" s="1">
        <f t="shared" si="70"/>
        <v>453.54998799999998</v>
      </c>
      <c r="W319">
        <f t="shared" si="71"/>
        <v>-92.835728378561882</v>
      </c>
    </row>
    <row r="320" spans="1:23">
      <c r="A320" s="7">
        <v>43237</v>
      </c>
      <c r="B320" s="3">
        <v>463.45001200000002</v>
      </c>
      <c r="C320" s="3">
        <v>463.45001200000002</v>
      </c>
      <c r="D320" s="3">
        <v>452.35000600000001</v>
      </c>
      <c r="E320" s="3">
        <v>454.875</v>
      </c>
      <c r="F320" s="3">
        <v>441.742615</v>
      </c>
      <c r="G320" s="3">
        <v>2899904</v>
      </c>
      <c r="H320" s="3">
        <f t="shared" si="67"/>
        <v>463.35999759999993</v>
      </c>
      <c r="I320" s="3">
        <f t="shared" si="78"/>
        <v>493.34124909999991</v>
      </c>
      <c r="J320" s="3">
        <f t="shared" si="68"/>
        <v>460.49721966130932</v>
      </c>
      <c r="K320" s="3">
        <f t="shared" si="79"/>
        <v>477.77324579360237</v>
      </c>
      <c r="L320" s="6">
        <f t="shared" si="65"/>
        <v>0</v>
      </c>
      <c r="M320" s="6">
        <f t="shared" si="66"/>
        <v>5.25</v>
      </c>
      <c r="N320" s="6">
        <f t="shared" si="72"/>
        <v>0.99999785714285438</v>
      </c>
      <c r="O320" s="6">
        <f t="shared" si="73"/>
        <v>6.9839281428571427</v>
      </c>
      <c r="P320" s="8">
        <f t="shared" si="74"/>
        <v>12.52513935052572</v>
      </c>
      <c r="Q320" s="3">
        <f t="shared" si="64"/>
        <v>456.89167266666664</v>
      </c>
      <c r="R320" s="5">
        <f t="shared" si="76"/>
        <v>492.40875039999992</v>
      </c>
      <c r="S320" s="5">
        <f t="shared" si="77"/>
        <v>31.364624839999976</v>
      </c>
      <c r="T320" s="5">
        <f t="shared" si="75"/>
        <v>-75.492858412975707</v>
      </c>
      <c r="U320" s="1">
        <f t="shared" si="69"/>
        <v>545.32501200000002</v>
      </c>
      <c r="V320" s="1">
        <f t="shared" si="70"/>
        <v>452.35000600000001</v>
      </c>
      <c r="W320">
        <f t="shared" si="71"/>
        <v>-97.28422281575331</v>
      </c>
    </row>
    <row r="321" spans="1:23">
      <c r="A321" s="7">
        <v>43238</v>
      </c>
      <c r="B321" s="3">
        <v>452.5</v>
      </c>
      <c r="C321" s="3">
        <v>459</v>
      </c>
      <c r="D321" s="3">
        <v>443.54998799999998</v>
      </c>
      <c r="E321" s="3">
        <v>445.35000600000001</v>
      </c>
      <c r="F321" s="3">
        <v>432.49267600000002</v>
      </c>
      <c r="G321" s="3">
        <v>3517726</v>
      </c>
      <c r="H321" s="3">
        <f t="shared" si="67"/>
        <v>461.31499640000004</v>
      </c>
      <c r="I321" s="3">
        <f t="shared" si="78"/>
        <v>491.16374969999987</v>
      </c>
      <c r="J321" s="3">
        <f t="shared" si="68"/>
        <v>455.4481484408729</v>
      </c>
      <c r="K321" s="3">
        <f t="shared" si="79"/>
        <v>474.68531819421167</v>
      </c>
      <c r="L321" s="6">
        <f t="shared" si="65"/>
        <v>0</v>
      </c>
      <c r="M321" s="6">
        <f t="shared" si="66"/>
        <v>9.5249939999999924</v>
      </c>
      <c r="N321" s="6">
        <f t="shared" si="72"/>
        <v>0.99999785714285438</v>
      </c>
      <c r="O321" s="6">
        <f t="shared" si="73"/>
        <v>6.3910697142857122</v>
      </c>
      <c r="P321" s="8">
        <f t="shared" si="74"/>
        <v>13.529816193380725</v>
      </c>
      <c r="Q321" s="3">
        <f t="shared" si="64"/>
        <v>449.29999799999996</v>
      </c>
      <c r="R321" s="5">
        <f t="shared" si="76"/>
        <v>489.54833373333321</v>
      </c>
      <c r="S321" s="5">
        <f t="shared" si="77"/>
        <v>32.243000079999987</v>
      </c>
      <c r="T321" s="5">
        <f t="shared" si="75"/>
        <v>-83.218756801932727</v>
      </c>
      <c r="U321" s="1">
        <f t="shared" si="69"/>
        <v>539.5</v>
      </c>
      <c r="V321" s="1">
        <f t="shared" si="70"/>
        <v>443.54998799999998</v>
      </c>
      <c r="W321">
        <f t="shared" si="71"/>
        <v>-98.124004403459566</v>
      </c>
    </row>
    <row r="322" spans="1:23">
      <c r="A322" s="7">
        <v>43241</v>
      </c>
      <c r="B322" s="3">
        <v>446</v>
      </c>
      <c r="C322" s="3">
        <v>450.27499399999999</v>
      </c>
      <c r="D322" s="3">
        <v>443.5</v>
      </c>
      <c r="E322" s="3">
        <v>447.97500600000001</v>
      </c>
      <c r="F322" s="3">
        <v>435.04187000000002</v>
      </c>
      <c r="G322" s="3">
        <v>2942476</v>
      </c>
      <c r="H322" s="3">
        <f t="shared" si="67"/>
        <v>457.1</v>
      </c>
      <c r="I322" s="3">
        <f t="shared" si="78"/>
        <v>487.96750029999993</v>
      </c>
      <c r="J322" s="3">
        <f t="shared" si="68"/>
        <v>452.95710096058195</v>
      </c>
      <c r="K322" s="3">
        <f t="shared" si="79"/>
        <v>472.14147893762009</v>
      </c>
      <c r="L322" s="6">
        <f t="shared" si="65"/>
        <v>2.625</v>
      </c>
      <c r="M322" s="6">
        <f t="shared" si="66"/>
        <v>0</v>
      </c>
      <c r="N322" s="6">
        <f t="shared" si="72"/>
        <v>0.79107014285714128</v>
      </c>
      <c r="O322" s="6">
        <f t="shared" si="73"/>
        <v>6.3910697142857122</v>
      </c>
      <c r="P322" s="8">
        <f t="shared" si="74"/>
        <v>11.014407385431213</v>
      </c>
      <c r="Q322" s="3">
        <f t="shared" si="64"/>
        <v>447.25</v>
      </c>
      <c r="R322" s="5">
        <f t="shared" si="76"/>
        <v>485.60708413333333</v>
      </c>
      <c r="S322" s="5">
        <f t="shared" si="77"/>
        <v>31.349208973333322</v>
      </c>
      <c r="T322" s="5">
        <f t="shared" si="75"/>
        <v>-81.569488544269475</v>
      </c>
      <c r="U322" s="1">
        <f t="shared" si="69"/>
        <v>525.97497599999997</v>
      </c>
      <c r="V322" s="1">
        <f t="shared" si="70"/>
        <v>443.5</v>
      </c>
      <c r="W322">
        <f t="shared" si="71"/>
        <v>-94.574104513834584</v>
      </c>
    </row>
    <row r="323" spans="1:23">
      <c r="A323" s="7">
        <v>43242</v>
      </c>
      <c r="B323" s="3">
        <v>445.17498799999998</v>
      </c>
      <c r="C323" s="3">
        <v>455.85000600000001</v>
      </c>
      <c r="D323" s="3">
        <v>444.77499399999999</v>
      </c>
      <c r="E323" s="3">
        <v>452.45001200000002</v>
      </c>
      <c r="F323" s="3">
        <v>439.38763399999999</v>
      </c>
      <c r="G323" s="3">
        <v>2485094</v>
      </c>
      <c r="H323" s="3">
        <f t="shared" si="67"/>
        <v>454.16500240000005</v>
      </c>
      <c r="I323" s="3">
        <f t="shared" si="78"/>
        <v>483.80750119999993</v>
      </c>
      <c r="J323" s="3">
        <f t="shared" si="68"/>
        <v>452.78807130705468</v>
      </c>
      <c r="K323" s="3">
        <f t="shared" si="79"/>
        <v>470.26610113403723</v>
      </c>
      <c r="L323" s="6">
        <f t="shared" si="65"/>
        <v>4.4750060000000076</v>
      </c>
      <c r="M323" s="6">
        <f t="shared" si="66"/>
        <v>0</v>
      </c>
      <c r="N323" s="6">
        <f t="shared" si="72"/>
        <v>1.1107134285714275</v>
      </c>
      <c r="O323" s="6">
        <f t="shared" si="73"/>
        <v>4.5249982857142834</v>
      </c>
      <c r="P323" s="8">
        <f t="shared" si="74"/>
        <v>19.708485545063098</v>
      </c>
      <c r="Q323" s="3">
        <f t="shared" ref="Q323:Q386" si="80">AVERAGE(C323:E323)</f>
        <v>451.02500400000002</v>
      </c>
      <c r="R323" s="5">
        <f t="shared" si="76"/>
        <v>481.06666766666666</v>
      </c>
      <c r="S323" s="5">
        <f t="shared" si="77"/>
        <v>28.450833933333303</v>
      </c>
      <c r="T323" s="5">
        <f t="shared" si="75"/>
        <v>-70.394336505943329</v>
      </c>
      <c r="U323" s="1">
        <f t="shared" si="69"/>
        <v>498.5</v>
      </c>
      <c r="V323" s="1">
        <f t="shared" si="70"/>
        <v>443.5</v>
      </c>
      <c r="W323">
        <f t="shared" si="71"/>
        <v>-83.727250909090884</v>
      </c>
    </row>
    <row r="324" spans="1:23">
      <c r="A324" s="7">
        <v>43243</v>
      </c>
      <c r="B324" s="3">
        <v>452.5</v>
      </c>
      <c r="C324" s="3">
        <v>459.20001200000002</v>
      </c>
      <c r="D324" s="3">
        <v>445.92498799999998</v>
      </c>
      <c r="E324" s="3">
        <v>447.17498799999998</v>
      </c>
      <c r="F324" s="3">
        <v>434.26489299999997</v>
      </c>
      <c r="G324" s="3">
        <v>3734828</v>
      </c>
      <c r="H324" s="3">
        <f t="shared" si="67"/>
        <v>452.15500480000009</v>
      </c>
      <c r="I324" s="3">
        <f t="shared" si="78"/>
        <v>479.23000179999997</v>
      </c>
      <c r="J324" s="3">
        <f t="shared" si="68"/>
        <v>450.91704353803652</v>
      </c>
      <c r="K324" s="3">
        <f t="shared" si="79"/>
        <v>468.06694750222414</v>
      </c>
      <c r="L324" s="6">
        <f t="shared" ref="L324:L387" si="81">IF(($E324-$E323)&gt;0,$E324-$E323,0)</f>
        <v>0</v>
      </c>
      <c r="M324" s="6">
        <f t="shared" ref="M324:M387" si="82">IF(($E324-$E323)&lt;0,ABS($E324-$E323),0)</f>
        <v>5.2750240000000304</v>
      </c>
      <c r="N324" s="6">
        <f t="shared" si="72"/>
        <v>1.1107134285714275</v>
      </c>
      <c r="O324" s="6">
        <f t="shared" si="73"/>
        <v>2.2303575714285722</v>
      </c>
      <c r="P324" s="8">
        <f t="shared" si="74"/>
        <v>33.244233019035747</v>
      </c>
      <c r="Q324" s="3">
        <f t="shared" si="80"/>
        <v>450.76666266666666</v>
      </c>
      <c r="R324" s="5">
        <f t="shared" si="76"/>
        <v>476.7733347333334</v>
      </c>
      <c r="S324" s="5">
        <f t="shared" si="77"/>
        <v>25.040835033333249</v>
      </c>
      <c r="T324" s="5">
        <f t="shared" si="75"/>
        <v>-69.238032017297101</v>
      </c>
      <c r="U324" s="1">
        <f t="shared" si="69"/>
        <v>472</v>
      </c>
      <c r="V324" s="1">
        <f t="shared" si="70"/>
        <v>443.5</v>
      </c>
      <c r="W324">
        <f t="shared" si="71"/>
        <v>-87.105305263157945</v>
      </c>
    </row>
    <row r="325" spans="1:23">
      <c r="A325" s="7">
        <v>43244</v>
      </c>
      <c r="B325" s="3">
        <v>452.97500600000001</v>
      </c>
      <c r="C325" s="3">
        <v>458.95001200000002</v>
      </c>
      <c r="D325" s="3">
        <v>450.10000600000001</v>
      </c>
      <c r="E325" s="3">
        <v>455.85000600000001</v>
      </c>
      <c r="F325" s="3">
        <v>442.68951399999997</v>
      </c>
      <c r="G325" s="3">
        <v>6309330</v>
      </c>
      <c r="H325" s="3">
        <f t="shared" si="67"/>
        <v>449.56500240000003</v>
      </c>
      <c r="I325" s="3">
        <f t="shared" si="78"/>
        <v>475.04000240000005</v>
      </c>
      <c r="J325" s="3">
        <f t="shared" si="68"/>
        <v>452.56136435869104</v>
      </c>
      <c r="K325" s="3">
        <f t="shared" si="79"/>
        <v>466.90342926391708</v>
      </c>
      <c r="L325" s="6">
        <f t="shared" si="81"/>
        <v>8.6750180000000228</v>
      </c>
      <c r="M325" s="6">
        <f t="shared" si="82"/>
        <v>0</v>
      </c>
      <c r="N325" s="6">
        <f t="shared" si="72"/>
        <v>1.5821445714285736</v>
      </c>
      <c r="O325" s="6">
        <f t="shared" si="73"/>
        <v>2.2303575714285722</v>
      </c>
      <c r="P325" s="8">
        <f t="shared" si="74"/>
        <v>41.498850679802921</v>
      </c>
      <c r="Q325" s="3">
        <f t="shared" si="80"/>
        <v>454.96667466666668</v>
      </c>
      <c r="R325" s="5">
        <f t="shared" si="76"/>
        <v>472.8858347333333</v>
      </c>
      <c r="S325" s="5">
        <f t="shared" si="77"/>
        <v>21.091251099999891</v>
      </c>
      <c r="T325" s="5">
        <f t="shared" si="75"/>
        <v>-56.640104726225289</v>
      </c>
      <c r="U325" s="1">
        <f t="shared" si="69"/>
        <v>470.32501200000002</v>
      </c>
      <c r="V325" s="1">
        <f t="shared" si="70"/>
        <v>443.5</v>
      </c>
      <c r="W325">
        <f t="shared" si="71"/>
        <v>-53.960855637268679</v>
      </c>
    </row>
    <row r="326" spans="1:23">
      <c r="A326" s="7">
        <v>43245</v>
      </c>
      <c r="B326" s="3">
        <v>458.95001200000002</v>
      </c>
      <c r="C326" s="3">
        <v>461.92498799999998</v>
      </c>
      <c r="D326" s="3">
        <v>456</v>
      </c>
      <c r="E326" s="3">
        <v>458</v>
      </c>
      <c r="F326" s="3">
        <v>444.777466</v>
      </c>
      <c r="G326" s="3">
        <v>2089082</v>
      </c>
      <c r="H326" s="3">
        <f t="shared" si="67"/>
        <v>449.7600036</v>
      </c>
      <c r="I326" s="3">
        <f t="shared" si="78"/>
        <v>471.11250150000006</v>
      </c>
      <c r="J326" s="3">
        <f t="shared" si="68"/>
        <v>454.37424290579406</v>
      </c>
      <c r="K326" s="3">
        <f t="shared" si="79"/>
        <v>466.05548361973445</v>
      </c>
      <c r="L326" s="6">
        <f t="shared" si="81"/>
        <v>2.1499939999999924</v>
      </c>
      <c r="M326" s="6">
        <f t="shared" si="82"/>
        <v>0</v>
      </c>
      <c r="N326" s="6">
        <f t="shared" si="72"/>
        <v>1.735715571428573</v>
      </c>
      <c r="O326" s="6">
        <f t="shared" si="73"/>
        <v>2.1714302857142878</v>
      </c>
      <c r="P326" s="8">
        <f t="shared" si="74"/>
        <v>44.424130423885231</v>
      </c>
      <c r="Q326" s="3">
        <f t="shared" si="80"/>
        <v>458.64166266666666</v>
      </c>
      <c r="R326" s="5">
        <f t="shared" si="76"/>
        <v>469.00708413333331</v>
      </c>
      <c r="S326" s="5">
        <f t="shared" si="77"/>
        <v>16.309667346666544</v>
      </c>
      <c r="T326" s="5">
        <f t="shared" si="75"/>
        <v>-42.369233111245059</v>
      </c>
      <c r="U326" s="1">
        <f t="shared" si="69"/>
        <v>469.125</v>
      </c>
      <c r="V326" s="1">
        <f t="shared" si="70"/>
        <v>443.5</v>
      </c>
      <c r="W326">
        <f t="shared" si="71"/>
        <v>-43.414634146341463</v>
      </c>
    </row>
    <row r="327" spans="1:23">
      <c r="A327" s="7">
        <v>43248</v>
      </c>
      <c r="B327" s="3">
        <v>458</v>
      </c>
      <c r="C327" s="3">
        <v>458.5</v>
      </c>
      <c r="D327" s="3">
        <v>445.5</v>
      </c>
      <c r="E327" s="3">
        <v>447.25</v>
      </c>
      <c r="F327" s="3">
        <v>434.33779900000002</v>
      </c>
      <c r="G327" s="3">
        <v>2651764</v>
      </c>
      <c r="H327" s="3">
        <f t="shared" si="67"/>
        <v>452.29000240000005</v>
      </c>
      <c r="I327" s="3">
        <f t="shared" si="78"/>
        <v>467.08000030000005</v>
      </c>
      <c r="J327" s="3">
        <f t="shared" si="68"/>
        <v>451.99949527052939</v>
      </c>
      <c r="K327" s="3">
        <f t="shared" si="79"/>
        <v>464.26448517975973</v>
      </c>
      <c r="L327" s="6">
        <f t="shared" si="81"/>
        <v>0</v>
      </c>
      <c r="M327" s="6">
        <f t="shared" si="82"/>
        <v>10.75</v>
      </c>
      <c r="N327" s="6">
        <f t="shared" si="72"/>
        <v>1.735715571428573</v>
      </c>
      <c r="O327" s="6">
        <f t="shared" si="73"/>
        <v>2.6500004285714289</v>
      </c>
      <c r="P327" s="8">
        <f t="shared" si="74"/>
        <v>39.576561077565721</v>
      </c>
      <c r="Q327" s="3">
        <f t="shared" si="80"/>
        <v>450.41666666666669</v>
      </c>
      <c r="R327" s="5">
        <f t="shared" si="76"/>
        <v>465.1337504</v>
      </c>
      <c r="S327" s="5">
        <f t="shared" si="77"/>
        <v>11.830624399999971</v>
      </c>
      <c r="T327" s="5">
        <f t="shared" si="75"/>
        <v>-82.932132944357235</v>
      </c>
      <c r="U327" s="1">
        <f t="shared" si="69"/>
        <v>469.125</v>
      </c>
      <c r="V327" s="1">
        <f t="shared" si="70"/>
        <v>443.5</v>
      </c>
      <c r="W327">
        <f t="shared" si="71"/>
        <v>-85.365853658536579</v>
      </c>
    </row>
    <row r="328" spans="1:23">
      <c r="A328" s="7">
        <v>43249</v>
      </c>
      <c r="B328" s="3">
        <v>449.5</v>
      </c>
      <c r="C328" s="3">
        <v>454.75</v>
      </c>
      <c r="D328" s="3">
        <v>447.5</v>
      </c>
      <c r="E328" s="3">
        <v>452.54998799999998</v>
      </c>
      <c r="F328" s="3">
        <v>439.484711</v>
      </c>
      <c r="G328" s="3">
        <v>1985832</v>
      </c>
      <c r="H328" s="3">
        <f t="shared" ref="H328:H391" si="83">AVERAGE(E323:E327)</f>
        <v>452.14500120000002</v>
      </c>
      <c r="I328" s="3">
        <f t="shared" si="78"/>
        <v>463.40124969999999</v>
      </c>
      <c r="J328" s="3">
        <f t="shared" ref="J328:J391" si="84">E328*(2/(5+ 1)) + J327 * (1-(2/(5+1)))</f>
        <v>452.18299284701959</v>
      </c>
      <c r="K328" s="3">
        <f t="shared" si="79"/>
        <v>463.1488187816874</v>
      </c>
      <c r="L328" s="6">
        <f t="shared" si="81"/>
        <v>5.2999879999999848</v>
      </c>
      <c r="M328" s="6">
        <f t="shared" si="82"/>
        <v>0</v>
      </c>
      <c r="N328" s="6">
        <f t="shared" si="72"/>
        <v>1.8499995714285709</v>
      </c>
      <c r="O328" s="6">
        <f t="shared" si="73"/>
        <v>2.6500004285714289</v>
      </c>
      <c r="P328" s="8">
        <f t="shared" si="74"/>
        <v>41.111101587301576</v>
      </c>
      <c r="Q328" s="3">
        <f t="shared" si="80"/>
        <v>451.59999599999998</v>
      </c>
      <c r="R328" s="5">
        <f t="shared" si="76"/>
        <v>461.24041646666672</v>
      </c>
      <c r="S328" s="5">
        <f t="shared" si="77"/>
        <v>8.1512502000000069</v>
      </c>
      <c r="T328" s="5">
        <f t="shared" si="75"/>
        <v>-78.846150223407705</v>
      </c>
      <c r="U328" s="1">
        <f t="shared" si="69"/>
        <v>469.125</v>
      </c>
      <c r="V328" s="1">
        <f t="shared" si="70"/>
        <v>443.5</v>
      </c>
      <c r="W328">
        <f t="shared" si="71"/>
        <v>-64.682973658536653</v>
      </c>
    </row>
    <row r="329" spans="1:23">
      <c r="A329" s="7">
        <v>43250</v>
      </c>
      <c r="B329" s="3">
        <v>453.5</v>
      </c>
      <c r="C329" s="3">
        <v>455.89999399999999</v>
      </c>
      <c r="D329" s="3">
        <v>448.79998799999998</v>
      </c>
      <c r="E329" s="3">
        <v>453.67498799999998</v>
      </c>
      <c r="F329" s="3">
        <v>440.57724000000002</v>
      </c>
      <c r="G329" s="3">
        <v>2374048</v>
      </c>
      <c r="H329" s="3">
        <f t="shared" si="83"/>
        <v>452.16499640000001</v>
      </c>
      <c r="I329" s="3">
        <f t="shared" si="78"/>
        <v>459.7099991</v>
      </c>
      <c r="J329" s="3">
        <f t="shared" si="84"/>
        <v>452.68032456467972</v>
      </c>
      <c r="K329" s="3">
        <f t="shared" si="79"/>
        <v>462.2465491834314</v>
      </c>
      <c r="L329" s="6">
        <f t="shared" si="81"/>
        <v>1.125</v>
      </c>
      <c r="M329" s="6">
        <f t="shared" si="82"/>
        <v>0</v>
      </c>
      <c r="N329" s="6">
        <f t="shared" si="72"/>
        <v>1.8339277142857131</v>
      </c>
      <c r="O329" s="6">
        <f t="shared" si="73"/>
        <v>2.6500004285714289</v>
      </c>
      <c r="P329" s="8">
        <f t="shared" si="74"/>
        <v>40.900024618082774</v>
      </c>
      <c r="Q329" s="3">
        <f t="shared" si="80"/>
        <v>452.7916566666666</v>
      </c>
      <c r="R329" s="5">
        <f t="shared" si="76"/>
        <v>458.48041636666676</v>
      </c>
      <c r="S329" s="5">
        <f t="shared" si="77"/>
        <v>6.1315415966666675</v>
      </c>
      <c r="T329" s="5">
        <f t="shared" si="75"/>
        <v>-61.852413571303522</v>
      </c>
      <c r="U329" s="1">
        <f t="shared" si="69"/>
        <v>469.125</v>
      </c>
      <c r="V329" s="1">
        <f t="shared" si="70"/>
        <v>443.5</v>
      </c>
      <c r="W329">
        <f t="shared" si="71"/>
        <v>-60.292729756097621</v>
      </c>
    </row>
    <row r="330" spans="1:23">
      <c r="A330" s="7">
        <v>43251</v>
      </c>
      <c r="B330" s="3">
        <v>454</v>
      </c>
      <c r="C330" s="3">
        <v>457.39999399999999</v>
      </c>
      <c r="D330" s="3">
        <v>450.52499399999999</v>
      </c>
      <c r="E330" s="3">
        <v>455.17498799999998</v>
      </c>
      <c r="F330" s="3">
        <v>442.033997</v>
      </c>
      <c r="G330" s="3">
        <v>5618644</v>
      </c>
      <c r="H330" s="3">
        <f t="shared" si="83"/>
        <v>453.46499640000002</v>
      </c>
      <c r="I330" s="3">
        <f t="shared" si="78"/>
        <v>457.38124850000003</v>
      </c>
      <c r="J330" s="3">
        <f t="shared" si="84"/>
        <v>453.51187904311985</v>
      </c>
      <c r="K330" s="3">
        <f t="shared" si="79"/>
        <v>461.57306716596173</v>
      </c>
      <c r="L330" s="6">
        <f t="shared" si="81"/>
        <v>1.5</v>
      </c>
      <c r="M330" s="6">
        <f t="shared" si="82"/>
        <v>0</v>
      </c>
      <c r="N330" s="6">
        <f t="shared" si="72"/>
        <v>1.8464290000000005</v>
      </c>
      <c r="O330" s="6">
        <f t="shared" si="73"/>
        <v>2.6500004285714289</v>
      </c>
      <c r="P330" s="8">
        <f t="shared" si="74"/>
        <v>41.064338478601094</v>
      </c>
      <c r="Q330" s="3">
        <f t="shared" si="80"/>
        <v>454.36665866666664</v>
      </c>
      <c r="R330" s="5">
        <f t="shared" si="76"/>
        <v>457.50958253333329</v>
      </c>
      <c r="S330" s="5">
        <f t="shared" si="77"/>
        <v>5.5720835333333438</v>
      </c>
      <c r="T330" s="5">
        <f t="shared" si="75"/>
        <v>-37.603215480230276</v>
      </c>
      <c r="U330" s="1">
        <f t="shared" si="69"/>
        <v>468.70001200000002</v>
      </c>
      <c r="V330" s="1">
        <f t="shared" si="70"/>
        <v>443.5</v>
      </c>
      <c r="W330">
        <f t="shared" si="71"/>
        <v>-53.670704601251863</v>
      </c>
    </row>
    <row r="331" spans="1:23">
      <c r="A331" s="7">
        <v>43252</v>
      </c>
      <c r="B331" s="3">
        <v>455</v>
      </c>
      <c r="C331" s="3">
        <v>461.95001200000002</v>
      </c>
      <c r="D331" s="3">
        <v>450</v>
      </c>
      <c r="E331" s="3">
        <v>452.42498799999998</v>
      </c>
      <c r="F331" s="3">
        <v>439.36343399999998</v>
      </c>
      <c r="G331" s="3">
        <v>1939062</v>
      </c>
      <c r="H331" s="3">
        <f t="shared" si="83"/>
        <v>453.32999280000001</v>
      </c>
      <c r="I331" s="3">
        <f t="shared" si="78"/>
        <v>456.99749760000003</v>
      </c>
      <c r="J331" s="3">
        <f t="shared" si="84"/>
        <v>453.14958202874664</v>
      </c>
      <c r="K331" s="3">
        <f t="shared" si="79"/>
        <v>460.70182153110824</v>
      </c>
      <c r="L331" s="6">
        <f t="shared" si="81"/>
        <v>0</v>
      </c>
      <c r="M331" s="6">
        <f t="shared" si="82"/>
        <v>2.75</v>
      </c>
      <c r="N331" s="6">
        <f t="shared" si="72"/>
        <v>1.8464290000000005</v>
      </c>
      <c r="O331" s="6">
        <f t="shared" si="73"/>
        <v>2.5767865714285727</v>
      </c>
      <c r="P331" s="8">
        <f t="shared" si="74"/>
        <v>41.744042771210815</v>
      </c>
      <c r="Q331" s="3">
        <f t="shared" si="80"/>
        <v>454.79166666666669</v>
      </c>
      <c r="R331" s="5">
        <f t="shared" si="76"/>
        <v>457.06958263333337</v>
      </c>
      <c r="S331" s="5">
        <f t="shared" si="77"/>
        <v>5.3598752300000143</v>
      </c>
      <c r="T331" s="5">
        <f t="shared" si="75"/>
        <v>-28.332947676553491</v>
      </c>
      <c r="U331" s="1">
        <f t="shared" si="69"/>
        <v>466.35000600000001</v>
      </c>
      <c r="V331" s="1">
        <f t="shared" si="70"/>
        <v>443.5</v>
      </c>
      <c r="W331">
        <f t="shared" si="71"/>
        <v>-60.940981809807916</v>
      </c>
    </row>
    <row r="332" spans="1:23">
      <c r="A332" s="7">
        <v>43255</v>
      </c>
      <c r="B332" s="3">
        <v>453.5</v>
      </c>
      <c r="C332" s="3">
        <v>458.45001200000002</v>
      </c>
      <c r="D332" s="3">
        <v>449.57501200000002</v>
      </c>
      <c r="E332" s="3">
        <v>450.35000600000001</v>
      </c>
      <c r="F332" s="3">
        <v>437.348297</v>
      </c>
      <c r="G332" s="3">
        <v>1505886</v>
      </c>
      <c r="H332" s="3">
        <f t="shared" si="83"/>
        <v>452.21499039999998</v>
      </c>
      <c r="I332" s="3">
        <f t="shared" si="78"/>
        <v>456.37249760000003</v>
      </c>
      <c r="J332" s="3">
        <f t="shared" si="84"/>
        <v>452.21639001916446</v>
      </c>
      <c r="K332" s="3">
        <f t="shared" si="79"/>
        <v>459.71593433766935</v>
      </c>
      <c r="L332" s="6">
        <f t="shared" si="81"/>
        <v>0</v>
      </c>
      <c r="M332" s="6">
        <f t="shared" si="82"/>
        <v>2.0749819999999772</v>
      </c>
      <c r="N332" s="6">
        <f t="shared" si="72"/>
        <v>1.8464290000000005</v>
      </c>
      <c r="O332" s="6">
        <f t="shared" si="73"/>
        <v>2.7142857142857144</v>
      </c>
      <c r="P332" s="8">
        <f t="shared" si="74"/>
        <v>40.485518513498654</v>
      </c>
      <c r="Q332" s="3">
        <f t="shared" si="80"/>
        <v>452.79167666666672</v>
      </c>
      <c r="R332" s="5">
        <f t="shared" si="76"/>
        <v>456.45999959999989</v>
      </c>
      <c r="S332" s="5">
        <f t="shared" si="77"/>
        <v>5.0993334933333383</v>
      </c>
      <c r="T332" s="5">
        <f t="shared" si="75"/>
        <v>-47.958201310412939</v>
      </c>
      <c r="U332" s="1">
        <f t="shared" si="69"/>
        <v>465.45001200000002</v>
      </c>
      <c r="V332" s="1">
        <f t="shared" si="70"/>
        <v>443.5</v>
      </c>
      <c r="W332">
        <f t="shared" si="71"/>
        <v>-68.792700432236657</v>
      </c>
    </row>
    <row r="333" spans="1:23">
      <c r="A333" s="7">
        <v>43256</v>
      </c>
      <c r="B333" s="3">
        <v>452.97500600000001</v>
      </c>
      <c r="C333" s="3">
        <v>455.10000600000001</v>
      </c>
      <c r="D333" s="3">
        <v>440.02499399999999</v>
      </c>
      <c r="E333" s="3">
        <v>442.52499399999999</v>
      </c>
      <c r="F333" s="3">
        <v>429.74917599999998</v>
      </c>
      <c r="G333" s="3">
        <v>2547736</v>
      </c>
      <c r="H333" s="3">
        <f t="shared" si="83"/>
        <v>452.83499160000002</v>
      </c>
      <c r="I333" s="3">
        <f t="shared" si="78"/>
        <v>455.68499760000003</v>
      </c>
      <c r="J333" s="3">
        <f t="shared" si="84"/>
        <v>448.98592467944303</v>
      </c>
      <c r="K333" s="3">
        <f t="shared" si="79"/>
        <v>458.07870192455795</v>
      </c>
      <c r="L333" s="6">
        <f t="shared" si="81"/>
        <v>0</v>
      </c>
      <c r="M333" s="6">
        <f t="shared" si="82"/>
        <v>7.8250120000000152</v>
      </c>
      <c r="N333" s="6">
        <f t="shared" si="72"/>
        <v>1.8464290000000005</v>
      </c>
      <c r="O333" s="6">
        <f t="shared" si="73"/>
        <v>3.1035722857142867</v>
      </c>
      <c r="P333" s="8">
        <f t="shared" si="74"/>
        <v>37.301586270872257</v>
      </c>
      <c r="Q333" s="3">
        <f t="shared" si="80"/>
        <v>445.88333133333327</v>
      </c>
      <c r="R333" s="5">
        <f t="shared" si="76"/>
        <v>455.75249990000003</v>
      </c>
      <c r="S333" s="5">
        <f t="shared" si="77"/>
        <v>5.3080006800000152</v>
      </c>
      <c r="T333" s="5">
        <f t="shared" si="75"/>
        <v>-123.95336978576184</v>
      </c>
      <c r="U333" s="1">
        <f t="shared" si="69"/>
        <v>463.45001200000002</v>
      </c>
      <c r="V333" s="1">
        <f t="shared" si="70"/>
        <v>440.02499399999999</v>
      </c>
      <c r="W333">
        <f t="shared" si="71"/>
        <v>-89.327649609490166</v>
      </c>
    </row>
    <row r="334" spans="1:23">
      <c r="A334" s="7">
        <v>43257</v>
      </c>
      <c r="B334" s="3">
        <v>445.97500600000001</v>
      </c>
      <c r="C334" s="3">
        <v>458.89999399999999</v>
      </c>
      <c r="D334" s="3">
        <v>445</v>
      </c>
      <c r="E334" s="3">
        <v>454.47500600000001</v>
      </c>
      <c r="F334" s="3">
        <v>441.35418700000002</v>
      </c>
      <c r="G334" s="3">
        <v>2337712</v>
      </c>
      <c r="H334" s="3">
        <f t="shared" si="83"/>
        <v>450.82999279999996</v>
      </c>
      <c r="I334" s="3">
        <f t="shared" si="78"/>
        <v>454.80874789999996</v>
      </c>
      <c r="J334" s="3">
        <f t="shared" si="84"/>
        <v>450.81561845296204</v>
      </c>
      <c r="K334" s="3">
        <f t="shared" si="79"/>
        <v>457.73549278888572</v>
      </c>
      <c r="L334" s="6">
        <f t="shared" si="81"/>
        <v>11.950012000000015</v>
      </c>
      <c r="M334" s="6">
        <f t="shared" si="82"/>
        <v>0</v>
      </c>
      <c r="N334" s="6">
        <f t="shared" si="72"/>
        <v>2.7000012857142872</v>
      </c>
      <c r="O334" s="6">
        <f t="shared" si="73"/>
        <v>2.7285722857142867</v>
      </c>
      <c r="P334" s="8">
        <f t="shared" si="74"/>
        <v>49.736846156508101</v>
      </c>
      <c r="Q334" s="3">
        <f t="shared" si="80"/>
        <v>452.79166666666669</v>
      </c>
      <c r="R334" s="5">
        <f t="shared" si="76"/>
        <v>455.18416646666662</v>
      </c>
      <c r="S334" s="5">
        <f t="shared" si="77"/>
        <v>4.8652505400000283</v>
      </c>
      <c r="T334" s="5">
        <f t="shared" si="75"/>
        <v>-32.783509370241333</v>
      </c>
      <c r="U334" s="1">
        <f t="shared" si="69"/>
        <v>461.95001200000002</v>
      </c>
      <c r="V334" s="1">
        <f t="shared" si="70"/>
        <v>440.02499399999999</v>
      </c>
      <c r="W334">
        <f t="shared" si="71"/>
        <v>-34.093499946043373</v>
      </c>
    </row>
    <row r="335" spans="1:23">
      <c r="A335" s="7">
        <v>43258</v>
      </c>
      <c r="B335" s="3">
        <v>452.5</v>
      </c>
      <c r="C335" s="3">
        <v>463</v>
      </c>
      <c r="D335" s="3">
        <v>452.5</v>
      </c>
      <c r="E335" s="3">
        <v>460.67498799999998</v>
      </c>
      <c r="F335" s="3">
        <v>447.37515300000001</v>
      </c>
      <c r="G335" s="3">
        <v>2137298</v>
      </c>
      <c r="H335" s="3">
        <f t="shared" si="83"/>
        <v>450.9899964</v>
      </c>
      <c r="I335" s="3">
        <f t="shared" si="78"/>
        <v>454.34499819999991</v>
      </c>
      <c r="J335" s="3">
        <f t="shared" si="84"/>
        <v>454.10207496864143</v>
      </c>
      <c r="K335" s="3">
        <f t="shared" si="79"/>
        <v>458.01544471375377</v>
      </c>
      <c r="L335" s="6">
        <f t="shared" si="81"/>
        <v>6.1999819999999772</v>
      </c>
      <c r="M335" s="6">
        <f t="shared" si="82"/>
        <v>0</v>
      </c>
      <c r="N335" s="6">
        <f t="shared" si="72"/>
        <v>3.1428571428571428</v>
      </c>
      <c r="O335" s="6">
        <f t="shared" si="73"/>
        <v>2.0482155714285732</v>
      </c>
      <c r="P335" s="8">
        <f t="shared" si="74"/>
        <v>60.543500656580477</v>
      </c>
      <c r="Q335" s="3">
        <f t="shared" si="80"/>
        <v>458.72499599999998</v>
      </c>
      <c r="R335" s="5">
        <f t="shared" si="76"/>
        <v>454.83541616666673</v>
      </c>
      <c r="S335" s="5">
        <f t="shared" si="77"/>
        <v>4.4250010000000177</v>
      </c>
      <c r="T335" s="5">
        <f t="shared" si="75"/>
        <v>58.6000595756284</v>
      </c>
      <c r="U335" s="1">
        <f t="shared" si="69"/>
        <v>463</v>
      </c>
      <c r="V335" s="1">
        <f t="shared" si="70"/>
        <v>440.02499399999999</v>
      </c>
      <c r="W335">
        <f t="shared" si="71"/>
        <v>-10.119744908880609</v>
      </c>
    </row>
    <row r="336" spans="1:23">
      <c r="A336" s="7">
        <v>43259</v>
      </c>
      <c r="B336" s="3">
        <v>460.5</v>
      </c>
      <c r="C336" s="3">
        <v>467.95001200000002</v>
      </c>
      <c r="D336" s="3">
        <v>458.92498799999998</v>
      </c>
      <c r="E336" s="3">
        <v>464.35000600000001</v>
      </c>
      <c r="F336" s="3">
        <v>450.94409200000001</v>
      </c>
      <c r="G336" s="3">
        <v>2268428</v>
      </c>
      <c r="H336" s="3">
        <f t="shared" si="83"/>
        <v>452.08999640000002</v>
      </c>
      <c r="I336" s="3">
        <f t="shared" si="78"/>
        <v>454.12374729999999</v>
      </c>
      <c r="J336" s="3">
        <f t="shared" si="84"/>
        <v>457.51805197909437</v>
      </c>
      <c r="K336" s="3">
        <f t="shared" si="79"/>
        <v>458.61873626482486</v>
      </c>
      <c r="L336" s="6">
        <f t="shared" si="81"/>
        <v>3.6750180000000228</v>
      </c>
      <c r="M336" s="6">
        <f t="shared" si="82"/>
        <v>0</v>
      </c>
      <c r="N336" s="6">
        <f t="shared" si="72"/>
        <v>3.21785842857143</v>
      </c>
      <c r="O336" s="6">
        <f t="shared" si="73"/>
        <v>2.0482155714285732</v>
      </c>
      <c r="P336" s="8">
        <f t="shared" si="74"/>
        <v>61.105454054983426</v>
      </c>
      <c r="Q336" s="3">
        <f t="shared" si="80"/>
        <v>463.74166866666673</v>
      </c>
      <c r="R336" s="5">
        <f t="shared" si="76"/>
        <v>454.67083333333341</v>
      </c>
      <c r="S336" s="5">
        <f t="shared" si="77"/>
        <v>4.2395849333333384</v>
      </c>
      <c r="T336" s="5">
        <f t="shared" si="75"/>
        <v>142.63716025618027</v>
      </c>
      <c r="U336" s="1">
        <f t="shared" ref="U336:U399" si="85">MAX(C323:C336)</f>
        <v>467.95001200000002</v>
      </c>
      <c r="V336" s="1">
        <f t="shared" ref="V336:V399" si="86">MIN(D323:D336)</f>
        <v>440.02499399999999</v>
      </c>
      <c r="W336">
        <f t="shared" ref="W336:W399" si="87">(U336 - E336) / (U336 - V336) * -100</f>
        <v>-12.891687303478211</v>
      </c>
    </row>
    <row r="337" spans="1:23">
      <c r="A337" s="7">
        <v>43262</v>
      </c>
      <c r="B337" s="3">
        <v>466.5</v>
      </c>
      <c r="C337" s="3">
        <v>471.25</v>
      </c>
      <c r="D337" s="3">
        <v>453.875</v>
      </c>
      <c r="E337" s="3">
        <v>455.79998799999998</v>
      </c>
      <c r="F337" s="3">
        <v>442.64093000000003</v>
      </c>
      <c r="G337" s="3">
        <v>4105194</v>
      </c>
      <c r="H337" s="3">
        <f t="shared" si="83"/>
        <v>454.47500000000002</v>
      </c>
      <c r="I337" s="3">
        <f t="shared" si="78"/>
        <v>454.01999819999992</v>
      </c>
      <c r="J337" s="3">
        <f t="shared" si="84"/>
        <v>456.94536398606294</v>
      </c>
      <c r="K337" s="3">
        <f t="shared" si="79"/>
        <v>458.35028404912725</v>
      </c>
      <c r="L337" s="6">
        <f t="shared" si="81"/>
        <v>0</v>
      </c>
      <c r="M337" s="6">
        <f t="shared" si="82"/>
        <v>8.5500180000000228</v>
      </c>
      <c r="N337" s="6">
        <f t="shared" ref="N337:N400" si="88">AVERAGE(L324:L337)</f>
        <v>2.8982151428571439</v>
      </c>
      <c r="O337" s="6">
        <f t="shared" ref="O337:O400" si="89">AVERAGE(M324:M337)</f>
        <v>2.658931142857146</v>
      </c>
      <c r="P337" s="8">
        <f t="shared" ref="P337:P400" si="90">IF(O337=0,100,100-(100/(1+(N337/O337))))</f>
        <v>52.152939545744225</v>
      </c>
      <c r="Q337" s="3">
        <f t="shared" si="80"/>
        <v>460.30832933333335</v>
      </c>
      <c r="R337" s="5">
        <f t="shared" si="76"/>
        <v>454.49333293333336</v>
      </c>
      <c r="S337" s="5">
        <f t="shared" si="77"/>
        <v>4.044334493333329</v>
      </c>
      <c r="T337" s="5">
        <f t="shared" si="75"/>
        <v>95.854194875743843</v>
      </c>
      <c r="U337" s="1">
        <f t="shared" si="85"/>
        <v>471.25</v>
      </c>
      <c r="V337" s="1">
        <f t="shared" si="86"/>
        <v>440.02499399999999</v>
      </c>
      <c r="W337">
        <f t="shared" si="87"/>
        <v>-49.479612589986409</v>
      </c>
    </row>
    <row r="338" spans="1:23">
      <c r="A338" s="7">
        <v>43263</v>
      </c>
      <c r="B338" s="3">
        <v>456.47500600000001</v>
      </c>
      <c r="C338" s="3">
        <v>462</v>
      </c>
      <c r="D338" s="3">
        <v>455.82501200000002</v>
      </c>
      <c r="E338" s="3">
        <v>457.39999399999999</v>
      </c>
      <c r="F338" s="3">
        <v>444.19476300000002</v>
      </c>
      <c r="G338" s="3">
        <v>2961048</v>
      </c>
      <c r="H338" s="3">
        <f t="shared" si="83"/>
        <v>455.56499640000004</v>
      </c>
      <c r="I338" s="3">
        <f t="shared" si="78"/>
        <v>453.67749789999999</v>
      </c>
      <c r="J338" s="3">
        <f t="shared" si="84"/>
        <v>457.09690732404198</v>
      </c>
      <c r="K338" s="3">
        <f t="shared" si="79"/>
        <v>458.25978023492468</v>
      </c>
      <c r="L338" s="6">
        <f t="shared" si="81"/>
        <v>1.6000060000000076</v>
      </c>
      <c r="M338" s="6">
        <f t="shared" si="82"/>
        <v>0</v>
      </c>
      <c r="N338" s="6">
        <f t="shared" si="88"/>
        <v>3.0125012857142872</v>
      </c>
      <c r="O338" s="6">
        <f t="shared" si="89"/>
        <v>2.2821437142857155</v>
      </c>
      <c r="P338" s="8">
        <f t="shared" si="90"/>
        <v>56.897134476707791</v>
      </c>
      <c r="Q338" s="3">
        <f t="shared" si="80"/>
        <v>458.40833533333335</v>
      </c>
      <c r="R338" s="5">
        <f t="shared" si="76"/>
        <v>454.33666636666669</v>
      </c>
      <c r="S338" s="5">
        <f t="shared" si="77"/>
        <v>3.8750005000000072</v>
      </c>
      <c r="T338" s="5">
        <f t="shared" si="75"/>
        <v>70.0502097426251</v>
      </c>
      <c r="U338" s="1">
        <f t="shared" si="85"/>
        <v>471.25</v>
      </c>
      <c r="V338" s="1">
        <f t="shared" si="86"/>
        <v>440.02499399999999</v>
      </c>
      <c r="W338">
        <f t="shared" si="87"/>
        <v>-44.355495079808804</v>
      </c>
    </row>
    <row r="339" spans="1:23">
      <c r="A339" s="7">
        <v>43264</v>
      </c>
      <c r="B339" s="3">
        <v>460</v>
      </c>
      <c r="C339" s="3">
        <v>462.89999399999999</v>
      </c>
      <c r="D339" s="3">
        <v>457.02499399999999</v>
      </c>
      <c r="E339" s="3">
        <v>461.85000600000001</v>
      </c>
      <c r="F339" s="3">
        <v>448.51629600000001</v>
      </c>
      <c r="G339" s="3">
        <v>2113706</v>
      </c>
      <c r="H339" s="3">
        <f t="shared" si="83"/>
        <v>458.53999640000001</v>
      </c>
      <c r="I339" s="3">
        <f t="shared" si="78"/>
        <v>453.42249759999993</v>
      </c>
      <c r="J339" s="3">
        <f t="shared" si="84"/>
        <v>458.68127354936132</v>
      </c>
      <c r="K339" s="3">
        <f t="shared" si="79"/>
        <v>458.60170649826517</v>
      </c>
      <c r="L339" s="6">
        <f t="shared" si="81"/>
        <v>4.4500120000000152</v>
      </c>
      <c r="M339" s="6">
        <f t="shared" si="82"/>
        <v>0</v>
      </c>
      <c r="N339" s="6">
        <f t="shared" si="88"/>
        <v>2.7107151428571439</v>
      </c>
      <c r="O339" s="6">
        <f t="shared" si="89"/>
        <v>2.2821437142857155</v>
      </c>
      <c r="P339" s="8">
        <f t="shared" si="90"/>
        <v>54.291844019967712</v>
      </c>
      <c r="Q339" s="3">
        <f t="shared" si="80"/>
        <v>460.59166466666665</v>
      </c>
      <c r="R339" s="5">
        <f t="shared" si="76"/>
        <v>454.30249939999993</v>
      </c>
      <c r="S339" s="5">
        <f t="shared" si="77"/>
        <v>3.8408335333333383</v>
      </c>
      <c r="T339" s="5">
        <f t="shared" si="75"/>
        <v>109.16320137430422</v>
      </c>
      <c r="U339" s="1">
        <f t="shared" si="85"/>
        <v>471.25</v>
      </c>
      <c r="V339" s="1">
        <f t="shared" si="86"/>
        <v>440.02499399999999</v>
      </c>
      <c r="W339">
        <f t="shared" si="87"/>
        <v>-30.104058266634087</v>
      </c>
    </row>
    <row r="340" spans="1:23">
      <c r="A340" s="7">
        <v>43265</v>
      </c>
      <c r="B340" s="3">
        <v>464</v>
      </c>
      <c r="C340" s="3">
        <v>470</v>
      </c>
      <c r="D340" s="3">
        <v>460.52499399999999</v>
      </c>
      <c r="E340" s="3">
        <v>468.47500600000001</v>
      </c>
      <c r="F340" s="3">
        <v>454.95001200000002</v>
      </c>
      <c r="G340" s="3">
        <v>3755080</v>
      </c>
      <c r="H340" s="3">
        <f t="shared" si="83"/>
        <v>460.01499640000003</v>
      </c>
      <c r="I340" s="3">
        <f t="shared" si="78"/>
        <v>453.5087479</v>
      </c>
      <c r="J340" s="3">
        <f t="shared" si="84"/>
        <v>461.94585103290763</v>
      </c>
      <c r="K340" s="3">
        <f t="shared" si="79"/>
        <v>459.54202073652567</v>
      </c>
      <c r="L340" s="6">
        <f t="shared" si="81"/>
        <v>6.625</v>
      </c>
      <c r="M340" s="6">
        <f t="shared" si="82"/>
        <v>0</v>
      </c>
      <c r="N340" s="6">
        <f t="shared" si="88"/>
        <v>3.03035842857143</v>
      </c>
      <c r="O340" s="6">
        <f t="shared" si="89"/>
        <v>2.2821437142857155</v>
      </c>
      <c r="P340" s="8">
        <f t="shared" si="90"/>
        <v>57.042017999858281</v>
      </c>
      <c r="Q340" s="3">
        <f t="shared" si="80"/>
        <v>466.33333333333331</v>
      </c>
      <c r="R340" s="5">
        <f t="shared" si="76"/>
        <v>454.77458243333342</v>
      </c>
      <c r="S340" s="5">
        <f t="shared" si="77"/>
        <v>4.3537089433333396</v>
      </c>
      <c r="T340" s="5">
        <f t="shared" si="75"/>
        <v>176.99469655942198</v>
      </c>
      <c r="U340" s="1">
        <f t="shared" si="85"/>
        <v>471.25</v>
      </c>
      <c r="V340" s="1">
        <f t="shared" si="86"/>
        <v>440.02499399999999</v>
      </c>
      <c r="W340">
        <f t="shared" si="87"/>
        <v>-8.8870887646906827</v>
      </c>
    </row>
    <row r="341" spans="1:23">
      <c r="A341" s="7">
        <v>43266</v>
      </c>
      <c r="B341" s="3">
        <v>468.47500600000001</v>
      </c>
      <c r="C341" s="3">
        <v>477</v>
      </c>
      <c r="D341" s="3">
        <v>465.52499399999999</v>
      </c>
      <c r="E341" s="3">
        <v>474.14999399999999</v>
      </c>
      <c r="F341" s="3">
        <v>460.46115099999997</v>
      </c>
      <c r="G341" s="3">
        <v>6186584</v>
      </c>
      <c r="H341" s="3">
        <f t="shared" si="83"/>
        <v>461.57499999999999</v>
      </c>
      <c r="I341" s="3">
        <f t="shared" si="78"/>
        <v>454.18874819999991</v>
      </c>
      <c r="J341" s="3">
        <f t="shared" si="84"/>
        <v>466.01389868860508</v>
      </c>
      <c r="K341" s="3">
        <f t="shared" si="79"/>
        <v>460.93325628542794</v>
      </c>
      <c r="L341" s="6">
        <f t="shared" si="81"/>
        <v>5.6749879999999848</v>
      </c>
      <c r="M341" s="6">
        <f t="shared" si="82"/>
        <v>0</v>
      </c>
      <c r="N341" s="6">
        <f t="shared" si="88"/>
        <v>3.435714714285715</v>
      </c>
      <c r="O341" s="6">
        <f t="shared" si="89"/>
        <v>1.5142865714285725</v>
      </c>
      <c r="P341" s="8">
        <f t="shared" si="90"/>
        <v>69.408360038232587</v>
      </c>
      <c r="Q341" s="3">
        <f t="shared" si="80"/>
        <v>472.22499599999998</v>
      </c>
      <c r="R341" s="5">
        <f t="shared" si="76"/>
        <v>455.92083233333341</v>
      </c>
      <c r="S341" s="5">
        <f t="shared" si="77"/>
        <v>5.1608327333333168</v>
      </c>
      <c r="T341" s="5">
        <f t="shared" ref="T341:T404" si="91">(Q341-R341)/(0.015*S341)</f>
        <v>210.61411997020767</v>
      </c>
      <c r="U341" s="1">
        <f t="shared" si="85"/>
        <v>477</v>
      </c>
      <c r="V341" s="1">
        <f t="shared" si="86"/>
        <v>440.02499399999999</v>
      </c>
      <c r="W341">
        <f t="shared" si="87"/>
        <v>-7.7079257269086234</v>
      </c>
    </row>
    <row r="342" spans="1:23">
      <c r="A342" s="7">
        <v>43269</v>
      </c>
      <c r="B342" s="3">
        <v>477.25</v>
      </c>
      <c r="C342" s="3">
        <v>478.67498799999998</v>
      </c>
      <c r="D342" s="3">
        <v>465.625</v>
      </c>
      <c r="E342" s="3">
        <v>466.60000600000001</v>
      </c>
      <c r="F342" s="3">
        <v>453.12918100000002</v>
      </c>
      <c r="G342" s="3">
        <v>2653666</v>
      </c>
      <c r="H342" s="3">
        <f t="shared" si="83"/>
        <v>463.53499759999994</v>
      </c>
      <c r="I342" s="3">
        <f t="shared" si="78"/>
        <v>455.62874759999988</v>
      </c>
      <c r="J342" s="3">
        <f t="shared" si="84"/>
        <v>466.20926779240347</v>
      </c>
      <c r="K342" s="3">
        <f t="shared" si="79"/>
        <v>461.4729467344348</v>
      </c>
      <c r="L342" s="6">
        <f t="shared" si="81"/>
        <v>0</v>
      </c>
      <c r="M342" s="6">
        <f t="shared" si="82"/>
        <v>7.5499879999999848</v>
      </c>
      <c r="N342" s="6">
        <f t="shared" si="88"/>
        <v>3.0571441428571444</v>
      </c>
      <c r="O342" s="6">
        <f t="shared" si="89"/>
        <v>2.0535714285714284</v>
      </c>
      <c r="P342" s="8">
        <f t="shared" si="90"/>
        <v>59.818318983511659</v>
      </c>
      <c r="Q342" s="3">
        <f t="shared" si="80"/>
        <v>470.29999799999996</v>
      </c>
      <c r="R342" s="5">
        <f t="shared" ref="R342:R405" si="92">AVERAGE(Q323:Q342)</f>
        <v>457.07333223333342</v>
      </c>
      <c r="S342" s="5">
        <f t="shared" ref="S342:S405" si="93">AVEDEV(Q323:Q342,Q323:Q342)</f>
        <v>5.5614993899999918</v>
      </c>
      <c r="T342" s="5">
        <f t="shared" si="91"/>
        <v>158.55035772606112</v>
      </c>
      <c r="U342" s="1">
        <f t="shared" si="85"/>
        <v>478.67498799999998</v>
      </c>
      <c r="V342" s="1">
        <f t="shared" si="86"/>
        <v>440.02499399999999</v>
      </c>
      <c r="W342">
        <f t="shared" si="87"/>
        <v>-31.241872896539075</v>
      </c>
    </row>
    <row r="343" spans="1:23">
      <c r="A343" s="7">
        <v>43270</v>
      </c>
      <c r="B343" s="3">
        <v>466.45001200000002</v>
      </c>
      <c r="C343" s="3">
        <v>470.27499399999999</v>
      </c>
      <c r="D343" s="3">
        <v>457.70001200000002</v>
      </c>
      <c r="E343" s="3">
        <v>460.22500600000001</v>
      </c>
      <c r="F343" s="3">
        <v>446.93823200000003</v>
      </c>
      <c r="G343" s="3">
        <v>2812474</v>
      </c>
      <c r="H343" s="3">
        <f t="shared" si="83"/>
        <v>465.69500120000004</v>
      </c>
      <c r="I343" s="3">
        <f t="shared" ref="I343:I406" si="94">AVERAGE(E323:E342)</f>
        <v>456.55999759999997</v>
      </c>
      <c r="J343" s="3">
        <f t="shared" si="84"/>
        <v>464.21451386160231</v>
      </c>
      <c r="K343" s="3">
        <f t="shared" ref="K343:K406" si="95">E343*(2/(20+ 1)) + K342 * (1-(2/(20+1)))</f>
        <v>461.35409523591716</v>
      </c>
      <c r="L343" s="6">
        <f t="shared" si="81"/>
        <v>0</v>
      </c>
      <c r="M343" s="6">
        <f t="shared" si="82"/>
        <v>6.375</v>
      </c>
      <c r="N343" s="6">
        <f t="shared" si="88"/>
        <v>2.9767870000000016</v>
      </c>
      <c r="O343" s="6">
        <f t="shared" si="89"/>
        <v>2.5089285714285716</v>
      </c>
      <c r="P343" s="8">
        <f t="shared" si="90"/>
        <v>54.264333635963489</v>
      </c>
      <c r="Q343" s="3">
        <f t="shared" si="80"/>
        <v>462.73333733333334</v>
      </c>
      <c r="R343" s="5">
        <f t="shared" si="92"/>
        <v>457.65874890000003</v>
      </c>
      <c r="S343" s="5">
        <f t="shared" si="93"/>
        <v>5.5420832333333347</v>
      </c>
      <c r="T343" s="5">
        <f t="shared" si="91"/>
        <v>61.043091796381511</v>
      </c>
      <c r="U343" s="1">
        <f t="shared" si="85"/>
        <v>478.67498799999998</v>
      </c>
      <c r="V343" s="1">
        <f t="shared" si="86"/>
        <v>440.02499399999999</v>
      </c>
      <c r="W343">
        <f t="shared" si="87"/>
        <v>-47.736053982311049</v>
      </c>
    </row>
    <row r="344" spans="1:23">
      <c r="A344" s="7">
        <v>43271</v>
      </c>
      <c r="B344" s="3">
        <v>460.5</v>
      </c>
      <c r="C344" s="3">
        <v>464.375</v>
      </c>
      <c r="D344" s="3">
        <v>453.20001200000002</v>
      </c>
      <c r="E344" s="3">
        <v>455.47500600000001</v>
      </c>
      <c r="F344" s="3">
        <v>442.32534800000002</v>
      </c>
      <c r="G344" s="3">
        <v>2820262</v>
      </c>
      <c r="H344" s="3">
        <f t="shared" si="83"/>
        <v>466.26000360000006</v>
      </c>
      <c r="I344" s="3">
        <f t="shared" si="94"/>
        <v>456.94874729999992</v>
      </c>
      <c r="J344" s="3">
        <f t="shared" si="84"/>
        <v>461.30134457440158</v>
      </c>
      <c r="K344" s="3">
        <f t="shared" si="95"/>
        <v>460.79418197535364</v>
      </c>
      <c r="L344" s="6">
        <f t="shared" si="81"/>
        <v>0</v>
      </c>
      <c r="M344" s="6">
        <f t="shared" si="82"/>
        <v>4.75</v>
      </c>
      <c r="N344" s="6">
        <f t="shared" si="88"/>
        <v>2.8696441428571444</v>
      </c>
      <c r="O344" s="6">
        <f t="shared" si="89"/>
        <v>2.8482142857142856</v>
      </c>
      <c r="P344" s="8">
        <f t="shared" si="90"/>
        <v>50.187394086532258</v>
      </c>
      <c r="Q344" s="3">
        <f t="shared" si="80"/>
        <v>457.68333933333332</v>
      </c>
      <c r="R344" s="5">
        <f t="shared" si="92"/>
        <v>458.00458273333322</v>
      </c>
      <c r="S344" s="5">
        <f t="shared" si="93"/>
        <v>5.1962494000000019</v>
      </c>
      <c r="T344" s="5">
        <f t="shared" si="91"/>
        <v>-4.1214778233431293</v>
      </c>
      <c r="U344" s="1">
        <f t="shared" si="85"/>
        <v>478.67498799999998</v>
      </c>
      <c r="V344" s="1">
        <f t="shared" si="86"/>
        <v>440.02499399999999</v>
      </c>
      <c r="W344">
        <f t="shared" si="87"/>
        <v>-60.025835967788197</v>
      </c>
    </row>
    <row r="345" spans="1:23">
      <c r="A345" s="7">
        <v>43272</v>
      </c>
      <c r="B345" s="3">
        <v>456.04998799999998</v>
      </c>
      <c r="C345" s="3">
        <v>458.5</v>
      </c>
      <c r="D345" s="3">
        <v>449.54998799999998</v>
      </c>
      <c r="E345" s="3">
        <v>451.27499399999999</v>
      </c>
      <c r="F345" s="3">
        <v>438.24658199999999</v>
      </c>
      <c r="G345" s="3">
        <v>3208902</v>
      </c>
      <c r="H345" s="3">
        <f t="shared" si="83"/>
        <v>464.98500360000008</v>
      </c>
      <c r="I345" s="3">
        <f t="shared" si="94"/>
        <v>457.36374820000003</v>
      </c>
      <c r="J345" s="3">
        <f t="shared" si="84"/>
        <v>457.95922771626772</v>
      </c>
      <c r="K345" s="3">
        <f t="shared" si="95"/>
        <v>459.8875926443676</v>
      </c>
      <c r="L345" s="6">
        <f t="shared" si="81"/>
        <v>0</v>
      </c>
      <c r="M345" s="6">
        <f t="shared" si="82"/>
        <v>4.2000120000000152</v>
      </c>
      <c r="N345" s="6">
        <f t="shared" si="88"/>
        <v>2.8696441428571444</v>
      </c>
      <c r="O345" s="6">
        <f t="shared" si="89"/>
        <v>2.9517865714285727</v>
      </c>
      <c r="P345" s="8">
        <f t="shared" si="90"/>
        <v>49.294482468288663</v>
      </c>
      <c r="Q345" s="3">
        <f t="shared" si="80"/>
        <v>453.10832733333336</v>
      </c>
      <c r="R345" s="5">
        <f t="shared" si="92"/>
        <v>457.91166536666663</v>
      </c>
      <c r="S345" s="5">
        <f t="shared" si="93"/>
        <v>5.2891667666666677</v>
      </c>
      <c r="T345" s="5">
        <f t="shared" si="91"/>
        <v>-60.543096801873205</v>
      </c>
      <c r="U345" s="1">
        <f t="shared" si="85"/>
        <v>478.67498799999998</v>
      </c>
      <c r="V345" s="1">
        <f t="shared" si="86"/>
        <v>440.02499399999999</v>
      </c>
      <c r="W345">
        <f t="shared" si="87"/>
        <v>-70.892621613343593</v>
      </c>
    </row>
    <row r="346" spans="1:23">
      <c r="A346" s="7">
        <v>43273</v>
      </c>
      <c r="B346" s="3">
        <v>453.52499399999999</v>
      </c>
      <c r="C346" s="3">
        <v>460.89999399999999</v>
      </c>
      <c r="D346" s="3">
        <v>450.92498799999998</v>
      </c>
      <c r="E346" s="3">
        <v>452.39999399999999</v>
      </c>
      <c r="F346" s="3">
        <v>439.33904999999999</v>
      </c>
      <c r="G346" s="3">
        <v>4036700</v>
      </c>
      <c r="H346" s="3">
        <f t="shared" si="83"/>
        <v>461.5450012</v>
      </c>
      <c r="I346" s="3">
        <f t="shared" si="94"/>
        <v>457.13499759999996</v>
      </c>
      <c r="J346" s="3">
        <f t="shared" si="84"/>
        <v>456.10614981084518</v>
      </c>
      <c r="K346" s="3">
        <f t="shared" si="95"/>
        <v>459.1744880115707</v>
      </c>
      <c r="L346" s="6">
        <f t="shared" si="81"/>
        <v>1.125</v>
      </c>
      <c r="M346" s="6">
        <f t="shared" si="82"/>
        <v>0</v>
      </c>
      <c r="N346" s="6">
        <f t="shared" si="88"/>
        <v>2.9500012857142872</v>
      </c>
      <c r="O346" s="6">
        <f t="shared" si="89"/>
        <v>2.8035735714285743</v>
      </c>
      <c r="P346" s="8">
        <f t="shared" si="90"/>
        <v>51.272493344758765</v>
      </c>
      <c r="Q346" s="3">
        <f t="shared" si="80"/>
        <v>454.74165866666664</v>
      </c>
      <c r="R346" s="5">
        <f t="shared" si="92"/>
        <v>457.71666516666653</v>
      </c>
      <c r="S346" s="5">
        <f t="shared" si="93"/>
        <v>5.3916672166666668</v>
      </c>
      <c r="T346" s="5">
        <f t="shared" si="91"/>
        <v>-36.785238905986667</v>
      </c>
      <c r="U346" s="1">
        <f t="shared" si="85"/>
        <v>478.67498799999998</v>
      </c>
      <c r="V346" s="1">
        <f t="shared" si="86"/>
        <v>440.02499399999999</v>
      </c>
      <c r="W346">
        <f t="shared" si="87"/>
        <v>-67.981883774677939</v>
      </c>
    </row>
    <row r="347" spans="1:23">
      <c r="A347" s="7">
        <v>43276</v>
      </c>
      <c r="B347" s="3">
        <v>452.45001200000002</v>
      </c>
      <c r="C347" s="3">
        <v>458.75</v>
      </c>
      <c r="D347" s="3">
        <v>452</v>
      </c>
      <c r="E347" s="3">
        <v>454.45001200000002</v>
      </c>
      <c r="F347" s="3">
        <v>441.32989500000002</v>
      </c>
      <c r="G347" s="3">
        <v>4255720</v>
      </c>
      <c r="H347" s="3">
        <f t="shared" si="83"/>
        <v>457.19500119999992</v>
      </c>
      <c r="I347" s="3">
        <f t="shared" si="94"/>
        <v>456.85499729999992</v>
      </c>
      <c r="J347" s="3">
        <f t="shared" si="84"/>
        <v>455.55410387389685</v>
      </c>
      <c r="K347" s="3">
        <f t="shared" si="95"/>
        <v>458.7245379152306</v>
      </c>
      <c r="L347" s="6">
        <f t="shared" si="81"/>
        <v>2.0500180000000228</v>
      </c>
      <c r="M347" s="6">
        <f t="shared" si="82"/>
        <v>0</v>
      </c>
      <c r="N347" s="6">
        <f t="shared" si="88"/>
        <v>3.096431142857146</v>
      </c>
      <c r="O347" s="6">
        <f t="shared" si="89"/>
        <v>2.2446441428571444</v>
      </c>
      <c r="P347" s="8">
        <f t="shared" si="90"/>
        <v>57.973928042900518</v>
      </c>
      <c r="Q347" s="3">
        <f t="shared" si="80"/>
        <v>455.06667066666665</v>
      </c>
      <c r="R347" s="5">
        <f t="shared" si="92"/>
        <v>457.94916536666659</v>
      </c>
      <c r="S347" s="5">
        <f t="shared" si="93"/>
        <v>5.1824170366666635</v>
      </c>
      <c r="T347" s="5">
        <f t="shared" si="91"/>
        <v>-37.08044180422246</v>
      </c>
      <c r="U347" s="1">
        <f t="shared" si="85"/>
        <v>478.67498799999998</v>
      </c>
      <c r="V347" s="1">
        <f t="shared" si="86"/>
        <v>445</v>
      </c>
      <c r="W347">
        <f t="shared" si="87"/>
        <v>-71.937593563507676</v>
      </c>
    </row>
    <row r="348" spans="1:23">
      <c r="A348" s="7">
        <v>43277</v>
      </c>
      <c r="B348" s="3">
        <v>454.5</v>
      </c>
      <c r="C348" s="3">
        <v>457.75</v>
      </c>
      <c r="D348" s="3">
        <v>453.29998799999998</v>
      </c>
      <c r="E348" s="3">
        <v>455.20001200000002</v>
      </c>
      <c r="F348" s="3">
        <v>442.05825800000002</v>
      </c>
      <c r="G348" s="3">
        <v>3249236</v>
      </c>
      <c r="H348" s="3">
        <f t="shared" si="83"/>
        <v>454.76500240000007</v>
      </c>
      <c r="I348" s="3">
        <f t="shared" si="94"/>
        <v>457.2149978999999</v>
      </c>
      <c r="J348" s="3">
        <f t="shared" si="84"/>
        <v>455.43607324926461</v>
      </c>
      <c r="K348" s="3">
        <f t="shared" si="95"/>
        <v>458.38886878044673</v>
      </c>
      <c r="L348" s="6">
        <f t="shared" si="81"/>
        <v>0.75</v>
      </c>
      <c r="M348" s="6">
        <f t="shared" si="82"/>
        <v>0</v>
      </c>
      <c r="N348" s="6">
        <f t="shared" si="88"/>
        <v>2.2964302857142878</v>
      </c>
      <c r="O348" s="6">
        <f t="shared" si="89"/>
        <v>2.2446441428571444</v>
      </c>
      <c r="P348" s="8">
        <f t="shared" si="90"/>
        <v>50.570197027946911</v>
      </c>
      <c r="Q348" s="3">
        <f t="shared" si="80"/>
        <v>455.41666666666669</v>
      </c>
      <c r="R348" s="5">
        <f t="shared" si="92"/>
        <v>458.13999889999997</v>
      </c>
      <c r="S348" s="5">
        <f t="shared" si="93"/>
        <v>5.0106668566666714</v>
      </c>
      <c r="T348" s="5">
        <f t="shared" si="91"/>
        <v>-36.233796302114939</v>
      </c>
      <c r="U348" s="1">
        <f t="shared" si="85"/>
        <v>478.67498799999998</v>
      </c>
      <c r="V348" s="1">
        <f t="shared" si="86"/>
        <v>449.54998799999998</v>
      </c>
      <c r="W348">
        <f t="shared" si="87"/>
        <v>-80.600775965665122</v>
      </c>
    </row>
    <row r="349" spans="1:23">
      <c r="A349" s="7">
        <v>43278</v>
      </c>
      <c r="B349" s="3">
        <v>456.10000600000001</v>
      </c>
      <c r="C349" s="3">
        <v>462.5</v>
      </c>
      <c r="D349" s="3">
        <v>455.14999399999999</v>
      </c>
      <c r="E349" s="3">
        <v>460.52499399999999</v>
      </c>
      <c r="F349" s="3">
        <v>447.22952299999997</v>
      </c>
      <c r="G349" s="3">
        <v>5751028</v>
      </c>
      <c r="H349" s="3">
        <f t="shared" si="83"/>
        <v>453.7600036</v>
      </c>
      <c r="I349" s="3">
        <f t="shared" si="94"/>
        <v>457.34749909999994</v>
      </c>
      <c r="J349" s="3">
        <f t="shared" si="84"/>
        <v>457.13238016617646</v>
      </c>
      <c r="K349" s="3">
        <f t="shared" si="95"/>
        <v>458.59230927754703</v>
      </c>
      <c r="L349" s="6">
        <f t="shared" si="81"/>
        <v>5.3249819999999772</v>
      </c>
      <c r="M349" s="6">
        <f t="shared" si="82"/>
        <v>0</v>
      </c>
      <c r="N349" s="6">
        <f t="shared" si="88"/>
        <v>2.2339302857142878</v>
      </c>
      <c r="O349" s="6">
        <f t="shared" si="89"/>
        <v>2.2446441428571444</v>
      </c>
      <c r="P349" s="8">
        <f t="shared" si="90"/>
        <v>49.880387639931726</v>
      </c>
      <c r="Q349" s="3">
        <f t="shared" si="80"/>
        <v>459.39166266666666</v>
      </c>
      <c r="R349" s="5">
        <f t="shared" si="92"/>
        <v>458.46999919999996</v>
      </c>
      <c r="S349" s="5">
        <f t="shared" si="93"/>
        <v>4.8119993199999929</v>
      </c>
      <c r="T349" s="5">
        <f t="shared" si="91"/>
        <v>12.768960888197604</v>
      </c>
      <c r="U349" s="1">
        <f t="shared" si="85"/>
        <v>478.67498799999998</v>
      </c>
      <c r="V349" s="1">
        <f t="shared" si="86"/>
        <v>449.54998799999998</v>
      </c>
      <c r="W349">
        <f t="shared" si="87"/>
        <v>-62.317575965665206</v>
      </c>
    </row>
    <row r="350" spans="1:23">
      <c r="A350" s="7">
        <v>43279</v>
      </c>
      <c r="B350" s="3">
        <v>463.22500600000001</v>
      </c>
      <c r="C350" s="3">
        <v>464.97500600000001</v>
      </c>
      <c r="D350" s="3">
        <v>452.45001200000002</v>
      </c>
      <c r="E350" s="3">
        <v>454.79998799999998</v>
      </c>
      <c r="F350" s="3">
        <v>441.66980000000001</v>
      </c>
      <c r="G350" s="3">
        <v>13566568</v>
      </c>
      <c r="H350" s="3">
        <f t="shared" si="83"/>
        <v>454.77000120000002</v>
      </c>
      <c r="I350" s="3">
        <f t="shared" si="94"/>
        <v>457.68999939999992</v>
      </c>
      <c r="J350" s="3">
        <f t="shared" si="84"/>
        <v>456.3549161107843</v>
      </c>
      <c r="K350" s="3">
        <f t="shared" si="95"/>
        <v>458.23113582254257</v>
      </c>
      <c r="L350" s="6">
        <f t="shared" si="81"/>
        <v>0</v>
      </c>
      <c r="M350" s="6">
        <f t="shared" si="82"/>
        <v>5.7250060000000076</v>
      </c>
      <c r="N350" s="6">
        <f t="shared" si="88"/>
        <v>1.9714290000000005</v>
      </c>
      <c r="O350" s="6">
        <f t="shared" si="89"/>
        <v>2.653573142857145</v>
      </c>
      <c r="P350" s="8">
        <f t="shared" si="90"/>
        <v>42.625472142638372</v>
      </c>
      <c r="Q350" s="3">
        <f t="shared" si="80"/>
        <v>457.40833533333335</v>
      </c>
      <c r="R350" s="5">
        <f t="shared" si="92"/>
        <v>458.62208303333335</v>
      </c>
      <c r="S350" s="5">
        <f t="shared" si="93"/>
        <v>4.6751238699999957</v>
      </c>
      <c r="T350" s="5">
        <f t="shared" si="91"/>
        <v>-17.307886503835746</v>
      </c>
      <c r="U350" s="1">
        <f t="shared" si="85"/>
        <v>478.67498799999998</v>
      </c>
      <c r="V350" s="1">
        <f t="shared" si="86"/>
        <v>449.54998799999998</v>
      </c>
      <c r="W350">
        <f t="shared" si="87"/>
        <v>-81.97424892703863</v>
      </c>
    </row>
    <row r="351" spans="1:23">
      <c r="A351" s="7">
        <v>43280</v>
      </c>
      <c r="B351" s="3">
        <v>457.04998799999998</v>
      </c>
      <c r="C351" s="3">
        <v>464.375</v>
      </c>
      <c r="D351" s="3">
        <v>456.67498799999998</v>
      </c>
      <c r="E351" s="3">
        <v>463.125</v>
      </c>
      <c r="F351" s="3">
        <v>449.754456</v>
      </c>
      <c r="G351" s="3">
        <v>6059554</v>
      </c>
      <c r="H351" s="3">
        <f t="shared" si="83"/>
        <v>455.47500000000002</v>
      </c>
      <c r="I351" s="3">
        <f t="shared" si="94"/>
        <v>457.67124940000002</v>
      </c>
      <c r="J351" s="3">
        <f t="shared" si="84"/>
        <v>458.61161074052291</v>
      </c>
      <c r="K351" s="3">
        <f t="shared" si="95"/>
        <v>458.69721812515752</v>
      </c>
      <c r="L351" s="6">
        <f t="shared" si="81"/>
        <v>8.3250120000000152</v>
      </c>
      <c r="M351" s="6">
        <f t="shared" si="82"/>
        <v>0</v>
      </c>
      <c r="N351" s="6">
        <f t="shared" si="88"/>
        <v>2.566072714285716</v>
      </c>
      <c r="O351" s="6">
        <f t="shared" si="89"/>
        <v>2.0428575714285722</v>
      </c>
      <c r="P351" s="8">
        <f t="shared" si="90"/>
        <v>55.676101724503049</v>
      </c>
      <c r="Q351" s="3">
        <f t="shared" si="80"/>
        <v>461.39166266666666</v>
      </c>
      <c r="R351" s="5">
        <f t="shared" si="92"/>
        <v>458.95208283333329</v>
      </c>
      <c r="S351" s="5">
        <f t="shared" si="93"/>
        <v>4.6447907166666536</v>
      </c>
      <c r="T351" s="5">
        <f t="shared" si="91"/>
        <v>35.015281737446287</v>
      </c>
      <c r="U351" s="1">
        <f t="shared" si="85"/>
        <v>478.67498799999998</v>
      </c>
      <c r="V351" s="1">
        <f t="shared" si="86"/>
        <v>449.54998799999998</v>
      </c>
      <c r="W351">
        <f t="shared" si="87"/>
        <v>-53.39051673819737</v>
      </c>
    </row>
    <row r="352" spans="1:23">
      <c r="A352" s="7">
        <v>43283</v>
      </c>
      <c r="B352" s="3">
        <v>463.5</v>
      </c>
      <c r="C352" s="3">
        <v>466.22500600000001</v>
      </c>
      <c r="D352" s="3">
        <v>460.42498799999998</v>
      </c>
      <c r="E352" s="3">
        <v>463.04998799999998</v>
      </c>
      <c r="F352" s="3">
        <v>449.68164100000001</v>
      </c>
      <c r="G352" s="3">
        <v>1776396</v>
      </c>
      <c r="H352" s="3">
        <f t="shared" si="83"/>
        <v>457.62000119999993</v>
      </c>
      <c r="I352" s="3">
        <f t="shared" si="94"/>
        <v>458.20625000000001</v>
      </c>
      <c r="J352" s="3">
        <f t="shared" si="84"/>
        <v>460.0910698270153</v>
      </c>
      <c r="K352" s="3">
        <f t="shared" si="95"/>
        <v>459.11176763704725</v>
      </c>
      <c r="L352" s="6">
        <f t="shared" si="81"/>
        <v>0</v>
      </c>
      <c r="M352" s="6">
        <f t="shared" si="82"/>
        <v>7.5012000000015178E-2</v>
      </c>
      <c r="N352" s="6">
        <f t="shared" si="88"/>
        <v>2.4517865714285727</v>
      </c>
      <c r="O352" s="6">
        <f t="shared" si="89"/>
        <v>2.0482155714285732</v>
      </c>
      <c r="P352" s="8">
        <f t="shared" si="90"/>
        <v>54.484120086926943</v>
      </c>
      <c r="Q352" s="3">
        <f t="shared" si="80"/>
        <v>463.23332733333336</v>
      </c>
      <c r="R352" s="5">
        <f t="shared" si="92"/>
        <v>459.47416536666668</v>
      </c>
      <c r="S352" s="5">
        <f t="shared" si="93"/>
        <v>4.5590829033333309</v>
      </c>
      <c r="T352" s="5">
        <f t="shared" si="91"/>
        <v>54.969563636262684</v>
      </c>
      <c r="U352" s="1">
        <f t="shared" si="85"/>
        <v>478.67498799999998</v>
      </c>
      <c r="V352" s="1">
        <f t="shared" si="86"/>
        <v>449.54998799999998</v>
      </c>
      <c r="W352">
        <f t="shared" si="87"/>
        <v>-53.648068669527895</v>
      </c>
    </row>
    <row r="353" spans="1:23">
      <c r="A353" s="7">
        <v>43284</v>
      </c>
      <c r="B353" s="3">
        <v>465</v>
      </c>
      <c r="C353" s="3">
        <v>469.95001200000002</v>
      </c>
      <c r="D353" s="3">
        <v>458.57501200000002</v>
      </c>
      <c r="E353" s="3">
        <v>468.75</v>
      </c>
      <c r="F353" s="3">
        <v>455.21710200000001</v>
      </c>
      <c r="G353" s="3">
        <v>2054476</v>
      </c>
      <c r="H353" s="3">
        <f t="shared" si="83"/>
        <v>459.33999640000002</v>
      </c>
      <c r="I353" s="3">
        <f t="shared" si="94"/>
        <v>458.84124910000008</v>
      </c>
      <c r="J353" s="3">
        <f t="shared" si="84"/>
        <v>462.97737988467691</v>
      </c>
      <c r="K353" s="3">
        <f t="shared" si="95"/>
        <v>460.02969452875709</v>
      </c>
      <c r="L353" s="6">
        <f t="shared" si="81"/>
        <v>5.7000120000000152</v>
      </c>
      <c r="M353" s="6">
        <f t="shared" si="82"/>
        <v>0</v>
      </c>
      <c r="N353" s="6">
        <f t="shared" si="88"/>
        <v>2.5410722857142867</v>
      </c>
      <c r="O353" s="6">
        <f t="shared" si="89"/>
        <v>2.0482155714285732</v>
      </c>
      <c r="P353" s="8">
        <f t="shared" si="90"/>
        <v>55.369642628960634</v>
      </c>
      <c r="Q353" s="3">
        <f t="shared" si="80"/>
        <v>465.75834133333336</v>
      </c>
      <c r="R353" s="5">
        <f t="shared" si="92"/>
        <v>460.46791586666677</v>
      </c>
      <c r="S353" s="5">
        <f t="shared" si="93"/>
        <v>4.2097086533333421</v>
      </c>
      <c r="T353" s="5">
        <f t="shared" si="91"/>
        <v>83.781339792204903</v>
      </c>
      <c r="U353" s="1">
        <f t="shared" si="85"/>
        <v>478.67498799999998</v>
      </c>
      <c r="V353" s="1">
        <f t="shared" si="86"/>
        <v>449.54998799999998</v>
      </c>
      <c r="W353">
        <f t="shared" si="87"/>
        <v>-34.077212017167327</v>
      </c>
    </row>
    <row r="354" spans="1:23">
      <c r="A354" s="7">
        <v>43285</v>
      </c>
      <c r="B354" s="3">
        <v>468.47500600000001</v>
      </c>
      <c r="C354" s="3">
        <v>469.25</v>
      </c>
      <c r="D354" s="3">
        <v>462</v>
      </c>
      <c r="E354" s="3">
        <v>462.82501200000002</v>
      </c>
      <c r="F354" s="3">
        <v>449.46310399999999</v>
      </c>
      <c r="G354" s="3">
        <v>1547894</v>
      </c>
      <c r="H354" s="3">
        <f t="shared" si="83"/>
        <v>462.04999399999997</v>
      </c>
      <c r="I354" s="3">
        <f t="shared" si="94"/>
        <v>460.15249940000001</v>
      </c>
      <c r="J354" s="3">
        <f t="shared" si="84"/>
        <v>462.92659058978461</v>
      </c>
      <c r="K354" s="3">
        <f t="shared" si="95"/>
        <v>460.29591524030405</v>
      </c>
      <c r="L354" s="6">
        <f t="shared" si="81"/>
        <v>0</v>
      </c>
      <c r="M354" s="6">
        <f t="shared" si="82"/>
        <v>5.9249879999999848</v>
      </c>
      <c r="N354" s="6">
        <f t="shared" si="88"/>
        <v>2.0678580000000011</v>
      </c>
      <c r="O354" s="6">
        <f t="shared" si="89"/>
        <v>2.4714290000000005</v>
      </c>
      <c r="P354" s="8">
        <f t="shared" si="90"/>
        <v>45.554687333054737</v>
      </c>
      <c r="Q354" s="3">
        <f t="shared" si="80"/>
        <v>464.69167066666665</v>
      </c>
      <c r="R354" s="5">
        <f t="shared" si="92"/>
        <v>461.06291606666684</v>
      </c>
      <c r="S354" s="5">
        <f t="shared" si="93"/>
        <v>4.0842090733333407</v>
      </c>
      <c r="T354" s="5">
        <f t="shared" si="91"/>
        <v>59.232269697662481</v>
      </c>
      <c r="U354" s="1">
        <f t="shared" si="85"/>
        <v>478.67498799999998</v>
      </c>
      <c r="V354" s="1">
        <f t="shared" si="86"/>
        <v>449.54998799999998</v>
      </c>
      <c r="W354">
        <f t="shared" si="87"/>
        <v>-54.420518454935518</v>
      </c>
    </row>
    <row r="355" spans="1:23">
      <c r="A355" s="7">
        <v>43286</v>
      </c>
      <c r="B355" s="3">
        <v>464.04998799999998</v>
      </c>
      <c r="C355" s="3">
        <v>467.75</v>
      </c>
      <c r="D355" s="3">
        <v>460.5</v>
      </c>
      <c r="E355" s="3">
        <v>465.52499399999999</v>
      </c>
      <c r="F355" s="3">
        <v>452.08514400000001</v>
      </c>
      <c r="G355" s="3">
        <v>3416140</v>
      </c>
      <c r="H355" s="3">
        <f t="shared" si="83"/>
        <v>462.50999759999996</v>
      </c>
      <c r="I355" s="3">
        <f t="shared" si="94"/>
        <v>460.56999970000004</v>
      </c>
      <c r="J355" s="3">
        <f t="shared" si="84"/>
        <v>463.79272505985648</v>
      </c>
      <c r="K355" s="3">
        <f t="shared" si="95"/>
        <v>460.79392274122745</v>
      </c>
      <c r="L355" s="6">
        <f t="shared" si="81"/>
        <v>2.6999819999999772</v>
      </c>
      <c r="M355" s="6">
        <f t="shared" si="82"/>
        <v>0</v>
      </c>
      <c r="N355" s="6">
        <f t="shared" si="88"/>
        <v>1.8553575714285719</v>
      </c>
      <c r="O355" s="6">
        <f t="shared" si="89"/>
        <v>2.4714290000000005</v>
      </c>
      <c r="P355" s="8">
        <f t="shared" si="90"/>
        <v>42.880727782604488</v>
      </c>
      <c r="Q355" s="3">
        <f t="shared" si="80"/>
        <v>464.59166466666665</v>
      </c>
      <c r="R355" s="5">
        <f t="shared" si="92"/>
        <v>461.3562495000001</v>
      </c>
      <c r="S355" s="5">
        <f t="shared" si="93"/>
        <v>4.1437504999999986</v>
      </c>
      <c r="T355" s="5">
        <f t="shared" si="91"/>
        <v>52.052927521682633</v>
      </c>
      <c r="U355" s="1">
        <f t="shared" si="85"/>
        <v>478.67498799999998</v>
      </c>
      <c r="V355" s="1">
        <f t="shared" si="86"/>
        <v>449.54998799999998</v>
      </c>
      <c r="W355">
        <f t="shared" si="87"/>
        <v>-45.15019399141628</v>
      </c>
    </row>
    <row r="356" spans="1:23">
      <c r="A356" s="7">
        <v>43287</v>
      </c>
      <c r="B356" s="3">
        <v>467.5</v>
      </c>
      <c r="C356" s="3">
        <v>474.77499399999999</v>
      </c>
      <c r="D356" s="3">
        <v>461.5</v>
      </c>
      <c r="E356" s="3">
        <v>471.95001200000002</v>
      </c>
      <c r="F356" s="3">
        <v>458.32470699999999</v>
      </c>
      <c r="G356" s="3">
        <v>5055508</v>
      </c>
      <c r="H356" s="3">
        <f t="shared" si="83"/>
        <v>464.65499879999999</v>
      </c>
      <c r="I356" s="3">
        <f t="shared" si="94"/>
        <v>460.8125</v>
      </c>
      <c r="J356" s="3">
        <f t="shared" si="84"/>
        <v>466.51182070657103</v>
      </c>
      <c r="K356" s="3">
        <f t="shared" si="95"/>
        <v>461.85640743253913</v>
      </c>
      <c r="L356" s="6">
        <f t="shared" si="81"/>
        <v>6.4250180000000228</v>
      </c>
      <c r="M356" s="6">
        <f t="shared" si="82"/>
        <v>0</v>
      </c>
      <c r="N356" s="6">
        <f t="shared" si="88"/>
        <v>2.3142874285714305</v>
      </c>
      <c r="O356" s="6">
        <f t="shared" si="89"/>
        <v>1.9321441428571444</v>
      </c>
      <c r="P356" s="8">
        <f t="shared" si="90"/>
        <v>54.499581345964394</v>
      </c>
      <c r="Q356" s="3">
        <f t="shared" si="80"/>
        <v>469.40833533333335</v>
      </c>
      <c r="R356" s="5">
        <f t="shared" si="92"/>
        <v>461.63958283333341</v>
      </c>
      <c r="S356" s="5">
        <f t="shared" si="93"/>
        <v>4.4518758500000049</v>
      </c>
      <c r="T356" s="5">
        <f t="shared" si="91"/>
        <v>116.33676472207311</v>
      </c>
      <c r="U356" s="1">
        <f t="shared" si="85"/>
        <v>474.77499399999999</v>
      </c>
      <c r="V356" s="1">
        <f t="shared" si="86"/>
        <v>449.54998799999998</v>
      </c>
      <c r="W356">
        <f t="shared" si="87"/>
        <v>-11.199133114180334</v>
      </c>
    </row>
    <row r="357" spans="1:23">
      <c r="A357" s="7">
        <v>43290</v>
      </c>
      <c r="B357" s="3">
        <v>474.5</v>
      </c>
      <c r="C357" s="3">
        <v>482.5</v>
      </c>
      <c r="D357" s="3">
        <v>472.95001200000002</v>
      </c>
      <c r="E357" s="3">
        <v>480.77499399999999</v>
      </c>
      <c r="F357" s="3">
        <v>466.89489700000001</v>
      </c>
      <c r="G357" s="3">
        <v>3711984</v>
      </c>
      <c r="H357" s="3">
        <f t="shared" si="83"/>
        <v>466.42000119999994</v>
      </c>
      <c r="I357" s="3">
        <f t="shared" si="94"/>
        <v>461.19250029999995</v>
      </c>
      <c r="J357" s="3">
        <f t="shared" si="84"/>
        <v>471.2662118043807</v>
      </c>
      <c r="K357" s="3">
        <f t="shared" si="95"/>
        <v>463.65817758182112</v>
      </c>
      <c r="L357" s="6">
        <f t="shared" si="81"/>
        <v>8.8249819999999772</v>
      </c>
      <c r="M357" s="6">
        <f t="shared" si="82"/>
        <v>0</v>
      </c>
      <c r="N357" s="6">
        <f t="shared" si="88"/>
        <v>2.9446432857142861</v>
      </c>
      <c r="O357" s="6">
        <f t="shared" si="89"/>
        <v>1.4767870000000016</v>
      </c>
      <c r="P357" s="8">
        <f t="shared" si="90"/>
        <v>66.599337667461953</v>
      </c>
      <c r="Q357" s="3">
        <f t="shared" si="80"/>
        <v>478.74166866666673</v>
      </c>
      <c r="R357" s="5">
        <f t="shared" si="92"/>
        <v>462.56124980000016</v>
      </c>
      <c r="S357" s="5">
        <f t="shared" si="93"/>
        <v>5.2404174666666679</v>
      </c>
      <c r="T357" s="5">
        <f t="shared" si="91"/>
        <v>205.84134717748782</v>
      </c>
      <c r="U357" s="1">
        <f t="shared" si="85"/>
        <v>482.5</v>
      </c>
      <c r="V357" s="1">
        <f t="shared" si="86"/>
        <v>449.54998799999998</v>
      </c>
      <c r="W357">
        <f t="shared" si="87"/>
        <v>-5.2352211586448183</v>
      </c>
    </row>
    <row r="358" spans="1:23">
      <c r="A358" s="7">
        <v>43291</v>
      </c>
      <c r="B358" s="3">
        <v>497.5</v>
      </c>
      <c r="C358" s="3">
        <v>497.5</v>
      </c>
      <c r="D358" s="3">
        <v>487.52499399999999</v>
      </c>
      <c r="E358" s="3">
        <v>489.77499399999999</v>
      </c>
      <c r="F358" s="3">
        <v>475.63504</v>
      </c>
      <c r="G358" s="3">
        <v>11042854</v>
      </c>
      <c r="H358" s="3">
        <f t="shared" si="83"/>
        <v>469.96500240000006</v>
      </c>
      <c r="I358" s="3">
        <f t="shared" si="94"/>
        <v>462.44125059999999</v>
      </c>
      <c r="J358" s="3">
        <f t="shared" si="84"/>
        <v>477.43580586958717</v>
      </c>
      <c r="K358" s="3">
        <f t="shared" si="95"/>
        <v>466.14549343117147</v>
      </c>
      <c r="L358" s="6">
        <f t="shared" si="81"/>
        <v>9</v>
      </c>
      <c r="M358" s="6">
        <f t="shared" si="82"/>
        <v>0</v>
      </c>
      <c r="N358" s="6">
        <f t="shared" si="88"/>
        <v>3.5875004285714289</v>
      </c>
      <c r="O358" s="6">
        <f t="shared" si="89"/>
        <v>1.1375012857142874</v>
      </c>
      <c r="P358" s="8">
        <f t="shared" si="90"/>
        <v>75.925907449406196</v>
      </c>
      <c r="Q358" s="3">
        <f t="shared" si="80"/>
        <v>491.59999599999998</v>
      </c>
      <c r="R358" s="5">
        <f t="shared" si="92"/>
        <v>464.22083283333342</v>
      </c>
      <c r="S358" s="5">
        <f t="shared" si="93"/>
        <v>6.5662508500000056</v>
      </c>
      <c r="T358" s="5">
        <f t="shared" si="91"/>
        <v>277.97864963450729</v>
      </c>
      <c r="U358" s="1">
        <f t="shared" si="85"/>
        <v>497.5</v>
      </c>
      <c r="V358" s="1">
        <f t="shared" si="86"/>
        <v>449.54998799999998</v>
      </c>
      <c r="W358">
        <f t="shared" si="87"/>
        <v>-16.110540285161985</v>
      </c>
    </row>
    <row r="359" spans="1:23">
      <c r="A359" s="7">
        <v>43292</v>
      </c>
      <c r="B359" s="3">
        <v>491.85000600000001</v>
      </c>
      <c r="C359" s="3">
        <v>500.54998799999998</v>
      </c>
      <c r="D359" s="3">
        <v>489.57501200000002</v>
      </c>
      <c r="E359" s="3">
        <v>496.72500600000001</v>
      </c>
      <c r="F359" s="3">
        <v>482.38449100000003</v>
      </c>
      <c r="G359" s="3">
        <v>10209714</v>
      </c>
      <c r="H359" s="3">
        <f t="shared" si="83"/>
        <v>474.17000119999994</v>
      </c>
      <c r="I359" s="3">
        <f t="shared" si="94"/>
        <v>464.06000059999997</v>
      </c>
      <c r="J359" s="3">
        <f t="shared" si="84"/>
        <v>483.86553924639145</v>
      </c>
      <c r="K359" s="3">
        <f t="shared" si="95"/>
        <v>469.05782796153608</v>
      </c>
      <c r="L359" s="6">
        <f t="shared" si="81"/>
        <v>6.9500120000000152</v>
      </c>
      <c r="M359" s="6">
        <f t="shared" si="82"/>
        <v>0</v>
      </c>
      <c r="N359" s="6">
        <f t="shared" si="88"/>
        <v>4.0839298571428584</v>
      </c>
      <c r="O359" s="6">
        <f t="shared" si="89"/>
        <v>0.83750042857142915</v>
      </c>
      <c r="P359" s="8">
        <f t="shared" si="90"/>
        <v>82.982580673701932</v>
      </c>
      <c r="Q359" s="3">
        <f t="shared" si="80"/>
        <v>495.61666866666673</v>
      </c>
      <c r="R359" s="5">
        <f t="shared" si="92"/>
        <v>465.97208303333343</v>
      </c>
      <c r="S359" s="5">
        <f t="shared" si="93"/>
        <v>8.2420414766666958</v>
      </c>
      <c r="T359" s="5">
        <f t="shared" si="91"/>
        <v>239.78351898420166</v>
      </c>
      <c r="U359" s="1">
        <f t="shared" si="85"/>
        <v>500.54998799999998</v>
      </c>
      <c r="V359" s="1">
        <f t="shared" si="86"/>
        <v>450.92498799999998</v>
      </c>
      <c r="W359">
        <f t="shared" si="87"/>
        <v>-7.7077722921913896</v>
      </c>
    </row>
    <row r="360" spans="1:23">
      <c r="A360" s="7">
        <v>43293</v>
      </c>
      <c r="B360" s="3">
        <v>502.97500600000001</v>
      </c>
      <c r="C360" s="3">
        <v>509.89999399999999</v>
      </c>
      <c r="D360" s="3">
        <v>501</v>
      </c>
      <c r="E360" s="3">
        <v>503.02499399999999</v>
      </c>
      <c r="F360" s="3">
        <v>488.50256300000001</v>
      </c>
      <c r="G360" s="3">
        <v>10093442</v>
      </c>
      <c r="H360" s="3">
        <f t="shared" si="83"/>
        <v>480.95</v>
      </c>
      <c r="I360" s="3">
        <f t="shared" si="94"/>
        <v>465.80375060000006</v>
      </c>
      <c r="J360" s="3">
        <f t="shared" si="84"/>
        <v>490.252024164261</v>
      </c>
      <c r="K360" s="3">
        <f t="shared" si="95"/>
        <v>472.29279615567549</v>
      </c>
      <c r="L360" s="6">
        <f t="shared" si="81"/>
        <v>6.2999879999999848</v>
      </c>
      <c r="M360" s="6">
        <f t="shared" si="82"/>
        <v>0</v>
      </c>
      <c r="N360" s="6">
        <f t="shared" si="88"/>
        <v>4.4535718571428573</v>
      </c>
      <c r="O360" s="6">
        <f t="shared" si="89"/>
        <v>0.83750042857142915</v>
      </c>
      <c r="P360" s="8">
        <f t="shared" si="90"/>
        <v>84.171442321197318</v>
      </c>
      <c r="Q360" s="3">
        <f t="shared" si="80"/>
        <v>504.64166266666666</v>
      </c>
      <c r="R360" s="5">
        <f t="shared" si="92"/>
        <v>467.8874995000001</v>
      </c>
      <c r="S360" s="5">
        <f t="shared" si="93"/>
        <v>10.73208288333333</v>
      </c>
      <c r="T360" s="5">
        <f t="shared" si="91"/>
        <v>228.31332660034337</v>
      </c>
      <c r="U360" s="1">
        <f t="shared" si="85"/>
        <v>509.89999399999999</v>
      </c>
      <c r="V360" s="1">
        <f t="shared" si="86"/>
        <v>452</v>
      </c>
      <c r="W360">
        <f t="shared" si="87"/>
        <v>-11.873921783135247</v>
      </c>
    </row>
    <row r="361" spans="1:23">
      <c r="A361" s="7">
        <v>43294</v>
      </c>
      <c r="B361" s="3">
        <v>498.5</v>
      </c>
      <c r="C361" s="3">
        <v>498.89999399999999</v>
      </c>
      <c r="D361" s="3">
        <v>488</v>
      </c>
      <c r="E361" s="3">
        <v>491.67498799999998</v>
      </c>
      <c r="F361" s="3">
        <v>477.480255</v>
      </c>
      <c r="G361" s="3">
        <v>11524056</v>
      </c>
      <c r="H361" s="3">
        <f t="shared" si="83"/>
        <v>488.45</v>
      </c>
      <c r="I361" s="3">
        <f t="shared" si="94"/>
        <v>467.53125000000011</v>
      </c>
      <c r="J361" s="3">
        <f t="shared" si="84"/>
        <v>490.72634544284068</v>
      </c>
      <c r="K361" s="3">
        <f t="shared" si="95"/>
        <v>474.13871918846831</v>
      </c>
      <c r="L361" s="6">
        <f t="shared" si="81"/>
        <v>0</v>
      </c>
      <c r="M361" s="6">
        <f t="shared" si="82"/>
        <v>11.350006000000008</v>
      </c>
      <c r="N361" s="6">
        <f t="shared" si="88"/>
        <v>4.3071419999999989</v>
      </c>
      <c r="O361" s="6">
        <f t="shared" si="89"/>
        <v>1.6482151428571439</v>
      </c>
      <c r="P361" s="8">
        <f t="shared" si="90"/>
        <v>72.323823688155898</v>
      </c>
      <c r="Q361" s="3">
        <f t="shared" si="80"/>
        <v>492.85832733333336</v>
      </c>
      <c r="R361" s="5">
        <f t="shared" si="92"/>
        <v>468.91916606666672</v>
      </c>
      <c r="S361" s="5">
        <f t="shared" si="93"/>
        <v>12.073249420000019</v>
      </c>
      <c r="T361" s="5">
        <f t="shared" si="91"/>
        <v>132.18844645093404</v>
      </c>
      <c r="U361" s="1">
        <f t="shared" si="85"/>
        <v>509.89999399999999</v>
      </c>
      <c r="V361" s="1">
        <f t="shared" si="86"/>
        <v>452.45001200000002</v>
      </c>
      <c r="W361">
        <f t="shared" si="87"/>
        <v>-31.723257981177461</v>
      </c>
    </row>
    <row r="362" spans="1:23">
      <c r="A362" s="7">
        <v>43297</v>
      </c>
      <c r="B362" s="3">
        <v>492.5</v>
      </c>
      <c r="C362" s="3">
        <v>495.45001200000002</v>
      </c>
      <c r="D362" s="3">
        <v>485.10000600000001</v>
      </c>
      <c r="E362" s="3">
        <v>486.04998799999998</v>
      </c>
      <c r="F362" s="3">
        <v>472.01760899999999</v>
      </c>
      <c r="G362" s="3">
        <v>3404444</v>
      </c>
      <c r="H362" s="3">
        <f t="shared" si="83"/>
        <v>492.39499519999993</v>
      </c>
      <c r="I362" s="3">
        <f t="shared" si="94"/>
        <v>468.40749970000007</v>
      </c>
      <c r="J362" s="3">
        <f t="shared" si="84"/>
        <v>489.16755962856047</v>
      </c>
      <c r="K362" s="3">
        <f t="shared" si="95"/>
        <v>475.27312574194752</v>
      </c>
      <c r="L362" s="6">
        <f t="shared" si="81"/>
        <v>0</v>
      </c>
      <c r="M362" s="6">
        <f t="shared" si="82"/>
        <v>5.625</v>
      </c>
      <c r="N362" s="6">
        <f t="shared" si="88"/>
        <v>4.2535705714285701</v>
      </c>
      <c r="O362" s="6">
        <f t="shared" si="89"/>
        <v>2.0500008571428583</v>
      </c>
      <c r="P362" s="8">
        <f t="shared" si="90"/>
        <v>67.478739943342759</v>
      </c>
      <c r="Q362" s="3">
        <f t="shared" si="80"/>
        <v>488.86666866666673</v>
      </c>
      <c r="R362" s="5">
        <f t="shared" si="92"/>
        <v>469.84749960000011</v>
      </c>
      <c r="S362" s="5">
        <f t="shared" si="93"/>
        <v>13.323999440000005</v>
      </c>
      <c r="T362" s="5">
        <f t="shared" si="91"/>
        <v>95.16246305429452</v>
      </c>
      <c r="U362" s="1">
        <f t="shared" si="85"/>
        <v>509.89999399999999</v>
      </c>
      <c r="V362" s="1">
        <f t="shared" si="86"/>
        <v>452.45001200000002</v>
      </c>
      <c r="W362">
        <f t="shared" si="87"/>
        <v>-41.514383764297811</v>
      </c>
    </row>
    <row r="363" spans="1:23">
      <c r="A363" s="7">
        <v>43298</v>
      </c>
      <c r="B363" s="3">
        <v>488.60000600000001</v>
      </c>
      <c r="C363" s="3">
        <v>492</v>
      </c>
      <c r="D363" s="3">
        <v>484.5</v>
      </c>
      <c r="E363" s="3">
        <v>490.14999399999999</v>
      </c>
      <c r="F363" s="3">
        <v>475.99926799999997</v>
      </c>
      <c r="G363" s="3">
        <v>3241946</v>
      </c>
      <c r="H363" s="3">
        <f t="shared" si="83"/>
        <v>493.44999399999995</v>
      </c>
      <c r="I363" s="3">
        <f t="shared" si="94"/>
        <v>469.37999880000018</v>
      </c>
      <c r="J363" s="3">
        <f t="shared" si="84"/>
        <v>489.49503775237366</v>
      </c>
      <c r="K363" s="3">
        <f t="shared" si="95"/>
        <v>476.68997033795256</v>
      </c>
      <c r="L363" s="6">
        <f t="shared" si="81"/>
        <v>4.1000060000000076</v>
      </c>
      <c r="M363" s="6">
        <f t="shared" si="82"/>
        <v>0</v>
      </c>
      <c r="N363" s="6">
        <f t="shared" si="88"/>
        <v>4.1660722857142867</v>
      </c>
      <c r="O363" s="6">
        <f t="shared" si="89"/>
        <v>2.0500008571428583</v>
      </c>
      <c r="P363" s="8">
        <f t="shared" si="90"/>
        <v>67.020966291258929</v>
      </c>
      <c r="Q363" s="3">
        <f t="shared" si="80"/>
        <v>488.88333133333327</v>
      </c>
      <c r="R363" s="5">
        <f t="shared" si="92"/>
        <v>471.15499930000004</v>
      </c>
      <c r="S363" s="5">
        <f t="shared" si="93"/>
        <v>14.312332823333346</v>
      </c>
      <c r="T363" s="5">
        <f t="shared" si="91"/>
        <v>82.578348114947843</v>
      </c>
      <c r="U363" s="1">
        <f t="shared" si="85"/>
        <v>509.89999399999999</v>
      </c>
      <c r="V363" s="1">
        <f t="shared" si="86"/>
        <v>452.45001200000002</v>
      </c>
      <c r="W363">
        <f t="shared" si="87"/>
        <v>-34.377730527400352</v>
      </c>
    </row>
    <row r="364" spans="1:23">
      <c r="A364" s="7">
        <v>43299</v>
      </c>
      <c r="B364" s="3">
        <v>492.95001200000002</v>
      </c>
      <c r="C364" s="3">
        <v>498.39999399999999</v>
      </c>
      <c r="D364" s="3">
        <v>492.02499399999999</v>
      </c>
      <c r="E364" s="3">
        <v>494.95001200000002</v>
      </c>
      <c r="F364" s="3">
        <v>480.66067500000003</v>
      </c>
      <c r="G364" s="3">
        <v>3784400</v>
      </c>
      <c r="H364" s="3">
        <f t="shared" si="83"/>
        <v>493.52499399999999</v>
      </c>
      <c r="I364" s="3">
        <f t="shared" si="94"/>
        <v>470.87624820000008</v>
      </c>
      <c r="J364" s="3">
        <f t="shared" si="84"/>
        <v>491.3133625015825</v>
      </c>
      <c r="K364" s="3">
        <f t="shared" si="95"/>
        <v>478.42902192481421</v>
      </c>
      <c r="L364" s="6">
        <f t="shared" si="81"/>
        <v>4.8000180000000228</v>
      </c>
      <c r="M364" s="6">
        <f t="shared" si="82"/>
        <v>0</v>
      </c>
      <c r="N364" s="6">
        <f t="shared" si="88"/>
        <v>4.5089307142857171</v>
      </c>
      <c r="O364" s="6">
        <f t="shared" si="89"/>
        <v>1.6410718571428577</v>
      </c>
      <c r="P364" s="8">
        <f t="shared" si="90"/>
        <v>73.315915919013094</v>
      </c>
      <c r="Q364" s="3">
        <f t="shared" si="80"/>
        <v>495.125</v>
      </c>
      <c r="R364" s="5">
        <f t="shared" si="92"/>
        <v>473.02708233333334</v>
      </c>
      <c r="S364" s="5">
        <f t="shared" si="93"/>
        <v>15.211666466666681</v>
      </c>
      <c r="T364" s="5">
        <f t="shared" si="91"/>
        <v>96.846358966607724</v>
      </c>
      <c r="U364" s="1">
        <f t="shared" si="85"/>
        <v>509.89999399999999</v>
      </c>
      <c r="V364" s="1">
        <f t="shared" si="86"/>
        <v>456.67498799999998</v>
      </c>
      <c r="W364">
        <f t="shared" si="87"/>
        <v>-28.088267383191983</v>
      </c>
    </row>
    <row r="365" spans="1:23">
      <c r="A365" s="7">
        <v>43300</v>
      </c>
      <c r="B365" s="3">
        <v>495</v>
      </c>
      <c r="C365" s="3">
        <v>497.25</v>
      </c>
      <c r="D365" s="3">
        <v>488.25</v>
      </c>
      <c r="E365" s="3">
        <v>491.04998799999998</v>
      </c>
      <c r="F365" s="3">
        <v>476.87326000000002</v>
      </c>
      <c r="G365" s="3">
        <v>1501536</v>
      </c>
      <c r="H365" s="3">
        <f t="shared" si="83"/>
        <v>493.1699951999999</v>
      </c>
      <c r="I365" s="3">
        <f t="shared" si="94"/>
        <v>472.84999850000003</v>
      </c>
      <c r="J365" s="3">
        <f t="shared" si="84"/>
        <v>491.22557100105507</v>
      </c>
      <c r="K365" s="3">
        <f t="shared" si="95"/>
        <v>479.63101869387953</v>
      </c>
      <c r="L365" s="6">
        <f t="shared" si="81"/>
        <v>0</v>
      </c>
      <c r="M365" s="6">
        <f t="shared" si="82"/>
        <v>3.9000240000000304</v>
      </c>
      <c r="N365" s="6">
        <f t="shared" si="88"/>
        <v>3.9142870000000016</v>
      </c>
      <c r="O365" s="6">
        <f t="shared" si="89"/>
        <v>1.9196450000000027</v>
      </c>
      <c r="P365" s="8">
        <f t="shared" si="90"/>
        <v>67.095176974980149</v>
      </c>
      <c r="Q365" s="3">
        <f t="shared" si="80"/>
        <v>492.18332933333335</v>
      </c>
      <c r="R365" s="5">
        <f t="shared" si="92"/>
        <v>474.98083243333332</v>
      </c>
      <c r="S365" s="5">
        <f t="shared" si="93"/>
        <v>15.368916076666668</v>
      </c>
      <c r="T365" s="5">
        <f t="shared" si="91"/>
        <v>74.620299892704125</v>
      </c>
      <c r="U365" s="1">
        <f t="shared" si="85"/>
        <v>509.89999399999999</v>
      </c>
      <c r="V365" s="1">
        <f t="shared" si="86"/>
        <v>458.57501200000002</v>
      </c>
      <c r="W365">
        <f t="shared" si="87"/>
        <v>-36.726765924632993</v>
      </c>
    </row>
    <row r="366" spans="1:23">
      <c r="A366" s="7">
        <v>43301</v>
      </c>
      <c r="B366" s="3">
        <v>491.79998799999998</v>
      </c>
      <c r="C366" s="3">
        <v>502.25</v>
      </c>
      <c r="D366" s="3">
        <v>490.27499399999999</v>
      </c>
      <c r="E366" s="3">
        <v>499.60000600000001</v>
      </c>
      <c r="F366" s="3">
        <v>485.17645299999998</v>
      </c>
      <c r="G366" s="3">
        <v>4379550</v>
      </c>
      <c r="H366" s="3">
        <f t="shared" si="83"/>
        <v>490.77499399999999</v>
      </c>
      <c r="I366" s="3">
        <f t="shared" si="94"/>
        <v>474.8387482</v>
      </c>
      <c r="J366" s="3">
        <f t="shared" si="84"/>
        <v>494.01704933403676</v>
      </c>
      <c r="K366" s="3">
        <f t="shared" si="95"/>
        <v>481.53282700874814</v>
      </c>
      <c r="L366" s="6">
        <f t="shared" si="81"/>
        <v>8.5500180000000228</v>
      </c>
      <c r="M366" s="6">
        <f t="shared" si="82"/>
        <v>0</v>
      </c>
      <c r="N366" s="6">
        <f t="shared" si="88"/>
        <v>4.5250025714285744</v>
      </c>
      <c r="O366" s="6">
        <f t="shared" si="89"/>
        <v>1.9142870000000016</v>
      </c>
      <c r="P366" s="8">
        <f t="shared" si="90"/>
        <v>70.271767113972004</v>
      </c>
      <c r="Q366" s="3">
        <f t="shared" si="80"/>
        <v>497.375</v>
      </c>
      <c r="R366" s="5">
        <f t="shared" si="92"/>
        <v>477.11249950000001</v>
      </c>
      <c r="S366" s="5">
        <f t="shared" si="93"/>
        <v>15.476665766666676</v>
      </c>
      <c r="T366" s="5">
        <f t="shared" si="91"/>
        <v>87.281937016179739</v>
      </c>
      <c r="U366" s="1">
        <f t="shared" si="85"/>
        <v>509.89999399999999</v>
      </c>
      <c r="V366" s="1">
        <f t="shared" si="86"/>
        <v>458.57501200000002</v>
      </c>
      <c r="W366">
        <f t="shared" si="87"/>
        <v>-20.06817654607261</v>
      </c>
    </row>
    <row r="367" spans="1:23">
      <c r="A367" s="7">
        <v>43304</v>
      </c>
      <c r="B367" s="3">
        <v>501.5</v>
      </c>
      <c r="C367" s="3">
        <v>505.47500600000001</v>
      </c>
      <c r="D367" s="3">
        <v>495.54998799999998</v>
      </c>
      <c r="E367" s="3">
        <v>502.42498799999998</v>
      </c>
      <c r="F367" s="3">
        <v>487.91982999999999</v>
      </c>
      <c r="G367" s="3">
        <v>3296730</v>
      </c>
      <c r="H367" s="3">
        <f t="shared" si="83"/>
        <v>492.35999759999993</v>
      </c>
      <c r="I367" s="3">
        <f t="shared" si="94"/>
        <v>477.19874880000009</v>
      </c>
      <c r="J367" s="3">
        <f t="shared" si="84"/>
        <v>496.8196955560245</v>
      </c>
      <c r="K367" s="3">
        <f t="shared" si="95"/>
        <v>483.52255662696263</v>
      </c>
      <c r="L367" s="6">
        <f t="shared" si="81"/>
        <v>2.8249819999999772</v>
      </c>
      <c r="M367" s="6">
        <f t="shared" si="82"/>
        <v>0</v>
      </c>
      <c r="N367" s="6">
        <f t="shared" si="88"/>
        <v>4.3196432857142861</v>
      </c>
      <c r="O367" s="6">
        <f t="shared" si="89"/>
        <v>1.9142870000000016</v>
      </c>
      <c r="P367" s="8">
        <f t="shared" si="90"/>
        <v>69.29245416191462</v>
      </c>
      <c r="Q367" s="3">
        <f t="shared" si="80"/>
        <v>501.14999400000005</v>
      </c>
      <c r="R367" s="5">
        <f t="shared" si="92"/>
        <v>479.41666566666663</v>
      </c>
      <c r="S367" s="5">
        <f t="shared" si="93"/>
        <v>15.413332133333336</v>
      </c>
      <c r="T367" s="5">
        <f t="shared" si="91"/>
        <v>94.002292497295329</v>
      </c>
      <c r="U367" s="1">
        <f t="shared" si="85"/>
        <v>509.89999399999999</v>
      </c>
      <c r="V367" s="1">
        <f t="shared" si="86"/>
        <v>460.5</v>
      </c>
      <c r="W367">
        <f t="shared" si="87"/>
        <v>-15.131592930962723</v>
      </c>
    </row>
    <row r="368" spans="1:23">
      <c r="A368" s="7">
        <v>43305</v>
      </c>
      <c r="B368" s="3">
        <v>500.75</v>
      </c>
      <c r="C368" s="3">
        <v>504.5</v>
      </c>
      <c r="D368" s="3">
        <v>494.57501200000002</v>
      </c>
      <c r="E368" s="3">
        <v>495.79998799999998</v>
      </c>
      <c r="F368" s="3">
        <v>481.48611499999998</v>
      </c>
      <c r="G368" s="3">
        <v>2925630</v>
      </c>
      <c r="H368" s="3">
        <f t="shared" si="83"/>
        <v>495.63499759999996</v>
      </c>
      <c r="I368" s="3">
        <f t="shared" si="94"/>
        <v>479.59749760000011</v>
      </c>
      <c r="J368" s="3">
        <f t="shared" si="84"/>
        <v>496.47979303734968</v>
      </c>
      <c r="K368" s="3">
        <f t="shared" si="95"/>
        <v>484.69183580534718</v>
      </c>
      <c r="L368" s="6">
        <f t="shared" si="81"/>
        <v>0</v>
      </c>
      <c r="M368" s="6">
        <f t="shared" si="82"/>
        <v>6.625</v>
      </c>
      <c r="N368" s="6">
        <f t="shared" si="88"/>
        <v>4.3196432857142861</v>
      </c>
      <c r="O368" s="6">
        <f t="shared" si="89"/>
        <v>1.9642878571428599</v>
      </c>
      <c r="P368" s="8">
        <f t="shared" si="90"/>
        <v>68.741098327029931</v>
      </c>
      <c r="Q368" s="3">
        <f t="shared" si="80"/>
        <v>498.29166666666669</v>
      </c>
      <c r="R368" s="5">
        <f t="shared" si="92"/>
        <v>481.56041566666653</v>
      </c>
      <c r="S368" s="5">
        <f t="shared" si="93"/>
        <v>14.942707233333334</v>
      </c>
      <c r="T368" s="5">
        <f t="shared" si="91"/>
        <v>74.646228151023138</v>
      </c>
      <c r="U368" s="1">
        <f t="shared" si="85"/>
        <v>509.89999399999999</v>
      </c>
      <c r="V368" s="1">
        <f t="shared" si="86"/>
        <v>460.5</v>
      </c>
      <c r="W368">
        <f t="shared" si="87"/>
        <v>-28.542525733910029</v>
      </c>
    </row>
    <row r="369" spans="1:23">
      <c r="A369" s="7">
        <v>43306</v>
      </c>
      <c r="B369" s="3">
        <v>496.5</v>
      </c>
      <c r="C369" s="3">
        <v>496.75</v>
      </c>
      <c r="D369" s="3">
        <v>480</v>
      </c>
      <c r="E369" s="3">
        <v>482.14999399999999</v>
      </c>
      <c r="F369" s="3">
        <v>468.23019399999998</v>
      </c>
      <c r="G369" s="3">
        <v>5643672</v>
      </c>
      <c r="H369" s="3">
        <f t="shared" si="83"/>
        <v>496.76499640000003</v>
      </c>
      <c r="I369" s="3">
        <f t="shared" si="94"/>
        <v>481.6274964000001</v>
      </c>
      <c r="J369" s="3">
        <f t="shared" si="84"/>
        <v>491.70319335823314</v>
      </c>
      <c r="K369" s="3">
        <f t="shared" si="95"/>
        <v>484.44975563340938</v>
      </c>
      <c r="L369" s="6">
        <f t="shared" si="81"/>
        <v>0</v>
      </c>
      <c r="M369" s="6">
        <f t="shared" si="82"/>
        <v>13.649993999999992</v>
      </c>
      <c r="N369" s="6">
        <f t="shared" si="88"/>
        <v>4.126787428571431</v>
      </c>
      <c r="O369" s="6">
        <f t="shared" si="89"/>
        <v>2.9392874285714305</v>
      </c>
      <c r="P369" s="8">
        <f t="shared" si="90"/>
        <v>58.402826349904828</v>
      </c>
      <c r="Q369" s="3">
        <f t="shared" si="80"/>
        <v>486.29999799999996</v>
      </c>
      <c r="R369" s="5">
        <f t="shared" si="92"/>
        <v>482.90583243333333</v>
      </c>
      <c r="S369" s="5">
        <f t="shared" si="93"/>
        <v>13.802165346666651</v>
      </c>
      <c r="T369" s="5">
        <f t="shared" si="91"/>
        <v>16.394362678685784</v>
      </c>
      <c r="U369" s="1">
        <f t="shared" si="85"/>
        <v>509.89999399999999</v>
      </c>
      <c r="V369" s="1">
        <f t="shared" si="86"/>
        <v>461.5</v>
      </c>
      <c r="W369">
        <f t="shared" si="87"/>
        <v>-57.334717851411312</v>
      </c>
    </row>
    <row r="370" spans="1:23">
      <c r="A370" s="7">
        <v>43307</v>
      </c>
      <c r="B370" s="3">
        <v>482.14999399999999</v>
      </c>
      <c r="C370" s="3">
        <v>483.97500600000001</v>
      </c>
      <c r="D370" s="3">
        <v>472.52499399999999</v>
      </c>
      <c r="E370" s="3">
        <v>476.29998799999998</v>
      </c>
      <c r="F370" s="3">
        <v>462.549103</v>
      </c>
      <c r="G370" s="3">
        <v>7970088</v>
      </c>
      <c r="H370" s="3">
        <f t="shared" si="83"/>
        <v>494.20499280000001</v>
      </c>
      <c r="I370" s="3">
        <f t="shared" si="94"/>
        <v>482.70874639999994</v>
      </c>
      <c r="J370" s="3">
        <f t="shared" si="84"/>
        <v>486.56879157215548</v>
      </c>
      <c r="K370" s="3">
        <f t="shared" si="95"/>
        <v>483.67358728737037</v>
      </c>
      <c r="L370" s="6">
        <f t="shared" si="81"/>
        <v>0</v>
      </c>
      <c r="M370" s="6">
        <f t="shared" si="82"/>
        <v>5.8500060000000076</v>
      </c>
      <c r="N370" s="6">
        <f t="shared" si="88"/>
        <v>3.6678575714285722</v>
      </c>
      <c r="O370" s="6">
        <f t="shared" si="89"/>
        <v>3.3571450000000027</v>
      </c>
      <c r="P370" s="8">
        <f t="shared" si="90"/>
        <v>52.211476567227677</v>
      </c>
      <c r="Q370" s="3">
        <f t="shared" si="80"/>
        <v>477.59999599999998</v>
      </c>
      <c r="R370" s="5">
        <f t="shared" si="92"/>
        <v>483.91541546666667</v>
      </c>
      <c r="S370" s="5">
        <f t="shared" si="93"/>
        <v>12.590665706666645</v>
      </c>
      <c r="T370" s="5">
        <f t="shared" si="91"/>
        <v>-33.439690501949862</v>
      </c>
      <c r="U370" s="1">
        <f t="shared" si="85"/>
        <v>509.89999399999999</v>
      </c>
      <c r="V370" s="1">
        <f t="shared" si="86"/>
        <v>472.52499399999999</v>
      </c>
      <c r="W370">
        <f t="shared" si="87"/>
        <v>-89.899681605351191</v>
      </c>
    </row>
    <row r="371" spans="1:23">
      <c r="A371" s="7">
        <v>43308</v>
      </c>
      <c r="B371" s="3">
        <v>479.5</v>
      </c>
      <c r="C371" s="3">
        <v>484.85000600000001</v>
      </c>
      <c r="D371" s="3">
        <v>475.25</v>
      </c>
      <c r="E371" s="3">
        <v>481.72500600000001</v>
      </c>
      <c r="F371" s="3">
        <v>467.81744400000002</v>
      </c>
      <c r="G371" s="3">
        <v>4929768</v>
      </c>
      <c r="H371" s="3">
        <f t="shared" si="83"/>
        <v>491.25499280000002</v>
      </c>
      <c r="I371" s="3">
        <f t="shared" si="94"/>
        <v>483.78374640000004</v>
      </c>
      <c r="J371" s="3">
        <f t="shared" si="84"/>
        <v>484.95419638143699</v>
      </c>
      <c r="K371" s="3">
        <f t="shared" si="95"/>
        <v>483.48800811714466</v>
      </c>
      <c r="L371" s="6">
        <f t="shared" si="81"/>
        <v>5.4250180000000228</v>
      </c>
      <c r="M371" s="6">
        <f t="shared" si="82"/>
        <v>0</v>
      </c>
      <c r="N371" s="6">
        <f t="shared" si="88"/>
        <v>3.4250030000000038</v>
      </c>
      <c r="O371" s="6">
        <f t="shared" si="89"/>
        <v>3.3571450000000027</v>
      </c>
      <c r="P371" s="8">
        <f t="shared" si="90"/>
        <v>50.500269236236086</v>
      </c>
      <c r="Q371" s="3">
        <f t="shared" si="80"/>
        <v>480.60833733333334</v>
      </c>
      <c r="R371" s="5">
        <f t="shared" si="92"/>
        <v>484.87624920000007</v>
      </c>
      <c r="S371" s="5">
        <f t="shared" si="93"/>
        <v>11.437665226666629</v>
      </c>
      <c r="T371" s="5">
        <f t="shared" si="91"/>
        <v>-24.87635825486602</v>
      </c>
      <c r="U371" s="1">
        <f t="shared" si="85"/>
        <v>509.89999399999999</v>
      </c>
      <c r="V371" s="1">
        <f t="shared" si="86"/>
        <v>472.52499399999999</v>
      </c>
      <c r="W371">
        <f t="shared" si="87"/>
        <v>-75.384583277591929</v>
      </c>
    </row>
    <row r="372" spans="1:23">
      <c r="A372" s="7">
        <v>43311</v>
      </c>
      <c r="B372" s="3">
        <v>486.5</v>
      </c>
      <c r="C372" s="3">
        <v>490.57501200000002</v>
      </c>
      <c r="D372" s="3">
        <v>471.54998799999998</v>
      </c>
      <c r="E372" s="3">
        <v>473.57501200000002</v>
      </c>
      <c r="F372" s="3">
        <v>459.90283199999999</v>
      </c>
      <c r="G372" s="3">
        <v>6447110</v>
      </c>
      <c r="H372" s="3">
        <f t="shared" si="83"/>
        <v>487.67999279999992</v>
      </c>
      <c r="I372" s="3">
        <f t="shared" si="94"/>
        <v>484.71374669999994</v>
      </c>
      <c r="J372" s="3">
        <f t="shared" si="84"/>
        <v>481.16113492095803</v>
      </c>
      <c r="K372" s="3">
        <f t="shared" si="95"/>
        <v>482.54391324884517</v>
      </c>
      <c r="L372" s="6">
        <f t="shared" si="81"/>
        <v>0</v>
      </c>
      <c r="M372" s="6">
        <f t="shared" si="82"/>
        <v>8.1499939999999924</v>
      </c>
      <c r="N372" s="6">
        <f t="shared" si="88"/>
        <v>2.782145857142861</v>
      </c>
      <c r="O372" s="6">
        <f t="shared" si="89"/>
        <v>3.9392874285714305</v>
      </c>
      <c r="P372" s="8">
        <f t="shared" si="90"/>
        <v>41.392151627183793</v>
      </c>
      <c r="Q372" s="3">
        <f t="shared" si="80"/>
        <v>478.56667066666665</v>
      </c>
      <c r="R372" s="5">
        <f t="shared" si="92"/>
        <v>485.64291636666678</v>
      </c>
      <c r="S372" s="5">
        <f t="shared" si="93"/>
        <v>10.517664626666635</v>
      </c>
      <c r="T372" s="5">
        <f t="shared" si="91"/>
        <v>-44.853085744649164</v>
      </c>
      <c r="U372" s="1">
        <f t="shared" si="85"/>
        <v>509.89999399999999</v>
      </c>
      <c r="V372" s="1">
        <f t="shared" si="86"/>
        <v>471.54998799999998</v>
      </c>
      <c r="W372">
        <f t="shared" si="87"/>
        <v>-94.7196253372163</v>
      </c>
    </row>
    <row r="373" spans="1:23">
      <c r="A373" s="7">
        <v>43312</v>
      </c>
      <c r="B373" s="3">
        <v>475.17498799999998</v>
      </c>
      <c r="C373" s="3">
        <v>483.25</v>
      </c>
      <c r="D373" s="3">
        <v>473.67498799999998</v>
      </c>
      <c r="E373" s="3">
        <v>482.54998799999998</v>
      </c>
      <c r="F373" s="3">
        <v>468.618652</v>
      </c>
      <c r="G373" s="3">
        <v>4771570</v>
      </c>
      <c r="H373" s="3">
        <f t="shared" si="83"/>
        <v>481.90999759999994</v>
      </c>
      <c r="I373" s="3">
        <f t="shared" si="94"/>
        <v>485.23999789999999</v>
      </c>
      <c r="J373" s="3">
        <f t="shared" si="84"/>
        <v>481.62408594730539</v>
      </c>
      <c r="K373" s="3">
        <f t="shared" si="95"/>
        <v>482.54449179657422</v>
      </c>
      <c r="L373" s="6">
        <f t="shared" si="81"/>
        <v>8.9749759999999696</v>
      </c>
      <c r="M373" s="6">
        <f t="shared" si="82"/>
        <v>0</v>
      </c>
      <c r="N373" s="6">
        <f t="shared" si="88"/>
        <v>2.9267861428571433</v>
      </c>
      <c r="O373" s="6">
        <f t="shared" si="89"/>
        <v>3.9392874285714305</v>
      </c>
      <c r="P373" s="8">
        <f t="shared" si="90"/>
        <v>42.626780974736754</v>
      </c>
      <c r="Q373" s="3">
        <f t="shared" si="80"/>
        <v>479.82499200000001</v>
      </c>
      <c r="R373" s="5">
        <f t="shared" si="92"/>
        <v>486.34624890000003</v>
      </c>
      <c r="S373" s="5">
        <f t="shared" si="93"/>
        <v>9.6782906766666539</v>
      </c>
      <c r="T373" s="5">
        <f t="shared" si="91"/>
        <v>-44.920169741144441</v>
      </c>
      <c r="U373" s="1">
        <f t="shared" si="85"/>
        <v>509.89999399999999</v>
      </c>
      <c r="V373" s="1">
        <f t="shared" si="86"/>
        <v>471.54998799999998</v>
      </c>
      <c r="W373">
        <f t="shared" si="87"/>
        <v>-71.316823262035484</v>
      </c>
    </row>
    <row r="374" spans="1:23">
      <c r="A374" s="7">
        <v>43313</v>
      </c>
      <c r="B374" s="3">
        <v>484</v>
      </c>
      <c r="C374" s="3">
        <v>490</v>
      </c>
      <c r="D374" s="3">
        <v>482.5</v>
      </c>
      <c r="E374" s="3">
        <v>489.32501200000002</v>
      </c>
      <c r="F374" s="3">
        <v>475.19812000000002</v>
      </c>
      <c r="G374" s="3">
        <v>3568096</v>
      </c>
      <c r="H374" s="3">
        <f t="shared" si="83"/>
        <v>479.25999759999996</v>
      </c>
      <c r="I374" s="3">
        <f t="shared" si="94"/>
        <v>485.92999730000003</v>
      </c>
      <c r="J374" s="3">
        <f t="shared" si="84"/>
        <v>484.19106129820364</v>
      </c>
      <c r="K374" s="3">
        <f t="shared" si="95"/>
        <v>483.19025562547193</v>
      </c>
      <c r="L374" s="6">
        <f t="shared" si="81"/>
        <v>6.7750240000000304</v>
      </c>
      <c r="M374" s="6">
        <f t="shared" si="82"/>
        <v>0</v>
      </c>
      <c r="N374" s="6">
        <f t="shared" si="88"/>
        <v>2.9607172857142894</v>
      </c>
      <c r="O374" s="6">
        <f t="shared" si="89"/>
        <v>3.9392874285714305</v>
      </c>
      <c r="P374" s="8">
        <f t="shared" si="90"/>
        <v>42.908916853121006</v>
      </c>
      <c r="Q374" s="3">
        <f t="shared" si="80"/>
        <v>487.27500400000002</v>
      </c>
      <c r="R374" s="5">
        <f t="shared" si="92"/>
        <v>487.47541556666664</v>
      </c>
      <c r="S374" s="5">
        <f t="shared" si="93"/>
        <v>8.4362073433333311</v>
      </c>
      <c r="T374" s="5">
        <f t="shared" si="91"/>
        <v>-1.5837414334850428</v>
      </c>
      <c r="U374" s="1">
        <f t="shared" si="85"/>
        <v>505.47500600000001</v>
      </c>
      <c r="V374" s="1">
        <f t="shared" si="86"/>
        <v>471.54998799999998</v>
      </c>
      <c r="W374">
        <f t="shared" si="87"/>
        <v>-47.604968109375747</v>
      </c>
    </row>
    <row r="375" spans="1:23">
      <c r="A375" s="7">
        <v>43314</v>
      </c>
      <c r="B375" s="3">
        <v>488</v>
      </c>
      <c r="C375" s="3">
        <v>492</v>
      </c>
      <c r="D375" s="3">
        <v>479.27499399999999</v>
      </c>
      <c r="E375" s="3">
        <v>480.25</v>
      </c>
      <c r="F375" s="3">
        <v>467.34011800000002</v>
      </c>
      <c r="G375" s="3">
        <v>3200706</v>
      </c>
      <c r="H375" s="3">
        <f t="shared" si="83"/>
        <v>480.69500120000004</v>
      </c>
      <c r="I375" s="3">
        <f t="shared" si="94"/>
        <v>487.2549972999999</v>
      </c>
      <c r="J375" s="3">
        <f t="shared" si="84"/>
        <v>482.87737419880244</v>
      </c>
      <c r="K375" s="3">
        <f t="shared" si="95"/>
        <v>482.9102312801889</v>
      </c>
      <c r="L375" s="6">
        <f t="shared" si="81"/>
        <v>0</v>
      </c>
      <c r="M375" s="6">
        <f t="shared" si="82"/>
        <v>9.0750120000000152</v>
      </c>
      <c r="N375" s="6">
        <f t="shared" si="88"/>
        <v>2.9607172857142894</v>
      </c>
      <c r="O375" s="6">
        <f t="shared" si="89"/>
        <v>3.7767878571428599</v>
      </c>
      <c r="P375" s="8">
        <f t="shared" si="90"/>
        <v>43.943822274527406</v>
      </c>
      <c r="Q375" s="3">
        <f t="shared" si="80"/>
        <v>483.84166466666665</v>
      </c>
      <c r="R375" s="5">
        <f t="shared" si="92"/>
        <v>488.43791556666656</v>
      </c>
      <c r="S375" s="5">
        <f t="shared" si="93"/>
        <v>7.377457343333333</v>
      </c>
      <c r="T375" s="5">
        <f t="shared" si="91"/>
        <v>-41.534191579373307</v>
      </c>
      <c r="U375" s="1">
        <f t="shared" si="85"/>
        <v>505.47500600000001</v>
      </c>
      <c r="V375" s="1">
        <f t="shared" si="86"/>
        <v>471.54998799999998</v>
      </c>
      <c r="W375">
        <f t="shared" si="87"/>
        <v>-74.355173518257217</v>
      </c>
    </row>
    <row r="376" spans="1:23">
      <c r="A376" s="7">
        <v>43315</v>
      </c>
      <c r="B376" s="3">
        <v>483.02499399999999</v>
      </c>
      <c r="C376" s="3">
        <v>484.95001200000002</v>
      </c>
      <c r="D376" s="3">
        <v>478.72500600000001</v>
      </c>
      <c r="E376" s="3">
        <v>481.82501200000002</v>
      </c>
      <c r="F376" s="3">
        <v>468.87280299999998</v>
      </c>
      <c r="G376" s="3">
        <v>2289018</v>
      </c>
      <c r="H376" s="3">
        <f t="shared" si="83"/>
        <v>481.48500359999997</v>
      </c>
      <c r="I376" s="3">
        <f t="shared" si="94"/>
        <v>487.99124759999984</v>
      </c>
      <c r="J376" s="3">
        <f t="shared" si="84"/>
        <v>482.52658679920165</v>
      </c>
      <c r="K376" s="3">
        <f t="shared" si="95"/>
        <v>482.80687706302808</v>
      </c>
      <c r="L376" s="6">
        <f t="shared" si="81"/>
        <v>1.5750120000000152</v>
      </c>
      <c r="M376" s="6">
        <f t="shared" si="82"/>
        <v>0</v>
      </c>
      <c r="N376" s="6">
        <f t="shared" si="88"/>
        <v>3.0732181428571477</v>
      </c>
      <c r="O376" s="6">
        <f t="shared" si="89"/>
        <v>3.3750021428571455</v>
      </c>
      <c r="P376" s="8">
        <f t="shared" si="90"/>
        <v>47.659943467900867</v>
      </c>
      <c r="Q376" s="3">
        <f t="shared" si="80"/>
        <v>481.8333433333334</v>
      </c>
      <c r="R376" s="5">
        <f t="shared" si="92"/>
        <v>489.05916596666668</v>
      </c>
      <c r="S376" s="5">
        <f t="shared" si="93"/>
        <v>6.7309150966666778</v>
      </c>
      <c r="T376" s="5">
        <f t="shared" si="91"/>
        <v>-71.568501752079186</v>
      </c>
      <c r="U376" s="1">
        <f t="shared" si="85"/>
        <v>505.47500600000001</v>
      </c>
      <c r="V376" s="1">
        <f t="shared" si="86"/>
        <v>471.54998799999998</v>
      </c>
      <c r="W376">
        <f t="shared" si="87"/>
        <v>-69.712546652149086</v>
      </c>
    </row>
    <row r="377" spans="1:23">
      <c r="A377" s="7">
        <v>43318</v>
      </c>
      <c r="B377" s="3">
        <v>484</v>
      </c>
      <c r="C377" s="3">
        <v>484.27499399999999</v>
      </c>
      <c r="D377" s="3">
        <v>476.5</v>
      </c>
      <c r="E377" s="3">
        <v>478.25</v>
      </c>
      <c r="F377" s="3">
        <v>465.39389</v>
      </c>
      <c r="G377" s="3">
        <v>2165794</v>
      </c>
      <c r="H377" s="3">
        <f t="shared" si="83"/>
        <v>481.50500479999999</v>
      </c>
      <c r="I377" s="3">
        <f t="shared" si="94"/>
        <v>488.48499759999987</v>
      </c>
      <c r="J377" s="3">
        <f t="shared" si="84"/>
        <v>481.10105786613451</v>
      </c>
      <c r="K377" s="3">
        <f t="shared" si="95"/>
        <v>482.37288877131112</v>
      </c>
      <c r="L377" s="6">
        <f t="shared" si="81"/>
        <v>0</v>
      </c>
      <c r="M377" s="6">
        <f t="shared" si="82"/>
        <v>3.5750120000000152</v>
      </c>
      <c r="N377" s="6">
        <f t="shared" si="88"/>
        <v>2.780360571428576</v>
      </c>
      <c r="O377" s="6">
        <f t="shared" si="89"/>
        <v>3.6303601428571466</v>
      </c>
      <c r="P377" s="8">
        <f t="shared" si="90"/>
        <v>43.370483528205945</v>
      </c>
      <c r="Q377" s="3">
        <f t="shared" si="80"/>
        <v>479.67499799999996</v>
      </c>
      <c r="R377" s="5">
        <f t="shared" si="92"/>
        <v>489.10583243333338</v>
      </c>
      <c r="S377" s="5">
        <f t="shared" si="93"/>
        <v>6.6889152766666795</v>
      </c>
      <c r="T377" s="5">
        <f t="shared" si="91"/>
        <v>-93.994656764269166</v>
      </c>
      <c r="U377" s="1">
        <f t="shared" si="85"/>
        <v>505.47500600000001</v>
      </c>
      <c r="V377" s="1">
        <f t="shared" si="86"/>
        <v>471.54998799999998</v>
      </c>
      <c r="W377">
        <f t="shared" si="87"/>
        <v>-80.25052779633009</v>
      </c>
    </row>
    <row r="378" spans="1:23">
      <c r="A378" s="7">
        <v>43319</v>
      </c>
      <c r="B378" s="3">
        <v>480.45001200000002</v>
      </c>
      <c r="C378" s="3">
        <v>485.47500600000001</v>
      </c>
      <c r="D378" s="3">
        <v>479.54998799999998</v>
      </c>
      <c r="E378" s="3">
        <v>484.39999399999999</v>
      </c>
      <c r="F378" s="3">
        <v>471.37857100000002</v>
      </c>
      <c r="G378" s="3">
        <v>2235882</v>
      </c>
      <c r="H378" s="3">
        <f t="shared" si="83"/>
        <v>482.44000240000003</v>
      </c>
      <c r="I378" s="3">
        <f t="shared" si="94"/>
        <v>488.35874789999991</v>
      </c>
      <c r="J378" s="3">
        <f t="shared" si="84"/>
        <v>482.20070324408971</v>
      </c>
      <c r="K378" s="3">
        <f t="shared" si="95"/>
        <v>482.5659464121386</v>
      </c>
      <c r="L378" s="6">
        <f t="shared" si="81"/>
        <v>6.1499939999999924</v>
      </c>
      <c r="M378" s="6">
        <f t="shared" si="82"/>
        <v>0</v>
      </c>
      <c r="N378" s="6">
        <f t="shared" si="88"/>
        <v>2.8767874285714305</v>
      </c>
      <c r="O378" s="6">
        <f t="shared" si="89"/>
        <v>3.6303601428571466</v>
      </c>
      <c r="P378" s="8">
        <f t="shared" si="90"/>
        <v>44.209654030327478</v>
      </c>
      <c r="Q378" s="3">
        <f t="shared" si="80"/>
        <v>483.14166266666666</v>
      </c>
      <c r="R378" s="5">
        <f t="shared" si="92"/>
        <v>488.68291576666672</v>
      </c>
      <c r="S378" s="5">
        <f t="shared" si="93"/>
        <v>6.8162491000000101</v>
      </c>
      <c r="T378" s="5">
        <f t="shared" si="91"/>
        <v>-54.196504252366161</v>
      </c>
      <c r="U378" s="1">
        <f t="shared" si="85"/>
        <v>505.47500600000001</v>
      </c>
      <c r="V378" s="1">
        <f t="shared" si="86"/>
        <v>471.54998799999998</v>
      </c>
      <c r="W378">
        <f t="shared" si="87"/>
        <v>-62.122331077318819</v>
      </c>
    </row>
    <row r="379" spans="1:23">
      <c r="A379" s="7">
        <v>43320</v>
      </c>
      <c r="B379" s="3">
        <v>484.5</v>
      </c>
      <c r="C379" s="3">
        <v>484.89999399999999</v>
      </c>
      <c r="D379" s="3">
        <v>478.625</v>
      </c>
      <c r="E379" s="3">
        <v>482.27499399999999</v>
      </c>
      <c r="F379" s="3">
        <v>469.31066900000002</v>
      </c>
      <c r="G379" s="3">
        <v>1517966</v>
      </c>
      <c r="H379" s="3">
        <f t="shared" si="83"/>
        <v>482.81000359999996</v>
      </c>
      <c r="I379" s="3">
        <f t="shared" si="94"/>
        <v>488.0899978999999</v>
      </c>
      <c r="J379" s="3">
        <f t="shared" si="84"/>
        <v>482.22546682939316</v>
      </c>
      <c r="K379" s="3">
        <f t="shared" si="95"/>
        <v>482.53823665860159</v>
      </c>
      <c r="L379" s="6">
        <f t="shared" si="81"/>
        <v>0</v>
      </c>
      <c r="M379" s="6">
        <f t="shared" si="82"/>
        <v>2.125</v>
      </c>
      <c r="N379" s="6">
        <f t="shared" si="88"/>
        <v>2.8767874285714305</v>
      </c>
      <c r="O379" s="6">
        <f t="shared" si="89"/>
        <v>3.503572714285716</v>
      </c>
      <c r="P379" s="8">
        <f t="shared" si="90"/>
        <v>45.088166877100385</v>
      </c>
      <c r="Q379" s="3">
        <f t="shared" si="80"/>
        <v>481.93332933333335</v>
      </c>
      <c r="R379" s="5">
        <f t="shared" si="92"/>
        <v>487.99874880000004</v>
      </c>
      <c r="S379" s="5">
        <f t="shared" si="93"/>
        <v>6.7386240799999939</v>
      </c>
      <c r="T379" s="5">
        <f t="shared" si="91"/>
        <v>-60.006507705023992</v>
      </c>
      <c r="U379" s="1">
        <f t="shared" si="85"/>
        <v>505.47500600000001</v>
      </c>
      <c r="V379" s="1">
        <f t="shared" si="86"/>
        <v>471.54998799999998</v>
      </c>
      <c r="W379">
        <f t="shared" si="87"/>
        <v>-68.386144997771254</v>
      </c>
    </row>
    <row r="380" spans="1:23">
      <c r="A380" s="7">
        <v>43321</v>
      </c>
      <c r="B380" s="3">
        <v>483.97500600000001</v>
      </c>
      <c r="C380" s="3">
        <v>483.97500600000001</v>
      </c>
      <c r="D380" s="3">
        <v>477.54998799999998</v>
      </c>
      <c r="E380" s="3">
        <v>478.32501200000002</v>
      </c>
      <c r="F380" s="3">
        <v>465.466858</v>
      </c>
      <c r="G380" s="3">
        <v>2005458</v>
      </c>
      <c r="H380" s="3">
        <f t="shared" si="83"/>
        <v>481.4</v>
      </c>
      <c r="I380" s="3">
        <f t="shared" si="94"/>
        <v>487.36749729999991</v>
      </c>
      <c r="J380" s="3">
        <f t="shared" si="84"/>
        <v>480.92531521959546</v>
      </c>
      <c r="K380" s="3">
        <f t="shared" si="95"/>
        <v>482.13697716730621</v>
      </c>
      <c r="L380" s="6">
        <f t="shared" si="81"/>
        <v>0</v>
      </c>
      <c r="M380" s="6">
        <f t="shared" si="82"/>
        <v>3.9499819999999772</v>
      </c>
      <c r="N380" s="6">
        <f t="shared" si="88"/>
        <v>2.2660718571428577</v>
      </c>
      <c r="O380" s="6">
        <f t="shared" si="89"/>
        <v>3.7857142857142856</v>
      </c>
      <c r="P380" s="8">
        <f t="shared" si="90"/>
        <v>37.444678375118684</v>
      </c>
      <c r="Q380" s="3">
        <f t="shared" si="80"/>
        <v>479.95000200000004</v>
      </c>
      <c r="R380" s="5">
        <f t="shared" si="92"/>
        <v>486.76416576666662</v>
      </c>
      <c r="S380" s="5">
        <f t="shared" si="93"/>
        <v>6.1130829433333247</v>
      </c>
      <c r="T380" s="5">
        <f t="shared" si="91"/>
        <v>-74.312354119103702</v>
      </c>
      <c r="U380" s="1">
        <f t="shared" si="85"/>
        <v>505.47500600000001</v>
      </c>
      <c r="V380" s="1">
        <f t="shared" si="86"/>
        <v>471.54998799999998</v>
      </c>
      <c r="W380">
        <f t="shared" si="87"/>
        <v>-80.029416638776652</v>
      </c>
    </row>
    <row r="381" spans="1:23">
      <c r="A381" s="7">
        <v>43322</v>
      </c>
      <c r="B381" s="3">
        <v>480.64999399999999</v>
      </c>
      <c r="C381" s="3">
        <v>483.89999399999999</v>
      </c>
      <c r="D381" s="3">
        <v>478.14999399999999</v>
      </c>
      <c r="E381" s="3">
        <v>483</v>
      </c>
      <c r="F381" s="3">
        <v>470.01617399999998</v>
      </c>
      <c r="G381" s="3">
        <v>2417448</v>
      </c>
      <c r="H381" s="3">
        <f t="shared" si="83"/>
        <v>481.01500240000007</v>
      </c>
      <c r="I381" s="3">
        <f t="shared" si="94"/>
        <v>486.13249819999993</v>
      </c>
      <c r="J381" s="3">
        <f t="shared" si="84"/>
        <v>481.6168768130637</v>
      </c>
      <c r="K381" s="3">
        <f t="shared" si="95"/>
        <v>482.21916981803895</v>
      </c>
      <c r="L381" s="6">
        <f t="shared" si="81"/>
        <v>4.6749879999999848</v>
      </c>
      <c r="M381" s="6">
        <f t="shared" si="82"/>
        <v>0</v>
      </c>
      <c r="N381" s="6">
        <f t="shared" si="88"/>
        <v>2.3982151428571439</v>
      </c>
      <c r="O381" s="6">
        <f t="shared" si="89"/>
        <v>3.7857142857142856</v>
      </c>
      <c r="P381" s="8">
        <f t="shared" si="90"/>
        <v>38.781411892845028</v>
      </c>
      <c r="Q381" s="3">
        <f t="shared" si="80"/>
        <v>481.68332933333335</v>
      </c>
      <c r="R381" s="5">
        <f t="shared" si="92"/>
        <v>486.20541586666661</v>
      </c>
      <c r="S381" s="5">
        <f t="shared" si="93"/>
        <v>5.9601249199999842</v>
      </c>
      <c r="T381" s="5">
        <f t="shared" si="91"/>
        <v>-50.581563239374496</v>
      </c>
      <c r="U381" s="1">
        <f t="shared" si="85"/>
        <v>504.5</v>
      </c>
      <c r="V381" s="1">
        <f t="shared" si="86"/>
        <v>471.54998799999998</v>
      </c>
      <c r="W381">
        <f t="shared" si="87"/>
        <v>-65.250355599263486</v>
      </c>
    </row>
    <row r="382" spans="1:23">
      <c r="A382" s="7">
        <v>43325</v>
      </c>
      <c r="B382" s="3">
        <v>482.97500600000001</v>
      </c>
      <c r="C382" s="3">
        <v>492.125</v>
      </c>
      <c r="D382" s="3">
        <v>482.75</v>
      </c>
      <c r="E382" s="3">
        <v>491.5</v>
      </c>
      <c r="F382" s="3">
        <v>478.28771999999998</v>
      </c>
      <c r="G382" s="3">
        <v>2885640</v>
      </c>
      <c r="H382" s="3">
        <f t="shared" si="83"/>
        <v>481.25</v>
      </c>
      <c r="I382" s="3">
        <f t="shared" si="94"/>
        <v>485.69874879999986</v>
      </c>
      <c r="J382" s="3">
        <f t="shared" si="84"/>
        <v>484.91125120870913</v>
      </c>
      <c r="K382" s="3">
        <f t="shared" si="95"/>
        <v>483.10305840679712</v>
      </c>
      <c r="L382" s="6">
        <f t="shared" si="81"/>
        <v>8.5</v>
      </c>
      <c r="M382" s="6">
        <f t="shared" si="82"/>
        <v>0</v>
      </c>
      <c r="N382" s="6">
        <f t="shared" si="88"/>
        <v>3.0053580000000011</v>
      </c>
      <c r="O382" s="6">
        <f t="shared" si="89"/>
        <v>3.3125</v>
      </c>
      <c r="P382" s="8">
        <f t="shared" si="90"/>
        <v>47.56925527607617</v>
      </c>
      <c r="Q382" s="3">
        <f t="shared" si="80"/>
        <v>488.79166666666669</v>
      </c>
      <c r="R382" s="5">
        <f t="shared" si="92"/>
        <v>486.20166576666662</v>
      </c>
      <c r="S382" s="5">
        <f t="shared" si="93"/>
        <v>5.9559998099999829</v>
      </c>
      <c r="T382" s="5">
        <f t="shared" si="91"/>
        <v>28.990384851384242</v>
      </c>
      <c r="U382" s="1">
        <f t="shared" si="85"/>
        <v>496.75</v>
      </c>
      <c r="V382" s="1">
        <f t="shared" si="86"/>
        <v>471.54998799999998</v>
      </c>
      <c r="W382">
        <f t="shared" si="87"/>
        <v>-20.833323412703127</v>
      </c>
    </row>
    <row r="383" spans="1:23">
      <c r="A383" s="7">
        <v>43326</v>
      </c>
      <c r="B383" s="3">
        <v>494.07501200000002</v>
      </c>
      <c r="C383" s="3">
        <v>501</v>
      </c>
      <c r="D383" s="3">
        <v>489.5</v>
      </c>
      <c r="E383" s="3">
        <v>499.85000600000001</v>
      </c>
      <c r="F383" s="3">
        <v>486.41326900000001</v>
      </c>
      <c r="G383" s="3">
        <v>4962034</v>
      </c>
      <c r="H383" s="3">
        <f t="shared" si="83"/>
        <v>483.9</v>
      </c>
      <c r="I383" s="3">
        <f t="shared" si="94"/>
        <v>485.97124939999992</v>
      </c>
      <c r="J383" s="3">
        <f t="shared" si="84"/>
        <v>489.89083613913948</v>
      </c>
      <c r="K383" s="3">
        <f t="shared" si="95"/>
        <v>484.69800579662592</v>
      </c>
      <c r="L383" s="6">
        <f t="shared" si="81"/>
        <v>8.3500060000000076</v>
      </c>
      <c r="M383" s="6">
        <f t="shared" si="82"/>
        <v>0</v>
      </c>
      <c r="N383" s="6">
        <f t="shared" si="88"/>
        <v>3.6017870000000016</v>
      </c>
      <c r="O383" s="6">
        <f t="shared" si="89"/>
        <v>2.3375004285714289</v>
      </c>
      <c r="P383" s="8">
        <f t="shared" si="90"/>
        <v>60.643419657942623</v>
      </c>
      <c r="Q383" s="3">
        <f t="shared" si="80"/>
        <v>496.78333533333335</v>
      </c>
      <c r="R383" s="5">
        <f t="shared" si="92"/>
        <v>486.59666596666665</v>
      </c>
      <c r="S383" s="5">
        <f t="shared" si="93"/>
        <v>6.4201668266666703</v>
      </c>
      <c r="T383" s="5">
        <f t="shared" si="91"/>
        <v>105.77782625373088</v>
      </c>
      <c r="U383" s="1">
        <f t="shared" si="85"/>
        <v>501</v>
      </c>
      <c r="V383" s="1">
        <f t="shared" si="86"/>
        <v>471.54998799999998</v>
      </c>
      <c r="W383">
        <f t="shared" si="87"/>
        <v>-3.9049016346750278</v>
      </c>
    </row>
    <row r="384" spans="1:23">
      <c r="A384" s="7">
        <v>43328</v>
      </c>
      <c r="B384" s="3">
        <v>498.89999399999999</v>
      </c>
      <c r="C384" s="3">
        <v>507.39999399999999</v>
      </c>
      <c r="D384" s="3">
        <v>496.14999399999999</v>
      </c>
      <c r="E384" s="3">
        <v>498.625</v>
      </c>
      <c r="F384" s="3">
        <v>485.22119099999998</v>
      </c>
      <c r="G384" s="3">
        <v>5908118</v>
      </c>
      <c r="H384" s="3">
        <f t="shared" si="83"/>
        <v>486.99000240000004</v>
      </c>
      <c r="I384" s="3">
        <f t="shared" si="94"/>
        <v>486.45625000000007</v>
      </c>
      <c r="J384" s="3">
        <f t="shared" si="84"/>
        <v>492.80222409275967</v>
      </c>
      <c r="K384" s="3">
        <f t="shared" si="95"/>
        <v>486.02438619694726</v>
      </c>
      <c r="L384" s="6">
        <f t="shared" si="81"/>
        <v>0</v>
      </c>
      <c r="M384" s="6">
        <f t="shared" si="82"/>
        <v>1.2250060000000076</v>
      </c>
      <c r="N384" s="6">
        <f t="shared" si="88"/>
        <v>3.6017870000000016</v>
      </c>
      <c r="O384" s="6">
        <f t="shared" si="89"/>
        <v>2.0071432857142861</v>
      </c>
      <c r="P384" s="8">
        <f t="shared" si="90"/>
        <v>64.215221379620345</v>
      </c>
      <c r="Q384" s="3">
        <f t="shared" si="80"/>
        <v>500.72499599999998</v>
      </c>
      <c r="R384" s="5">
        <f t="shared" si="92"/>
        <v>486.87666576666669</v>
      </c>
      <c r="S384" s="5">
        <f t="shared" si="93"/>
        <v>6.7561665866666774</v>
      </c>
      <c r="T384" s="5">
        <f t="shared" si="91"/>
        <v>136.64879391481182</v>
      </c>
      <c r="U384" s="1">
        <f t="shared" si="85"/>
        <v>507.39999399999999</v>
      </c>
      <c r="V384" s="1">
        <f t="shared" si="86"/>
        <v>471.54998799999998</v>
      </c>
      <c r="W384">
        <f t="shared" si="87"/>
        <v>-24.476966614733595</v>
      </c>
    </row>
    <row r="385" spans="1:23">
      <c r="A385" s="7">
        <v>43329</v>
      </c>
      <c r="B385" s="3">
        <v>500</v>
      </c>
      <c r="C385" s="3">
        <v>503.89999399999999</v>
      </c>
      <c r="D385" s="3">
        <v>497.52499399999999</v>
      </c>
      <c r="E385" s="3">
        <v>501.52499399999999</v>
      </c>
      <c r="F385" s="3">
        <v>488.04321299999998</v>
      </c>
      <c r="G385" s="3">
        <v>2960410</v>
      </c>
      <c r="H385" s="3">
        <f t="shared" si="83"/>
        <v>490.2600036</v>
      </c>
      <c r="I385" s="3">
        <f t="shared" si="94"/>
        <v>486.63999940000014</v>
      </c>
      <c r="J385" s="3">
        <f t="shared" si="84"/>
        <v>495.70981406183978</v>
      </c>
      <c r="K385" s="3">
        <f t="shared" si="95"/>
        <v>487.50063455914278</v>
      </c>
      <c r="L385" s="6">
        <f t="shared" si="81"/>
        <v>2.8999939999999924</v>
      </c>
      <c r="M385" s="6">
        <f t="shared" si="82"/>
        <v>0</v>
      </c>
      <c r="N385" s="6">
        <f t="shared" si="88"/>
        <v>3.4214281428571423</v>
      </c>
      <c r="O385" s="6">
        <f t="shared" si="89"/>
        <v>2.0071432857142861</v>
      </c>
      <c r="P385" s="8">
        <f t="shared" si="90"/>
        <v>63.026307894736831</v>
      </c>
      <c r="Q385" s="3">
        <f t="shared" si="80"/>
        <v>500.98332733333336</v>
      </c>
      <c r="R385" s="5">
        <f t="shared" si="92"/>
        <v>487.31666566666661</v>
      </c>
      <c r="S385" s="5">
        <f t="shared" si="93"/>
        <v>7.288332633333388</v>
      </c>
      <c r="T385" s="5">
        <f t="shared" si="91"/>
        <v>125.00949443646324</v>
      </c>
      <c r="U385" s="1">
        <f t="shared" si="85"/>
        <v>507.39999399999999</v>
      </c>
      <c r="V385" s="1">
        <f t="shared" si="86"/>
        <v>471.54998799999998</v>
      </c>
      <c r="W385">
        <f t="shared" si="87"/>
        <v>-16.387723896057363</v>
      </c>
    </row>
    <row r="386" spans="1:23">
      <c r="A386" s="7">
        <v>43332</v>
      </c>
      <c r="B386" s="3">
        <v>502.5</v>
      </c>
      <c r="C386" s="3">
        <v>503.25</v>
      </c>
      <c r="D386" s="3">
        <v>493.5</v>
      </c>
      <c r="E386" s="3">
        <v>494.125</v>
      </c>
      <c r="F386" s="3">
        <v>480.84216300000003</v>
      </c>
      <c r="G386" s="3">
        <v>2829604</v>
      </c>
      <c r="H386" s="3">
        <f t="shared" si="83"/>
        <v>494.9</v>
      </c>
      <c r="I386" s="3">
        <f t="shared" si="94"/>
        <v>487.16374970000004</v>
      </c>
      <c r="J386" s="3">
        <f t="shared" si="84"/>
        <v>495.18154270789319</v>
      </c>
      <c r="K386" s="3">
        <f t="shared" si="95"/>
        <v>488.13152650589109</v>
      </c>
      <c r="L386" s="6">
        <f t="shared" si="81"/>
        <v>0</v>
      </c>
      <c r="M386" s="6">
        <f t="shared" si="82"/>
        <v>7.3999939999999924</v>
      </c>
      <c r="N386" s="6">
        <f t="shared" si="88"/>
        <v>3.4214281428571423</v>
      </c>
      <c r="O386" s="6">
        <f t="shared" si="89"/>
        <v>1.9535718571428577</v>
      </c>
      <c r="P386" s="8">
        <f t="shared" si="90"/>
        <v>63.654477076411951</v>
      </c>
      <c r="Q386" s="3">
        <f t="shared" si="80"/>
        <v>496.95833333333331</v>
      </c>
      <c r="R386" s="5">
        <f t="shared" si="92"/>
        <v>487.29583233333335</v>
      </c>
      <c r="S386" s="5">
        <f t="shared" si="93"/>
        <v>7.2612493000000082</v>
      </c>
      <c r="T386" s="5">
        <f t="shared" si="91"/>
        <v>88.712934471665932</v>
      </c>
      <c r="U386" s="1">
        <f t="shared" si="85"/>
        <v>507.39999399999999</v>
      </c>
      <c r="V386" s="1">
        <f t="shared" si="86"/>
        <v>473.67498799999998</v>
      </c>
      <c r="W386">
        <f t="shared" si="87"/>
        <v>-39.362465939961552</v>
      </c>
    </row>
    <row r="387" spans="1:23">
      <c r="A387" s="7">
        <v>43333</v>
      </c>
      <c r="B387" s="3">
        <v>500.89999399999999</v>
      </c>
      <c r="C387" s="3">
        <v>507</v>
      </c>
      <c r="D387" s="3">
        <v>499.17498799999998</v>
      </c>
      <c r="E387" s="3">
        <v>502.29998799999998</v>
      </c>
      <c r="F387" s="3">
        <v>488.797394</v>
      </c>
      <c r="G387" s="3">
        <v>9839198</v>
      </c>
      <c r="H387" s="3">
        <f t="shared" si="83"/>
        <v>497.125</v>
      </c>
      <c r="I387" s="3">
        <f t="shared" si="94"/>
        <v>486.88999940000002</v>
      </c>
      <c r="J387" s="3">
        <f t="shared" si="84"/>
        <v>497.55435780526216</v>
      </c>
      <c r="K387" s="3">
        <f t="shared" si="95"/>
        <v>489.48090379104434</v>
      </c>
      <c r="L387" s="6">
        <f t="shared" si="81"/>
        <v>8.1749879999999848</v>
      </c>
      <c r="M387" s="6">
        <f t="shared" si="82"/>
        <v>0</v>
      </c>
      <c r="N387" s="6">
        <f t="shared" si="88"/>
        <v>3.3642861428571433</v>
      </c>
      <c r="O387" s="6">
        <f t="shared" si="89"/>
        <v>1.9535718571428577</v>
      </c>
      <c r="P387" s="8">
        <f t="shared" si="90"/>
        <v>63.263933389292127</v>
      </c>
      <c r="Q387" s="3">
        <f t="shared" ref="Q387:Q450" si="96">AVERAGE(C387:E387)</f>
        <v>502.82499200000001</v>
      </c>
      <c r="R387" s="5">
        <f t="shared" si="92"/>
        <v>487.37958223333334</v>
      </c>
      <c r="S387" s="5">
        <f t="shared" si="93"/>
        <v>7.3701241700000368</v>
      </c>
      <c r="T387" s="5">
        <f t="shared" si="91"/>
        <v>139.71189096593466</v>
      </c>
      <c r="U387" s="1">
        <f t="shared" si="85"/>
        <v>507.39999399999999</v>
      </c>
      <c r="V387" s="1">
        <f t="shared" si="86"/>
        <v>476.5</v>
      </c>
      <c r="W387">
        <f t="shared" si="87"/>
        <v>-16.50487699123828</v>
      </c>
    </row>
    <row r="388" spans="1:23">
      <c r="A388" s="7">
        <v>43335</v>
      </c>
      <c r="B388" s="3">
        <v>505</v>
      </c>
      <c r="C388" s="3">
        <v>514.04998799999998</v>
      </c>
      <c r="D388" s="3">
        <v>505</v>
      </c>
      <c r="E388" s="3">
        <v>512.82501200000002</v>
      </c>
      <c r="F388" s="3">
        <v>499.03945900000002</v>
      </c>
      <c r="G388" s="3">
        <v>5537558</v>
      </c>
      <c r="H388" s="3">
        <f t="shared" si="83"/>
        <v>499.28499759999994</v>
      </c>
      <c r="I388" s="3">
        <f t="shared" si="94"/>
        <v>486.88374940000006</v>
      </c>
      <c r="J388" s="3">
        <f t="shared" si="84"/>
        <v>502.64457587017478</v>
      </c>
      <c r="K388" s="3">
        <f t="shared" si="95"/>
        <v>491.70415219189726</v>
      </c>
      <c r="L388" s="6">
        <f t="shared" ref="L388:L451" si="97">IF(($E388-$E387)&gt;0,$E388-$E387,0)</f>
        <v>10.52502400000003</v>
      </c>
      <c r="M388" s="6">
        <f t="shared" ref="M388:M451" si="98">IF(($E388-$E387)&lt;0,ABS($E388-$E387),0)</f>
        <v>0</v>
      </c>
      <c r="N388" s="6">
        <f t="shared" si="88"/>
        <v>3.6321432857142861</v>
      </c>
      <c r="O388" s="6">
        <f t="shared" si="89"/>
        <v>1.9535718571428577</v>
      </c>
      <c r="P388" s="8">
        <f t="shared" si="90"/>
        <v>65.025573141855773</v>
      </c>
      <c r="Q388" s="3">
        <f t="shared" si="96"/>
        <v>510.625</v>
      </c>
      <c r="R388" s="5">
        <f t="shared" si="92"/>
        <v>487.99624889999996</v>
      </c>
      <c r="S388" s="5">
        <f t="shared" si="93"/>
        <v>8.1717908366666876</v>
      </c>
      <c r="T388" s="5">
        <f t="shared" si="91"/>
        <v>184.60866618094059</v>
      </c>
      <c r="U388" s="1">
        <f t="shared" si="85"/>
        <v>514.04998799999998</v>
      </c>
      <c r="V388" s="1">
        <f t="shared" si="86"/>
        <v>476.5</v>
      </c>
      <c r="W388">
        <f t="shared" si="87"/>
        <v>-3.2622540385364975</v>
      </c>
    </row>
    <row r="389" spans="1:23">
      <c r="A389" s="7">
        <v>43336</v>
      </c>
      <c r="B389" s="3">
        <v>515.22497599999997</v>
      </c>
      <c r="C389" s="3">
        <v>519.52502400000003</v>
      </c>
      <c r="D389" s="3">
        <v>510.07501200000002</v>
      </c>
      <c r="E389" s="3">
        <v>511.67498799999998</v>
      </c>
      <c r="F389" s="3">
        <v>497.92038000000002</v>
      </c>
      <c r="G389" s="3">
        <v>4540390</v>
      </c>
      <c r="H389" s="3">
        <f t="shared" si="83"/>
        <v>501.87999879999995</v>
      </c>
      <c r="I389" s="3">
        <f t="shared" si="94"/>
        <v>487.73500060000003</v>
      </c>
      <c r="J389" s="3">
        <f t="shared" si="84"/>
        <v>505.65471324678322</v>
      </c>
      <c r="K389" s="3">
        <f t="shared" si="95"/>
        <v>493.60613655457377</v>
      </c>
      <c r="L389" s="6">
        <f t="shared" si="97"/>
        <v>0</v>
      </c>
      <c r="M389" s="6">
        <f t="shared" si="98"/>
        <v>1.1500240000000304</v>
      </c>
      <c r="N389" s="6">
        <f t="shared" si="88"/>
        <v>3.6321432857142861</v>
      </c>
      <c r="O389" s="6">
        <f t="shared" si="89"/>
        <v>1.3875012857142874</v>
      </c>
      <c r="P389" s="8">
        <f t="shared" si="90"/>
        <v>72.358575074979669</v>
      </c>
      <c r="Q389" s="3">
        <f t="shared" si="96"/>
        <v>513.75834133333331</v>
      </c>
      <c r="R389" s="5">
        <f t="shared" si="92"/>
        <v>489.36916606666671</v>
      </c>
      <c r="S389" s="5">
        <f t="shared" si="93"/>
        <v>9.7074162866666569</v>
      </c>
      <c r="T389" s="5">
        <f t="shared" si="91"/>
        <v>167.49513668338744</v>
      </c>
      <c r="U389" s="1">
        <f t="shared" si="85"/>
        <v>519.52502400000003</v>
      </c>
      <c r="V389" s="1">
        <f t="shared" si="86"/>
        <v>476.5</v>
      </c>
      <c r="W389">
        <f t="shared" si="87"/>
        <v>-18.2452797702101</v>
      </c>
    </row>
    <row r="390" spans="1:23">
      <c r="A390" s="7">
        <v>43339</v>
      </c>
      <c r="B390" s="3">
        <v>513</v>
      </c>
      <c r="C390" s="3">
        <v>520.15002400000003</v>
      </c>
      <c r="D390" s="3">
        <v>512.5</v>
      </c>
      <c r="E390" s="3">
        <v>519.5</v>
      </c>
      <c r="F390" s="3">
        <v>505.535034</v>
      </c>
      <c r="G390" s="3">
        <v>2488450</v>
      </c>
      <c r="H390" s="3">
        <f t="shared" si="83"/>
        <v>504.4899964</v>
      </c>
      <c r="I390" s="3">
        <f t="shared" si="94"/>
        <v>489.21125030000013</v>
      </c>
      <c r="J390" s="3">
        <f t="shared" si="84"/>
        <v>510.26980883118881</v>
      </c>
      <c r="K390" s="3">
        <f t="shared" si="95"/>
        <v>496.07221878747151</v>
      </c>
      <c r="L390" s="6">
        <f t="shared" si="97"/>
        <v>7.8250120000000152</v>
      </c>
      <c r="M390" s="6">
        <f t="shared" si="98"/>
        <v>0</v>
      </c>
      <c r="N390" s="6">
        <f t="shared" si="88"/>
        <v>4.0785718571428573</v>
      </c>
      <c r="O390" s="6">
        <f t="shared" si="89"/>
        <v>1.3875012857142874</v>
      </c>
      <c r="P390" s="8">
        <f t="shared" si="90"/>
        <v>74.616122956067272</v>
      </c>
      <c r="Q390" s="3">
        <f t="shared" si="96"/>
        <v>517.38334133333331</v>
      </c>
      <c r="R390" s="5">
        <f t="shared" si="92"/>
        <v>491.35833333333341</v>
      </c>
      <c r="S390" s="5">
        <f t="shared" si="93"/>
        <v>10.917499999999984</v>
      </c>
      <c r="T390" s="5">
        <f t="shared" si="91"/>
        <v>158.91921532707389</v>
      </c>
      <c r="U390" s="1">
        <f t="shared" si="85"/>
        <v>520.15002400000003</v>
      </c>
      <c r="V390" s="1">
        <f t="shared" si="86"/>
        <v>476.5</v>
      </c>
      <c r="W390">
        <f t="shared" si="87"/>
        <v>-1.4891721479924729</v>
      </c>
    </row>
    <row r="391" spans="1:23">
      <c r="A391" s="7">
        <v>43340</v>
      </c>
      <c r="B391" s="3">
        <v>520</v>
      </c>
      <c r="C391" s="3">
        <v>523.375</v>
      </c>
      <c r="D391" s="3">
        <v>518.45001200000002</v>
      </c>
      <c r="E391" s="3">
        <v>520.375</v>
      </c>
      <c r="F391" s="3">
        <v>506.38647500000002</v>
      </c>
      <c r="G391" s="3">
        <v>2626156</v>
      </c>
      <c r="H391" s="3">
        <f t="shared" si="83"/>
        <v>508.08499759999995</v>
      </c>
      <c r="I391" s="3">
        <f t="shared" si="94"/>
        <v>491.37125090000001</v>
      </c>
      <c r="J391" s="3">
        <f t="shared" si="84"/>
        <v>513.63820588745921</v>
      </c>
      <c r="K391" s="3">
        <f t="shared" si="95"/>
        <v>498.3867693791409</v>
      </c>
      <c r="L391" s="6">
        <f t="shared" si="97"/>
        <v>0.875</v>
      </c>
      <c r="M391" s="6">
        <f t="shared" si="98"/>
        <v>0</v>
      </c>
      <c r="N391" s="6">
        <f t="shared" si="88"/>
        <v>4.1410718571428573</v>
      </c>
      <c r="O391" s="6">
        <f t="shared" si="89"/>
        <v>1.1321432857142864</v>
      </c>
      <c r="P391" s="8">
        <f t="shared" si="90"/>
        <v>78.530303523689227</v>
      </c>
      <c r="Q391" s="3">
        <f t="shared" si="96"/>
        <v>520.73333733333334</v>
      </c>
      <c r="R391" s="5">
        <f t="shared" si="92"/>
        <v>493.36458333333337</v>
      </c>
      <c r="S391" s="5">
        <f t="shared" si="93"/>
        <v>12.049375399999997</v>
      </c>
      <c r="T391" s="5">
        <f t="shared" si="91"/>
        <v>151.42557513811033</v>
      </c>
      <c r="U391" s="1">
        <f t="shared" si="85"/>
        <v>523.375</v>
      </c>
      <c r="V391" s="1">
        <f t="shared" si="86"/>
        <v>477.54998799999998</v>
      </c>
      <c r="W391">
        <f t="shared" si="87"/>
        <v>-6.5466431301752825</v>
      </c>
    </row>
    <row r="392" spans="1:23">
      <c r="A392" s="7">
        <v>43341</v>
      </c>
      <c r="B392" s="3">
        <v>519.15002400000003</v>
      </c>
      <c r="C392" s="3">
        <v>520.57501200000002</v>
      </c>
      <c r="D392" s="3">
        <v>513.5</v>
      </c>
      <c r="E392" s="3">
        <v>516.42498799999998</v>
      </c>
      <c r="F392" s="3">
        <v>502.542664</v>
      </c>
      <c r="G392" s="3">
        <v>4063384</v>
      </c>
      <c r="H392" s="3">
        <f t="shared" ref="H392:H455" si="99">AVERAGE(E387:E391)</f>
        <v>513.33499759999995</v>
      </c>
      <c r="I392" s="3">
        <f t="shared" si="94"/>
        <v>493.30375059999994</v>
      </c>
      <c r="J392" s="3">
        <f t="shared" ref="J392:J455" si="100">E392*(2/(5+ 1)) + J391 * (1-(2/(5+1)))</f>
        <v>514.56713325830617</v>
      </c>
      <c r="K392" s="3">
        <f t="shared" si="95"/>
        <v>500.10469496207986</v>
      </c>
      <c r="L392" s="6">
        <f t="shared" si="97"/>
        <v>0</v>
      </c>
      <c r="M392" s="6">
        <f t="shared" si="98"/>
        <v>3.9500120000000152</v>
      </c>
      <c r="N392" s="6">
        <f t="shared" si="88"/>
        <v>3.7017865714285727</v>
      </c>
      <c r="O392" s="6">
        <f t="shared" si="89"/>
        <v>1.4142870000000016</v>
      </c>
      <c r="P392" s="8">
        <f t="shared" si="90"/>
        <v>72.356007390153962</v>
      </c>
      <c r="Q392" s="3">
        <f t="shared" si="96"/>
        <v>516.83333333333337</v>
      </c>
      <c r="R392" s="5">
        <f t="shared" si="92"/>
        <v>495.27791646666674</v>
      </c>
      <c r="S392" s="5">
        <f t="shared" si="93"/>
        <v>12.482917266666661</v>
      </c>
      <c r="T392" s="5">
        <f t="shared" si="91"/>
        <v>115.11954781182664</v>
      </c>
      <c r="U392" s="1">
        <f t="shared" si="85"/>
        <v>523.375</v>
      </c>
      <c r="V392" s="1">
        <f t="shared" si="86"/>
        <v>477.54998799999998</v>
      </c>
      <c r="W392">
        <f t="shared" si="87"/>
        <v>-15.166416104811958</v>
      </c>
    </row>
    <row r="393" spans="1:23">
      <c r="A393" s="7">
        <v>43342</v>
      </c>
      <c r="B393" s="3">
        <v>514.5</v>
      </c>
      <c r="C393" s="3">
        <v>516.45001200000002</v>
      </c>
      <c r="D393" s="3">
        <v>506.77499399999999</v>
      </c>
      <c r="E393" s="3">
        <v>508.27499399999999</v>
      </c>
      <c r="F393" s="3">
        <v>494.61181599999998</v>
      </c>
      <c r="G393" s="3">
        <v>4883942</v>
      </c>
      <c r="H393" s="3">
        <f t="shared" si="99"/>
        <v>516.1599976</v>
      </c>
      <c r="I393" s="3">
        <f t="shared" si="94"/>
        <v>495.44624940000006</v>
      </c>
      <c r="J393" s="3">
        <f t="shared" si="100"/>
        <v>512.46975350553748</v>
      </c>
      <c r="K393" s="3">
        <f t="shared" si="95"/>
        <v>500.88281867997699</v>
      </c>
      <c r="L393" s="6">
        <f t="shared" si="97"/>
        <v>0</v>
      </c>
      <c r="M393" s="6">
        <f t="shared" si="98"/>
        <v>8.1499939999999924</v>
      </c>
      <c r="N393" s="6">
        <f t="shared" si="88"/>
        <v>3.7017865714285727</v>
      </c>
      <c r="O393" s="6">
        <f t="shared" si="89"/>
        <v>1.8446437142857153</v>
      </c>
      <c r="P393" s="8">
        <f t="shared" si="90"/>
        <v>66.741784909171429</v>
      </c>
      <c r="Q393" s="3">
        <f t="shared" si="96"/>
        <v>510.5</v>
      </c>
      <c r="R393" s="5">
        <f t="shared" si="92"/>
        <v>496.81166686666666</v>
      </c>
      <c r="S393" s="5">
        <f t="shared" si="93"/>
        <v>12.320833333333326</v>
      </c>
      <c r="T393" s="5">
        <f t="shared" si="91"/>
        <v>74.066056859429708</v>
      </c>
      <c r="U393" s="1">
        <f t="shared" si="85"/>
        <v>523.375</v>
      </c>
      <c r="V393" s="1">
        <f t="shared" si="86"/>
        <v>477.54998799999998</v>
      </c>
      <c r="W393">
        <f t="shared" si="87"/>
        <v>-32.951450181835199</v>
      </c>
    </row>
    <row r="394" spans="1:23">
      <c r="A394" s="7">
        <v>43343</v>
      </c>
      <c r="B394" s="3">
        <v>510.5</v>
      </c>
      <c r="C394" s="3">
        <v>527.5</v>
      </c>
      <c r="D394" s="3">
        <v>509.75</v>
      </c>
      <c r="E394" s="3">
        <v>523.22497599999997</v>
      </c>
      <c r="F394" s="3">
        <v>509.15988199999998</v>
      </c>
      <c r="G394" s="3">
        <v>6558672</v>
      </c>
      <c r="H394" s="3">
        <f t="shared" si="99"/>
        <v>515.24999400000002</v>
      </c>
      <c r="I394" s="3">
        <f t="shared" si="94"/>
        <v>496.73249969999995</v>
      </c>
      <c r="J394" s="3">
        <f t="shared" si="100"/>
        <v>516.05482767035835</v>
      </c>
      <c r="K394" s="3">
        <f t="shared" si="95"/>
        <v>503.01064318664589</v>
      </c>
      <c r="L394" s="6">
        <f t="shared" si="97"/>
        <v>14.949981999999977</v>
      </c>
      <c r="M394" s="6">
        <f t="shared" si="98"/>
        <v>0</v>
      </c>
      <c r="N394" s="6">
        <f t="shared" si="88"/>
        <v>4.7696424285714283</v>
      </c>
      <c r="O394" s="6">
        <f t="shared" si="89"/>
        <v>1.5625021428571455</v>
      </c>
      <c r="P394" s="8">
        <f t="shared" si="90"/>
        <v>75.324281920104127</v>
      </c>
      <c r="Q394" s="3">
        <f t="shared" si="96"/>
        <v>520.15832533333332</v>
      </c>
      <c r="R394" s="5">
        <f t="shared" si="92"/>
        <v>498.4558329333334</v>
      </c>
      <c r="S394" s="5">
        <f t="shared" si="93"/>
        <v>12.996666466666662</v>
      </c>
      <c r="T394" s="5">
        <f t="shared" si="91"/>
        <v>111.32337898933096</v>
      </c>
      <c r="U394" s="1">
        <f t="shared" si="85"/>
        <v>527.5</v>
      </c>
      <c r="V394" s="1">
        <f t="shared" si="86"/>
        <v>478.14999399999999</v>
      </c>
      <c r="W394">
        <f t="shared" si="87"/>
        <v>-8.662661560770692</v>
      </c>
    </row>
    <row r="395" spans="1:23">
      <c r="A395" s="7">
        <v>43346</v>
      </c>
      <c r="B395" s="3">
        <v>526.5</v>
      </c>
      <c r="C395" s="3">
        <v>530.5</v>
      </c>
      <c r="D395" s="3">
        <v>522.29998799999998</v>
      </c>
      <c r="E395" s="3">
        <v>524.57501200000002</v>
      </c>
      <c r="F395" s="3">
        <v>510.47360200000003</v>
      </c>
      <c r="G395" s="3">
        <v>4454306</v>
      </c>
      <c r="H395" s="3">
        <f t="shared" si="99"/>
        <v>517.55999159999999</v>
      </c>
      <c r="I395" s="3">
        <f t="shared" si="94"/>
        <v>498.42749789999999</v>
      </c>
      <c r="J395" s="3">
        <f t="shared" si="100"/>
        <v>518.89488911357228</v>
      </c>
      <c r="K395" s="3">
        <f t="shared" si="95"/>
        <v>505.0643925974415</v>
      </c>
      <c r="L395" s="6">
        <f t="shared" si="97"/>
        <v>1.3500360000000455</v>
      </c>
      <c r="M395" s="6">
        <f t="shared" si="98"/>
        <v>0</v>
      </c>
      <c r="N395" s="6">
        <f t="shared" si="88"/>
        <v>4.5321458571428606</v>
      </c>
      <c r="O395" s="6">
        <f t="shared" si="89"/>
        <v>1.5625021428571455</v>
      </c>
      <c r="P395" s="8">
        <f t="shared" si="90"/>
        <v>74.362717209309807</v>
      </c>
      <c r="Q395" s="3">
        <f t="shared" si="96"/>
        <v>525.79166666666663</v>
      </c>
      <c r="R395" s="5">
        <f t="shared" si="92"/>
        <v>500.55333303333327</v>
      </c>
      <c r="S395" s="5">
        <f t="shared" si="93"/>
        <v>13.422999729999987</v>
      </c>
      <c r="T395" s="5">
        <f t="shared" si="91"/>
        <v>125.34870069281888</v>
      </c>
      <c r="U395" s="1">
        <f t="shared" si="85"/>
        <v>530.5</v>
      </c>
      <c r="V395" s="1">
        <f t="shared" si="86"/>
        <v>482.75</v>
      </c>
      <c r="W395">
        <f t="shared" si="87"/>
        <v>-12.408351832460701</v>
      </c>
    </row>
    <row r="396" spans="1:23">
      <c r="A396" s="7">
        <v>43347</v>
      </c>
      <c r="B396" s="3">
        <v>525.57501200000002</v>
      </c>
      <c r="C396" s="3">
        <v>539.5</v>
      </c>
      <c r="D396" s="3">
        <v>525.5</v>
      </c>
      <c r="E396" s="3">
        <v>538.17498799999998</v>
      </c>
      <c r="F396" s="3">
        <v>523.70788600000003</v>
      </c>
      <c r="G396" s="3">
        <v>5584742</v>
      </c>
      <c r="H396" s="3">
        <f t="shared" si="99"/>
        <v>518.57499399999995</v>
      </c>
      <c r="I396" s="3">
        <f t="shared" si="94"/>
        <v>500.64374849999996</v>
      </c>
      <c r="J396" s="3">
        <f t="shared" si="100"/>
        <v>525.32158874238155</v>
      </c>
      <c r="K396" s="3">
        <f t="shared" si="95"/>
        <v>508.2177826357804</v>
      </c>
      <c r="L396" s="6">
        <f t="shared" si="97"/>
        <v>13.59997599999997</v>
      </c>
      <c r="M396" s="6">
        <f t="shared" si="98"/>
        <v>0</v>
      </c>
      <c r="N396" s="6">
        <f t="shared" si="88"/>
        <v>4.8964298571428584</v>
      </c>
      <c r="O396" s="6">
        <f t="shared" si="89"/>
        <v>1.5625021428571455</v>
      </c>
      <c r="P396" s="8">
        <f t="shared" si="90"/>
        <v>75.808660892278411</v>
      </c>
      <c r="Q396" s="3">
        <f t="shared" si="96"/>
        <v>534.39166266666666</v>
      </c>
      <c r="R396" s="5">
        <f t="shared" si="92"/>
        <v>503.18124899999992</v>
      </c>
      <c r="S396" s="5">
        <f t="shared" si="93"/>
        <v>14.1543767</v>
      </c>
      <c r="T396" s="5">
        <f t="shared" si="91"/>
        <v>147.00006143290287</v>
      </c>
      <c r="U396" s="1">
        <f t="shared" si="85"/>
        <v>539.5</v>
      </c>
      <c r="V396" s="1">
        <f t="shared" si="86"/>
        <v>489.5</v>
      </c>
      <c r="W396">
        <f t="shared" si="87"/>
        <v>-2.6500240000000304</v>
      </c>
    </row>
    <row r="397" spans="1:23">
      <c r="A397" s="7">
        <v>43348</v>
      </c>
      <c r="B397" s="3">
        <v>537.90002400000003</v>
      </c>
      <c r="C397" s="3">
        <v>543.5</v>
      </c>
      <c r="D397" s="3">
        <v>534</v>
      </c>
      <c r="E397" s="3">
        <v>539.47497599999997</v>
      </c>
      <c r="F397" s="3">
        <v>524.97302200000001</v>
      </c>
      <c r="G397" s="3">
        <v>5701112</v>
      </c>
      <c r="H397" s="3">
        <f t="shared" si="99"/>
        <v>522.13499159999992</v>
      </c>
      <c r="I397" s="3">
        <f t="shared" si="94"/>
        <v>503.46124729999991</v>
      </c>
      <c r="J397" s="3">
        <f t="shared" si="100"/>
        <v>530.03938449492102</v>
      </c>
      <c r="K397" s="3">
        <f t="shared" si="95"/>
        <v>511.19465819427751</v>
      </c>
      <c r="L397" s="6">
        <f t="shared" si="97"/>
        <v>1.2999879999999848</v>
      </c>
      <c r="M397" s="6">
        <f t="shared" si="98"/>
        <v>0</v>
      </c>
      <c r="N397" s="6">
        <f t="shared" si="88"/>
        <v>4.3928571428571432</v>
      </c>
      <c r="O397" s="6">
        <f t="shared" si="89"/>
        <v>1.5625021428571455</v>
      </c>
      <c r="P397" s="8">
        <f t="shared" si="90"/>
        <v>73.763091899337212</v>
      </c>
      <c r="Q397" s="3">
        <f t="shared" si="96"/>
        <v>538.99165866666669</v>
      </c>
      <c r="R397" s="5">
        <f t="shared" si="92"/>
        <v>506.14708203333322</v>
      </c>
      <c r="S397" s="5">
        <f t="shared" si="93"/>
        <v>14.769584633333327</v>
      </c>
      <c r="T397" s="5">
        <f t="shared" si="91"/>
        <v>148.25321744529353</v>
      </c>
      <c r="U397" s="1">
        <f t="shared" si="85"/>
        <v>543.5</v>
      </c>
      <c r="V397" s="1">
        <f t="shared" si="86"/>
        <v>493.5</v>
      </c>
      <c r="W397">
        <f t="shared" si="87"/>
        <v>-8.0500480000000607</v>
      </c>
    </row>
    <row r="398" spans="1:23">
      <c r="A398" s="7">
        <v>43349</v>
      </c>
      <c r="B398" s="3">
        <v>537.5</v>
      </c>
      <c r="C398" s="3">
        <v>544.90002400000003</v>
      </c>
      <c r="D398" s="3">
        <v>532.70001200000002</v>
      </c>
      <c r="E398" s="3">
        <v>544.40002400000003</v>
      </c>
      <c r="F398" s="3">
        <v>529.76568599999996</v>
      </c>
      <c r="G398" s="3">
        <v>5991810</v>
      </c>
      <c r="H398" s="3">
        <f t="shared" si="99"/>
        <v>526.74498919999996</v>
      </c>
      <c r="I398" s="3">
        <f t="shared" si="94"/>
        <v>506.52249610000001</v>
      </c>
      <c r="J398" s="3">
        <f t="shared" si="100"/>
        <v>534.82626432994743</v>
      </c>
      <c r="K398" s="3">
        <f t="shared" si="95"/>
        <v>514.35707398529871</v>
      </c>
      <c r="L398" s="6">
        <f t="shared" si="97"/>
        <v>4.9250480000000607</v>
      </c>
      <c r="M398" s="6">
        <f t="shared" si="98"/>
        <v>0</v>
      </c>
      <c r="N398" s="6">
        <f t="shared" si="88"/>
        <v>4.7446462857142899</v>
      </c>
      <c r="O398" s="6">
        <f t="shared" si="89"/>
        <v>1.4750017142857164</v>
      </c>
      <c r="P398" s="8">
        <f t="shared" si="90"/>
        <v>76.284803990744891</v>
      </c>
      <c r="Q398" s="3">
        <f t="shared" si="96"/>
        <v>540.66668666666669</v>
      </c>
      <c r="R398" s="5">
        <f t="shared" si="92"/>
        <v>509.02333323333335</v>
      </c>
      <c r="S398" s="5">
        <f t="shared" si="93"/>
        <v>15.057668776666659</v>
      </c>
      <c r="T398" s="5">
        <f t="shared" si="91"/>
        <v>140.09850574110931</v>
      </c>
      <c r="U398" s="1">
        <f t="shared" si="85"/>
        <v>544.90002400000003</v>
      </c>
      <c r="V398" s="1">
        <f t="shared" si="86"/>
        <v>493.5</v>
      </c>
      <c r="W398">
        <f t="shared" si="87"/>
        <v>-0.97276219170636913</v>
      </c>
    </row>
    <row r="399" spans="1:23">
      <c r="A399" s="7">
        <v>43350</v>
      </c>
      <c r="B399" s="3">
        <v>543.47497599999997</v>
      </c>
      <c r="C399" s="3">
        <v>543.47497599999997</v>
      </c>
      <c r="D399" s="3">
        <v>532.67498799999998</v>
      </c>
      <c r="E399" s="3">
        <v>536.97497599999997</v>
      </c>
      <c r="F399" s="3">
        <v>522.54028300000004</v>
      </c>
      <c r="G399" s="3">
        <v>4379878</v>
      </c>
      <c r="H399" s="3">
        <f t="shared" si="99"/>
        <v>533.96999519999997</v>
      </c>
      <c r="I399" s="3">
        <f t="shared" si="94"/>
        <v>509.52249760000007</v>
      </c>
      <c r="J399" s="3">
        <f t="shared" si="100"/>
        <v>535.54250155329828</v>
      </c>
      <c r="K399" s="3">
        <f t="shared" si="95"/>
        <v>516.51115989146069</v>
      </c>
      <c r="L399" s="6">
        <f t="shared" si="97"/>
        <v>0</v>
      </c>
      <c r="M399" s="6">
        <f t="shared" si="98"/>
        <v>7.4250480000000607</v>
      </c>
      <c r="N399" s="6">
        <f t="shared" si="88"/>
        <v>4.5375038571428616</v>
      </c>
      <c r="O399" s="6">
        <f t="shared" si="89"/>
        <v>2.0053622857142921</v>
      </c>
      <c r="P399" s="8">
        <f t="shared" si="90"/>
        <v>69.350400238532373</v>
      </c>
      <c r="Q399" s="3">
        <f t="shared" si="96"/>
        <v>537.70831333333331</v>
      </c>
      <c r="R399" s="5">
        <f t="shared" si="92"/>
        <v>511.81208243333322</v>
      </c>
      <c r="S399" s="5">
        <f t="shared" si="93"/>
        <v>14.829584233333327</v>
      </c>
      <c r="T399" s="5">
        <f t="shared" si="91"/>
        <v>116.41697880192584</v>
      </c>
      <c r="U399" s="1">
        <f t="shared" si="85"/>
        <v>544.90002400000003</v>
      </c>
      <c r="V399" s="1">
        <f t="shared" si="86"/>
        <v>493.5</v>
      </c>
      <c r="W399">
        <f t="shared" si="87"/>
        <v>-15.418374123716472</v>
      </c>
    </row>
    <row r="400" spans="1:23">
      <c r="A400" s="7">
        <v>43353</v>
      </c>
      <c r="B400" s="3">
        <v>538.5</v>
      </c>
      <c r="C400" s="3">
        <v>548.45001200000002</v>
      </c>
      <c r="D400" s="3">
        <v>538.5</v>
      </c>
      <c r="E400" s="3">
        <v>544.34997599999997</v>
      </c>
      <c r="F400" s="3">
        <v>529.71698000000004</v>
      </c>
      <c r="G400" s="3">
        <v>8205078</v>
      </c>
      <c r="H400" s="3">
        <f t="shared" si="99"/>
        <v>536.71999519999997</v>
      </c>
      <c r="I400" s="3">
        <f t="shared" si="94"/>
        <v>512.25749669999993</v>
      </c>
      <c r="J400" s="3">
        <f t="shared" si="100"/>
        <v>538.47832636886551</v>
      </c>
      <c r="K400" s="3">
        <f t="shared" si="95"/>
        <v>519.16247571132158</v>
      </c>
      <c r="L400" s="6">
        <f t="shared" si="97"/>
        <v>7.375</v>
      </c>
      <c r="M400" s="6">
        <f t="shared" si="98"/>
        <v>0</v>
      </c>
      <c r="N400" s="6">
        <f t="shared" si="88"/>
        <v>5.0642895714285761</v>
      </c>
      <c r="O400" s="6">
        <f t="shared" si="89"/>
        <v>1.4767912857142929</v>
      </c>
      <c r="P400" s="8">
        <f t="shared" si="90"/>
        <v>77.422824790468155</v>
      </c>
      <c r="Q400" s="3">
        <f t="shared" si="96"/>
        <v>543.76666266666666</v>
      </c>
      <c r="R400" s="5">
        <f t="shared" si="92"/>
        <v>515.00291546666665</v>
      </c>
      <c r="S400" s="5">
        <f t="shared" si="93"/>
        <v>14.639583333333331</v>
      </c>
      <c r="T400" s="5">
        <f t="shared" si="91"/>
        <v>130.98618334993606</v>
      </c>
      <c r="U400" s="1">
        <f t="shared" ref="U400:U463" si="101">MAX(C387:C400)</f>
        <v>548.45001200000002</v>
      </c>
      <c r="V400" s="1">
        <f t="shared" ref="V400:V463" si="102">MIN(D387:D400)</f>
        <v>499.17498799999998</v>
      </c>
      <c r="W400">
        <f t="shared" ref="W400:W463" si="103">(U400 - E400) / (U400 - V400) * -100</f>
        <v>-8.3207184231915203</v>
      </c>
    </row>
    <row r="401" spans="1:23">
      <c r="A401" s="7">
        <v>43354</v>
      </c>
      <c r="B401" s="3">
        <v>545</v>
      </c>
      <c r="C401" s="3">
        <v>549.5</v>
      </c>
      <c r="D401" s="3">
        <v>541</v>
      </c>
      <c r="E401" s="3">
        <v>542.54998799999998</v>
      </c>
      <c r="F401" s="3">
        <v>527.96539299999995</v>
      </c>
      <c r="G401" s="3">
        <v>8472420</v>
      </c>
      <c r="H401" s="3">
        <f t="shared" si="99"/>
        <v>540.67498799999998</v>
      </c>
      <c r="I401" s="3">
        <f t="shared" si="94"/>
        <v>515.55874489999997</v>
      </c>
      <c r="J401" s="3">
        <f t="shared" si="100"/>
        <v>539.835546912577</v>
      </c>
      <c r="K401" s="3">
        <f t="shared" si="95"/>
        <v>521.38985783405292</v>
      </c>
      <c r="L401" s="6">
        <f t="shared" si="97"/>
        <v>0</v>
      </c>
      <c r="M401" s="6">
        <f t="shared" si="98"/>
        <v>1.7999879999999848</v>
      </c>
      <c r="N401" s="6">
        <f t="shared" ref="N401:N464" si="104">AVERAGE(L388:L401)</f>
        <v>4.4803618571428627</v>
      </c>
      <c r="O401" s="6">
        <f t="shared" ref="O401:O464" si="105">AVERAGE(M388:M401)</f>
        <v>1.6053618571428632</v>
      </c>
      <c r="P401" s="8">
        <f t="shared" ref="P401:P464" si="106">IF(O401=0,100,100-(100/(1+(N401/O401))))</f>
        <v>73.620855423087789</v>
      </c>
      <c r="Q401" s="3">
        <f t="shared" si="96"/>
        <v>544.34999600000003</v>
      </c>
      <c r="R401" s="5">
        <f t="shared" si="92"/>
        <v>518.13624880000009</v>
      </c>
      <c r="S401" s="5">
        <f t="shared" si="93"/>
        <v>14.333207013333341</v>
      </c>
      <c r="T401" s="5">
        <f t="shared" si="91"/>
        <v>121.92548011348673</v>
      </c>
      <c r="U401" s="1">
        <f t="shared" si="101"/>
        <v>549.5</v>
      </c>
      <c r="V401" s="1">
        <f t="shared" si="102"/>
        <v>505</v>
      </c>
      <c r="W401">
        <f t="shared" si="103"/>
        <v>-15.618004494382056</v>
      </c>
    </row>
    <row r="402" spans="1:23">
      <c r="A402" s="7">
        <v>43355</v>
      </c>
      <c r="B402" s="3">
        <v>546</v>
      </c>
      <c r="C402" s="3">
        <v>549.5</v>
      </c>
      <c r="D402" s="3">
        <v>541.04998799999998</v>
      </c>
      <c r="E402" s="3">
        <v>543.40002400000003</v>
      </c>
      <c r="F402" s="3">
        <v>528.79260299999999</v>
      </c>
      <c r="G402" s="3">
        <v>4139134</v>
      </c>
      <c r="H402" s="3">
        <f t="shared" si="99"/>
        <v>541.54998799999998</v>
      </c>
      <c r="I402" s="3">
        <f t="shared" si="94"/>
        <v>518.53624430000002</v>
      </c>
      <c r="J402" s="3">
        <f t="shared" si="100"/>
        <v>541.02370594171805</v>
      </c>
      <c r="K402" s="3">
        <f t="shared" si="95"/>
        <v>523.48606413557172</v>
      </c>
      <c r="L402" s="6">
        <f t="shared" si="97"/>
        <v>0.85003600000004553</v>
      </c>
      <c r="M402" s="6">
        <f t="shared" si="98"/>
        <v>0</v>
      </c>
      <c r="N402" s="6">
        <f t="shared" si="104"/>
        <v>3.7892912857142926</v>
      </c>
      <c r="O402" s="6">
        <f t="shared" si="105"/>
        <v>1.6053618571428632</v>
      </c>
      <c r="P402" s="8">
        <f t="shared" si="106"/>
        <v>70.241611191102095</v>
      </c>
      <c r="Q402" s="3">
        <f t="shared" si="96"/>
        <v>544.65000399999997</v>
      </c>
      <c r="R402" s="5">
        <f t="shared" si="92"/>
        <v>520.92916566666668</v>
      </c>
      <c r="S402" s="5">
        <f t="shared" si="93"/>
        <v>14.288332533333335</v>
      </c>
      <c r="T402" s="5">
        <f t="shared" si="91"/>
        <v>110.67696097728599</v>
      </c>
      <c r="U402" s="1">
        <f t="shared" si="101"/>
        <v>549.5</v>
      </c>
      <c r="V402" s="1">
        <f t="shared" si="102"/>
        <v>506.77499399999999</v>
      </c>
      <c r="W402">
        <f t="shared" si="103"/>
        <v>-14.277297000262489</v>
      </c>
    </row>
    <row r="403" spans="1:23">
      <c r="A403" s="7">
        <v>43357</v>
      </c>
      <c r="B403" s="3">
        <v>542</v>
      </c>
      <c r="C403" s="3">
        <v>544.22497599999997</v>
      </c>
      <c r="D403" s="3">
        <v>532.59997599999997</v>
      </c>
      <c r="E403" s="3">
        <v>535.34997599999997</v>
      </c>
      <c r="F403" s="3">
        <v>520.95904499999995</v>
      </c>
      <c r="G403" s="3">
        <v>7290574</v>
      </c>
      <c r="H403" s="3">
        <f t="shared" si="99"/>
        <v>542.33499760000007</v>
      </c>
      <c r="I403" s="3">
        <f t="shared" si="94"/>
        <v>521.13124549999998</v>
      </c>
      <c r="J403" s="3">
        <f t="shared" si="100"/>
        <v>539.13246262781206</v>
      </c>
      <c r="K403" s="3">
        <f t="shared" si="95"/>
        <v>524.61596050361254</v>
      </c>
      <c r="L403" s="6">
        <f t="shared" si="97"/>
        <v>0</v>
      </c>
      <c r="M403" s="6">
        <f t="shared" si="98"/>
        <v>8.0500480000000607</v>
      </c>
      <c r="N403" s="6">
        <f t="shared" si="104"/>
        <v>3.7892912857142926</v>
      </c>
      <c r="O403" s="6">
        <f t="shared" si="105"/>
        <v>2.0982207142857225</v>
      </c>
      <c r="P403" s="8">
        <f t="shared" si="106"/>
        <v>64.361504243461127</v>
      </c>
      <c r="Q403" s="3">
        <f t="shared" si="96"/>
        <v>537.3916426666666</v>
      </c>
      <c r="R403" s="5">
        <f t="shared" si="92"/>
        <v>522.95958103333339</v>
      </c>
      <c r="S403" s="5">
        <f t="shared" si="93"/>
        <v>14.107206403333326</v>
      </c>
      <c r="T403" s="5">
        <f t="shared" si="91"/>
        <v>68.201840585168924</v>
      </c>
      <c r="U403" s="1">
        <f t="shared" si="101"/>
        <v>549.5</v>
      </c>
      <c r="V403" s="1">
        <f t="shared" si="102"/>
        <v>506.77499399999999</v>
      </c>
      <c r="W403">
        <f t="shared" si="103"/>
        <v>-33.118834436208218</v>
      </c>
    </row>
    <row r="404" spans="1:23">
      <c r="A404" s="7">
        <v>43360</v>
      </c>
      <c r="B404" s="3">
        <v>535.02502400000003</v>
      </c>
      <c r="C404" s="3">
        <v>542.20001200000002</v>
      </c>
      <c r="D404" s="3">
        <v>535.02502400000003</v>
      </c>
      <c r="E404" s="3">
        <v>539.20001200000002</v>
      </c>
      <c r="F404" s="3">
        <v>524.70550500000002</v>
      </c>
      <c r="G404" s="3">
        <v>3018112</v>
      </c>
      <c r="H404" s="3">
        <f t="shared" si="99"/>
        <v>540.52498800000001</v>
      </c>
      <c r="I404" s="3">
        <f t="shared" si="94"/>
        <v>522.90624400000002</v>
      </c>
      <c r="J404" s="3">
        <f t="shared" si="100"/>
        <v>539.15497908520808</v>
      </c>
      <c r="K404" s="3">
        <f t="shared" si="95"/>
        <v>526.00491778898277</v>
      </c>
      <c r="L404" s="6">
        <f t="shared" si="97"/>
        <v>3.8500360000000455</v>
      </c>
      <c r="M404" s="6">
        <f t="shared" si="98"/>
        <v>0</v>
      </c>
      <c r="N404" s="6">
        <f t="shared" si="104"/>
        <v>3.5053644285714376</v>
      </c>
      <c r="O404" s="6">
        <f t="shared" si="105"/>
        <v>2.0982207142857225</v>
      </c>
      <c r="P404" s="8">
        <f t="shared" si="106"/>
        <v>62.555744924116915</v>
      </c>
      <c r="Q404" s="3">
        <f t="shared" si="96"/>
        <v>538.80834933333335</v>
      </c>
      <c r="R404" s="5">
        <f t="shared" si="92"/>
        <v>524.8637487000002</v>
      </c>
      <c r="S404" s="5">
        <f t="shared" si="93"/>
        <v>13.787915566666664</v>
      </c>
      <c r="T404" s="5">
        <f t="shared" si="91"/>
        <v>67.424262770341144</v>
      </c>
      <c r="U404" s="1">
        <f t="shared" si="101"/>
        <v>549.5</v>
      </c>
      <c r="V404" s="1">
        <f t="shared" si="102"/>
        <v>506.77499399999999</v>
      </c>
      <c r="W404">
        <f t="shared" si="103"/>
        <v>-24.107633829238043</v>
      </c>
    </row>
    <row r="405" spans="1:23">
      <c r="A405" s="7">
        <v>43361</v>
      </c>
      <c r="B405" s="3">
        <v>540</v>
      </c>
      <c r="C405" s="3">
        <v>545.5</v>
      </c>
      <c r="D405" s="3">
        <v>539.20001200000002</v>
      </c>
      <c r="E405" s="3">
        <v>541.95001200000002</v>
      </c>
      <c r="F405" s="3">
        <v>527.381531</v>
      </c>
      <c r="G405" s="3">
        <v>2745526</v>
      </c>
      <c r="H405" s="3">
        <f t="shared" si="99"/>
        <v>540.96999520000008</v>
      </c>
      <c r="I405" s="3">
        <f t="shared" si="94"/>
        <v>524.93499459999998</v>
      </c>
      <c r="J405" s="3">
        <f t="shared" si="100"/>
        <v>540.08665672347206</v>
      </c>
      <c r="K405" s="3">
        <f t="shared" si="95"/>
        <v>527.523498190032</v>
      </c>
      <c r="L405" s="6">
        <f t="shared" si="97"/>
        <v>2.75</v>
      </c>
      <c r="M405" s="6">
        <f t="shared" si="98"/>
        <v>0</v>
      </c>
      <c r="N405" s="6">
        <f t="shared" si="104"/>
        <v>3.6392930000000092</v>
      </c>
      <c r="O405" s="6">
        <f t="shared" si="105"/>
        <v>2.0982207142857225</v>
      </c>
      <c r="P405" s="8">
        <f t="shared" si="106"/>
        <v>63.429791739557835</v>
      </c>
      <c r="Q405" s="3">
        <f t="shared" si="96"/>
        <v>542.21667466666668</v>
      </c>
      <c r="R405" s="5">
        <f t="shared" si="92"/>
        <v>526.92541606666668</v>
      </c>
      <c r="S405" s="5">
        <f t="shared" si="93"/>
        <v>13.368749000000003</v>
      </c>
      <c r="T405" s="5">
        <f t="shared" ref="T405:T468" si="107">(Q405-R405)/(0.015*S405)</f>
        <v>76.253749696400106</v>
      </c>
      <c r="U405" s="1">
        <f t="shared" si="101"/>
        <v>549.5</v>
      </c>
      <c r="V405" s="1">
        <f t="shared" si="102"/>
        <v>506.77499399999999</v>
      </c>
      <c r="W405">
        <f t="shared" si="103"/>
        <v>-17.67112215268029</v>
      </c>
    </row>
    <row r="406" spans="1:23">
      <c r="A406" s="7">
        <v>43362</v>
      </c>
      <c r="B406" s="3">
        <v>541.5</v>
      </c>
      <c r="C406" s="3">
        <v>549.22497599999997</v>
      </c>
      <c r="D406" s="3">
        <v>540.54998799999998</v>
      </c>
      <c r="E406" s="3">
        <v>543.65002400000003</v>
      </c>
      <c r="F406" s="3">
        <v>529.03582800000004</v>
      </c>
      <c r="G406" s="3">
        <v>4439812</v>
      </c>
      <c r="H406" s="3">
        <f t="shared" si="99"/>
        <v>540.49000240000009</v>
      </c>
      <c r="I406" s="3">
        <f t="shared" si="94"/>
        <v>526.95624549999991</v>
      </c>
      <c r="J406" s="3">
        <f t="shared" si="100"/>
        <v>541.27444581564805</v>
      </c>
      <c r="K406" s="3">
        <f t="shared" si="95"/>
        <v>529.05935779098138</v>
      </c>
      <c r="L406" s="6">
        <f t="shared" si="97"/>
        <v>1.7000120000000152</v>
      </c>
      <c r="M406" s="6">
        <f t="shared" si="98"/>
        <v>0</v>
      </c>
      <c r="N406" s="6">
        <f t="shared" si="104"/>
        <v>3.7607224285714387</v>
      </c>
      <c r="O406" s="6">
        <f t="shared" si="105"/>
        <v>1.816077000000007</v>
      </c>
      <c r="P406" s="8">
        <f t="shared" si="106"/>
        <v>67.43513868015846</v>
      </c>
      <c r="Q406" s="3">
        <f t="shared" si="96"/>
        <v>544.47499600000003</v>
      </c>
      <c r="R406" s="5">
        <f t="shared" ref="R406:R469" si="108">AVERAGE(Q387:Q406)</f>
        <v>529.30124920000014</v>
      </c>
      <c r="S406" s="5">
        <f t="shared" ref="S406:S469" si="109">AVEDEV(Q387:Q406,Q387:Q406)</f>
        <v>12.510290546666667</v>
      </c>
      <c r="T406" s="5">
        <f t="shared" si="107"/>
        <v>80.86008204417972</v>
      </c>
      <c r="U406" s="1">
        <f t="shared" si="101"/>
        <v>549.5</v>
      </c>
      <c r="V406" s="1">
        <f t="shared" si="102"/>
        <v>506.77499399999999</v>
      </c>
      <c r="W406">
        <f t="shared" si="103"/>
        <v>-13.692159575120877</v>
      </c>
    </row>
    <row r="407" spans="1:23">
      <c r="A407" s="7">
        <v>43364</v>
      </c>
      <c r="B407" s="3">
        <v>545.5</v>
      </c>
      <c r="C407" s="3">
        <v>546</v>
      </c>
      <c r="D407" s="3">
        <v>539.27502400000003</v>
      </c>
      <c r="E407" s="3">
        <v>542.45001200000002</v>
      </c>
      <c r="F407" s="3">
        <v>527.86804199999995</v>
      </c>
      <c r="G407" s="3">
        <v>6595630</v>
      </c>
      <c r="H407" s="3">
        <f t="shared" si="99"/>
        <v>540.71000960000003</v>
      </c>
      <c r="I407" s="3">
        <f t="shared" ref="I407:I470" si="110">AVERAGE(E387:E406)</f>
        <v>529.43249669999989</v>
      </c>
      <c r="J407" s="3">
        <f t="shared" si="100"/>
        <v>541.66630121043204</v>
      </c>
      <c r="K407" s="3">
        <f t="shared" ref="K407:K470" si="111">E407*(2/(20+ 1)) + K406 * (1-(2/(20+1)))</f>
        <v>530.33465819184028</v>
      </c>
      <c r="L407" s="6">
        <f t="shared" si="97"/>
        <v>0</v>
      </c>
      <c r="M407" s="6">
        <f t="shared" si="98"/>
        <v>1.2000120000000152</v>
      </c>
      <c r="N407" s="6">
        <f t="shared" si="104"/>
        <v>3.7607224285714387</v>
      </c>
      <c r="O407" s="6">
        <f t="shared" si="105"/>
        <v>1.3196497142857229</v>
      </c>
      <c r="P407" s="8">
        <f t="shared" si="106"/>
        <v>74.024546289564483</v>
      </c>
      <c r="Q407" s="3">
        <f t="shared" si="96"/>
        <v>542.57501200000002</v>
      </c>
      <c r="R407" s="5">
        <f t="shared" si="108"/>
        <v>531.28875020000009</v>
      </c>
      <c r="S407" s="5">
        <f t="shared" si="109"/>
        <v>11.452665626666652</v>
      </c>
      <c r="T407" s="5">
        <f t="shared" si="107"/>
        <v>65.698019820065454</v>
      </c>
      <c r="U407" s="1">
        <f t="shared" si="101"/>
        <v>549.5</v>
      </c>
      <c r="V407" s="1">
        <f t="shared" si="102"/>
        <v>509.75</v>
      </c>
      <c r="W407">
        <f t="shared" si="103"/>
        <v>-17.73581886792449</v>
      </c>
    </row>
    <row r="408" spans="1:23">
      <c r="A408" s="7">
        <v>43367</v>
      </c>
      <c r="B408" s="3">
        <v>542.95001200000002</v>
      </c>
      <c r="C408" s="3">
        <v>553</v>
      </c>
      <c r="D408" s="3">
        <v>540.27502400000003</v>
      </c>
      <c r="E408" s="3">
        <v>548.15002400000003</v>
      </c>
      <c r="F408" s="3">
        <v>533.41485599999999</v>
      </c>
      <c r="G408" s="3">
        <v>4432578</v>
      </c>
      <c r="H408" s="3">
        <f t="shared" si="99"/>
        <v>540.52000720000001</v>
      </c>
      <c r="I408" s="3">
        <f t="shared" si="110"/>
        <v>531.43999789999975</v>
      </c>
      <c r="J408" s="3">
        <f t="shared" si="100"/>
        <v>543.82754214028807</v>
      </c>
      <c r="K408" s="3">
        <f t="shared" si="111"/>
        <v>532.03135969737934</v>
      </c>
      <c r="L408" s="6">
        <f t="shared" si="97"/>
        <v>5.7000120000000152</v>
      </c>
      <c r="M408" s="6">
        <f t="shared" si="98"/>
        <v>0</v>
      </c>
      <c r="N408" s="6">
        <f t="shared" si="104"/>
        <v>3.1000102857142986</v>
      </c>
      <c r="O408" s="6">
        <f t="shared" si="105"/>
        <v>1.3196497142857229</v>
      </c>
      <c r="P408" s="8">
        <f t="shared" si="106"/>
        <v>70.141374805172418</v>
      </c>
      <c r="Q408" s="3">
        <f t="shared" si="96"/>
        <v>547.14168266666672</v>
      </c>
      <c r="R408" s="5">
        <f t="shared" si="108"/>
        <v>533.11458433333337</v>
      </c>
      <c r="S408" s="5">
        <f t="shared" si="109"/>
        <v>10.664374499999997</v>
      </c>
      <c r="T408" s="5">
        <f t="shared" si="107"/>
        <v>87.688207957146531</v>
      </c>
      <c r="U408" s="1">
        <f t="shared" si="101"/>
        <v>553</v>
      </c>
      <c r="V408" s="1">
        <f t="shared" si="102"/>
        <v>522.29998799999998</v>
      </c>
      <c r="W408">
        <f t="shared" si="103"/>
        <v>-15.797961251611131</v>
      </c>
    </row>
    <row r="409" spans="1:23">
      <c r="A409" s="7">
        <v>43368</v>
      </c>
      <c r="B409" s="3">
        <v>551</v>
      </c>
      <c r="C409" s="3">
        <v>562.52502400000003</v>
      </c>
      <c r="D409" s="3">
        <v>547.15002400000003</v>
      </c>
      <c r="E409" s="3">
        <v>558.17498799999998</v>
      </c>
      <c r="F409" s="3">
        <v>543.17047100000002</v>
      </c>
      <c r="G409" s="3">
        <v>5664544</v>
      </c>
      <c r="H409" s="3">
        <f t="shared" si="99"/>
        <v>543.08001680000007</v>
      </c>
      <c r="I409" s="3">
        <f t="shared" si="110"/>
        <v>533.2062484999999</v>
      </c>
      <c r="J409" s="3">
        <f t="shared" si="100"/>
        <v>548.61002409352545</v>
      </c>
      <c r="K409" s="3">
        <f t="shared" si="111"/>
        <v>534.52122905953365</v>
      </c>
      <c r="L409" s="6">
        <f t="shared" si="97"/>
        <v>10.024963999999954</v>
      </c>
      <c r="M409" s="6">
        <f t="shared" si="98"/>
        <v>0</v>
      </c>
      <c r="N409" s="6">
        <f t="shared" si="104"/>
        <v>3.7196480000000065</v>
      </c>
      <c r="O409" s="6">
        <f t="shared" si="105"/>
        <v>1.3196497142857229</v>
      </c>
      <c r="P409" s="8">
        <f t="shared" si="106"/>
        <v>73.812824938985173</v>
      </c>
      <c r="Q409" s="3">
        <f t="shared" si="96"/>
        <v>555.95001200000002</v>
      </c>
      <c r="R409" s="5">
        <f t="shared" si="108"/>
        <v>535.22416786666668</v>
      </c>
      <c r="S409" s="5">
        <f t="shared" si="109"/>
        <v>10.077750840000004</v>
      </c>
      <c r="T409" s="5">
        <f t="shared" si="107"/>
        <v>137.10628136766101</v>
      </c>
      <c r="U409" s="1">
        <f t="shared" si="101"/>
        <v>562.52502400000003</v>
      </c>
      <c r="V409" s="1">
        <f t="shared" si="102"/>
        <v>525.5</v>
      </c>
      <c r="W409">
        <f t="shared" si="103"/>
        <v>-11.748907981801826</v>
      </c>
    </row>
    <row r="410" spans="1:23">
      <c r="A410" s="7">
        <v>43369</v>
      </c>
      <c r="B410" s="3">
        <v>560.04998799999998</v>
      </c>
      <c r="C410" s="3">
        <v>560.42498799999998</v>
      </c>
      <c r="D410" s="3">
        <v>542.57501200000002</v>
      </c>
      <c r="E410" s="3">
        <v>545.07501200000002</v>
      </c>
      <c r="F410" s="3">
        <v>530.42248500000005</v>
      </c>
      <c r="G410" s="3">
        <v>2870394</v>
      </c>
      <c r="H410" s="3">
        <f t="shared" si="99"/>
        <v>546.87501200000008</v>
      </c>
      <c r="I410" s="3">
        <f t="shared" si="110"/>
        <v>535.53124849999995</v>
      </c>
      <c r="J410" s="3">
        <f t="shared" si="100"/>
        <v>547.43168672901697</v>
      </c>
      <c r="K410" s="3">
        <f t="shared" si="111"/>
        <v>535.52635124433993</v>
      </c>
      <c r="L410" s="6">
        <f t="shared" si="97"/>
        <v>0</v>
      </c>
      <c r="M410" s="6">
        <f t="shared" si="98"/>
        <v>13.09997599999997</v>
      </c>
      <c r="N410" s="6">
        <f t="shared" si="104"/>
        <v>2.7482211428571515</v>
      </c>
      <c r="O410" s="6">
        <f t="shared" si="105"/>
        <v>2.2553622857142921</v>
      </c>
      <c r="P410" s="8">
        <f t="shared" si="106"/>
        <v>54.925058852107256</v>
      </c>
      <c r="Q410" s="3">
        <f t="shared" si="96"/>
        <v>549.35833733333334</v>
      </c>
      <c r="R410" s="5">
        <f t="shared" si="108"/>
        <v>536.82291766666663</v>
      </c>
      <c r="S410" s="5">
        <f t="shared" si="109"/>
        <v>9.2529180666666893</v>
      </c>
      <c r="T410" s="5">
        <f t="shared" si="107"/>
        <v>90.316875003465981</v>
      </c>
      <c r="U410" s="1">
        <f t="shared" si="101"/>
        <v>562.52502400000003</v>
      </c>
      <c r="V410" s="1">
        <f t="shared" si="102"/>
        <v>532.59997599999997</v>
      </c>
      <c r="W410">
        <f t="shared" si="103"/>
        <v>-58.312394352717433</v>
      </c>
    </row>
    <row r="411" spans="1:23">
      <c r="A411" s="7">
        <v>43370</v>
      </c>
      <c r="B411" s="3">
        <v>546.97497599999997</v>
      </c>
      <c r="C411" s="3">
        <v>552.22497599999997</v>
      </c>
      <c r="D411" s="3">
        <v>544.25</v>
      </c>
      <c r="E411" s="3">
        <v>546.09997599999997</v>
      </c>
      <c r="F411" s="3">
        <v>531.42004399999996</v>
      </c>
      <c r="G411" s="3">
        <v>5731064</v>
      </c>
      <c r="H411" s="3">
        <f t="shared" si="99"/>
        <v>547.50001200000008</v>
      </c>
      <c r="I411" s="3">
        <f t="shared" si="110"/>
        <v>536.80999909999991</v>
      </c>
      <c r="J411" s="3">
        <f t="shared" si="100"/>
        <v>546.98778315267805</v>
      </c>
      <c r="K411" s="3">
        <f t="shared" si="111"/>
        <v>536.53336312583133</v>
      </c>
      <c r="L411" s="6">
        <f t="shared" si="97"/>
        <v>1.0249639999999545</v>
      </c>
      <c r="M411" s="6">
        <f t="shared" si="98"/>
        <v>0</v>
      </c>
      <c r="N411" s="6">
        <f t="shared" si="104"/>
        <v>2.7285765714285781</v>
      </c>
      <c r="O411" s="6">
        <f t="shared" si="105"/>
        <v>2.2553622857142921</v>
      </c>
      <c r="P411" s="8">
        <f t="shared" si="106"/>
        <v>54.747392567186957</v>
      </c>
      <c r="Q411" s="3">
        <f t="shared" si="96"/>
        <v>547.52498400000002</v>
      </c>
      <c r="R411" s="5">
        <f t="shared" si="108"/>
        <v>538.16249999999991</v>
      </c>
      <c r="S411" s="5">
        <f t="shared" si="109"/>
        <v>8.436255599999976</v>
      </c>
      <c r="T411" s="5">
        <f t="shared" si="107"/>
        <v>73.986094020196475</v>
      </c>
      <c r="U411" s="1">
        <f t="shared" si="101"/>
        <v>562.52502400000003</v>
      </c>
      <c r="V411" s="1">
        <f t="shared" si="102"/>
        <v>532.59997599999997</v>
      </c>
      <c r="W411">
        <f t="shared" si="103"/>
        <v>-54.887290406351319</v>
      </c>
    </row>
    <row r="412" spans="1:23">
      <c r="A412" s="7">
        <v>43371</v>
      </c>
      <c r="B412" s="3">
        <v>546.04998799999998</v>
      </c>
      <c r="C412" s="3">
        <v>549.875</v>
      </c>
      <c r="D412" s="3">
        <v>542.75</v>
      </c>
      <c r="E412" s="3">
        <v>543.90002400000003</v>
      </c>
      <c r="F412" s="3">
        <v>529.27911400000005</v>
      </c>
      <c r="G412" s="3">
        <v>4445086</v>
      </c>
      <c r="H412" s="3">
        <f t="shared" si="99"/>
        <v>547.99000239999998</v>
      </c>
      <c r="I412" s="3">
        <f t="shared" si="110"/>
        <v>538.09624789999987</v>
      </c>
      <c r="J412" s="3">
        <f t="shared" si="100"/>
        <v>545.95853010178541</v>
      </c>
      <c r="K412" s="3">
        <f t="shared" si="111"/>
        <v>537.23494987575214</v>
      </c>
      <c r="L412" s="6">
        <f t="shared" si="97"/>
        <v>0</v>
      </c>
      <c r="M412" s="6">
        <f t="shared" si="98"/>
        <v>2.1999519999999393</v>
      </c>
      <c r="N412" s="6">
        <f t="shared" si="104"/>
        <v>2.3767874285714305</v>
      </c>
      <c r="O412" s="6">
        <f t="shared" si="105"/>
        <v>2.4125017142857166</v>
      </c>
      <c r="P412" s="8">
        <f t="shared" si="106"/>
        <v>49.627144189367314</v>
      </c>
      <c r="Q412" s="3">
        <f t="shared" si="96"/>
        <v>545.50834133333331</v>
      </c>
      <c r="R412" s="5">
        <f t="shared" si="108"/>
        <v>539.59625040000003</v>
      </c>
      <c r="S412" s="5">
        <f t="shared" si="109"/>
        <v>7.302838453333317</v>
      </c>
      <c r="T412" s="5">
        <f t="shared" si="107"/>
        <v>53.970712631011324</v>
      </c>
      <c r="U412" s="1">
        <f t="shared" si="101"/>
        <v>562.52502400000003</v>
      </c>
      <c r="V412" s="1">
        <f t="shared" si="102"/>
        <v>532.59997599999997</v>
      </c>
      <c r="W412">
        <f t="shared" si="103"/>
        <v>-62.238830828274573</v>
      </c>
    </row>
    <row r="413" spans="1:23">
      <c r="A413" s="7">
        <v>43374</v>
      </c>
      <c r="B413" s="3">
        <v>542.59997599999997</v>
      </c>
      <c r="C413" s="3">
        <v>550.5</v>
      </c>
      <c r="D413" s="3">
        <v>540.5</v>
      </c>
      <c r="E413" s="3">
        <v>549.20001200000002</v>
      </c>
      <c r="F413" s="3">
        <v>534.436646</v>
      </c>
      <c r="G413" s="3">
        <v>3406600</v>
      </c>
      <c r="H413" s="3">
        <f t="shared" si="99"/>
        <v>548.28000480000003</v>
      </c>
      <c r="I413" s="3">
        <f t="shared" si="110"/>
        <v>539.46999970000002</v>
      </c>
      <c r="J413" s="3">
        <f t="shared" si="100"/>
        <v>547.03902406785699</v>
      </c>
      <c r="K413" s="3">
        <f t="shared" si="111"/>
        <v>538.37447960187103</v>
      </c>
      <c r="L413" s="6">
        <f t="shared" si="97"/>
        <v>5.2999879999999848</v>
      </c>
      <c r="M413" s="6">
        <f t="shared" si="98"/>
        <v>0</v>
      </c>
      <c r="N413" s="6">
        <f t="shared" si="104"/>
        <v>2.7553580000000011</v>
      </c>
      <c r="O413" s="6">
        <f t="shared" si="105"/>
        <v>1.8821411428571406</v>
      </c>
      <c r="P413" s="8">
        <f t="shared" si="106"/>
        <v>59.414738744349137</v>
      </c>
      <c r="Q413" s="3">
        <f t="shared" si="96"/>
        <v>546.73333733333334</v>
      </c>
      <c r="R413" s="5">
        <f t="shared" si="108"/>
        <v>541.40791726666669</v>
      </c>
      <c r="S413" s="5">
        <f t="shared" si="109"/>
        <v>5.7355032799999837</v>
      </c>
      <c r="T413" s="5">
        <f t="shared" si="107"/>
        <v>61.900061269678936</v>
      </c>
      <c r="U413" s="1">
        <f t="shared" si="101"/>
        <v>562.52502400000003</v>
      </c>
      <c r="V413" s="1">
        <f t="shared" si="102"/>
        <v>532.59997599999997</v>
      </c>
      <c r="W413">
        <f t="shared" si="103"/>
        <v>-44.527955310213663</v>
      </c>
    </row>
    <row r="414" spans="1:23">
      <c r="A414" s="7">
        <v>43376</v>
      </c>
      <c r="B414" s="3">
        <v>549.95001200000002</v>
      </c>
      <c r="C414" s="3">
        <v>550.84997599999997</v>
      </c>
      <c r="D414" s="3">
        <v>536.90002400000003</v>
      </c>
      <c r="E414" s="3">
        <v>545.65002400000003</v>
      </c>
      <c r="F414" s="3">
        <v>530.98211700000002</v>
      </c>
      <c r="G414" s="3">
        <v>4730720</v>
      </c>
      <c r="H414" s="3">
        <f t="shared" si="99"/>
        <v>548.49000240000009</v>
      </c>
      <c r="I414" s="3">
        <f t="shared" si="110"/>
        <v>541.51625059999992</v>
      </c>
      <c r="J414" s="3">
        <f t="shared" si="100"/>
        <v>546.576024045238</v>
      </c>
      <c r="K414" s="3">
        <f t="shared" si="111"/>
        <v>539.06738859216898</v>
      </c>
      <c r="L414" s="6">
        <f t="shared" si="97"/>
        <v>0</v>
      </c>
      <c r="M414" s="6">
        <f t="shared" si="98"/>
        <v>3.5499879999999848</v>
      </c>
      <c r="N414" s="6">
        <f t="shared" si="104"/>
        <v>2.2285722857142867</v>
      </c>
      <c r="O414" s="6">
        <f t="shared" si="105"/>
        <v>2.1357117142857112</v>
      </c>
      <c r="P414" s="8">
        <f t="shared" si="106"/>
        <v>51.063869484989695</v>
      </c>
      <c r="Q414" s="3">
        <f t="shared" si="96"/>
        <v>544.46667466666668</v>
      </c>
      <c r="R414" s="5">
        <f t="shared" si="108"/>
        <v>542.62333473333342</v>
      </c>
      <c r="S414" s="5">
        <f t="shared" si="109"/>
        <v>4.5068345933333207</v>
      </c>
      <c r="T414" s="5">
        <f t="shared" si="107"/>
        <v>27.26732617848149</v>
      </c>
      <c r="U414" s="1">
        <f t="shared" si="101"/>
        <v>562.52502400000003</v>
      </c>
      <c r="V414" s="1">
        <f t="shared" si="102"/>
        <v>532.59997599999997</v>
      </c>
      <c r="W414">
        <f t="shared" si="103"/>
        <v>-56.39088699206085</v>
      </c>
    </row>
    <row r="415" spans="1:23">
      <c r="A415" s="7">
        <v>43377</v>
      </c>
      <c r="B415" s="3">
        <v>542.42498799999998</v>
      </c>
      <c r="C415" s="3">
        <v>546.42498799999998</v>
      </c>
      <c r="D415" s="3">
        <v>530.5</v>
      </c>
      <c r="E415" s="3">
        <v>538.54998799999998</v>
      </c>
      <c r="F415" s="3">
        <v>524.07293700000002</v>
      </c>
      <c r="G415" s="3">
        <v>3891118</v>
      </c>
      <c r="H415" s="3">
        <f t="shared" si="99"/>
        <v>545.98500960000001</v>
      </c>
      <c r="I415" s="3">
        <f t="shared" si="110"/>
        <v>542.63750300000004</v>
      </c>
      <c r="J415" s="3">
        <f t="shared" si="100"/>
        <v>543.90067869682537</v>
      </c>
      <c r="K415" s="3">
        <f t="shared" si="111"/>
        <v>539.01811234529578</v>
      </c>
      <c r="L415" s="6">
        <f t="shared" si="97"/>
        <v>0</v>
      </c>
      <c r="M415" s="6">
        <f t="shared" si="98"/>
        <v>7.1000360000000455</v>
      </c>
      <c r="N415" s="6">
        <f t="shared" si="104"/>
        <v>2.2285722857142867</v>
      </c>
      <c r="O415" s="6">
        <f t="shared" si="105"/>
        <v>2.5142865714285727</v>
      </c>
      <c r="P415" s="8">
        <f t="shared" si="106"/>
        <v>46.987952895920643</v>
      </c>
      <c r="Q415" s="3">
        <f t="shared" si="96"/>
        <v>538.49165866666669</v>
      </c>
      <c r="R415" s="5">
        <f t="shared" si="108"/>
        <v>543.25833433333332</v>
      </c>
      <c r="S415" s="5">
        <f t="shared" si="109"/>
        <v>3.8083350333333272</v>
      </c>
      <c r="T415" s="5">
        <f t="shared" si="107"/>
        <v>-83.442862824921392</v>
      </c>
      <c r="U415" s="1">
        <f t="shared" si="101"/>
        <v>562.52502400000003</v>
      </c>
      <c r="V415" s="1">
        <f t="shared" si="102"/>
        <v>530.5</v>
      </c>
      <c r="W415">
        <f t="shared" si="103"/>
        <v>-74.863444286567969</v>
      </c>
    </row>
    <row r="416" spans="1:23">
      <c r="A416" s="7">
        <v>43378</v>
      </c>
      <c r="B416" s="3">
        <v>536</v>
      </c>
      <c r="C416" s="3">
        <v>549</v>
      </c>
      <c r="D416" s="3">
        <v>535.04998799999998</v>
      </c>
      <c r="E416" s="3">
        <v>542</v>
      </c>
      <c r="F416" s="3">
        <v>527.43017599999996</v>
      </c>
      <c r="G416" s="3">
        <v>2895914</v>
      </c>
      <c r="H416" s="3">
        <f t="shared" si="99"/>
        <v>544.68000479999989</v>
      </c>
      <c r="I416" s="3">
        <f t="shared" si="110"/>
        <v>543.33625180000013</v>
      </c>
      <c r="J416" s="3">
        <f t="shared" si="100"/>
        <v>543.26711913121699</v>
      </c>
      <c r="K416" s="3">
        <f t="shared" si="111"/>
        <v>539.30210164574385</v>
      </c>
      <c r="L416" s="6">
        <f t="shared" si="97"/>
        <v>3.4500120000000152</v>
      </c>
      <c r="M416" s="6">
        <f t="shared" si="98"/>
        <v>0</v>
      </c>
      <c r="N416" s="6">
        <f t="shared" si="104"/>
        <v>2.4142848571428561</v>
      </c>
      <c r="O416" s="6">
        <f t="shared" si="105"/>
        <v>2.5142865714285727</v>
      </c>
      <c r="P416" s="8">
        <f t="shared" si="106"/>
        <v>48.985489855072444</v>
      </c>
      <c r="Q416" s="3">
        <f t="shared" si="96"/>
        <v>542.01666266666666</v>
      </c>
      <c r="R416" s="5">
        <f t="shared" si="108"/>
        <v>543.63958433333323</v>
      </c>
      <c r="S416" s="5">
        <f t="shared" si="109"/>
        <v>3.3889600333333361</v>
      </c>
      <c r="T416" s="5">
        <f t="shared" si="107"/>
        <v>-31.925657639388696</v>
      </c>
      <c r="U416" s="1">
        <f t="shared" si="101"/>
        <v>562.52502400000003</v>
      </c>
      <c r="V416" s="1">
        <f t="shared" si="102"/>
        <v>530.5</v>
      </c>
      <c r="W416">
        <f t="shared" si="103"/>
        <v>-64.09058116552859</v>
      </c>
    </row>
    <row r="417" spans="1:23">
      <c r="A417" s="7">
        <v>43381</v>
      </c>
      <c r="B417" s="3">
        <v>535</v>
      </c>
      <c r="C417" s="3">
        <v>542.27502400000003</v>
      </c>
      <c r="D417" s="3">
        <v>524</v>
      </c>
      <c r="E417" s="3">
        <v>536.04998799999998</v>
      </c>
      <c r="F417" s="3">
        <v>521.64007600000002</v>
      </c>
      <c r="G417" s="3">
        <v>2311830</v>
      </c>
      <c r="H417" s="3">
        <f t="shared" si="99"/>
        <v>543.86000960000001</v>
      </c>
      <c r="I417" s="3">
        <f t="shared" si="110"/>
        <v>543.5275024</v>
      </c>
      <c r="J417" s="3">
        <f t="shared" si="100"/>
        <v>540.86140875414469</v>
      </c>
      <c r="K417" s="3">
        <f t="shared" si="111"/>
        <v>538.99237653662533</v>
      </c>
      <c r="L417" s="6">
        <f t="shared" si="97"/>
        <v>0</v>
      </c>
      <c r="M417" s="6">
        <f t="shared" si="98"/>
        <v>5.9500120000000152</v>
      </c>
      <c r="N417" s="6">
        <f t="shared" si="104"/>
        <v>2.4142848571428561</v>
      </c>
      <c r="O417" s="6">
        <f t="shared" si="105"/>
        <v>2.3642839999999978</v>
      </c>
      <c r="P417" s="8">
        <f t="shared" si="106"/>
        <v>50.523178158959858</v>
      </c>
      <c r="Q417" s="3">
        <f t="shared" si="96"/>
        <v>534.10833733333334</v>
      </c>
      <c r="R417" s="5">
        <f t="shared" si="108"/>
        <v>543.39541826666652</v>
      </c>
      <c r="S417" s="5">
        <f t="shared" si="109"/>
        <v>3.6575427066666633</v>
      </c>
      <c r="T417" s="5">
        <f t="shared" si="107"/>
        <v>-169.27723844765086</v>
      </c>
      <c r="U417" s="1">
        <f t="shared" si="101"/>
        <v>562.52502400000003</v>
      </c>
      <c r="V417" s="1">
        <f t="shared" si="102"/>
        <v>524</v>
      </c>
      <c r="W417">
        <f t="shared" si="103"/>
        <v>-68.721659978719345</v>
      </c>
    </row>
    <row r="418" spans="1:23">
      <c r="A418" s="7">
        <v>43382</v>
      </c>
      <c r="B418" s="3">
        <v>533.25</v>
      </c>
      <c r="C418" s="3">
        <v>539.52502400000003</v>
      </c>
      <c r="D418" s="3">
        <v>521.72497599999997</v>
      </c>
      <c r="E418" s="3">
        <v>534.20001200000002</v>
      </c>
      <c r="F418" s="3">
        <v>519.83984399999997</v>
      </c>
      <c r="G418" s="3">
        <v>2694524</v>
      </c>
      <c r="H418" s="3">
        <f t="shared" si="99"/>
        <v>542.29000240000005</v>
      </c>
      <c r="I418" s="3">
        <f t="shared" si="110"/>
        <v>543.35625300000015</v>
      </c>
      <c r="J418" s="3">
        <f t="shared" si="100"/>
        <v>538.64094316942987</v>
      </c>
      <c r="K418" s="3">
        <f t="shared" si="111"/>
        <v>538.53596086647053</v>
      </c>
      <c r="L418" s="6">
        <f t="shared" si="97"/>
        <v>0</v>
      </c>
      <c r="M418" s="6">
        <f t="shared" si="98"/>
        <v>1.8499759999999696</v>
      </c>
      <c r="N418" s="6">
        <f t="shared" si="104"/>
        <v>2.1392822857142813</v>
      </c>
      <c r="O418" s="6">
        <f t="shared" si="105"/>
        <v>2.4964251428571385</v>
      </c>
      <c r="P418" s="8">
        <f t="shared" si="106"/>
        <v>46.147914178732826</v>
      </c>
      <c r="Q418" s="3">
        <f t="shared" si="96"/>
        <v>531.81667066666671</v>
      </c>
      <c r="R418" s="5">
        <f t="shared" si="108"/>
        <v>542.95291746666658</v>
      </c>
      <c r="S418" s="5">
        <f t="shared" si="109"/>
        <v>4.1442935866666684</v>
      </c>
      <c r="T418" s="5">
        <f t="shared" si="107"/>
        <v>-179.14185802904561</v>
      </c>
      <c r="U418" s="1">
        <f t="shared" si="101"/>
        <v>562.52502400000003</v>
      </c>
      <c r="V418" s="1">
        <f t="shared" si="102"/>
        <v>521.72497599999997</v>
      </c>
      <c r="W418">
        <f t="shared" si="103"/>
        <v>-69.423967344352079</v>
      </c>
    </row>
    <row r="419" spans="1:23">
      <c r="A419" s="7">
        <v>43383</v>
      </c>
      <c r="B419" s="3">
        <v>529.5</v>
      </c>
      <c r="C419" s="3">
        <v>531.52502400000003</v>
      </c>
      <c r="D419" s="3">
        <v>519.27502400000003</v>
      </c>
      <c r="E419" s="3">
        <v>525.90002400000003</v>
      </c>
      <c r="F419" s="3">
        <v>511.76306199999999</v>
      </c>
      <c r="G419" s="3">
        <v>4523678</v>
      </c>
      <c r="H419" s="3">
        <f t="shared" si="99"/>
        <v>539.29000240000005</v>
      </c>
      <c r="I419" s="3">
        <f t="shared" si="110"/>
        <v>542.84625240000003</v>
      </c>
      <c r="J419" s="3">
        <f t="shared" si="100"/>
        <v>534.3939701129533</v>
      </c>
      <c r="K419" s="3">
        <f t="shared" si="111"/>
        <v>537.33253830775902</v>
      </c>
      <c r="L419" s="6">
        <f t="shared" si="97"/>
        <v>0</v>
      </c>
      <c r="M419" s="6">
        <f t="shared" si="98"/>
        <v>8.2999879999999848</v>
      </c>
      <c r="N419" s="6">
        <f t="shared" si="104"/>
        <v>1.9428537142857099</v>
      </c>
      <c r="O419" s="6">
        <f t="shared" si="105"/>
        <v>3.089281428571423</v>
      </c>
      <c r="P419" s="8">
        <f t="shared" si="106"/>
        <v>38.60893356656954</v>
      </c>
      <c r="Q419" s="3">
        <f t="shared" si="96"/>
        <v>525.56669066666666</v>
      </c>
      <c r="R419" s="5">
        <f t="shared" si="108"/>
        <v>542.34583633333318</v>
      </c>
      <c r="S419" s="5">
        <f t="shared" si="109"/>
        <v>4.8350004000000126</v>
      </c>
      <c r="T419" s="5">
        <f t="shared" si="107"/>
        <v>-231.3566946366951</v>
      </c>
      <c r="U419" s="1">
        <f t="shared" si="101"/>
        <v>562.52502400000003</v>
      </c>
      <c r="V419" s="1">
        <f t="shared" si="102"/>
        <v>519.27502400000003</v>
      </c>
      <c r="W419">
        <f t="shared" si="103"/>
        <v>-84.682080924855498</v>
      </c>
    </row>
    <row r="420" spans="1:23">
      <c r="A420" s="7">
        <v>43384</v>
      </c>
      <c r="B420" s="3">
        <v>512.75</v>
      </c>
      <c r="C420" s="3">
        <v>512.75</v>
      </c>
      <c r="D420" s="3">
        <v>499</v>
      </c>
      <c r="E420" s="3">
        <v>504.5</v>
      </c>
      <c r="F420" s="3">
        <v>490.93826300000001</v>
      </c>
      <c r="G420" s="3">
        <v>6266576</v>
      </c>
      <c r="H420" s="3">
        <f t="shared" si="99"/>
        <v>535.3400024</v>
      </c>
      <c r="I420" s="3">
        <f t="shared" si="110"/>
        <v>542.29250480000007</v>
      </c>
      <c r="J420" s="3">
        <f t="shared" si="100"/>
        <v>524.42931340863561</v>
      </c>
      <c r="K420" s="3">
        <f t="shared" si="111"/>
        <v>534.20562989749624</v>
      </c>
      <c r="L420" s="6">
        <f t="shared" si="97"/>
        <v>0</v>
      </c>
      <c r="M420" s="6">
        <f t="shared" si="98"/>
        <v>21.40002400000003</v>
      </c>
      <c r="N420" s="6">
        <f t="shared" si="104"/>
        <v>1.8214242857142804</v>
      </c>
      <c r="O420" s="6">
        <f t="shared" si="105"/>
        <v>4.6178545714285679</v>
      </c>
      <c r="P420" s="8">
        <f t="shared" si="106"/>
        <v>28.286153249813736</v>
      </c>
      <c r="Q420" s="3">
        <f t="shared" si="96"/>
        <v>505.41666666666669</v>
      </c>
      <c r="R420" s="5">
        <f t="shared" si="108"/>
        <v>540.42833653333321</v>
      </c>
      <c r="S420" s="5">
        <f t="shared" si="109"/>
        <v>7.1398339733333414</v>
      </c>
      <c r="T420" s="5">
        <f t="shared" si="107"/>
        <v>-326.9139497027715</v>
      </c>
      <c r="U420" s="1">
        <f t="shared" si="101"/>
        <v>562.52502400000003</v>
      </c>
      <c r="V420" s="1">
        <f t="shared" si="102"/>
        <v>499</v>
      </c>
      <c r="W420">
        <f t="shared" si="103"/>
        <v>-91.341994613020532</v>
      </c>
    </row>
    <row r="421" spans="1:23">
      <c r="A421" s="7">
        <v>43385</v>
      </c>
      <c r="B421" s="3">
        <v>501.64999399999999</v>
      </c>
      <c r="C421" s="3">
        <v>503.5</v>
      </c>
      <c r="D421" s="3">
        <v>487.25</v>
      </c>
      <c r="E421" s="3">
        <v>492.57501200000002</v>
      </c>
      <c r="F421" s="3">
        <v>479.33380099999999</v>
      </c>
      <c r="G421" s="3">
        <v>4651748</v>
      </c>
      <c r="H421" s="3">
        <f t="shared" si="99"/>
        <v>528.53000480000003</v>
      </c>
      <c r="I421" s="3">
        <f t="shared" si="110"/>
        <v>540.30000599999994</v>
      </c>
      <c r="J421" s="3">
        <f t="shared" si="100"/>
        <v>513.81121293909041</v>
      </c>
      <c r="K421" s="3">
        <f t="shared" si="111"/>
        <v>530.24080914535375</v>
      </c>
      <c r="L421" s="6">
        <f t="shared" si="97"/>
        <v>0</v>
      </c>
      <c r="M421" s="6">
        <f t="shared" si="98"/>
        <v>11.924987999999985</v>
      </c>
      <c r="N421" s="6">
        <f t="shared" si="104"/>
        <v>1.8214242857142804</v>
      </c>
      <c r="O421" s="6">
        <f t="shared" si="105"/>
        <v>5.3839242857142802</v>
      </c>
      <c r="P421" s="8">
        <f t="shared" si="106"/>
        <v>25.278781000780342</v>
      </c>
      <c r="Q421" s="3">
        <f t="shared" si="96"/>
        <v>494.44167066666665</v>
      </c>
      <c r="R421" s="5">
        <f t="shared" si="108"/>
        <v>537.93292026666666</v>
      </c>
      <c r="S421" s="5">
        <f t="shared" si="109"/>
        <v>9.8855842933333467</v>
      </c>
      <c r="T421" s="5">
        <f t="shared" si="107"/>
        <v>-293.2974474715989</v>
      </c>
      <c r="U421" s="1">
        <f t="shared" si="101"/>
        <v>562.52502400000003</v>
      </c>
      <c r="V421" s="1">
        <f t="shared" si="102"/>
        <v>487.25</v>
      </c>
      <c r="W421">
        <f t="shared" si="103"/>
        <v>-92.925924540389374</v>
      </c>
    </row>
    <row r="422" spans="1:23">
      <c r="A422" s="7">
        <v>43388</v>
      </c>
      <c r="B422" s="3">
        <v>490</v>
      </c>
      <c r="C422" s="3">
        <v>503.07501200000002</v>
      </c>
      <c r="D422" s="3">
        <v>490</v>
      </c>
      <c r="E422" s="3">
        <v>501.47500600000001</v>
      </c>
      <c r="F422" s="3">
        <v>487.99453699999998</v>
      </c>
      <c r="G422" s="3">
        <v>3614908</v>
      </c>
      <c r="H422" s="3">
        <f t="shared" si="99"/>
        <v>518.64500720000001</v>
      </c>
      <c r="I422" s="3">
        <f t="shared" si="110"/>
        <v>537.80125720000001</v>
      </c>
      <c r="J422" s="3">
        <f t="shared" si="100"/>
        <v>509.69914395939361</v>
      </c>
      <c r="K422" s="3">
        <f t="shared" si="111"/>
        <v>527.50120884579633</v>
      </c>
      <c r="L422" s="6">
        <f t="shared" si="97"/>
        <v>8.8999939999999924</v>
      </c>
      <c r="M422" s="6">
        <f t="shared" si="98"/>
        <v>0</v>
      </c>
      <c r="N422" s="6">
        <f t="shared" si="104"/>
        <v>2.0499944285714213</v>
      </c>
      <c r="O422" s="6">
        <f t="shared" si="105"/>
        <v>5.3839242857142802</v>
      </c>
      <c r="P422" s="8">
        <f t="shared" si="106"/>
        <v>27.57622873427394</v>
      </c>
      <c r="Q422" s="3">
        <f t="shared" si="96"/>
        <v>498.18333933333332</v>
      </c>
      <c r="R422" s="5">
        <f t="shared" si="108"/>
        <v>535.60958703333313</v>
      </c>
      <c r="S422" s="5">
        <f t="shared" si="109"/>
        <v>12.412414686666708</v>
      </c>
      <c r="T422" s="5">
        <f t="shared" si="107"/>
        <v>-201.01513226754992</v>
      </c>
      <c r="U422" s="1">
        <f t="shared" si="101"/>
        <v>562.52502400000003</v>
      </c>
      <c r="V422" s="1">
        <f t="shared" si="102"/>
        <v>487.25</v>
      </c>
      <c r="W422">
        <f t="shared" si="103"/>
        <v>-81.102621767347429</v>
      </c>
    </row>
    <row r="423" spans="1:23">
      <c r="A423" s="7">
        <v>43389</v>
      </c>
      <c r="B423" s="3">
        <v>500</v>
      </c>
      <c r="C423" s="3">
        <v>506.25</v>
      </c>
      <c r="D423" s="3">
        <v>494.52499399999999</v>
      </c>
      <c r="E423" s="3">
        <v>501.70001200000002</v>
      </c>
      <c r="F423" s="3">
        <v>488.21353099999999</v>
      </c>
      <c r="G423" s="3">
        <v>3003220</v>
      </c>
      <c r="H423" s="3">
        <f t="shared" si="99"/>
        <v>511.73001080000006</v>
      </c>
      <c r="I423" s="3">
        <f t="shared" si="110"/>
        <v>535.70500629999992</v>
      </c>
      <c r="J423" s="3">
        <f t="shared" si="100"/>
        <v>507.03276663959576</v>
      </c>
      <c r="K423" s="3">
        <f t="shared" si="111"/>
        <v>525.04395200333954</v>
      </c>
      <c r="L423" s="6">
        <f t="shared" si="97"/>
        <v>0.22500600000000759</v>
      </c>
      <c r="M423" s="6">
        <f t="shared" si="98"/>
        <v>0</v>
      </c>
      <c r="N423" s="6">
        <f t="shared" si="104"/>
        <v>1.3499974285714254</v>
      </c>
      <c r="O423" s="6">
        <f t="shared" si="105"/>
        <v>5.3839242857142802</v>
      </c>
      <c r="P423" s="8">
        <f t="shared" si="106"/>
        <v>20.047714925278498</v>
      </c>
      <c r="Q423" s="3">
        <f t="shared" si="96"/>
        <v>500.82500200000004</v>
      </c>
      <c r="R423" s="5">
        <f t="shared" si="108"/>
        <v>533.78125499999999</v>
      </c>
      <c r="S423" s="5">
        <f t="shared" si="109"/>
        <v>14.643748999999962</v>
      </c>
      <c r="T423" s="5">
        <f t="shared" si="107"/>
        <v>-150.03559084038764</v>
      </c>
      <c r="U423" s="1">
        <f t="shared" si="101"/>
        <v>560.42498799999998</v>
      </c>
      <c r="V423" s="1">
        <f t="shared" si="102"/>
        <v>487.25</v>
      </c>
      <c r="W423">
        <f t="shared" si="103"/>
        <v>-80.252798948187021</v>
      </c>
    </row>
    <row r="424" spans="1:23">
      <c r="A424" s="7">
        <v>43390</v>
      </c>
      <c r="B424" s="3">
        <v>503.5</v>
      </c>
      <c r="C424" s="3">
        <v>518</v>
      </c>
      <c r="D424" s="3">
        <v>503.5</v>
      </c>
      <c r="E424" s="3">
        <v>512.125</v>
      </c>
      <c r="F424" s="3">
        <v>498.35827599999999</v>
      </c>
      <c r="G424" s="3">
        <v>3253970</v>
      </c>
      <c r="H424" s="3">
        <f t="shared" si="99"/>
        <v>505.23001079999995</v>
      </c>
      <c r="I424" s="3">
        <f t="shared" si="110"/>
        <v>534.02250809999998</v>
      </c>
      <c r="J424" s="3">
        <f t="shared" si="100"/>
        <v>508.73017775973051</v>
      </c>
      <c r="K424" s="3">
        <f t="shared" si="111"/>
        <v>523.81357562206904</v>
      </c>
      <c r="L424" s="6">
        <f t="shared" si="97"/>
        <v>10.424987999999985</v>
      </c>
      <c r="M424" s="6">
        <f t="shared" si="98"/>
        <v>0</v>
      </c>
      <c r="N424" s="6">
        <f t="shared" si="104"/>
        <v>2.094639428571424</v>
      </c>
      <c r="O424" s="6">
        <f t="shared" si="105"/>
        <v>4.4482117142857112</v>
      </c>
      <c r="P424" s="8">
        <f t="shared" si="106"/>
        <v>32.014169095962899</v>
      </c>
      <c r="Q424" s="3">
        <f t="shared" si="96"/>
        <v>511.20833333333331</v>
      </c>
      <c r="R424" s="5">
        <f t="shared" si="108"/>
        <v>532.40125420000004</v>
      </c>
      <c r="S424" s="5">
        <f t="shared" si="109"/>
        <v>15.935040606666661</v>
      </c>
      <c r="T424" s="5">
        <f t="shared" si="107"/>
        <v>-88.663808645710233</v>
      </c>
      <c r="U424" s="1">
        <f t="shared" si="101"/>
        <v>552.22497599999997</v>
      </c>
      <c r="V424" s="1">
        <f t="shared" si="102"/>
        <v>487.25</v>
      </c>
      <c r="W424">
        <f t="shared" si="103"/>
        <v>-61.716030491492582</v>
      </c>
    </row>
    <row r="425" spans="1:23">
      <c r="A425" s="7">
        <v>43392</v>
      </c>
      <c r="B425" s="3">
        <v>508</v>
      </c>
      <c r="C425" s="3">
        <v>509.70001200000002</v>
      </c>
      <c r="D425" s="3">
        <v>476.64999399999999</v>
      </c>
      <c r="E425" s="3">
        <v>479.25</v>
      </c>
      <c r="F425" s="3">
        <v>466.36703499999999</v>
      </c>
      <c r="G425" s="3">
        <v>6869592</v>
      </c>
      <c r="H425" s="3">
        <f t="shared" si="99"/>
        <v>502.47500600000001</v>
      </c>
      <c r="I425" s="3">
        <f t="shared" si="110"/>
        <v>532.66875749999997</v>
      </c>
      <c r="J425" s="3">
        <f t="shared" si="100"/>
        <v>498.90345183982038</v>
      </c>
      <c r="K425" s="3">
        <f t="shared" si="111"/>
        <v>519.56942556282434</v>
      </c>
      <c r="L425" s="6">
        <f t="shared" si="97"/>
        <v>0</v>
      </c>
      <c r="M425" s="6">
        <f t="shared" si="98"/>
        <v>32.875</v>
      </c>
      <c r="N425" s="6">
        <f t="shared" si="104"/>
        <v>2.0214277142857133</v>
      </c>
      <c r="O425" s="6">
        <f t="shared" si="105"/>
        <v>6.7964259999999967</v>
      </c>
      <c r="P425" s="8">
        <f t="shared" si="106"/>
        <v>22.924260027253808</v>
      </c>
      <c r="Q425" s="3">
        <f t="shared" si="96"/>
        <v>488.53333533333335</v>
      </c>
      <c r="R425" s="5">
        <f t="shared" si="108"/>
        <v>529.71708723333336</v>
      </c>
      <c r="S425" s="5">
        <f t="shared" si="109"/>
        <v>18.384457263333339</v>
      </c>
      <c r="T425" s="5">
        <f t="shared" si="107"/>
        <v>-149.34264420608687</v>
      </c>
      <c r="U425" s="1">
        <f t="shared" si="101"/>
        <v>550.84997599999997</v>
      </c>
      <c r="V425" s="1">
        <f t="shared" si="102"/>
        <v>476.64999399999999</v>
      </c>
      <c r="W425">
        <f t="shared" si="103"/>
        <v>-96.495947937022393</v>
      </c>
    </row>
    <row r="426" spans="1:23">
      <c r="A426" s="7">
        <v>43395</v>
      </c>
      <c r="B426" s="3">
        <v>482</v>
      </c>
      <c r="C426" s="3">
        <v>493.95001200000002</v>
      </c>
      <c r="D426" s="3">
        <v>478.57501200000002</v>
      </c>
      <c r="E426" s="3">
        <v>490.02499399999999</v>
      </c>
      <c r="F426" s="3">
        <v>476.85232500000001</v>
      </c>
      <c r="G426" s="3">
        <v>3774108</v>
      </c>
      <c r="H426" s="3">
        <f t="shared" si="99"/>
        <v>497.42500600000005</v>
      </c>
      <c r="I426" s="3">
        <f t="shared" si="110"/>
        <v>529.53375689999996</v>
      </c>
      <c r="J426" s="3">
        <f t="shared" si="100"/>
        <v>495.9439658932136</v>
      </c>
      <c r="K426" s="3">
        <f t="shared" si="111"/>
        <v>516.75567017588867</v>
      </c>
      <c r="L426" s="6">
        <f t="shared" si="97"/>
        <v>10.774993999999992</v>
      </c>
      <c r="M426" s="6">
        <f t="shared" si="98"/>
        <v>0</v>
      </c>
      <c r="N426" s="6">
        <f t="shared" si="104"/>
        <v>2.7910701428571412</v>
      </c>
      <c r="O426" s="6">
        <f t="shared" si="105"/>
        <v>6.6392865714285723</v>
      </c>
      <c r="P426" s="8">
        <f t="shared" si="106"/>
        <v>29.596655009126522</v>
      </c>
      <c r="Q426" s="3">
        <f t="shared" si="96"/>
        <v>487.51667266666664</v>
      </c>
      <c r="R426" s="5">
        <f t="shared" si="108"/>
        <v>526.86917106666669</v>
      </c>
      <c r="S426" s="5">
        <f t="shared" si="109"/>
        <v>20.326165786666692</v>
      </c>
      <c r="T426" s="5">
        <f t="shared" si="107"/>
        <v>-129.0700824183117</v>
      </c>
      <c r="U426" s="1">
        <f t="shared" si="101"/>
        <v>550.84997599999997</v>
      </c>
      <c r="V426" s="1">
        <f t="shared" si="102"/>
        <v>476.64999399999999</v>
      </c>
      <c r="W426">
        <f t="shared" si="103"/>
        <v>-81.9743891582076</v>
      </c>
    </row>
    <row r="427" spans="1:23">
      <c r="A427" s="7">
        <v>43396</v>
      </c>
      <c r="B427" s="3">
        <v>485</v>
      </c>
      <c r="C427" s="3">
        <v>491.79998799999998</v>
      </c>
      <c r="D427" s="3">
        <v>473.79998799999998</v>
      </c>
      <c r="E427" s="3">
        <v>475.77499399999999</v>
      </c>
      <c r="F427" s="3">
        <v>462.98541299999999</v>
      </c>
      <c r="G427" s="3">
        <v>2948962</v>
      </c>
      <c r="H427" s="3">
        <f t="shared" si="99"/>
        <v>496.91500239999993</v>
      </c>
      <c r="I427" s="3">
        <f t="shared" si="110"/>
        <v>526.85250539999993</v>
      </c>
      <c r="J427" s="3">
        <f t="shared" si="100"/>
        <v>489.22097526214242</v>
      </c>
      <c r="K427" s="3">
        <f t="shared" si="111"/>
        <v>512.85274863532777</v>
      </c>
      <c r="L427" s="6">
        <f t="shared" si="97"/>
        <v>0</v>
      </c>
      <c r="M427" s="6">
        <f t="shared" si="98"/>
        <v>14.25</v>
      </c>
      <c r="N427" s="6">
        <f t="shared" si="104"/>
        <v>2.4124995714285711</v>
      </c>
      <c r="O427" s="6">
        <f t="shared" si="105"/>
        <v>7.6571437142857155</v>
      </c>
      <c r="P427" s="8">
        <f t="shared" si="106"/>
        <v>23.958143332159167</v>
      </c>
      <c r="Q427" s="3">
        <f t="shared" si="96"/>
        <v>480.45832333333328</v>
      </c>
      <c r="R427" s="5">
        <f t="shared" si="108"/>
        <v>523.76333663333332</v>
      </c>
      <c r="S427" s="5">
        <f t="shared" si="109"/>
        <v>22.352334973333349</v>
      </c>
      <c r="T427" s="5">
        <f t="shared" si="107"/>
        <v>-129.15880556151751</v>
      </c>
      <c r="U427" s="1">
        <f t="shared" si="101"/>
        <v>550.84997599999997</v>
      </c>
      <c r="V427" s="1">
        <f t="shared" si="102"/>
        <v>473.79998799999998</v>
      </c>
      <c r="W427">
        <f t="shared" si="103"/>
        <v>-97.436721210131779</v>
      </c>
    </row>
    <row r="428" spans="1:23">
      <c r="A428" s="7">
        <v>43397</v>
      </c>
      <c r="B428" s="3">
        <v>487.5</v>
      </c>
      <c r="C428" s="3">
        <v>495.27499399999999</v>
      </c>
      <c r="D428" s="3">
        <v>472.89999399999999</v>
      </c>
      <c r="E428" s="3">
        <v>490.35000600000001</v>
      </c>
      <c r="F428" s="3">
        <v>477.16854899999998</v>
      </c>
      <c r="G428" s="3">
        <v>8442982</v>
      </c>
      <c r="H428" s="3">
        <f t="shared" si="99"/>
        <v>491.77499999999998</v>
      </c>
      <c r="I428" s="3">
        <f t="shared" si="110"/>
        <v>523.51875449999989</v>
      </c>
      <c r="J428" s="3">
        <f t="shared" si="100"/>
        <v>489.59731884142832</v>
      </c>
      <c r="K428" s="3">
        <f t="shared" si="111"/>
        <v>510.70963028910609</v>
      </c>
      <c r="L428" s="6">
        <f t="shared" si="97"/>
        <v>14.575012000000015</v>
      </c>
      <c r="M428" s="6">
        <f t="shared" si="98"/>
        <v>0</v>
      </c>
      <c r="N428" s="6">
        <f t="shared" si="104"/>
        <v>3.4535718571428577</v>
      </c>
      <c r="O428" s="6">
        <f t="shared" si="105"/>
        <v>7.4035731428571454</v>
      </c>
      <c r="P428" s="8">
        <f t="shared" si="106"/>
        <v>31.809208195551008</v>
      </c>
      <c r="Q428" s="3">
        <f t="shared" si="96"/>
        <v>486.17499799999996</v>
      </c>
      <c r="R428" s="5">
        <f t="shared" si="108"/>
        <v>520.71500240000012</v>
      </c>
      <c r="S428" s="5">
        <f t="shared" si="109"/>
        <v>23.367668026666678</v>
      </c>
      <c r="T428" s="5">
        <f t="shared" si="107"/>
        <v>-98.540725474713895</v>
      </c>
      <c r="U428" s="1">
        <f t="shared" si="101"/>
        <v>549</v>
      </c>
      <c r="V428" s="1">
        <f t="shared" si="102"/>
        <v>472.89999399999999</v>
      </c>
      <c r="W428">
        <f t="shared" si="103"/>
        <v>-77.06963124286743</v>
      </c>
    </row>
    <row r="429" spans="1:23">
      <c r="A429" s="7">
        <v>43398</v>
      </c>
      <c r="B429" s="3">
        <v>489.39999399999999</v>
      </c>
      <c r="C429" s="3">
        <v>505.72500600000001</v>
      </c>
      <c r="D429" s="3">
        <v>484</v>
      </c>
      <c r="E429" s="3">
        <v>502.42498799999998</v>
      </c>
      <c r="F429" s="3">
        <v>488.91900600000002</v>
      </c>
      <c r="G429" s="3">
        <v>6176258</v>
      </c>
      <c r="H429" s="3">
        <f t="shared" si="99"/>
        <v>489.50499879999995</v>
      </c>
      <c r="I429" s="3">
        <f t="shared" si="110"/>
        <v>520.62875359999998</v>
      </c>
      <c r="J429" s="3">
        <f t="shared" si="100"/>
        <v>493.87320856095221</v>
      </c>
      <c r="K429" s="3">
        <f t="shared" si="111"/>
        <v>509.92061673776266</v>
      </c>
      <c r="L429" s="6">
        <f t="shared" si="97"/>
        <v>12.074981999999977</v>
      </c>
      <c r="M429" s="6">
        <f t="shared" si="98"/>
        <v>0</v>
      </c>
      <c r="N429" s="6">
        <f t="shared" si="104"/>
        <v>4.3160705714285701</v>
      </c>
      <c r="O429" s="6">
        <f t="shared" si="105"/>
        <v>6.8964277142857133</v>
      </c>
      <c r="P429" s="8">
        <f t="shared" si="106"/>
        <v>38.49338890805118</v>
      </c>
      <c r="Q429" s="3">
        <f t="shared" si="96"/>
        <v>497.38333133333327</v>
      </c>
      <c r="R429" s="5">
        <f t="shared" si="108"/>
        <v>517.78666836666673</v>
      </c>
      <c r="S429" s="5">
        <f t="shared" si="109"/>
        <v>22.77250110000001</v>
      </c>
      <c r="T429" s="5">
        <f t="shared" si="107"/>
        <v>-59.730921206933068</v>
      </c>
      <c r="U429" s="1">
        <f t="shared" si="101"/>
        <v>549</v>
      </c>
      <c r="V429" s="1">
        <f t="shared" si="102"/>
        <v>472.89999399999999</v>
      </c>
      <c r="W429">
        <f t="shared" si="103"/>
        <v>-61.202376252112266</v>
      </c>
    </row>
    <row r="430" spans="1:23">
      <c r="A430" s="7">
        <v>43399</v>
      </c>
      <c r="B430" s="3">
        <v>499.97500600000001</v>
      </c>
      <c r="C430" s="3">
        <v>499.97500600000001</v>
      </c>
      <c r="D430" s="3">
        <v>481</v>
      </c>
      <c r="E430" s="3">
        <v>483.29998799999998</v>
      </c>
      <c r="F430" s="3">
        <v>470.30813599999999</v>
      </c>
      <c r="G430" s="3">
        <v>3615756</v>
      </c>
      <c r="H430" s="3">
        <f t="shared" si="99"/>
        <v>487.56499640000004</v>
      </c>
      <c r="I430" s="3">
        <f t="shared" si="110"/>
        <v>517.84125360000007</v>
      </c>
      <c r="J430" s="3">
        <f t="shared" si="100"/>
        <v>490.3488017073015</v>
      </c>
      <c r="K430" s="3">
        <f t="shared" si="111"/>
        <v>507.38531876273765</v>
      </c>
      <c r="L430" s="6">
        <f t="shared" si="97"/>
        <v>0</v>
      </c>
      <c r="M430" s="6">
        <f t="shared" si="98"/>
        <v>19.125</v>
      </c>
      <c r="N430" s="6">
        <f t="shared" si="104"/>
        <v>4.0696411428571411</v>
      </c>
      <c r="O430" s="6">
        <f t="shared" si="105"/>
        <v>8.2624991428571413</v>
      </c>
      <c r="P430" s="8">
        <f t="shared" si="106"/>
        <v>33.000282583319844</v>
      </c>
      <c r="Q430" s="3">
        <f t="shared" si="96"/>
        <v>488.09166466666665</v>
      </c>
      <c r="R430" s="5">
        <f t="shared" si="108"/>
        <v>514.72333473333333</v>
      </c>
      <c r="S430" s="5">
        <f t="shared" si="109"/>
        <v>22.372334473333346</v>
      </c>
      <c r="T430" s="5">
        <f t="shared" si="107"/>
        <v>-79.358936512743</v>
      </c>
      <c r="U430" s="1">
        <f t="shared" si="101"/>
        <v>542.27502400000003</v>
      </c>
      <c r="V430" s="1">
        <f t="shared" si="102"/>
        <v>472.89999399999999</v>
      </c>
      <c r="W430">
        <f t="shared" si="103"/>
        <v>-85.009024140241834</v>
      </c>
    </row>
    <row r="431" spans="1:23">
      <c r="A431" s="7">
        <v>43402</v>
      </c>
      <c r="B431" s="3">
        <v>482.60000600000001</v>
      </c>
      <c r="C431" s="3">
        <v>495.97500600000001</v>
      </c>
      <c r="D431" s="3">
        <v>476.875</v>
      </c>
      <c r="E431" s="3">
        <v>492.82501200000002</v>
      </c>
      <c r="F431" s="3">
        <v>479.57708700000001</v>
      </c>
      <c r="G431" s="3">
        <v>2786080</v>
      </c>
      <c r="H431" s="3">
        <f t="shared" si="99"/>
        <v>488.37499399999996</v>
      </c>
      <c r="I431" s="3">
        <f t="shared" si="110"/>
        <v>514.75250240000003</v>
      </c>
      <c r="J431" s="3">
        <f t="shared" si="100"/>
        <v>491.17420513820105</v>
      </c>
      <c r="K431" s="3">
        <f t="shared" si="111"/>
        <v>505.99862288057216</v>
      </c>
      <c r="L431" s="6">
        <f t="shared" si="97"/>
        <v>9.5250240000000304</v>
      </c>
      <c r="M431" s="6">
        <f t="shared" si="98"/>
        <v>0</v>
      </c>
      <c r="N431" s="6">
        <f t="shared" si="104"/>
        <v>4.75</v>
      </c>
      <c r="O431" s="6">
        <f t="shared" si="105"/>
        <v>7.8374982857142834</v>
      </c>
      <c r="P431" s="8">
        <f t="shared" si="106"/>
        <v>37.73585419583204</v>
      </c>
      <c r="Q431" s="3">
        <f t="shared" si="96"/>
        <v>488.55833933333332</v>
      </c>
      <c r="R431" s="5">
        <f t="shared" si="108"/>
        <v>511.77500250000003</v>
      </c>
      <c r="S431" s="5">
        <f t="shared" si="109"/>
        <v>21.450835333333309</v>
      </c>
      <c r="T431" s="5">
        <f t="shared" si="107"/>
        <v>-72.154651340747279</v>
      </c>
      <c r="U431" s="1">
        <f t="shared" si="101"/>
        <v>539.52502400000003</v>
      </c>
      <c r="V431" s="1">
        <f t="shared" si="102"/>
        <v>472.89999399999999</v>
      </c>
      <c r="W431">
        <f t="shared" si="103"/>
        <v>-70.093795079717026</v>
      </c>
    </row>
    <row r="432" spans="1:23">
      <c r="A432" s="7">
        <v>43403</v>
      </c>
      <c r="B432" s="3">
        <v>493.64999399999999</v>
      </c>
      <c r="C432" s="3">
        <v>508.47500600000001</v>
      </c>
      <c r="D432" s="3">
        <v>488.35000600000001</v>
      </c>
      <c r="E432" s="3">
        <v>502.42498799999998</v>
      </c>
      <c r="F432" s="3">
        <v>489.91308600000002</v>
      </c>
      <c r="G432" s="3">
        <v>6121068</v>
      </c>
      <c r="H432" s="3">
        <f t="shared" si="99"/>
        <v>488.93499759999997</v>
      </c>
      <c r="I432" s="3">
        <f t="shared" si="110"/>
        <v>512.08875420000004</v>
      </c>
      <c r="J432" s="3">
        <f t="shared" si="100"/>
        <v>494.92446609213403</v>
      </c>
      <c r="K432" s="3">
        <f t="shared" si="111"/>
        <v>505.65827670147002</v>
      </c>
      <c r="L432" s="6">
        <f t="shared" si="97"/>
        <v>9.5999759999999696</v>
      </c>
      <c r="M432" s="6">
        <f t="shared" si="98"/>
        <v>0</v>
      </c>
      <c r="N432" s="6">
        <f t="shared" si="104"/>
        <v>5.435712571428569</v>
      </c>
      <c r="O432" s="6">
        <f t="shared" si="105"/>
        <v>7.7053571428571432</v>
      </c>
      <c r="P432" s="8">
        <f t="shared" si="106"/>
        <v>41.364308154604664</v>
      </c>
      <c r="Q432" s="3">
        <f t="shared" si="96"/>
        <v>499.75</v>
      </c>
      <c r="R432" s="5">
        <f t="shared" si="108"/>
        <v>509.48708543333322</v>
      </c>
      <c r="S432" s="5">
        <f t="shared" si="109"/>
        <v>19.851168186666648</v>
      </c>
      <c r="T432" s="5">
        <f t="shared" si="107"/>
        <v>-32.70029364442572</v>
      </c>
      <c r="U432" s="1">
        <f t="shared" si="101"/>
        <v>531.52502400000003</v>
      </c>
      <c r="V432" s="1">
        <f t="shared" si="102"/>
        <v>472.89999399999999</v>
      </c>
      <c r="W432">
        <f t="shared" si="103"/>
        <v>-49.637562658816599</v>
      </c>
    </row>
    <row r="433" spans="1:23">
      <c r="A433" s="7">
        <v>43404</v>
      </c>
      <c r="B433" s="3">
        <v>502.64999399999999</v>
      </c>
      <c r="C433" s="3">
        <v>532.84997599999997</v>
      </c>
      <c r="D433" s="3">
        <v>501</v>
      </c>
      <c r="E433" s="3">
        <v>527.79998799999998</v>
      </c>
      <c r="F433" s="3">
        <v>514.65625</v>
      </c>
      <c r="G433" s="3">
        <v>6582228</v>
      </c>
      <c r="H433" s="3">
        <f t="shared" si="99"/>
        <v>494.26499640000003</v>
      </c>
      <c r="I433" s="3">
        <f t="shared" si="110"/>
        <v>510.01500240000013</v>
      </c>
      <c r="J433" s="3">
        <f t="shared" si="100"/>
        <v>505.88297339475605</v>
      </c>
      <c r="K433" s="3">
        <f t="shared" si="111"/>
        <v>507.76701111085384</v>
      </c>
      <c r="L433" s="6">
        <f t="shared" si="97"/>
        <v>25.375</v>
      </c>
      <c r="M433" s="6">
        <f t="shared" si="98"/>
        <v>0</v>
      </c>
      <c r="N433" s="6">
        <f t="shared" si="104"/>
        <v>7.248212571428569</v>
      </c>
      <c r="O433" s="6">
        <f t="shared" si="105"/>
        <v>7.1125008571428578</v>
      </c>
      <c r="P433" s="8">
        <f t="shared" si="106"/>
        <v>50.472510349018265</v>
      </c>
      <c r="Q433" s="3">
        <f t="shared" si="96"/>
        <v>520.54998799999998</v>
      </c>
      <c r="R433" s="5">
        <f t="shared" si="108"/>
        <v>508.17791796666671</v>
      </c>
      <c r="S433" s="5">
        <f t="shared" si="109"/>
        <v>18.280167226666652</v>
      </c>
      <c r="T433" s="5">
        <f t="shared" si="107"/>
        <v>45.12019275653455</v>
      </c>
      <c r="U433" s="1">
        <f t="shared" si="101"/>
        <v>532.84997599999997</v>
      </c>
      <c r="V433" s="1">
        <f t="shared" si="102"/>
        <v>472.89999399999999</v>
      </c>
      <c r="W433">
        <f t="shared" si="103"/>
        <v>-8.4236689178655411</v>
      </c>
    </row>
    <row r="434" spans="1:23">
      <c r="A434" s="7">
        <v>43405</v>
      </c>
      <c r="B434" s="3">
        <v>527.5</v>
      </c>
      <c r="C434" s="3">
        <v>528.72497599999997</v>
      </c>
      <c r="D434" s="3">
        <v>501.75</v>
      </c>
      <c r="E434" s="3">
        <v>504.45001200000002</v>
      </c>
      <c r="F434" s="3">
        <v>491.88769500000001</v>
      </c>
      <c r="G434" s="3">
        <v>3946070</v>
      </c>
      <c r="H434" s="3">
        <f t="shared" si="99"/>
        <v>501.75499280000002</v>
      </c>
      <c r="I434" s="3">
        <f t="shared" si="110"/>
        <v>508.94500120000004</v>
      </c>
      <c r="J434" s="3">
        <f t="shared" si="100"/>
        <v>505.40531959650411</v>
      </c>
      <c r="K434" s="3">
        <f t="shared" si="111"/>
        <v>507.45110643362966</v>
      </c>
      <c r="L434" s="6">
        <f t="shared" si="97"/>
        <v>0</v>
      </c>
      <c r="M434" s="6">
        <f t="shared" si="98"/>
        <v>23.34997599999997</v>
      </c>
      <c r="N434" s="6">
        <f t="shared" si="104"/>
        <v>7.248212571428569</v>
      </c>
      <c r="O434" s="6">
        <f t="shared" si="105"/>
        <v>7.25178314285714</v>
      </c>
      <c r="P434" s="8">
        <f t="shared" si="106"/>
        <v>49.987687681089959</v>
      </c>
      <c r="Q434" s="3">
        <f t="shared" si="96"/>
        <v>511.64166266666666</v>
      </c>
      <c r="R434" s="5">
        <f t="shared" si="108"/>
        <v>506.53666736666673</v>
      </c>
      <c r="S434" s="5">
        <f t="shared" si="109"/>
        <v>16.310666506666657</v>
      </c>
      <c r="T434" s="5">
        <f t="shared" si="107"/>
        <v>20.865672157596435</v>
      </c>
      <c r="U434" s="1">
        <f t="shared" si="101"/>
        <v>532.84997599999997</v>
      </c>
      <c r="V434" s="1">
        <f t="shared" si="102"/>
        <v>472.89999399999999</v>
      </c>
      <c r="W434">
        <f t="shared" si="103"/>
        <v>-47.372764849203733</v>
      </c>
    </row>
    <row r="435" spans="1:23">
      <c r="A435" s="7">
        <v>43406</v>
      </c>
      <c r="B435" s="3">
        <v>508</v>
      </c>
      <c r="C435" s="3">
        <v>514.75</v>
      </c>
      <c r="D435" s="3">
        <v>497.57501200000002</v>
      </c>
      <c r="E435" s="3">
        <v>502.29998799999998</v>
      </c>
      <c r="F435" s="3">
        <v>489.79122899999999</v>
      </c>
      <c r="G435" s="3">
        <v>5575206</v>
      </c>
      <c r="H435" s="3">
        <f t="shared" si="99"/>
        <v>502.15999759999994</v>
      </c>
      <c r="I435" s="3">
        <f t="shared" si="110"/>
        <v>506.88500059999996</v>
      </c>
      <c r="J435" s="3">
        <f t="shared" si="100"/>
        <v>504.37020906433611</v>
      </c>
      <c r="K435" s="3">
        <f t="shared" si="111"/>
        <v>506.96052372566493</v>
      </c>
      <c r="L435" s="6">
        <f t="shared" si="97"/>
        <v>0</v>
      </c>
      <c r="M435" s="6">
        <f t="shared" si="98"/>
        <v>2.1500240000000304</v>
      </c>
      <c r="N435" s="6">
        <f t="shared" si="104"/>
        <v>7.248212571428569</v>
      </c>
      <c r="O435" s="6">
        <f t="shared" si="105"/>
        <v>6.5535714285714288</v>
      </c>
      <c r="P435" s="8">
        <f t="shared" si="106"/>
        <v>52.51649041477949</v>
      </c>
      <c r="Q435" s="3">
        <f t="shared" si="96"/>
        <v>504.875</v>
      </c>
      <c r="R435" s="5">
        <f t="shared" si="108"/>
        <v>504.85583443333337</v>
      </c>
      <c r="S435" s="5">
        <f t="shared" si="109"/>
        <v>14.349750210000002</v>
      </c>
      <c r="T435" s="5">
        <f t="shared" si="107"/>
        <v>8.9040187163087314E-2</v>
      </c>
      <c r="U435" s="1">
        <f t="shared" si="101"/>
        <v>532.84997599999997</v>
      </c>
      <c r="V435" s="1">
        <f t="shared" si="102"/>
        <v>472.89999399999999</v>
      </c>
      <c r="W435">
        <f t="shared" si="103"/>
        <v>-50.959127894316957</v>
      </c>
    </row>
    <row r="436" spans="1:23">
      <c r="A436" s="7">
        <v>43409</v>
      </c>
      <c r="B436" s="3">
        <v>502.75</v>
      </c>
      <c r="C436" s="3">
        <v>512.07501200000002</v>
      </c>
      <c r="D436" s="3">
        <v>501.89999399999999</v>
      </c>
      <c r="E436" s="3">
        <v>510.375</v>
      </c>
      <c r="F436" s="3">
        <v>497.66513099999997</v>
      </c>
      <c r="G436" s="3">
        <v>1938928</v>
      </c>
      <c r="H436" s="3">
        <f t="shared" si="99"/>
        <v>505.95999759999995</v>
      </c>
      <c r="I436" s="3">
        <f t="shared" si="110"/>
        <v>505.07250060000007</v>
      </c>
      <c r="J436" s="3">
        <f t="shared" si="100"/>
        <v>506.3718060428908</v>
      </c>
      <c r="K436" s="3">
        <f t="shared" si="111"/>
        <v>507.28571194226822</v>
      </c>
      <c r="L436" s="6">
        <f t="shared" si="97"/>
        <v>8.0750120000000152</v>
      </c>
      <c r="M436" s="6">
        <f t="shared" si="98"/>
        <v>0</v>
      </c>
      <c r="N436" s="6">
        <f t="shared" si="104"/>
        <v>7.189285285714285</v>
      </c>
      <c r="O436" s="6">
        <f t="shared" si="105"/>
        <v>6.5535714285714288</v>
      </c>
      <c r="P436" s="8">
        <f t="shared" si="106"/>
        <v>52.312888325765741</v>
      </c>
      <c r="Q436" s="3">
        <f t="shared" si="96"/>
        <v>508.11666866666673</v>
      </c>
      <c r="R436" s="5">
        <f t="shared" si="108"/>
        <v>503.16083473333339</v>
      </c>
      <c r="S436" s="5">
        <f t="shared" si="109"/>
        <v>12.485250540000001</v>
      </c>
      <c r="T436" s="5">
        <f t="shared" si="107"/>
        <v>26.462338727636713</v>
      </c>
      <c r="U436" s="1">
        <f t="shared" si="101"/>
        <v>532.84997599999997</v>
      </c>
      <c r="V436" s="1">
        <f t="shared" si="102"/>
        <v>472.89999399999999</v>
      </c>
      <c r="W436">
        <f t="shared" si="103"/>
        <v>-37.489545868420741</v>
      </c>
    </row>
    <row r="437" spans="1:23">
      <c r="A437" s="7">
        <v>43410</v>
      </c>
      <c r="B437" s="3">
        <v>511.375</v>
      </c>
      <c r="C437" s="3">
        <v>521</v>
      </c>
      <c r="D437" s="3">
        <v>506.79998799999998</v>
      </c>
      <c r="E437" s="3">
        <v>514.45001200000002</v>
      </c>
      <c r="F437" s="3">
        <v>501.63864100000001</v>
      </c>
      <c r="G437" s="3">
        <v>2921884</v>
      </c>
      <c r="H437" s="3">
        <f t="shared" si="99"/>
        <v>509.46999519999997</v>
      </c>
      <c r="I437" s="3">
        <f t="shared" si="110"/>
        <v>503.49125059999994</v>
      </c>
      <c r="J437" s="3">
        <f t="shared" si="100"/>
        <v>509.06454136192724</v>
      </c>
      <c r="K437" s="3">
        <f t="shared" si="111"/>
        <v>507.96802623348077</v>
      </c>
      <c r="L437" s="6">
        <f t="shared" si="97"/>
        <v>4.0750120000000152</v>
      </c>
      <c r="M437" s="6">
        <f t="shared" si="98"/>
        <v>0</v>
      </c>
      <c r="N437" s="6">
        <f t="shared" si="104"/>
        <v>7.4642857142857144</v>
      </c>
      <c r="O437" s="6">
        <f t="shared" si="105"/>
        <v>6.5535714285714288</v>
      </c>
      <c r="P437" s="8">
        <f t="shared" si="106"/>
        <v>53.248407643312106</v>
      </c>
      <c r="Q437" s="3">
        <f t="shared" si="96"/>
        <v>514.08333333333337</v>
      </c>
      <c r="R437" s="5">
        <f t="shared" si="108"/>
        <v>502.15958453333332</v>
      </c>
      <c r="S437" s="5">
        <f t="shared" si="109"/>
        <v>11.383875319999996</v>
      </c>
      <c r="T437" s="5">
        <f t="shared" si="107"/>
        <v>69.828293469632854</v>
      </c>
      <c r="U437" s="1">
        <f t="shared" si="101"/>
        <v>532.84997599999997</v>
      </c>
      <c r="V437" s="1">
        <f t="shared" si="102"/>
        <v>472.89999399999999</v>
      </c>
      <c r="W437">
        <f t="shared" si="103"/>
        <v>-30.692192701575728</v>
      </c>
    </row>
    <row r="438" spans="1:23">
      <c r="A438" s="7">
        <v>43411</v>
      </c>
      <c r="B438" s="3">
        <v>514.5</v>
      </c>
      <c r="C438" s="3">
        <v>517.42498799999998</v>
      </c>
      <c r="D438" s="3">
        <v>513.375</v>
      </c>
      <c r="E438" s="3">
        <v>515.77502400000003</v>
      </c>
      <c r="F438" s="3">
        <v>502.93069500000001</v>
      </c>
      <c r="G438" s="3">
        <v>139254</v>
      </c>
      <c r="H438" s="3">
        <f t="shared" si="99"/>
        <v>511.875</v>
      </c>
      <c r="I438" s="3">
        <f t="shared" si="110"/>
        <v>502.4112518</v>
      </c>
      <c r="J438" s="3">
        <f t="shared" si="100"/>
        <v>511.30136890795154</v>
      </c>
      <c r="K438" s="3">
        <f t="shared" si="111"/>
        <v>508.71154983029214</v>
      </c>
      <c r="L438" s="6">
        <f t="shared" si="97"/>
        <v>1.3250120000000152</v>
      </c>
      <c r="M438" s="6">
        <f t="shared" si="98"/>
        <v>0</v>
      </c>
      <c r="N438" s="6">
        <f t="shared" si="104"/>
        <v>6.814287428571431</v>
      </c>
      <c r="O438" s="6">
        <f t="shared" si="105"/>
        <v>6.5535714285714288</v>
      </c>
      <c r="P438" s="8">
        <f t="shared" si="106"/>
        <v>50.97515990700596</v>
      </c>
      <c r="Q438" s="3">
        <f t="shared" si="96"/>
        <v>515.52500399999997</v>
      </c>
      <c r="R438" s="5">
        <f t="shared" si="108"/>
        <v>501.34500120000013</v>
      </c>
      <c r="S438" s="5">
        <f t="shared" si="109"/>
        <v>10.487833653333329</v>
      </c>
      <c r="T438" s="5">
        <f t="shared" si="107"/>
        <v>90.136204601179557</v>
      </c>
      <c r="U438" s="1">
        <f t="shared" si="101"/>
        <v>532.84997599999997</v>
      </c>
      <c r="V438" s="1">
        <f t="shared" si="102"/>
        <v>472.89999399999999</v>
      </c>
      <c r="W438">
        <f t="shared" si="103"/>
        <v>-28.481996875328413</v>
      </c>
    </row>
    <row r="439" spans="1:23">
      <c r="A439" s="7">
        <v>43413</v>
      </c>
      <c r="B439" s="3">
        <v>521.5</v>
      </c>
      <c r="C439" s="3">
        <v>523.5</v>
      </c>
      <c r="D439" s="3">
        <v>506.75</v>
      </c>
      <c r="E439" s="3">
        <v>513.95001200000002</v>
      </c>
      <c r="F439" s="3">
        <v>501.151093</v>
      </c>
      <c r="G439" s="3">
        <v>7343566</v>
      </c>
      <c r="H439" s="3">
        <f t="shared" si="99"/>
        <v>509.47000719999994</v>
      </c>
      <c r="I439" s="3">
        <f t="shared" si="110"/>
        <v>501.49000239999998</v>
      </c>
      <c r="J439" s="3">
        <f t="shared" si="100"/>
        <v>512.18424993863437</v>
      </c>
      <c r="K439" s="3">
        <f t="shared" si="111"/>
        <v>509.21045098931194</v>
      </c>
      <c r="L439" s="6">
        <f t="shared" si="97"/>
        <v>0</v>
      </c>
      <c r="M439" s="6">
        <f t="shared" si="98"/>
        <v>1.8250120000000152</v>
      </c>
      <c r="N439" s="6">
        <f t="shared" si="104"/>
        <v>6.814287428571431</v>
      </c>
      <c r="O439" s="6">
        <f t="shared" si="105"/>
        <v>4.3357151428571443</v>
      </c>
      <c r="P439" s="8">
        <f t="shared" si="106"/>
        <v>61.114671363688856</v>
      </c>
      <c r="Q439" s="3">
        <f t="shared" si="96"/>
        <v>514.73333733333334</v>
      </c>
      <c r="R439" s="5">
        <f t="shared" si="108"/>
        <v>500.80333353333333</v>
      </c>
      <c r="S439" s="5">
        <f t="shared" si="109"/>
        <v>9.8941660666666813</v>
      </c>
      <c r="T439" s="5">
        <f t="shared" si="107"/>
        <v>93.860049825590423</v>
      </c>
      <c r="U439" s="1">
        <f t="shared" si="101"/>
        <v>532.84997599999997</v>
      </c>
      <c r="V439" s="1">
        <f t="shared" si="102"/>
        <v>472.89999399999999</v>
      </c>
      <c r="W439">
        <f t="shared" si="103"/>
        <v>-31.526221308957126</v>
      </c>
    </row>
    <row r="440" spans="1:23">
      <c r="A440" s="7">
        <v>43416</v>
      </c>
      <c r="B440" s="3">
        <v>516.22497599999997</v>
      </c>
      <c r="C440" s="3">
        <v>529.5</v>
      </c>
      <c r="D440" s="3">
        <v>516.02502400000003</v>
      </c>
      <c r="E440" s="3">
        <v>518.40002400000003</v>
      </c>
      <c r="F440" s="3">
        <v>505.490295</v>
      </c>
      <c r="G440" s="3">
        <v>4782454</v>
      </c>
      <c r="H440" s="3">
        <f t="shared" si="99"/>
        <v>511.37000719999998</v>
      </c>
      <c r="I440" s="3">
        <f t="shared" si="110"/>
        <v>500.89250179999988</v>
      </c>
      <c r="J440" s="3">
        <f t="shared" si="100"/>
        <v>514.25617462575633</v>
      </c>
      <c r="K440" s="3">
        <f t="shared" si="111"/>
        <v>510.08564841890126</v>
      </c>
      <c r="L440" s="6">
        <f t="shared" si="97"/>
        <v>4.4500120000000152</v>
      </c>
      <c r="M440" s="6">
        <f t="shared" si="98"/>
        <v>0</v>
      </c>
      <c r="N440" s="6">
        <f t="shared" si="104"/>
        <v>6.3625030000000038</v>
      </c>
      <c r="O440" s="6">
        <f t="shared" si="105"/>
        <v>4.3357151428571443</v>
      </c>
      <c r="P440" s="8">
        <f t="shared" si="106"/>
        <v>59.472548746335292</v>
      </c>
      <c r="Q440" s="3">
        <f t="shared" si="96"/>
        <v>521.30834933333335</v>
      </c>
      <c r="R440" s="5">
        <f t="shared" si="108"/>
        <v>501.5979176666666</v>
      </c>
      <c r="S440" s="5">
        <f t="shared" si="109"/>
        <v>10.76604176666666</v>
      </c>
      <c r="T440" s="5">
        <f t="shared" si="107"/>
        <v>122.05310050405163</v>
      </c>
      <c r="U440" s="1">
        <f t="shared" si="101"/>
        <v>532.84997599999997</v>
      </c>
      <c r="V440" s="1">
        <f t="shared" si="102"/>
        <v>472.89999399999999</v>
      </c>
      <c r="W440">
        <f t="shared" si="103"/>
        <v>-24.10334668657606</v>
      </c>
    </row>
    <row r="441" spans="1:23">
      <c r="A441" s="7">
        <v>43417</v>
      </c>
      <c r="B441" s="3">
        <v>519.92498799999998</v>
      </c>
      <c r="C441" s="3">
        <v>527.42498799999998</v>
      </c>
      <c r="D441" s="3">
        <v>514.67498799999998</v>
      </c>
      <c r="E441" s="3">
        <v>516.59997599999997</v>
      </c>
      <c r="F441" s="3">
        <v>503.73516799999999</v>
      </c>
      <c r="G441" s="3">
        <v>2737474</v>
      </c>
      <c r="H441" s="3">
        <f t="shared" si="99"/>
        <v>514.59001439999997</v>
      </c>
      <c r="I441" s="3">
        <f t="shared" si="110"/>
        <v>501.58750300000003</v>
      </c>
      <c r="J441" s="3">
        <f t="shared" si="100"/>
        <v>515.03744175050429</v>
      </c>
      <c r="K441" s="3">
        <f t="shared" si="111"/>
        <v>510.70606056948208</v>
      </c>
      <c r="L441" s="6">
        <f t="shared" si="97"/>
        <v>0</v>
      </c>
      <c r="M441" s="6">
        <f t="shared" si="98"/>
        <v>1.8000480000000607</v>
      </c>
      <c r="N441" s="6">
        <f t="shared" si="104"/>
        <v>6.3625030000000038</v>
      </c>
      <c r="O441" s="6">
        <f t="shared" si="105"/>
        <v>3.4464328571428626</v>
      </c>
      <c r="P441" s="8">
        <f t="shared" si="106"/>
        <v>64.864355243661109</v>
      </c>
      <c r="Q441" s="3">
        <f t="shared" si="96"/>
        <v>519.56665066666665</v>
      </c>
      <c r="R441" s="5">
        <f t="shared" si="108"/>
        <v>502.85416666666663</v>
      </c>
      <c r="S441" s="5">
        <f t="shared" si="109"/>
        <v>11.306666066666676</v>
      </c>
      <c r="T441" s="5">
        <f t="shared" si="107"/>
        <v>98.540594851800478</v>
      </c>
      <c r="U441" s="1">
        <f t="shared" si="101"/>
        <v>532.84997599999997</v>
      </c>
      <c r="V441" s="1">
        <f t="shared" si="102"/>
        <v>472.89999399999999</v>
      </c>
      <c r="W441">
        <f t="shared" si="103"/>
        <v>-27.105929739895512</v>
      </c>
    </row>
    <row r="442" spans="1:23">
      <c r="A442" s="7">
        <v>43418</v>
      </c>
      <c r="B442" s="3">
        <v>515.5</v>
      </c>
      <c r="C442" s="3">
        <v>515.70001200000002</v>
      </c>
      <c r="D442" s="3">
        <v>481.5</v>
      </c>
      <c r="E442" s="3">
        <v>498.54998799999998</v>
      </c>
      <c r="F442" s="3">
        <v>486.13458300000002</v>
      </c>
      <c r="G442" s="3">
        <v>3033632</v>
      </c>
      <c r="H442" s="3">
        <f t="shared" si="99"/>
        <v>515.83500960000003</v>
      </c>
      <c r="I442" s="3">
        <f t="shared" si="110"/>
        <v>502.78875119999992</v>
      </c>
      <c r="J442" s="3">
        <f t="shared" si="100"/>
        <v>509.54162383366952</v>
      </c>
      <c r="K442" s="3">
        <f t="shared" si="111"/>
        <v>509.54833937238857</v>
      </c>
      <c r="L442" s="6">
        <f t="shared" si="97"/>
        <v>0</v>
      </c>
      <c r="M442" s="6">
        <f t="shared" si="98"/>
        <v>18.049987999999985</v>
      </c>
      <c r="N442" s="6">
        <f t="shared" si="104"/>
        <v>5.3214307142857171</v>
      </c>
      <c r="O442" s="6">
        <f t="shared" si="105"/>
        <v>4.7357177142857187</v>
      </c>
      <c r="P442" s="8">
        <f t="shared" si="106"/>
        <v>52.91192381299674</v>
      </c>
      <c r="Q442" s="3">
        <f t="shared" si="96"/>
        <v>498.58333333333331</v>
      </c>
      <c r="R442" s="5">
        <f t="shared" si="108"/>
        <v>502.87416636666666</v>
      </c>
      <c r="S442" s="5">
        <f t="shared" si="109"/>
        <v>11.286666366666676</v>
      </c>
      <c r="T442" s="5">
        <f t="shared" si="107"/>
        <v>-25.344554916620414</v>
      </c>
      <c r="U442" s="1">
        <f t="shared" si="101"/>
        <v>532.84997599999997</v>
      </c>
      <c r="V442" s="1">
        <f t="shared" si="102"/>
        <v>476.875</v>
      </c>
      <c r="W442">
        <f t="shared" si="103"/>
        <v>-61.277360797796511</v>
      </c>
    </row>
    <row r="443" spans="1:23">
      <c r="A443" s="7">
        <v>43419</v>
      </c>
      <c r="B443" s="3">
        <v>499.95001200000002</v>
      </c>
      <c r="C443" s="3">
        <v>514.5</v>
      </c>
      <c r="D443" s="3">
        <v>490.89999399999999</v>
      </c>
      <c r="E443" s="3">
        <v>494.375</v>
      </c>
      <c r="F443" s="3">
        <v>482.06359900000001</v>
      </c>
      <c r="G443" s="3">
        <v>3582306</v>
      </c>
      <c r="H443" s="3">
        <f t="shared" si="99"/>
        <v>512.65500479999992</v>
      </c>
      <c r="I443" s="3">
        <f t="shared" si="110"/>
        <v>502.64250030000005</v>
      </c>
      <c r="J443" s="3">
        <f t="shared" si="100"/>
        <v>504.48608255577972</v>
      </c>
      <c r="K443" s="3">
        <f t="shared" si="111"/>
        <v>508.10325943216105</v>
      </c>
      <c r="L443" s="6">
        <f t="shared" si="97"/>
        <v>0</v>
      </c>
      <c r="M443" s="6">
        <f t="shared" si="98"/>
        <v>4.1749879999999848</v>
      </c>
      <c r="N443" s="6">
        <f t="shared" si="104"/>
        <v>4.4589320000000043</v>
      </c>
      <c r="O443" s="6">
        <f t="shared" si="105"/>
        <v>5.0339311428571465</v>
      </c>
      <c r="P443" s="8">
        <f t="shared" si="106"/>
        <v>46.971413501890645</v>
      </c>
      <c r="Q443" s="3">
        <f t="shared" si="96"/>
        <v>499.92499799999996</v>
      </c>
      <c r="R443" s="5">
        <f t="shared" si="108"/>
        <v>502.8291661666666</v>
      </c>
      <c r="S443" s="5">
        <f t="shared" si="109"/>
        <v>11.33166656666668</v>
      </c>
      <c r="T443" s="5">
        <f t="shared" si="107"/>
        <v>-17.085854933345583</v>
      </c>
      <c r="U443" s="1">
        <f t="shared" si="101"/>
        <v>532.84997599999997</v>
      </c>
      <c r="V443" s="1">
        <f t="shared" si="102"/>
        <v>476.875</v>
      </c>
      <c r="W443">
        <f t="shared" si="103"/>
        <v>-68.736029471455225</v>
      </c>
    </row>
    <row r="444" spans="1:23">
      <c r="A444" s="7">
        <v>43420</v>
      </c>
      <c r="B444" s="3">
        <v>498.5</v>
      </c>
      <c r="C444" s="3">
        <v>518.90002400000003</v>
      </c>
      <c r="D444" s="3">
        <v>496.875</v>
      </c>
      <c r="E444" s="3">
        <v>511.10000600000001</v>
      </c>
      <c r="F444" s="3">
        <v>498.37207000000001</v>
      </c>
      <c r="G444" s="3">
        <v>6698234</v>
      </c>
      <c r="H444" s="3">
        <f t="shared" si="99"/>
        <v>508.375</v>
      </c>
      <c r="I444" s="3">
        <f t="shared" si="110"/>
        <v>502.27624969999999</v>
      </c>
      <c r="J444" s="3">
        <f t="shared" si="100"/>
        <v>506.69072370385317</v>
      </c>
      <c r="K444" s="3">
        <f t="shared" si="111"/>
        <v>508.38866386719337</v>
      </c>
      <c r="L444" s="6">
        <f t="shared" si="97"/>
        <v>16.725006000000008</v>
      </c>
      <c r="M444" s="6">
        <f t="shared" si="98"/>
        <v>0</v>
      </c>
      <c r="N444" s="6">
        <f t="shared" si="104"/>
        <v>5.6535752857142905</v>
      </c>
      <c r="O444" s="6">
        <f t="shared" si="105"/>
        <v>3.6678597142857177</v>
      </c>
      <c r="P444" s="8">
        <f t="shared" si="106"/>
        <v>60.6513405469682</v>
      </c>
      <c r="Q444" s="3">
        <f t="shared" si="96"/>
        <v>508.9583433333334</v>
      </c>
      <c r="R444" s="5">
        <f t="shared" si="108"/>
        <v>502.7166666666667</v>
      </c>
      <c r="S444" s="5">
        <f t="shared" si="109"/>
        <v>11.219167066666685</v>
      </c>
      <c r="T444" s="5">
        <f t="shared" si="107"/>
        <v>37.089364594105369</v>
      </c>
      <c r="U444" s="1">
        <f t="shared" si="101"/>
        <v>532.84997599999997</v>
      </c>
      <c r="V444" s="1">
        <f t="shared" si="102"/>
        <v>476.875</v>
      </c>
      <c r="W444">
        <f t="shared" si="103"/>
        <v>-38.856595490098954</v>
      </c>
    </row>
    <row r="445" spans="1:23">
      <c r="A445" s="7">
        <v>43423</v>
      </c>
      <c r="B445" s="3">
        <v>511.10000600000001</v>
      </c>
      <c r="C445" s="3">
        <v>521.40002400000003</v>
      </c>
      <c r="D445" s="3">
        <v>507.125</v>
      </c>
      <c r="E445" s="3">
        <v>520.04998799999998</v>
      </c>
      <c r="F445" s="3">
        <v>507.09918199999998</v>
      </c>
      <c r="G445" s="3">
        <v>4180070</v>
      </c>
      <c r="H445" s="3">
        <f t="shared" si="99"/>
        <v>507.80499879999996</v>
      </c>
      <c r="I445" s="3">
        <f t="shared" si="110"/>
        <v>502.22500000000002</v>
      </c>
      <c r="J445" s="3">
        <f t="shared" si="100"/>
        <v>511.14381180256879</v>
      </c>
      <c r="K445" s="3">
        <f t="shared" si="111"/>
        <v>509.49926616555592</v>
      </c>
      <c r="L445" s="6">
        <f t="shared" si="97"/>
        <v>8.9499819999999772</v>
      </c>
      <c r="M445" s="6">
        <f t="shared" si="98"/>
        <v>0</v>
      </c>
      <c r="N445" s="6">
        <f t="shared" si="104"/>
        <v>5.6125008571428578</v>
      </c>
      <c r="O445" s="6">
        <f t="shared" si="105"/>
        <v>3.6678597142857177</v>
      </c>
      <c r="P445" s="8">
        <f t="shared" si="106"/>
        <v>60.477185276852836</v>
      </c>
      <c r="Q445" s="3">
        <f t="shared" si="96"/>
        <v>516.19167066666671</v>
      </c>
      <c r="R445" s="5">
        <f t="shared" si="108"/>
        <v>504.09958343333335</v>
      </c>
      <c r="S445" s="5">
        <f t="shared" si="109"/>
        <v>11.045459023333359</v>
      </c>
      <c r="T445" s="5">
        <f t="shared" si="107"/>
        <v>72.983761669472884</v>
      </c>
      <c r="U445" s="1">
        <f t="shared" si="101"/>
        <v>532.84997599999997</v>
      </c>
      <c r="V445" s="1">
        <f t="shared" si="102"/>
        <v>481.5</v>
      </c>
      <c r="W445">
        <f t="shared" si="103"/>
        <v>-24.926960043759305</v>
      </c>
    </row>
    <row r="446" spans="1:23">
      <c r="A446" s="7">
        <v>43424</v>
      </c>
      <c r="B446" s="3">
        <v>517.5</v>
      </c>
      <c r="C446" s="3">
        <v>517.5</v>
      </c>
      <c r="D446" s="3">
        <v>501.64999399999999</v>
      </c>
      <c r="E446" s="3">
        <v>504.47500600000001</v>
      </c>
      <c r="F446" s="3">
        <v>491.91207900000001</v>
      </c>
      <c r="G446" s="3">
        <v>2628564</v>
      </c>
      <c r="H446" s="3">
        <f t="shared" si="99"/>
        <v>508.13499159999992</v>
      </c>
      <c r="I446" s="3">
        <f t="shared" si="110"/>
        <v>504.26499940000002</v>
      </c>
      <c r="J446" s="3">
        <f t="shared" si="100"/>
        <v>508.92087653504586</v>
      </c>
      <c r="K446" s="3">
        <f t="shared" si="111"/>
        <v>509.02076519740774</v>
      </c>
      <c r="L446" s="6">
        <f t="shared" si="97"/>
        <v>0</v>
      </c>
      <c r="M446" s="6">
        <f t="shared" si="98"/>
        <v>15.574981999999977</v>
      </c>
      <c r="N446" s="6">
        <f t="shared" si="104"/>
        <v>4.9267882857142888</v>
      </c>
      <c r="O446" s="6">
        <f t="shared" si="105"/>
        <v>4.7803584285714305</v>
      </c>
      <c r="P446" s="8">
        <f t="shared" si="106"/>
        <v>50.754237375063887</v>
      </c>
      <c r="Q446" s="3">
        <f t="shared" si="96"/>
        <v>507.875</v>
      </c>
      <c r="R446" s="5">
        <f t="shared" si="108"/>
        <v>505.11749979999996</v>
      </c>
      <c r="S446" s="5">
        <f t="shared" si="109"/>
        <v>10.225751020000024</v>
      </c>
      <c r="T446" s="5">
        <f t="shared" si="107"/>
        <v>17.977490974219787</v>
      </c>
      <c r="U446" s="1">
        <f t="shared" si="101"/>
        <v>532.84997599999997</v>
      </c>
      <c r="V446" s="1">
        <f t="shared" si="102"/>
        <v>481.5</v>
      </c>
      <c r="W446">
        <f t="shared" si="103"/>
        <v>-55.258000510068364</v>
      </c>
    </row>
    <row r="447" spans="1:23">
      <c r="A447" s="7">
        <v>43425</v>
      </c>
      <c r="B447" s="3">
        <v>501.52499399999999</v>
      </c>
      <c r="C447" s="3">
        <v>507</v>
      </c>
      <c r="D447" s="3">
        <v>489.77499399999999</v>
      </c>
      <c r="E447" s="3">
        <v>492.57501200000002</v>
      </c>
      <c r="F447" s="3">
        <v>480.30841099999998</v>
      </c>
      <c r="G447" s="3">
        <v>2503064</v>
      </c>
      <c r="H447" s="3">
        <f t="shared" si="99"/>
        <v>505.70999759999995</v>
      </c>
      <c r="I447" s="3">
        <f t="shared" si="110"/>
        <v>504.98750000000007</v>
      </c>
      <c r="J447" s="3">
        <f t="shared" si="100"/>
        <v>503.47225502336391</v>
      </c>
      <c r="K447" s="3">
        <f t="shared" si="111"/>
        <v>507.4545029881308</v>
      </c>
      <c r="L447" s="6">
        <f t="shared" si="97"/>
        <v>0</v>
      </c>
      <c r="M447" s="6">
        <f t="shared" si="98"/>
        <v>11.899993999999992</v>
      </c>
      <c r="N447" s="6">
        <f t="shared" si="104"/>
        <v>3.1142882857142888</v>
      </c>
      <c r="O447" s="6">
        <f t="shared" si="105"/>
        <v>5.6303580000000011</v>
      </c>
      <c r="P447" s="8">
        <f t="shared" si="106"/>
        <v>35.6136564471676</v>
      </c>
      <c r="Q447" s="3">
        <f t="shared" si="96"/>
        <v>496.45000200000004</v>
      </c>
      <c r="R447" s="5">
        <f t="shared" si="108"/>
        <v>505.9170837333333</v>
      </c>
      <c r="S447" s="5">
        <f t="shared" si="109"/>
        <v>9.3462086933333524</v>
      </c>
      <c r="T447" s="5">
        <f t="shared" si="107"/>
        <v>-67.528856130979435</v>
      </c>
      <c r="U447" s="1">
        <f t="shared" si="101"/>
        <v>529.5</v>
      </c>
      <c r="V447" s="1">
        <f t="shared" si="102"/>
        <v>481.5</v>
      </c>
      <c r="W447">
        <f t="shared" si="103"/>
        <v>-76.927058333333292</v>
      </c>
    </row>
    <row r="448" spans="1:23">
      <c r="A448" s="7">
        <v>43426</v>
      </c>
      <c r="B448" s="3">
        <v>494</v>
      </c>
      <c r="C448" s="3">
        <v>501</v>
      </c>
      <c r="D448" s="3">
        <v>487.70001200000002</v>
      </c>
      <c r="E448" s="3">
        <v>489.52499399999999</v>
      </c>
      <c r="F448" s="3">
        <v>477.33435100000003</v>
      </c>
      <c r="G448" s="3">
        <v>3129880</v>
      </c>
      <c r="H448" s="3">
        <f t="shared" si="99"/>
        <v>504.51500240000007</v>
      </c>
      <c r="I448" s="3">
        <f t="shared" si="110"/>
        <v>505.82750090000002</v>
      </c>
      <c r="J448" s="3">
        <f t="shared" si="100"/>
        <v>498.82316801557602</v>
      </c>
      <c r="K448" s="3">
        <f t="shared" si="111"/>
        <v>505.74693070354692</v>
      </c>
      <c r="L448" s="6">
        <f t="shared" si="97"/>
        <v>0</v>
      </c>
      <c r="M448" s="6">
        <f t="shared" si="98"/>
        <v>3.0500180000000228</v>
      </c>
      <c r="N448" s="6">
        <f t="shared" si="104"/>
        <v>3.1142882857142888</v>
      </c>
      <c r="O448" s="6">
        <f t="shared" si="105"/>
        <v>4.1803610000000049</v>
      </c>
      <c r="P448" s="8">
        <f t="shared" si="106"/>
        <v>42.692776084701606</v>
      </c>
      <c r="Q448" s="3">
        <f t="shared" si="96"/>
        <v>492.74166866666673</v>
      </c>
      <c r="R448" s="5">
        <f t="shared" si="108"/>
        <v>506.24541726666666</v>
      </c>
      <c r="S448" s="5">
        <f t="shared" si="109"/>
        <v>8.9850418066666897</v>
      </c>
      <c r="T448" s="5">
        <f t="shared" si="107"/>
        <v>-100.19429247382001</v>
      </c>
      <c r="U448" s="1">
        <f t="shared" si="101"/>
        <v>529.5</v>
      </c>
      <c r="V448" s="1">
        <f t="shared" si="102"/>
        <v>481.5</v>
      </c>
      <c r="W448">
        <f t="shared" si="103"/>
        <v>-83.281262500000025</v>
      </c>
    </row>
    <row r="449" spans="1:23">
      <c r="A449" s="7">
        <v>43430</v>
      </c>
      <c r="B449" s="3">
        <v>492.25</v>
      </c>
      <c r="C449" s="3">
        <v>502.95001200000002</v>
      </c>
      <c r="D449" s="3">
        <v>481.5</v>
      </c>
      <c r="E449" s="3">
        <v>500.25</v>
      </c>
      <c r="F449" s="3">
        <v>487.79229700000002</v>
      </c>
      <c r="G449" s="3">
        <v>4758562</v>
      </c>
      <c r="H449" s="3">
        <f t="shared" si="99"/>
        <v>503.5450012</v>
      </c>
      <c r="I449" s="3">
        <f t="shared" si="110"/>
        <v>505.78625029999995</v>
      </c>
      <c r="J449" s="3">
        <f t="shared" si="100"/>
        <v>499.29877867705073</v>
      </c>
      <c r="K449" s="3">
        <f t="shared" si="111"/>
        <v>505.22341349368526</v>
      </c>
      <c r="L449" s="6">
        <f t="shared" si="97"/>
        <v>10.725006000000008</v>
      </c>
      <c r="M449" s="6">
        <f t="shared" si="98"/>
        <v>0</v>
      </c>
      <c r="N449" s="6">
        <f t="shared" si="104"/>
        <v>3.8803601428571466</v>
      </c>
      <c r="O449" s="6">
        <f t="shared" si="105"/>
        <v>4.0267878571428595</v>
      </c>
      <c r="P449" s="8">
        <f t="shared" si="106"/>
        <v>49.07408009635261</v>
      </c>
      <c r="Q449" s="3">
        <f t="shared" si="96"/>
        <v>494.90000400000002</v>
      </c>
      <c r="R449" s="5">
        <f t="shared" si="108"/>
        <v>506.12125090000001</v>
      </c>
      <c r="S449" s="5">
        <f t="shared" si="109"/>
        <v>9.1216248100000179</v>
      </c>
      <c r="T449" s="5">
        <f t="shared" si="107"/>
        <v>-82.01204744208988</v>
      </c>
      <c r="U449" s="1">
        <f t="shared" si="101"/>
        <v>529.5</v>
      </c>
      <c r="V449" s="1">
        <f t="shared" si="102"/>
        <v>481.5</v>
      </c>
      <c r="W449">
        <f t="shared" si="103"/>
        <v>-60.9375</v>
      </c>
    </row>
    <row r="450" spans="1:23">
      <c r="A450" s="7">
        <v>43431</v>
      </c>
      <c r="B450" s="3">
        <v>499.35000600000001</v>
      </c>
      <c r="C450" s="3">
        <v>514.5</v>
      </c>
      <c r="D450" s="3">
        <v>496.5</v>
      </c>
      <c r="E450" s="3">
        <v>511.57501200000002</v>
      </c>
      <c r="F450" s="3">
        <v>498.83520499999997</v>
      </c>
      <c r="G450" s="3">
        <v>4103018</v>
      </c>
      <c r="H450" s="3">
        <f t="shared" si="99"/>
        <v>501.375</v>
      </c>
      <c r="I450" s="3">
        <f t="shared" si="110"/>
        <v>505.67750089999981</v>
      </c>
      <c r="J450" s="3">
        <f t="shared" si="100"/>
        <v>503.3908564513672</v>
      </c>
      <c r="K450" s="3">
        <f t="shared" si="111"/>
        <v>505.82832763714379</v>
      </c>
      <c r="L450" s="6">
        <f t="shared" si="97"/>
        <v>11.325012000000015</v>
      </c>
      <c r="M450" s="6">
        <f t="shared" si="98"/>
        <v>0</v>
      </c>
      <c r="N450" s="6">
        <f t="shared" si="104"/>
        <v>4.1125030000000038</v>
      </c>
      <c r="O450" s="6">
        <f t="shared" si="105"/>
        <v>4.0267878571428595</v>
      </c>
      <c r="P450" s="8">
        <f t="shared" si="106"/>
        <v>50.526551663784822</v>
      </c>
      <c r="Q450" s="3">
        <f t="shared" si="96"/>
        <v>507.52500400000002</v>
      </c>
      <c r="R450" s="5">
        <f t="shared" si="108"/>
        <v>507.09291786666665</v>
      </c>
      <c r="S450" s="5">
        <f t="shared" si="109"/>
        <v>8.0959997600000086</v>
      </c>
      <c r="T450" s="5">
        <f t="shared" si="107"/>
        <v>3.5580216250185144</v>
      </c>
      <c r="U450" s="1">
        <f t="shared" si="101"/>
        <v>529.5</v>
      </c>
      <c r="V450" s="1">
        <f t="shared" si="102"/>
        <v>481.5</v>
      </c>
      <c r="W450">
        <f t="shared" si="103"/>
        <v>-37.343724999999964</v>
      </c>
    </row>
    <row r="451" spans="1:23">
      <c r="A451" s="7">
        <v>43432</v>
      </c>
      <c r="B451" s="3">
        <v>511.60000600000001</v>
      </c>
      <c r="C451" s="3">
        <v>523.875</v>
      </c>
      <c r="D451" s="3">
        <v>506.17498799999998</v>
      </c>
      <c r="E451" s="3">
        <v>521.54998799999998</v>
      </c>
      <c r="F451" s="3">
        <v>508.56179800000001</v>
      </c>
      <c r="G451" s="3">
        <v>2460574</v>
      </c>
      <c r="H451" s="3">
        <f t="shared" si="99"/>
        <v>499.68000480000001</v>
      </c>
      <c r="I451" s="3">
        <f t="shared" si="110"/>
        <v>507.09125209999985</v>
      </c>
      <c r="J451" s="3">
        <f t="shared" si="100"/>
        <v>509.44390030091148</v>
      </c>
      <c r="K451" s="3">
        <f t="shared" si="111"/>
        <v>507.32562862408247</v>
      </c>
      <c r="L451" s="6">
        <f t="shared" si="97"/>
        <v>9.9749759999999696</v>
      </c>
      <c r="M451" s="6">
        <f t="shared" si="98"/>
        <v>0</v>
      </c>
      <c r="N451" s="6">
        <f t="shared" si="104"/>
        <v>4.5339290000000005</v>
      </c>
      <c r="O451" s="6">
        <f t="shared" si="105"/>
        <v>4.0267878571428595</v>
      </c>
      <c r="P451" s="8">
        <f t="shared" si="106"/>
        <v>52.962024975945766</v>
      </c>
      <c r="Q451" s="3">
        <f t="shared" ref="Q451:Q514" si="112">AVERAGE(C451:E451)</f>
        <v>517.19999199999995</v>
      </c>
      <c r="R451" s="5">
        <f t="shared" si="108"/>
        <v>508.52500049999998</v>
      </c>
      <c r="S451" s="5">
        <f t="shared" si="109"/>
        <v>7.450832633333329</v>
      </c>
      <c r="T451" s="5">
        <f t="shared" si="107"/>
        <v>77.619884263583629</v>
      </c>
      <c r="U451" s="1">
        <f t="shared" si="101"/>
        <v>529.5</v>
      </c>
      <c r="V451" s="1">
        <f t="shared" si="102"/>
        <v>481.5</v>
      </c>
      <c r="W451">
        <f t="shared" si="103"/>
        <v>-16.562525000000029</v>
      </c>
    </row>
    <row r="452" spans="1:23">
      <c r="A452" s="7">
        <v>43433</v>
      </c>
      <c r="B452" s="3">
        <v>521.65002400000003</v>
      </c>
      <c r="C452" s="3">
        <v>522.67498799999998</v>
      </c>
      <c r="D452" s="3">
        <v>504.25</v>
      </c>
      <c r="E452" s="3">
        <v>506.72500600000001</v>
      </c>
      <c r="F452" s="3">
        <v>494.10604899999998</v>
      </c>
      <c r="G452" s="3">
        <v>3260512</v>
      </c>
      <c r="H452" s="3">
        <f t="shared" si="99"/>
        <v>503.09500120000001</v>
      </c>
      <c r="I452" s="3">
        <f t="shared" si="110"/>
        <v>508.52750089999989</v>
      </c>
      <c r="J452" s="3">
        <f t="shared" si="100"/>
        <v>508.53760220060769</v>
      </c>
      <c r="K452" s="3">
        <f t="shared" si="111"/>
        <v>507.26842646940793</v>
      </c>
      <c r="L452" s="6">
        <f t="shared" ref="L452:L515" si="113">IF(($E452-$E451)&gt;0,$E452-$E451,0)</f>
        <v>0</v>
      </c>
      <c r="M452" s="6">
        <f t="shared" ref="M452:M515" si="114">IF(($E452-$E451)&lt;0,ABS($E452-$E451),0)</f>
        <v>14.824981999999977</v>
      </c>
      <c r="N452" s="6">
        <f t="shared" si="104"/>
        <v>4.439285285714285</v>
      </c>
      <c r="O452" s="6">
        <f t="shared" si="105"/>
        <v>5.0857151428571443</v>
      </c>
      <c r="P452" s="8">
        <f t="shared" si="106"/>
        <v>46.606667569253794</v>
      </c>
      <c r="Q452" s="3">
        <f t="shared" si="112"/>
        <v>511.21666466666665</v>
      </c>
      <c r="R452" s="5">
        <f t="shared" si="108"/>
        <v>509.09833373333333</v>
      </c>
      <c r="S452" s="5">
        <f t="shared" si="109"/>
        <v>7.1033315333333205</v>
      </c>
      <c r="T452" s="5">
        <f t="shared" si="107"/>
        <v>19.881102488250423</v>
      </c>
      <c r="U452" s="1">
        <f t="shared" si="101"/>
        <v>529.5</v>
      </c>
      <c r="V452" s="1">
        <f t="shared" si="102"/>
        <v>481.5</v>
      </c>
      <c r="W452">
        <f t="shared" si="103"/>
        <v>-47.447904166666646</v>
      </c>
    </row>
    <row r="453" spans="1:23">
      <c r="A453" s="7">
        <v>43434</v>
      </c>
      <c r="B453" s="3">
        <v>509</v>
      </c>
      <c r="C453" s="3">
        <v>513.15002400000003</v>
      </c>
      <c r="D453" s="3">
        <v>502.125</v>
      </c>
      <c r="E453" s="3">
        <v>507.5</v>
      </c>
      <c r="F453" s="3">
        <v>494.86172499999998</v>
      </c>
      <c r="G453" s="3">
        <v>4219388</v>
      </c>
      <c r="H453" s="3">
        <f t="shared" si="99"/>
        <v>505.92500000000001</v>
      </c>
      <c r="I453" s="3">
        <f t="shared" si="110"/>
        <v>508.74250180000001</v>
      </c>
      <c r="J453" s="3">
        <f t="shared" si="100"/>
        <v>508.19173480040513</v>
      </c>
      <c r="K453" s="3">
        <f t="shared" si="111"/>
        <v>507.29048109136909</v>
      </c>
      <c r="L453" s="6">
        <f t="shared" si="113"/>
        <v>0.77499399999999241</v>
      </c>
      <c r="M453" s="6">
        <f t="shared" si="114"/>
        <v>0</v>
      </c>
      <c r="N453" s="6">
        <f t="shared" si="104"/>
        <v>4.4946419999999989</v>
      </c>
      <c r="O453" s="6">
        <f t="shared" si="105"/>
        <v>4.9553571428571432</v>
      </c>
      <c r="P453" s="8">
        <f t="shared" si="106"/>
        <v>47.562353520394872</v>
      </c>
      <c r="Q453" s="3">
        <f t="shared" si="112"/>
        <v>507.59167466666668</v>
      </c>
      <c r="R453" s="5">
        <f t="shared" si="108"/>
        <v>508.4504180666666</v>
      </c>
      <c r="S453" s="5">
        <f t="shared" si="109"/>
        <v>6.5920827333333278</v>
      </c>
      <c r="T453" s="5">
        <f t="shared" si="107"/>
        <v>-8.6845936733330866</v>
      </c>
      <c r="U453" s="1">
        <f t="shared" si="101"/>
        <v>529.5</v>
      </c>
      <c r="V453" s="1">
        <f t="shared" si="102"/>
        <v>481.5</v>
      </c>
      <c r="W453">
        <f t="shared" si="103"/>
        <v>-45.833333333333329</v>
      </c>
    </row>
    <row r="454" spans="1:23">
      <c r="A454" s="7">
        <v>43437</v>
      </c>
      <c r="B454" s="3">
        <v>510.54998799999998</v>
      </c>
      <c r="C454" s="3">
        <v>512.84997599999997</v>
      </c>
      <c r="D454" s="3">
        <v>502.35000600000001</v>
      </c>
      <c r="E454" s="3">
        <v>509.10000600000001</v>
      </c>
      <c r="F454" s="3">
        <v>496.421875</v>
      </c>
      <c r="G454" s="3">
        <v>2908898</v>
      </c>
      <c r="H454" s="3">
        <f t="shared" si="99"/>
        <v>509.52000120000002</v>
      </c>
      <c r="I454" s="3">
        <f t="shared" si="110"/>
        <v>507.72750240000005</v>
      </c>
      <c r="J454" s="3">
        <f t="shared" si="100"/>
        <v>508.49449186693676</v>
      </c>
      <c r="K454" s="3">
        <f t="shared" si="111"/>
        <v>507.46281679695301</v>
      </c>
      <c r="L454" s="6">
        <f t="shared" si="113"/>
        <v>1.6000060000000076</v>
      </c>
      <c r="M454" s="6">
        <f t="shared" si="114"/>
        <v>0</v>
      </c>
      <c r="N454" s="6">
        <f t="shared" si="104"/>
        <v>4.2910701428571416</v>
      </c>
      <c r="O454" s="6">
        <f t="shared" si="105"/>
        <v>4.9553571428571432</v>
      </c>
      <c r="P454" s="8">
        <f t="shared" si="106"/>
        <v>46.407872038174553</v>
      </c>
      <c r="Q454" s="3">
        <f t="shared" si="112"/>
        <v>508.09999599999998</v>
      </c>
      <c r="R454" s="5">
        <f t="shared" si="108"/>
        <v>508.2733347333334</v>
      </c>
      <c r="S454" s="5">
        <f t="shared" si="109"/>
        <v>6.4323332733333363</v>
      </c>
      <c r="T454" s="5">
        <f t="shared" si="107"/>
        <v>-1.7965355749630045</v>
      </c>
      <c r="U454" s="1">
        <f t="shared" si="101"/>
        <v>527.42498799999998</v>
      </c>
      <c r="V454" s="1">
        <f t="shared" si="102"/>
        <v>481.5</v>
      </c>
      <c r="W454">
        <f t="shared" si="103"/>
        <v>-39.901985385385366</v>
      </c>
    </row>
    <row r="455" spans="1:23">
      <c r="A455" s="7">
        <v>43438</v>
      </c>
      <c r="B455" s="3">
        <v>509.04998799999998</v>
      </c>
      <c r="C455" s="3">
        <v>521.5</v>
      </c>
      <c r="D455" s="3">
        <v>508.52499399999999</v>
      </c>
      <c r="E455" s="3">
        <v>518.125</v>
      </c>
      <c r="F455" s="3">
        <v>505.22210699999999</v>
      </c>
      <c r="G455" s="3">
        <v>2836286</v>
      </c>
      <c r="H455" s="3">
        <f t="shared" si="99"/>
        <v>511.29000240000005</v>
      </c>
      <c r="I455" s="3">
        <f t="shared" si="110"/>
        <v>507.9600021</v>
      </c>
      <c r="J455" s="3">
        <f t="shared" si="100"/>
        <v>511.7046612446245</v>
      </c>
      <c r="K455" s="3">
        <f t="shared" si="111"/>
        <v>508.47826281629079</v>
      </c>
      <c r="L455" s="6">
        <f t="shared" si="113"/>
        <v>9.0249939999999924</v>
      </c>
      <c r="M455" s="6">
        <f t="shared" si="114"/>
        <v>0</v>
      </c>
      <c r="N455" s="6">
        <f t="shared" si="104"/>
        <v>4.935712571428569</v>
      </c>
      <c r="O455" s="6">
        <f t="shared" si="105"/>
        <v>4.8267822857142813</v>
      </c>
      <c r="P455" s="8">
        <f t="shared" si="106"/>
        <v>50.557901885267505</v>
      </c>
      <c r="Q455" s="3">
        <f t="shared" si="112"/>
        <v>516.04999799999996</v>
      </c>
      <c r="R455" s="5">
        <f t="shared" si="108"/>
        <v>508.83208463333347</v>
      </c>
      <c r="S455" s="5">
        <f t="shared" si="109"/>
        <v>6.6512496999999939</v>
      </c>
      <c r="T455" s="5">
        <f t="shared" si="107"/>
        <v>72.346438060269094</v>
      </c>
      <c r="U455" s="1">
        <f t="shared" si="101"/>
        <v>523.875</v>
      </c>
      <c r="V455" s="1">
        <f t="shared" si="102"/>
        <v>481.5</v>
      </c>
      <c r="W455">
        <f t="shared" si="103"/>
        <v>-13.569321533923304</v>
      </c>
    </row>
    <row r="456" spans="1:23">
      <c r="A456" s="7">
        <v>43439</v>
      </c>
      <c r="B456" s="3">
        <v>518.22497599999997</v>
      </c>
      <c r="C456" s="3">
        <v>529</v>
      </c>
      <c r="D456" s="3">
        <v>511</v>
      </c>
      <c r="E456" s="3">
        <v>525.52502400000003</v>
      </c>
      <c r="F456" s="3">
        <v>512.43786599999999</v>
      </c>
      <c r="G456" s="3">
        <v>3873412</v>
      </c>
      <c r="H456" s="3">
        <f t="shared" ref="H456:H519" si="115">AVERAGE(E451:E455)</f>
        <v>512.6</v>
      </c>
      <c r="I456" s="3">
        <f t="shared" si="110"/>
        <v>508.75125270000001</v>
      </c>
      <c r="J456" s="3">
        <f t="shared" ref="J456:J519" si="116">E456*(2/(5+ 1)) + J455 * (1-(2/(5+1)))</f>
        <v>516.31144882974968</v>
      </c>
      <c r="K456" s="3">
        <f t="shared" si="111"/>
        <v>510.10176388140599</v>
      </c>
      <c r="L456" s="6">
        <f t="shared" si="113"/>
        <v>7.4000240000000304</v>
      </c>
      <c r="M456" s="6">
        <f t="shared" si="114"/>
        <v>0</v>
      </c>
      <c r="N456" s="6">
        <f t="shared" si="104"/>
        <v>5.4642857142857144</v>
      </c>
      <c r="O456" s="6">
        <f t="shared" si="105"/>
        <v>3.5374974285714251</v>
      </c>
      <c r="P456" s="8">
        <f t="shared" si="106"/>
        <v>60.702258958788534</v>
      </c>
      <c r="Q456" s="3">
        <f t="shared" si="112"/>
        <v>521.84167466666668</v>
      </c>
      <c r="R456" s="5">
        <f t="shared" si="108"/>
        <v>509.51833493333345</v>
      </c>
      <c r="S456" s="5">
        <f t="shared" si="109"/>
        <v>7.2533325333333236</v>
      </c>
      <c r="T456" s="5">
        <f t="shared" si="107"/>
        <v>113.26600268865144</v>
      </c>
      <c r="U456" s="1">
        <f t="shared" si="101"/>
        <v>529</v>
      </c>
      <c r="V456" s="1">
        <f t="shared" si="102"/>
        <v>481.5</v>
      </c>
      <c r="W456">
        <f t="shared" si="103"/>
        <v>-7.3157389473683567</v>
      </c>
    </row>
    <row r="457" spans="1:23">
      <c r="A457" s="7">
        <v>43440</v>
      </c>
      <c r="B457" s="3">
        <v>524.67498799999998</v>
      </c>
      <c r="C457" s="3">
        <v>532.75</v>
      </c>
      <c r="D457" s="3">
        <v>504.5</v>
      </c>
      <c r="E457" s="3">
        <v>506.25</v>
      </c>
      <c r="F457" s="3">
        <v>493.642853</v>
      </c>
      <c r="G457" s="3">
        <v>4051262</v>
      </c>
      <c r="H457" s="3">
        <f t="shared" si="115"/>
        <v>513.39500720000001</v>
      </c>
      <c r="I457" s="3">
        <f t="shared" si="110"/>
        <v>509.5087539000001</v>
      </c>
      <c r="J457" s="3">
        <f t="shared" si="116"/>
        <v>512.95763255316649</v>
      </c>
      <c r="K457" s="3">
        <f t="shared" si="111"/>
        <v>509.73492922603401</v>
      </c>
      <c r="L457" s="6">
        <f t="shared" si="113"/>
        <v>0</v>
      </c>
      <c r="M457" s="6">
        <f t="shared" si="114"/>
        <v>19.27502400000003</v>
      </c>
      <c r="N457" s="6">
        <f t="shared" si="104"/>
        <v>5.4642857142857144</v>
      </c>
      <c r="O457" s="6">
        <f t="shared" si="105"/>
        <v>4.6160714285714288</v>
      </c>
      <c r="P457" s="8">
        <f t="shared" si="106"/>
        <v>54.207263064658996</v>
      </c>
      <c r="Q457" s="3">
        <f t="shared" si="112"/>
        <v>514.5</v>
      </c>
      <c r="R457" s="5">
        <f t="shared" si="108"/>
        <v>509.53916826666671</v>
      </c>
      <c r="S457" s="5">
        <f t="shared" si="109"/>
        <v>7.2741658666666549</v>
      </c>
      <c r="T457" s="5">
        <f t="shared" si="107"/>
        <v>45.465297549931243</v>
      </c>
      <c r="U457" s="1">
        <f t="shared" si="101"/>
        <v>532.75</v>
      </c>
      <c r="V457" s="1">
        <f t="shared" si="102"/>
        <v>481.5</v>
      </c>
      <c r="W457">
        <f t="shared" si="103"/>
        <v>-51.707317073170735</v>
      </c>
    </row>
    <row r="458" spans="1:23">
      <c r="A458" s="7">
        <v>43441</v>
      </c>
      <c r="B458" s="3">
        <v>500</v>
      </c>
      <c r="C458" s="3">
        <v>500</v>
      </c>
      <c r="D458" s="3">
        <v>467.22500600000001</v>
      </c>
      <c r="E458" s="3">
        <v>480.97500600000001</v>
      </c>
      <c r="F458" s="3">
        <v>468.99728399999998</v>
      </c>
      <c r="G458" s="3">
        <v>21093670</v>
      </c>
      <c r="H458" s="3">
        <f t="shared" si="115"/>
        <v>513.30000600000005</v>
      </c>
      <c r="I458" s="3">
        <f t="shared" si="110"/>
        <v>509.09875330000006</v>
      </c>
      <c r="J458" s="3">
        <f t="shared" si="116"/>
        <v>502.29675703544433</v>
      </c>
      <c r="K458" s="3">
        <f t="shared" si="111"/>
        <v>506.99588891879267</v>
      </c>
      <c r="L458" s="6">
        <f t="shared" si="113"/>
        <v>0</v>
      </c>
      <c r="M458" s="6">
        <f t="shared" si="114"/>
        <v>25.274993999999992</v>
      </c>
      <c r="N458" s="6">
        <f t="shared" si="104"/>
        <v>4.2696424285714283</v>
      </c>
      <c r="O458" s="6">
        <f t="shared" si="105"/>
        <v>6.4214281428571427</v>
      </c>
      <c r="P458" s="8">
        <f t="shared" si="106"/>
        <v>39.936528339658189</v>
      </c>
      <c r="Q458" s="3">
        <f t="shared" si="112"/>
        <v>482.73333733333334</v>
      </c>
      <c r="R458" s="5">
        <f t="shared" si="108"/>
        <v>507.89958493333324</v>
      </c>
      <c r="S458" s="5">
        <f t="shared" si="109"/>
        <v>8.277124239999992</v>
      </c>
      <c r="T458" s="5">
        <f t="shared" si="107"/>
        <v>-202.69719184497771</v>
      </c>
      <c r="U458" s="1">
        <f t="shared" si="101"/>
        <v>532.75</v>
      </c>
      <c r="V458" s="1">
        <f t="shared" si="102"/>
        <v>467.22500600000001</v>
      </c>
      <c r="W458">
        <f t="shared" si="103"/>
        <v>-79.015640962897308</v>
      </c>
    </row>
    <row r="459" spans="1:23">
      <c r="A459" s="7">
        <v>43444</v>
      </c>
      <c r="B459" s="3">
        <v>479.97500600000001</v>
      </c>
      <c r="C459" s="3">
        <v>485.35000600000001</v>
      </c>
      <c r="D459" s="3">
        <v>468.54998799999998</v>
      </c>
      <c r="E459" s="3">
        <v>471</v>
      </c>
      <c r="F459" s="3">
        <v>459.27066000000002</v>
      </c>
      <c r="G459" s="3">
        <v>6182964</v>
      </c>
      <c r="H459" s="3">
        <f t="shared" si="115"/>
        <v>507.99500720000003</v>
      </c>
      <c r="I459" s="3">
        <f t="shared" si="110"/>
        <v>507.35875240000007</v>
      </c>
      <c r="J459" s="3">
        <f t="shared" si="116"/>
        <v>491.86450469029626</v>
      </c>
      <c r="K459" s="3">
        <f t="shared" si="111"/>
        <v>503.56770902176476</v>
      </c>
      <c r="L459" s="6">
        <f t="shared" si="113"/>
        <v>0</v>
      </c>
      <c r="M459" s="6">
        <f t="shared" si="114"/>
        <v>9.9750060000000076</v>
      </c>
      <c r="N459" s="6">
        <f t="shared" si="104"/>
        <v>3.6303580000000011</v>
      </c>
      <c r="O459" s="6">
        <f t="shared" si="105"/>
        <v>7.1339285714285712</v>
      </c>
      <c r="P459" s="8">
        <f t="shared" si="106"/>
        <v>33.725950864556012</v>
      </c>
      <c r="Q459" s="3">
        <f t="shared" si="112"/>
        <v>474.96666466666665</v>
      </c>
      <c r="R459" s="5">
        <f t="shared" si="108"/>
        <v>505.91125129999989</v>
      </c>
      <c r="S459" s="5">
        <f t="shared" si="109"/>
        <v>10.107875109999998</v>
      </c>
      <c r="T459" s="5">
        <f t="shared" si="107"/>
        <v>-204.09556111167828</v>
      </c>
      <c r="U459" s="1">
        <f t="shared" si="101"/>
        <v>532.75</v>
      </c>
      <c r="V459" s="1">
        <f t="shared" si="102"/>
        <v>467.22500600000001</v>
      </c>
      <c r="W459">
        <f t="shared" si="103"/>
        <v>-94.238848766624855</v>
      </c>
    </row>
    <row r="460" spans="1:23">
      <c r="A460" s="7">
        <v>43445</v>
      </c>
      <c r="B460" s="3">
        <v>470.5</v>
      </c>
      <c r="C460" s="3">
        <v>482.57501200000002</v>
      </c>
      <c r="D460" s="3">
        <v>465.35000600000001</v>
      </c>
      <c r="E460" s="3">
        <v>478.42498799999998</v>
      </c>
      <c r="F460" s="3">
        <v>466.51074199999999</v>
      </c>
      <c r="G460" s="3">
        <v>5605848</v>
      </c>
      <c r="H460" s="3">
        <f t="shared" si="115"/>
        <v>500.37500600000004</v>
      </c>
      <c r="I460" s="3">
        <f t="shared" si="110"/>
        <v>505.21125180000001</v>
      </c>
      <c r="J460" s="3">
        <f t="shared" si="116"/>
        <v>487.38466579353087</v>
      </c>
      <c r="K460" s="3">
        <f t="shared" si="111"/>
        <v>501.17316416254909</v>
      </c>
      <c r="L460" s="6">
        <f t="shared" si="113"/>
        <v>7.4249879999999848</v>
      </c>
      <c r="M460" s="6">
        <f t="shared" si="114"/>
        <v>0</v>
      </c>
      <c r="N460" s="6">
        <f t="shared" si="104"/>
        <v>4.1607142857142856</v>
      </c>
      <c r="O460" s="6">
        <f t="shared" si="105"/>
        <v>6.0214298571428584</v>
      </c>
      <c r="P460" s="8">
        <f t="shared" si="106"/>
        <v>40.86284997873517</v>
      </c>
      <c r="Q460" s="3">
        <f t="shared" si="112"/>
        <v>475.45000200000004</v>
      </c>
      <c r="R460" s="5">
        <f t="shared" si="108"/>
        <v>503.61833393333319</v>
      </c>
      <c r="S460" s="5">
        <f t="shared" si="109"/>
        <v>11.31966614666668</v>
      </c>
      <c r="T460" s="5">
        <f t="shared" si="107"/>
        <v>-165.89612902219102</v>
      </c>
      <c r="U460" s="1">
        <f t="shared" si="101"/>
        <v>532.75</v>
      </c>
      <c r="V460" s="1">
        <f t="shared" si="102"/>
        <v>465.35000600000001</v>
      </c>
      <c r="W460">
        <f t="shared" si="103"/>
        <v>-80.600915187025123</v>
      </c>
    </row>
    <row r="461" spans="1:23">
      <c r="A461" s="7">
        <v>43446</v>
      </c>
      <c r="B461" s="3">
        <v>482.5</v>
      </c>
      <c r="C461" s="3">
        <v>487</v>
      </c>
      <c r="D461" s="3">
        <v>471.64999399999999</v>
      </c>
      <c r="E461" s="3">
        <v>485.625</v>
      </c>
      <c r="F461" s="3">
        <v>473.53152499999999</v>
      </c>
      <c r="G461" s="3">
        <v>3653708</v>
      </c>
      <c r="H461" s="3">
        <f t="shared" si="115"/>
        <v>492.43500359999996</v>
      </c>
      <c r="I461" s="3">
        <f t="shared" si="110"/>
        <v>503.21249999999998</v>
      </c>
      <c r="J461" s="3">
        <f t="shared" si="116"/>
        <v>486.79811052902062</v>
      </c>
      <c r="K461" s="3">
        <f t="shared" si="111"/>
        <v>499.6923866232587</v>
      </c>
      <c r="L461" s="6">
        <f t="shared" si="113"/>
        <v>7.2000120000000152</v>
      </c>
      <c r="M461" s="6">
        <f t="shared" si="114"/>
        <v>0</v>
      </c>
      <c r="N461" s="6">
        <f t="shared" si="104"/>
        <v>4.6750008571428578</v>
      </c>
      <c r="O461" s="6">
        <f t="shared" si="105"/>
        <v>5.1714302857142878</v>
      </c>
      <c r="P461" s="8">
        <f t="shared" si="106"/>
        <v>47.47914030287231</v>
      </c>
      <c r="Q461" s="3">
        <f t="shared" si="112"/>
        <v>481.42499799999996</v>
      </c>
      <c r="R461" s="5">
        <f t="shared" si="108"/>
        <v>501.7112512999999</v>
      </c>
      <c r="S461" s="5">
        <f t="shared" si="109"/>
        <v>11.822625370000008</v>
      </c>
      <c r="T461" s="5">
        <f t="shared" si="107"/>
        <v>-114.39226435258871</v>
      </c>
      <c r="U461" s="1">
        <f t="shared" si="101"/>
        <v>532.75</v>
      </c>
      <c r="V461" s="1">
        <f t="shared" si="102"/>
        <v>465.35000600000001</v>
      </c>
      <c r="W461">
        <f t="shared" si="103"/>
        <v>-69.918403850303022</v>
      </c>
    </row>
    <row r="462" spans="1:23">
      <c r="A462" s="7">
        <v>43447</v>
      </c>
      <c r="B462" s="3">
        <v>485.02499399999999</v>
      </c>
      <c r="C462" s="3">
        <v>491.27499399999999</v>
      </c>
      <c r="D462" s="3">
        <v>481.72500600000001</v>
      </c>
      <c r="E462" s="3">
        <v>489.02499399999999</v>
      </c>
      <c r="F462" s="3">
        <v>476.84680200000003</v>
      </c>
      <c r="G462" s="3">
        <v>2756644</v>
      </c>
      <c r="H462" s="3">
        <f t="shared" si="115"/>
        <v>484.45499880000006</v>
      </c>
      <c r="I462" s="3">
        <f t="shared" si="110"/>
        <v>501.66375120000004</v>
      </c>
      <c r="J462" s="3">
        <f t="shared" si="116"/>
        <v>487.54040501934713</v>
      </c>
      <c r="K462" s="3">
        <f t="shared" si="111"/>
        <v>498.67644446866262</v>
      </c>
      <c r="L462" s="6">
        <f t="shared" si="113"/>
        <v>3.3999939999999924</v>
      </c>
      <c r="M462" s="6">
        <f t="shared" si="114"/>
        <v>0</v>
      </c>
      <c r="N462" s="6">
        <f t="shared" si="104"/>
        <v>4.9178575714285717</v>
      </c>
      <c r="O462" s="6">
        <f t="shared" si="105"/>
        <v>4.9535718571428573</v>
      </c>
      <c r="P462" s="8">
        <f t="shared" si="106"/>
        <v>49.819102765345633</v>
      </c>
      <c r="Q462" s="3">
        <f t="shared" si="112"/>
        <v>487.34166466666665</v>
      </c>
      <c r="R462" s="5">
        <f t="shared" si="108"/>
        <v>501.14916786666663</v>
      </c>
      <c r="S462" s="5">
        <f t="shared" si="109"/>
        <v>12.440917146666669</v>
      </c>
      <c r="T462" s="5">
        <f t="shared" si="107"/>
        <v>-73.989739058744931</v>
      </c>
      <c r="U462" s="1">
        <f t="shared" si="101"/>
        <v>532.75</v>
      </c>
      <c r="V462" s="1">
        <f t="shared" si="102"/>
        <v>465.35000600000001</v>
      </c>
      <c r="W462">
        <f t="shared" si="103"/>
        <v>-64.873901917558058</v>
      </c>
    </row>
    <row r="463" spans="1:23">
      <c r="A463" s="7">
        <v>43448</v>
      </c>
      <c r="B463" s="3">
        <v>483</v>
      </c>
      <c r="C463" s="3">
        <v>484.39999399999999</v>
      </c>
      <c r="D463" s="3">
        <v>475</v>
      </c>
      <c r="E463" s="3">
        <v>480.60000600000001</v>
      </c>
      <c r="F463" s="3">
        <v>468.63159200000001</v>
      </c>
      <c r="G463" s="3">
        <v>4611032</v>
      </c>
      <c r="H463" s="3">
        <f t="shared" si="115"/>
        <v>481.00999759999996</v>
      </c>
      <c r="I463" s="3">
        <f t="shared" si="110"/>
        <v>501.18750149999988</v>
      </c>
      <c r="J463" s="3">
        <f t="shared" si="116"/>
        <v>485.2269386795648</v>
      </c>
      <c r="K463" s="3">
        <f t="shared" si="111"/>
        <v>496.95487890021855</v>
      </c>
      <c r="L463" s="6">
        <f t="shared" si="113"/>
        <v>0</v>
      </c>
      <c r="M463" s="6">
        <f t="shared" si="114"/>
        <v>8.4249879999999848</v>
      </c>
      <c r="N463" s="6">
        <f t="shared" si="104"/>
        <v>4.1517857142857144</v>
      </c>
      <c r="O463" s="6">
        <f t="shared" si="105"/>
        <v>5.5553567142857139</v>
      </c>
      <c r="P463" s="8">
        <f t="shared" si="106"/>
        <v>42.770421314367383</v>
      </c>
      <c r="Q463" s="3">
        <f t="shared" si="112"/>
        <v>480</v>
      </c>
      <c r="R463" s="5">
        <f t="shared" si="108"/>
        <v>500.15291796666662</v>
      </c>
      <c r="S463" s="5">
        <f t="shared" si="109"/>
        <v>13.536792036666663</v>
      </c>
      <c r="T463" s="5">
        <f t="shared" si="107"/>
        <v>-99.250092695911391</v>
      </c>
      <c r="U463" s="1">
        <f t="shared" si="101"/>
        <v>532.75</v>
      </c>
      <c r="V463" s="1">
        <f t="shared" si="102"/>
        <v>465.35000600000001</v>
      </c>
      <c r="W463">
        <f t="shared" si="103"/>
        <v>-77.373885226161889</v>
      </c>
    </row>
    <row r="464" spans="1:23">
      <c r="A464" s="7">
        <v>43451</v>
      </c>
      <c r="B464" s="3">
        <v>482.54998799999998</v>
      </c>
      <c r="C464" s="3">
        <v>487</v>
      </c>
      <c r="D464" s="3">
        <v>476.95001200000002</v>
      </c>
      <c r="E464" s="3">
        <v>485.82501200000002</v>
      </c>
      <c r="F464" s="3">
        <v>473.72653200000002</v>
      </c>
      <c r="G464" s="3">
        <v>2792580</v>
      </c>
      <c r="H464" s="3">
        <f t="shared" si="115"/>
        <v>480.93499760000003</v>
      </c>
      <c r="I464" s="3">
        <f t="shared" si="110"/>
        <v>500.49875179999992</v>
      </c>
      <c r="J464" s="3">
        <f t="shared" si="116"/>
        <v>485.42629645304322</v>
      </c>
      <c r="K464" s="3">
        <f t="shared" si="111"/>
        <v>495.8948915763882</v>
      </c>
      <c r="L464" s="6">
        <f t="shared" si="113"/>
        <v>5.2250060000000076</v>
      </c>
      <c r="M464" s="6">
        <f t="shared" si="114"/>
        <v>0</v>
      </c>
      <c r="N464" s="6">
        <f t="shared" si="104"/>
        <v>3.7160709999999995</v>
      </c>
      <c r="O464" s="6">
        <f t="shared" si="105"/>
        <v>5.5553567142857139</v>
      </c>
      <c r="P464" s="8">
        <f t="shared" si="106"/>
        <v>40.080892765567903</v>
      </c>
      <c r="Q464" s="3">
        <f t="shared" si="112"/>
        <v>483.25834133333336</v>
      </c>
      <c r="R464" s="5">
        <f t="shared" si="108"/>
        <v>498.86791786666663</v>
      </c>
      <c r="S464" s="5">
        <f t="shared" si="109"/>
        <v>13.941249599999992</v>
      </c>
      <c r="T464" s="5">
        <f t="shared" si="107"/>
        <v>-74.644559520371246</v>
      </c>
      <c r="U464" s="1">
        <f t="shared" ref="U464:U527" si="117">MAX(C451:C464)</f>
        <v>532.75</v>
      </c>
      <c r="V464" s="1">
        <f t="shared" ref="V464:V527" si="118">MIN(D451:D464)</f>
        <v>465.35000600000001</v>
      </c>
      <c r="W464">
        <f t="shared" ref="W464:W527" si="119">(U464 - E464) / (U464 - V464) * -100</f>
        <v>-69.621650114686943</v>
      </c>
    </row>
    <row r="465" spans="1:23">
      <c r="A465" s="7">
        <v>43452</v>
      </c>
      <c r="B465" s="3">
        <v>484.97500600000001</v>
      </c>
      <c r="C465" s="3">
        <v>494.39999399999999</v>
      </c>
      <c r="D465" s="3">
        <v>479.70001200000002</v>
      </c>
      <c r="E465" s="3">
        <v>492.60000600000001</v>
      </c>
      <c r="F465" s="3">
        <v>480.33279399999998</v>
      </c>
      <c r="G465" s="3">
        <v>3874502</v>
      </c>
      <c r="H465" s="3">
        <f t="shared" si="115"/>
        <v>483.9</v>
      </c>
      <c r="I465" s="3">
        <f t="shared" si="110"/>
        <v>499.23500209999992</v>
      </c>
      <c r="J465" s="3">
        <f t="shared" si="116"/>
        <v>487.8175329686955</v>
      </c>
      <c r="K465" s="3">
        <f t="shared" si="111"/>
        <v>495.58109295006551</v>
      </c>
      <c r="L465" s="6">
        <f t="shared" si="113"/>
        <v>6.7749939999999924</v>
      </c>
      <c r="M465" s="6">
        <f t="shared" si="114"/>
        <v>0</v>
      </c>
      <c r="N465" s="6">
        <f t="shared" ref="N465:N528" si="120">AVERAGE(L452:L465)</f>
        <v>3.4875008571428583</v>
      </c>
      <c r="O465" s="6">
        <f t="shared" ref="O465:O528" si="121">AVERAGE(M452:M465)</f>
        <v>5.5553567142857139</v>
      </c>
      <c r="P465" s="8">
        <f t="shared" ref="P465:P528" si="122">IF(O465=0,100,100-(100/(1+(N465/O465))))</f>
        <v>38.566358361783969</v>
      </c>
      <c r="Q465" s="3">
        <f t="shared" si="112"/>
        <v>488.90000400000002</v>
      </c>
      <c r="R465" s="5">
        <f t="shared" si="108"/>
        <v>497.50333453333326</v>
      </c>
      <c r="S465" s="5">
        <f t="shared" si="109"/>
        <v>13.436999319999984</v>
      </c>
      <c r="T465" s="5">
        <f t="shared" si="107"/>
        <v>-42.684780673850852</v>
      </c>
      <c r="U465" s="1">
        <f t="shared" si="117"/>
        <v>532.75</v>
      </c>
      <c r="V465" s="1">
        <f t="shared" si="118"/>
        <v>465.35000600000001</v>
      </c>
      <c r="W465">
        <f t="shared" si="119"/>
        <v>-59.569729338551568</v>
      </c>
    </row>
    <row r="466" spans="1:23">
      <c r="A466" s="7">
        <v>43453</v>
      </c>
      <c r="B466" s="3">
        <v>490</v>
      </c>
      <c r="C466" s="3">
        <v>491.79998799999998</v>
      </c>
      <c r="D466" s="3">
        <v>477</v>
      </c>
      <c r="E466" s="3">
        <v>478.57501200000002</v>
      </c>
      <c r="F466" s="3">
        <v>466.65704299999999</v>
      </c>
      <c r="G466" s="3">
        <v>6117266</v>
      </c>
      <c r="H466" s="3">
        <f t="shared" si="115"/>
        <v>486.73500359999997</v>
      </c>
      <c r="I466" s="3">
        <f t="shared" si="110"/>
        <v>497.862503</v>
      </c>
      <c r="J466" s="3">
        <f t="shared" si="116"/>
        <v>484.73669264579701</v>
      </c>
      <c r="K466" s="3">
        <f t="shared" si="111"/>
        <v>493.96146619291642</v>
      </c>
      <c r="L466" s="6">
        <f t="shared" si="113"/>
        <v>0</v>
      </c>
      <c r="M466" s="6">
        <f t="shared" si="114"/>
        <v>14.024993999999992</v>
      </c>
      <c r="N466" s="6">
        <f t="shared" si="120"/>
        <v>3.4875008571428583</v>
      </c>
      <c r="O466" s="6">
        <f t="shared" si="121"/>
        <v>5.498214714285715</v>
      </c>
      <c r="P466" s="8">
        <f t="shared" si="122"/>
        <v>38.811609708990673</v>
      </c>
      <c r="Q466" s="3">
        <f t="shared" si="112"/>
        <v>482.45833333333331</v>
      </c>
      <c r="R466" s="5">
        <f t="shared" si="108"/>
        <v>496.2325012</v>
      </c>
      <c r="S466" s="5">
        <f t="shared" si="109"/>
        <v>13.438249519999989</v>
      </c>
      <c r="T466" s="5">
        <f t="shared" si="107"/>
        <v>-68.333145355808213</v>
      </c>
      <c r="U466" s="1">
        <f t="shared" si="117"/>
        <v>532.75</v>
      </c>
      <c r="V466" s="1">
        <f t="shared" si="118"/>
        <v>465.35000600000001</v>
      </c>
      <c r="W466">
        <f t="shared" si="119"/>
        <v>-80.378327630118179</v>
      </c>
    </row>
    <row r="467" spans="1:23">
      <c r="A467" s="7">
        <v>43454</v>
      </c>
      <c r="B467" s="3">
        <v>474.14999399999999</v>
      </c>
      <c r="C467" s="3">
        <v>482.35000600000001</v>
      </c>
      <c r="D467" s="3">
        <v>474</v>
      </c>
      <c r="E467" s="3">
        <v>479.75</v>
      </c>
      <c r="F467" s="3">
        <v>467.80273399999999</v>
      </c>
      <c r="G467" s="3">
        <v>4527954</v>
      </c>
      <c r="H467" s="3">
        <f t="shared" si="115"/>
        <v>485.32500600000003</v>
      </c>
      <c r="I467" s="3">
        <f t="shared" si="110"/>
        <v>496.56750329999994</v>
      </c>
      <c r="J467" s="3">
        <f t="shared" si="116"/>
        <v>483.07446176386475</v>
      </c>
      <c r="K467" s="3">
        <f t="shared" si="111"/>
        <v>492.60799322216246</v>
      </c>
      <c r="L467" s="6">
        <f t="shared" si="113"/>
        <v>1.1749879999999848</v>
      </c>
      <c r="M467" s="6">
        <f t="shared" si="114"/>
        <v>0</v>
      </c>
      <c r="N467" s="6">
        <f t="shared" si="120"/>
        <v>3.5160718571428577</v>
      </c>
      <c r="O467" s="6">
        <f t="shared" si="121"/>
        <v>5.498214714285715</v>
      </c>
      <c r="P467" s="8">
        <f t="shared" si="122"/>
        <v>39.005547796619858</v>
      </c>
      <c r="Q467" s="3">
        <f t="shared" si="112"/>
        <v>478.70000200000004</v>
      </c>
      <c r="R467" s="5">
        <f t="shared" si="108"/>
        <v>495.34500119999996</v>
      </c>
      <c r="S467" s="5">
        <f t="shared" si="109"/>
        <v>14.126499439999984</v>
      </c>
      <c r="T467" s="5">
        <f t="shared" si="107"/>
        <v>-78.552129495807279</v>
      </c>
      <c r="U467" s="1">
        <f t="shared" si="117"/>
        <v>532.75</v>
      </c>
      <c r="V467" s="1">
        <f t="shared" si="118"/>
        <v>465.35000600000001</v>
      </c>
      <c r="W467">
        <f t="shared" si="119"/>
        <v>-78.635021836945569</v>
      </c>
    </row>
    <row r="468" spans="1:23">
      <c r="A468" s="7">
        <v>43455</v>
      </c>
      <c r="B468" s="3">
        <v>478.52499399999999</v>
      </c>
      <c r="C468" s="3">
        <v>482</v>
      </c>
      <c r="D468" s="3">
        <v>472.5</v>
      </c>
      <c r="E468" s="3">
        <v>477.22500600000001</v>
      </c>
      <c r="F468" s="3">
        <v>465.34066799999999</v>
      </c>
      <c r="G468" s="3">
        <v>10439250</v>
      </c>
      <c r="H468" s="3">
        <f t="shared" si="115"/>
        <v>483.47000719999994</v>
      </c>
      <c r="I468" s="3">
        <f t="shared" si="110"/>
        <v>495.92625269999996</v>
      </c>
      <c r="J468" s="3">
        <f t="shared" si="116"/>
        <v>481.12464317590985</v>
      </c>
      <c r="K468" s="3">
        <f t="shared" si="111"/>
        <v>491.14294682005175</v>
      </c>
      <c r="L468" s="6">
        <f t="shared" si="113"/>
        <v>0</v>
      </c>
      <c r="M468" s="6">
        <f t="shared" si="114"/>
        <v>2.5249939999999924</v>
      </c>
      <c r="N468" s="6">
        <f t="shared" si="120"/>
        <v>3.4017857142857144</v>
      </c>
      <c r="O468" s="6">
        <f t="shared" si="121"/>
        <v>5.6785714285714288</v>
      </c>
      <c r="P468" s="8">
        <f t="shared" si="122"/>
        <v>37.463126843657818</v>
      </c>
      <c r="Q468" s="3">
        <f t="shared" si="112"/>
        <v>477.24166866666673</v>
      </c>
      <c r="R468" s="5">
        <f t="shared" si="108"/>
        <v>494.57000120000004</v>
      </c>
      <c r="S468" s="5">
        <f t="shared" si="109"/>
        <v>14.779499719999984</v>
      </c>
      <c r="T468" s="5">
        <f t="shared" si="107"/>
        <v>-78.163820885331603</v>
      </c>
      <c r="U468" s="1">
        <f t="shared" si="117"/>
        <v>532.75</v>
      </c>
      <c r="V468" s="1">
        <f t="shared" si="118"/>
        <v>465.35000600000001</v>
      </c>
      <c r="W468">
        <f t="shared" si="119"/>
        <v>-82.381304069552286</v>
      </c>
    </row>
    <row r="469" spans="1:23">
      <c r="A469" s="7">
        <v>43458</v>
      </c>
      <c r="B469" s="3">
        <v>477.5</v>
      </c>
      <c r="C469" s="3">
        <v>477.95001200000002</v>
      </c>
      <c r="D469" s="3">
        <v>467.57501200000002</v>
      </c>
      <c r="E469" s="3">
        <v>468.92498799999998</v>
      </c>
      <c r="F469" s="3">
        <v>457.24737499999998</v>
      </c>
      <c r="G469" s="3">
        <v>2941564</v>
      </c>
      <c r="H469" s="3">
        <f t="shared" si="115"/>
        <v>482.79500720000004</v>
      </c>
      <c r="I469" s="3">
        <f t="shared" si="110"/>
        <v>495.31125329999998</v>
      </c>
      <c r="J469" s="3">
        <f t="shared" si="116"/>
        <v>477.05809145060664</v>
      </c>
      <c r="K469" s="3">
        <f t="shared" si="111"/>
        <v>489.02695074195157</v>
      </c>
      <c r="L469" s="6">
        <f t="shared" si="113"/>
        <v>0</v>
      </c>
      <c r="M469" s="6">
        <f t="shared" si="114"/>
        <v>8.3000180000000228</v>
      </c>
      <c r="N469" s="6">
        <f t="shared" si="120"/>
        <v>2.7571432857142861</v>
      </c>
      <c r="O469" s="6">
        <f t="shared" si="121"/>
        <v>6.2714298571428584</v>
      </c>
      <c r="P469" s="8">
        <f t="shared" si="122"/>
        <v>30.537973632030329</v>
      </c>
      <c r="Q469" s="3">
        <f t="shared" si="112"/>
        <v>471.48333733333334</v>
      </c>
      <c r="R469" s="5">
        <f t="shared" si="108"/>
        <v>493.39916786666674</v>
      </c>
      <c r="S469" s="5">
        <f t="shared" si="109"/>
        <v>15.683166106666647</v>
      </c>
      <c r="T469" s="5">
        <f t="shared" ref="T469:T532" si="123">(Q469-R469)/(0.015*S469)</f>
        <v>-93.160740564229826</v>
      </c>
      <c r="U469" s="1">
        <f t="shared" si="117"/>
        <v>532.75</v>
      </c>
      <c r="V469" s="1">
        <f t="shared" si="118"/>
        <v>465.35000600000001</v>
      </c>
      <c r="W469">
        <f t="shared" si="119"/>
        <v>-94.695871931383294</v>
      </c>
    </row>
    <row r="470" spans="1:23">
      <c r="A470" s="7">
        <v>43460</v>
      </c>
      <c r="B470" s="3">
        <v>469</v>
      </c>
      <c r="C470" s="3">
        <v>473.85000600000001</v>
      </c>
      <c r="D470" s="3">
        <v>465.5</v>
      </c>
      <c r="E470" s="3">
        <v>471.39999399999999</v>
      </c>
      <c r="F470" s="3">
        <v>459.66073599999999</v>
      </c>
      <c r="G470" s="3">
        <v>2434064</v>
      </c>
      <c r="H470" s="3">
        <f t="shared" si="115"/>
        <v>479.41500240000005</v>
      </c>
      <c r="I470" s="3">
        <f t="shared" si="110"/>
        <v>493.74500269999999</v>
      </c>
      <c r="J470" s="3">
        <f t="shared" si="116"/>
        <v>475.17205896707111</v>
      </c>
      <c r="K470" s="3">
        <f t="shared" si="111"/>
        <v>487.34819295700379</v>
      </c>
      <c r="L470" s="6">
        <f t="shared" si="113"/>
        <v>2.4750060000000076</v>
      </c>
      <c r="M470" s="6">
        <f t="shared" si="114"/>
        <v>0</v>
      </c>
      <c r="N470" s="6">
        <f t="shared" si="120"/>
        <v>2.4053562857142845</v>
      </c>
      <c r="O470" s="6">
        <f t="shared" si="121"/>
        <v>6.2714298571428584</v>
      </c>
      <c r="P470" s="8">
        <f t="shared" si="122"/>
        <v>27.721742199378838</v>
      </c>
      <c r="Q470" s="3">
        <f t="shared" si="112"/>
        <v>470.25</v>
      </c>
      <c r="R470" s="5">
        <f t="shared" ref="R470:R533" si="124">AVERAGE(Q451:Q470)</f>
        <v>491.53541766666666</v>
      </c>
      <c r="S470" s="5">
        <f t="shared" ref="S470:S533" si="125">AVEDEV(Q451:Q470,Q451:Q470)</f>
        <v>15.575207633333321</v>
      </c>
      <c r="T470" s="5">
        <f t="shared" si="123"/>
        <v>-91.108117326635707</v>
      </c>
      <c r="U470" s="1">
        <f t="shared" si="117"/>
        <v>532.75</v>
      </c>
      <c r="V470" s="1">
        <f t="shared" si="118"/>
        <v>465.35000600000001</v>
      </c>
      <c r="W470">
        <f t="shared" si="119"/>
        <v>-91.023755877485712</v>
      </c>
    </row>
    <row r="471" spans="1:23">
      <c r="A471" s="7">
        <v>43461</v>
      </c>
      <c r="B471" s="3">
        <v>474.5</v>
      </c>
      <c r="C471" s="3">
        <v>480</v>
      </c>
      <c r="D471" s="3">
        <v>471.32501200000002</v>
      </c>
      <c r="E471" s="3">
        <v>474.39999399999999</v>
      </c>
      <c r="F471" s="3">
        <v>462.58605999999997</v>
      </c>
      <c r="G471" s="3">
        <v>5096808</v>
      </c>
      <c r="H471" s="3">
        <f t="shared" si="115"/>
        <v>475.17500000000001</v>
      </c>
      <c r="I471" s="3">
        <f t="shared" ref="I471:I534" si="126">AVERAGE(E451:E470)</f>
        <v>491.7362518000001</v>
      </c>
      <c r="J471" s="3">
        <f t="shared" si="116"/>
        <v>474.91470397804744</v>
      </c>
      <c r="K471" s="3">
        <f t="shared" ref="K471:K534" si="127">E471*(2/(20+ 1)) + K470 * (1-(2/(20+1)))</f>
        <v>486.11503115157484</v>
      </c>
      <c r="L471" s="6">
        <f t="shared" si="113"/>
        <v>3</v>
      </c>
      <c r="M471" s="6">
        <f t="shared" si="114"/>
        <v>0</v>
      </c>
      <c r="N471" s="6">
        <f t="shared" si="120"/>
        <v>2.6196419999999989</v>
      </c>
      <c r="O471" s="6">
        <f t="shared" si="121"/>
        <v>4.8946424285714283</v>
      </c>
      <c r="P471" s="8">
        <f t="shared" si="122"/>
        <v>34.862161858544795</v>
      </c>
      <c r="Q471" s="3">
        <f t="shared" si="112"/>
        <v>475.24166866666673</v>
      </c>
      <c r="R471" s="5">
        <f t="shared" si="124"/>
        <v>489.43750150000005</v>
      </c>
      <c r="S471" s="5">
        <f t="shared" si="125"/>
        <v>14.267499900000008</v>
      </c>
      <c r="T471" s="5">
        <f t="shared" si="123"/>
        <v>-66.331793389783343</v>
      </c>
      <c r="U471" s="1">
        <f t="shared" si="117"/>
        <v>500</v>
      </c>
      <c r="V471" s="1">
        <f t="shared" si="118"/>
        <v>465.35000600000001</v>
      </c>
      <c r="W471">
        <f t="shared" si="119"/>
        <v>-73.881703991059894</v>
      </c>
    </row>
    <row r="472" spans="1:23">
      <c r="A472" s="7">
        <v>43462</v>
      </c>
      <c r="B472" s="3">
        <v>476.04998799999998</v>
      </c>
      <c r="C472" s="3">
        <v>481.5</v>
      </c>
      <c r="D472" s="3">
        <v>475</v>
      </c>
      <c r="E472" s="3">
        <v>479.17498799999998</v>
      </c>
      <c r="F472" s="3">
        <v>467.24206500000003</v>
      </c>
      <c r="G472" s="3">
        <v>1556666</v>
      </c>
      <c r="H472" s="3">
        <f t="shared" si="115"/>
        <v>474.3399963999999</v>
      </c>
      <c r="I472" s="3">
        <f t="shared" si="126"/>
        <v>489.37875210000004</v>
      </c>
      <c r="J472" s="3">
        <f t="shared" si="116"/>
        <v>476.33479865203162</v>
      </c>
      <c r="K472" s="3">
        <f t="shared" si="127"/>
        <v>485.45407466094866</v>
      </c>
      <c r="L472" s="6">
        <f t="shared" si="113"/>
        <v>4.7749939999999924</v>
      </c>
      <c r="M472" s="6">
        <f t="shared" si="114"/>
        <v>0</v>
      </c>
      <c r="N472" s="6">
        <f t="shared" si="120"/>
        <v>2.9607129999999984</v>
      </c>
      <c r="O472" s="6">
        <f t="shared" si="121"/>
        <v>3.0892857142857144</v>
      </c>
      <c r="P472" s="8">
        <f t="shared" si="122"/>
        <v>48.937415358600653</v>
      </c>
      <c r="Q472" s="3">
        <f t="shared" si="112"/>
        <v>478.55832933333335</v>
      </c>
      <c r="R472" s="5">
        <f t="shared" si="124"/>
        <v>487.8045847333334</v>
      </c>
      <c r="S472" s="5">
        <f t="shared" si="125"/>
        <v>13.015583893333352</v>
      </c>
      <c r="T472" s="5">
        <f t="shared" si="123"/>
        <v>-47.359921131344876</v>
      </c>
      <c r="U472" s="1">
        <f t="shared" si="117"/>
        <v>494.39999399999999</v>
      </c>
      <c r="V472" s="1">
        <f t="shared" si="118"/>
        <v>465.35000600000001</v>
      </c>
      <c r="W472">
        <f t="shared" si="119"/>
        <v>-52.409680857699549</v>
      </c>
    </row>
    <row r="473" spans="1:23">
      <c r="A473" s="7">
        <v>43465</v>
      </c>
      <c r="B473" s="3">
        <v>481.22500600000001</v>
      </c>
      <c r="C473" s="3">
        <v>483.29998799999998</v>
      </c>
      <c r="D473" s="3">
        <v>477.79998799999998</v>
      </c>
      <c r="E473" s="3">
        <v>482.17498799999998</v>
      </c>
      <c r="F473" s="3">
        <v>470.16735799999998</v>
      </c>
      <c r="G473" s="3">
        <v>1437004</v>
      </c>
      <c r="H473" s="3">
        <f t="shared" si="115"/>
        <v>474.22499399999998</v>
      </c>
      <c r="I473" s="3">
        <f t="shared" si="126"/>
        <v>488.00125120000001</v>
      </c>
      <c r="J473" s="3">
        <f t="shared" si="116"/>
        <v>478.28152843468774</v>
      </c>
      <c r="K473" s="3">
        <f t="shared" si="127"/>
        <v>485.14178069323924</v>
      </c>
      <c r="L473" s="6">
        <f t="shared" si="113"/>
        <v>3</v>
      </c>
      <c r="M473" s="6">
        <f t="shared" si="114"/>
        <v>0</v>
      </c>
      <c r="N473" s="6">
        <f t="shared" si="120"/>
        <v>3.1749987142857128</v>
      </c>
      <c r="O473" s="6">
        <f t="shared" si="121"/>
        <v>2.376785285714285</v>
      </c>
      <c r="P473" s="8">
        <f t="shared" si="122"/>
        <v>57.188801190495049</v>
      </c>
      <c r="Q473" s="3">
        <f t="shared" si="112"/>
        <v>481.09165466666667</v>
      </c>
      <c r="R473" s="5">
        <f t="shared" si="124"/>
        <v>486.47958373333324</v>
      </c>
      <c r="S473" s="5">
        <f t="shared" si="125"/>
        <v>11.785583493333309</v>
      </c>
      <c r="T473" s="5">
        <f t="shared" si="123"/>
        <v>-30.477512743793209</v>
      </c>
      <c r="U473" s="1">
        <f t="shared" si="117"/>
        <v>494.39999399999999</v>
      </c>
      <c r="V473" s="1">
        <f t="shared" si="118"/>
        <v>465.35000600000001</v>
      </c>
      <c r="W473">
        <f t="shared" si="119"/>
        <v>-42.082654216586988</v>
      </c>
    </row>
    <row r="474" spans="1:23">
      <c r="A474" s="7">
        <v>43466</v>
      </c>
      <c r="B474" s="3">
        <v>481</v>
      </c>
      <c r="C474" s="3">
        <v>482.5</v>
      </c>
      <c r="D474" s="3">
        <v>476.42498799999998</v>
      </c>
      <c r="E474" s="3">
        <v>479.92498799999998</v>
      </c>
      <c r="F474" s="3">
        <v>467.97341899999998</v>
      </c>
      <c r="G474" s="3">
        <v>717468</v>
      </c>
      <c r="H474" s="3">
        <f t="shared" si="115"/>
        <v>475.21499039999998</v>
      </c>
      <c r="I474" s="3">
        <f t="shared" si="126"/>
        <v>486.73500060000003</v>
      </c>
      <c r="J474" s="3">
        <f t="shared" si="116"/>
        <v>478.82934828979182</v>
      </c>
      <c r="K474" s="3">
        <f t="shared" si="127"/>
        <v>484.6449432938831</v>
      </c>
      <c r="L474" s="6">
        <f t="shared" si="113"/>
        <v>0</v>
      </c>
      <c r="M474" s="6">
        <f t="shared" si="114"/>
        <v>2.25</v>
      </c>
      <c r="N474" s="6">
        <f t="shared" si="120"/>
        <v>2.6446424285714278</v>
      </c>
      <c r="O474" s="6">
        <f t="shared" si="121"/>
        <v>2.5374995714285711</v>
      </c>
      <c r="P474" s="8">
        <f t="shared" si="122"/>
        <v>51.033769984910258</v>
      </c>
      <c r="Q474" s="3">
        <f t="shared" si="112"/>
        <v>479.61665866666664</v>
      </c>
      <c r="R474" s="5">
        <f t="shared" si="124"/>
        <v>485.05541686666658</v>
      </c>
      <c r="S474" s="5">
        <f t="shared" si="125"/>
        <v>10.335625699999946</v>
      </c>
      <c r="T474" s="5">
        <f t="shared" si="123"/>
        <v>-35.080980148110221</v>
      </c>
      <c r="U474" s="1">
        <f t="shared" si="117"/>
        <v>494.39999399999999</v>
      </c>
      <c r="V474" s="1">
        <f t="shared" si="118"/>
        <v>465.5</v>
      </c>
      <c r="W474">
        <f t="shared" si="119"/>
        <v>-50.086536350145991</v>
      </c>
    </row>
    <row r="475" spans="1:23">
      <c r="A475" s="7">
        <v>43467</v>
      </c>
      <c r="B475" s="3">
        <v>479.5</v>
      </c>
      <c r="C475" s="3">
        <v>481</v>
      </c>
      <c r="D475" s="3">
        <v>469.57501200000002</v>
      </c>
      <c r="E475" s="3">
        <v>473.17498799999998</v>
      </c>
      <c r="F475" s="3">
        <v>461.39150999999998</v>
      </c>
      <c r="G475" s="3">
        <v>2270096</v>
      </c>
      <c r="H475" s="3">
        <f t="shared" si="115"/>
        <v>477.41499039999997</v>
      </c>
      <c r="I475" s="3">
        <f t="shared" si="126"/>
        <v>485.27624970000005</v>
      </c>
      <c r="J475" s="3">
        <f t="shared" si="116"/>
        <v>476.94456152652788</v>
      </c>
      <c r="K475" s="3">
        <f t="shared" si="127"/>
        <v>483.55256659922759</v>
      </c>
      <c r="L475" s="6">
        <f t="shared" si="113"/>
        <v>0</v>
      </c>
      <c r="M475" s="6">
        <f t="shared" si="114"/>
        <v>6.75</v>
      </c>
      <c r="N475" s="6">
        <f t="shared" si="120"/>
        <v>2.1303558571428556</v>
      </c>
      <c r="O475" s="6">
        <f t="shared" si="121"/>
        <v>3.0196424285714278</v>
      </c>
      <c r="P475" s="8">
        <f t="shared" si="122"/>
        <v>41.36614691799619</v>
      </c>
      <c r="Q475" s="3">
        <f t="shared" si="112"/>
        <v>474.58333333333331</v>
      </c>
      <c r="R475" s="5">
        <f t="shared" si="124"/>
        <v>482.98208363333322</v>
      </c>
      <c r="S475" s="5">
        <f t="shared" si="125"/>
        <v>8.0931266499999399</v>
      </c>
      <c r="T475" s="5">
        <f t="shared" si="123"/>
        <v>-69.184223957086402</v>
      </c>
      <c r="U475" s="1">
        <f t="shared" si="117"/>
        <v>494.39999399999999</v>
      </c>
      <c r="V475" s="1">
        <f t="shared" si="118"/>
        <v>465.5</v>
      </c>
      <c r="W475">
        <f t="shared" si="119"/>
        <v>-73.442942583309929</v>
      </c>
    </row>
    <row r="476" spans="1:23">
      <c r="A476" s="7">
        <v>43468</v>
      </c>
      <c r="B476" s="3">
        <v>475</v>
      </c>
      <c r="C476" s="3">
        <v>480</v>
      </c>
      <c r="D476" s="3">
        <v>472.5</v>
      </c>
      <c r="E476" s="3">
        <v>474.17498799999998</v>
      </c>
      <c r="F476" s="3">
        <v>462.36657700000001</v>
      </c>
      <c r="G476" s="3">
        <v>2809224</v>
      </c>
      <c r="H476" s="3">
        <f t="shared" si="115"/>
        <v>477.76998919999994</v>
      </c>
      <c r="I476" s="3">
        <f t="shared" si="126"/>
        <v>483.02874910000008</v>
      </c>
      <c r="J476" s="3">
        <f t="shared" si="116"/>
        <v>476.02137035101862</v>
      </c>
      <c r="K476" s="3">
        <f t="shared" si="127"/>
        <v>482.65946387549161</v>
      </c>
      <c r="L476" s="6">
        <f t="shared" si="113"/>
        <v>1</v>
      </c>
      <c r="M476" s="6">
        <f t="shared" si="114"/>
        <v>0</v>
      </c>
      <c r="N476" s="6">
        <f t="shared" si="120"/>
        <v>1.9589277142857131</v>
      </c>
      <c r="O476" s="6">
        <f t="shared" si="121"/>
        <v>3.0196424285714278</v>
      </c>
      <c r="P476" s="8">
        <f t="shared" si="122"/>
        <v>39.347195240308665</v>
      </c>
      <c r="Q476" s="3">
        <f t="shared" si="112"/>
        <v>475.55832933333335</v>
      </c>
      <c r="R476" s="5">
        <f t="shared" si="124"/>
        <v>480.66791636666659</v>
      </c>
      <c r="S476" s="5">
        <f t="shared" si="125"/>
        <v>5.6365002399999753</v>
      </c>
      <c r="T476" s="5">
        <f t="shared" si="123"/>
        <v>-60.434510964475876</v>
      </c>
      <c r="U476" s="1">
        <f t="shared" si="117"/>
        <v>494.39999399999999</v>
      </c>
      <c r="V476" s="1">
        <f t="shared" si="118"/>
        <v>465.5</v>
      </c>
      <c r="W476">
        <f t="shared" si="119"/>
        <v>-69.98273425247082</v>
      </c>
    </row>
    <row r="477" spans="1:23">
      <c r="A477" s="7">
        <v>43469</v>
      </c>
      <c r="B477" s="3">
        <v>473</v>
      </c>
      <c r="C477" s="3">
        <v>475.27499399999999</v>
      </c>
      <c r="D477" s="3">
        <v>462.5</v>
      </c>
      <c r="E477" s="3">
        <v>466.17498799999998</v>
      </c>
      <c r="F477" s="3">
        <v>454.56585699999999</v>
      </c>
      <c r="G477" s="3">
        <v>3077278</v>
      </c>
      <c r="H477" s="3">
        <f t="shared" si="115"/>
        <v>477.72498799999994</v>
      </c>
      <c r="I477" s="3">
        <f t="shared" si="126"/>
        <v>480.46124730000008</v>
      </c>
      <c r="J477" s="3">
        <f t="shared" si="116"/>
        <v>472.73924290067913</v>
      </c>
      <c r="K477" s="3">
        <f t="shared" si="127"/>
        <v>481.08951379211146</v>
      </c>
      <c r="L477" s="6">
        <f t="shared" si="113"/>
        <v>0</v>
      </c>
      <c r="M477" s="6">
        <f t="shared" si="114"/>
        <v>8</v>
      </c>
      <c r="N477" s="6">
        <f t="shared" si="120"/>
        <v>1.9589277142857131</v>
      </c>
      <c r="O477" s="6">
        <f t="shared" si="121"/>
        <v>2.9892861428571433</v>
      </c>
      <c r="P477" s="8">
        <f t="shared" si="122"/>
        <v>39.588582281219665</v>
      </c>
      <c r="Q477" s="3">
        <f t="shared" si="112"/>
        <v>467.98332733333336</v>
      </c>
      <c r="R477" s="5">
        <f t="shared" si="124"/>
        <v>478.34208273333326</v>
      </c>
      <c r="S477" s="5">
        <f t="shared" si="125"/>
        <v>4.2320413266666606</v>
      </c>
      <c r="T477" s="5">
        <f t="shared" si="123"/>
        <v>-163.1798085197953</v>
      </c>
      <c r="U477" s="1">
        <f t="shared" si="117"/>
        <v>494.39999399999999</v>
      </c>
      <c r="V477" s="1">
        <f t="shared" si="118"/>
        <v>462.5</v>
      </c>
      <c r="W477">
        <f t="shared" si="119"/>
        <v>-88.479659275171059</v>
      </c>
    </row>
    <row r="478" spans="1:23">
      <c r="A478" s="7">
        <v>43472</v>
      </c>
      <c r="B478" s="3">
        <v>469.95001200000002</v>
      </c>
      <c r="C478" s="3">
        <v>475</v>
      </c>
      <c r="D478" s="3">
        <v>467.95001200000002</v>
      </c>
      <c r="E478" s="3">
        <v>470.77499399999999</v>
      </c>
      <c r="F478" s="3">
        <v>459.05126999999999</v>
      </c>
      <c r="G478" s="3">
        <v>2344752</v>
      </c>
      <c r="H478" s="3">
        <f t="shared" si="115"/>
        <v>475.12498799999992</v>
      </c>
      <c r="I478" s="3">
        <f t="shared" si="126"/>
        <v>478.45749670000004</v>
      </c>
      <c r="J478" s="3">
        <f t="shared" si="116"/>
        <v>472.08449326711946</v>
      </c>
      <c r="K478" s="3">
        <f t="shared" si="127"/>
        <v>480.10717857381513</v>
      </c>
      <c r="L478" s="6">
        <f t="shared" si="113"/>
        <v>4.6000060000000076</v>
      </c>
      <c r="M478" s="6">
        <f t="shared" si="114"/>
        <v>0</v>
      </c>
      <c r="N478" s="6">
        <f t="shared" si="120"/>
        <v>1.9142848571428561</v>
      </c>
      <c r="O478" s="6">
        <f t="shared" si="121"/>
        <v>2.9892861428571433</v>
      </c>
      <c r="P478" s="8">
        <f t="shared" si="122"/>
        <v>39.038587534326645</v>
      </c>
      <c r="Q478" s="3">
        <f t="shared" si="112"/>
        <v>471.24166866666673</v>
      </c>
      <c r="R478" s="5">
        <f t="shared" si="124"/>
        <v>477.76749929999994</v>
      </c>
      <c r="S478" s="5">
        <f t="shared" si="125"/>
        <v>4.3674992999999889</v>
      </c>
      <c r="T478" s="5">
        <f t="shared" si="123"/>
        <v>-99.612008078753163</v>
      </c>
      <c r="U478" s="1">
        <f t="shared" si="117"/>
        <v>494.39999399999999</v>
      </c>
      <c r="V478" s="1">
        <f t="shared" si="118"/>
        <v>462.5</v>
      </c>
      <c r="W478">
        <f t="shared" si="119"/>
        <v>-74.059575058227296</v>
      </c>
    </row>
    <row r="479" spans="1:23">
      <c r="A479" s="7">
        <v>43473</v>
      </c>
      <c r="B479" s="3">
        <v>474</v>
      </c>
      <c r="C479" s="3">
        <v>474</v>
      </c>
      <c r="D479" s="3">
        <v>466.54998799999998</v>
      </c>
      <c r="E479" s="3">
        <v>472.57501200000002</v>
      </c>
      <c r="F479" s="3">
        <v>460.806488</v>
      </c>
      <c r="G479" s="3">
        <v>3031576</v>
      </c>
      <c r="H479" s="3">
        <f t="shared" si="115"/>
        <v>472.84498919999999</v>
      </c>
      <c r="I479" s="3">
        <f t="shared" si="126"/>
        <v>477.94749609999997</v>
      </c>
      <c r="J479" s="3">
        <f t="shared" si="116"/>
        <v>472.24799951141301</v>
      </c>
      <c r="K479" s="3">
        <f t="shared" si="127"/>
        <v>479.38982937630891</v>
      </c>
      <c r="L479" s="6">
        <f t="shared" si="113"/>
        <v>1.8000180000000228</v>
      </c>
      <c r="M479" s="6">
        <f t="shared" si="114"/>
        <v>0</v>
      </c>
      <c r="N479" s="6">
        <f t="shared" si="120"/>
        <v>1.5589294285714297</v>
      </c>
      <c r="O479" s="6">
        <f t="shared" si="121"/>
        <v>2.9892861428571433</v>
      </c>
      <c r="P479" s="8">
        <f t="shared" si="122"/>
        <v>34.275627531035809</v>
      </c>
      <c r="Q479" s="3">
        <f t="shared" si="112"/>
        <v>471.04166666666669</v>
      </c>
      <c r="R479" s="5">
        <f t="shared" si="124"/>
        <v>477.57124939999994</v>
      </c>
      <c r="S479" s="5">
        <f t="shared" si="125"/>
        <v>4.5637491999999868</v>
      </c>
      <c r="T479" s="5">
        <f t="shared" si="123"/>
        <v>-95.383312377365471</v>
      </c>
      <c r="U479" s="1">
        <f t="shared" si="117"/>
        <v>491.79998799999998</v>
      </c>
      <c r="V479" s="1">
        <f t="shared" si="118"/>
        <v>462.5</v>
      </c>
      <c r="W479">
        <f t="shared" si="119"/>
        <v>-65.614279432469331</v>
      </c>
    </row>
    <row r="480" spans="1:23">
      <c r="A480" s="7">
        <v>43474</v>
      </c>
      <c r="B480" s="3">
        <v>473.5</v>
      </c>
      <c r="C480" s="3">
        <v>474.27499399999999</v>
      </c>
      <c r="D480" s="3">
        <v>466.14999399999999</v>
      </c>
      <c r="E480" s="3">
        <v>469.20001200000002</v>
      </c>
      <c r="F480" s="3">
        <v>457.515533</v>
      </c>
      <c r="G480" s="3">
        <v>2471720</v>
      </c>
      <c r="H480" s="3">
        <f t="shared" si="115"/>
        <v>471.37499399999996</v>
      </c>
      <c r="I480" s="3">
        <f t="shared" si="126"/>
        <v>478.02624669999989</v>
      </c>
      <c r="J480" s="3">
        <f t="shared" si="116"/>
        <v>471.23200367427535</v>
      </c>
      <c r="K480" s="3">
        <f t="shared" si="127"/>
        <v>478.41937057856518</v>
      </c>
      <c r="L480" s="6">
        <f t="shared" si="113"/>
        <v>0</v>
      </c>
      <c r="M480" s="6">
        <f t="shared" si="114"/>
        <v>3.375</v>
      </c>
      <c r="N480" s="6">
        <f t="shared" si="120"/>
        <v>1.5589294285714297</v>
      </c>
      <c r="O480" s="6">
        <f t="shared" si="121"/>
        <v>2.2285722857142867</v>
      </c>
      <c r="P480" s="8">
        <f t="shared" si="122"/>
        <v>41.159834269947723</v>
      </c>
      <c r="Q480" s="3">
        <f t="shared" si="112"/>
        <v>469.875</v>
      </c>
      <c r="R480" s="5">
        <f t="shared" si="124"/>
        <v>477.29249929999997</v>
      </c>
      <c r="S480" s="5">
        <f t="shared" si="125"/>
        <v>4.8424992999999885</v>
      </c>
      <c r="T480" s="5">
        <f t="shared" si="123"/>
        <v>-102.11668039545879</v>
      </c>
      <c r="U480" s="1">
        <f t="shared" si="117"/>
        <v>483.29998799999998</v>
      </c>
      <c r="V480" s="1">
        <f t="shared" si="118"/>
        <v>462.5</v>
      </c>
      <c r="W480">
        <f t="shared" si="119"/>
        <v>-67.788385262529857</v>
      </c>
    </row>
    <row r="481" spans="1:23">
      <c r="A481" s="7">
        <v>43475</v>
      </c>
      <c r="B481" s="3">
        <v>471.5</v>
      </c>
      <c r="C481" s="3">
        <v>471.5</v>
      </c>
      <c r="D481" s="3">
        <v>466</v>
      </c>
      <c r="E481" s="3">
        <v>467.92498799999998</v>
      </c>
      <c r="F481" s="3">
        <v>456.27221700000001</v>
      </c>
      <c r="G481" s="3">
        <v>1832096</v>
      </c>
      <c r="H481" s="3">
        <f t="shared" si="115"/>
        <v>470.5799988</v>
      </c>
      <c r="I481" s="3">
        <f t="shared" si="126"/>
        <v>477.56499789999987</v>
      </c>
      <c r="J481" s="3">
        <f t="shared" si="116"/>
        <v>470.12966511618356</v>
      </c>
      <c r="K481" s="3">
        <f t="shared" si="127"/>
        <v>477.41990557108278</v>
      </c>
      <c r="L481" s="6">
        <f t="shared" si="113"/>
        <v>0</v>
      </c>
      <c r="M481" s="6">
        <f t="shared" si="114"/>
        <v>1.2750240000000304</v>
      </c>
      <c r="N481" s="6">
        <f t="shared" si="120"/>
        <v>1.4750017142857164</v>
      </c>
      <c r="O481" s="6">
        <f t="shared" si="121"/>
        <v>2.3196454285714316</v>
      </c>
      <c r="P481" s="8">
        <f t="shared" si="122"/>
        <v>38.87058951086361</v>
      </c>
      <c r="Q481" s="3">
        <f t="shared" si="112"/>
        <v>468.47499599999998</v>
      </c>
      <c r="R481" s="5">
        <f t="shared" si="124"/>
        <v>476.64499919999997</v>
      </c>
      <c r="S481" s="5">
        <f t="shared" si="125"/>
        <v>5.0716664666666649</v>
      </c>
      <c r="T481" s="5">
        <f t="shared" si="123"/>
        <v>-107.39406535895098</v>
      </c>
      <c r="U481" s="1">
        <f t="shared" si="117"/>
        <v>483.29998799999998</v>
      </c>
      <c r="V481" s="1">
        <f t="shared" si="118"/>
        <v>462.5</v>
      </c>
      <c r="W481">
        <f t="shared" si="119"/>
        <v>-73.918311875949215</v>
      </c>
    </row>
    <row r="482" spans="1:23">
      <c r="A482" s="7">
        <v>43476</v>
      </c>
      <c r="B482" s="3">
        <v>467.5</v>
      </c>
      <c r="C482" s="3">
        <v>470.5</v>
      </c>
      <c r="D482" s="3">
        <v>460</v>
      </c>
      <c r="E482" s="3">
        <v>470.02499399999999</v>
      </c>
      <c r="F482" s="3">
        <v>458.31997699999999</v>
      </c>
      <c r="G482" s="3">
        <v>4331368</v>
      </c>
      <c r="H482" s="3">
        <f t="shared" si="115"/>
        <v>469.3299988</v>
      </c>
      <c r="I482" s="3">
        <f t="shared" si="126"/>
        <v>476.67999730000003</v>
      </c>
      <c r="J482" s="3">
        <f t="shared" si="116"/>
        <v>470.09477474412245</v>
      </c>
      <c r="K482" s="3">
        <f t="shared" si="127"/>
        <v>476.71562827859873</v>
      </c>
      <c r="L482" s="6">
        <f t="shared" si="113"/>
        <v>2.1000060000000076</v>
      </c>
      <c r="M482" s="6">
        <f t="shared" si="114"/>
        <v>0</v>
      </c>
      <c r="N482" s="6">
        <f t="shared" si="120"/>
        <v>1.6250021428571455</v>
      </c>
      <c r="O482" s="6">
        <f t="shared" si="121"/>
        <v>2.1392887142857182</v>
      </c>
      <c r="P482" s="8">
        <f t="shared" si="122"/>
        <v>43.168878403050378</v>
      </c>
      <c r="Q482" s="3">
        <f t="shared" si="112"/>
        <v>466.84166466666665</v>
      </c>
      <c r="R482" s="5">
        <f t="shared" si="124"/>
        <v>475.6199992</v>
      </c>
      <c r="S482" s="5">
        <f t="shared" si="125"/>
        <v>4.924499920000005</v>
      </c>
      <c r="T482" s="5">
        <f t="shared" si="123"/>
        <v>-118.83893019176305</v>
      </c>
      <c r="U482" s="1">
        <f t="shared" si="117"/>
        <v>483.29998799999998</v>
      </c>
      <c r="V482" s="1">
        <f t="shared" si="118"/>
        <v>460</v>
      </c>
      <c r="W482">
        <f t="shared" si="119"/>
        <v>-56.974252518928338</v>
      </c>
    </row>
    <row r="483" spans="1:23">
      <c r="A483" s="7">
        <v>43479</v>
      </c>
      <c r="B483" s="3">
        <v>470.5</v>
      </c>
      <c r="C483" s="3">
        <v>472</v>
      </c>
      <c r="D483" s="3">
        <v>464</v>
      </c>
      <c r="E483" s="3">
        <v>468.60000600000001</v>
      </c>
      <c r="F483" s="3">
        <v>456.93048099999999</v>
      </c>
      <c r="G483" s="3">
        <v>1956808</v>
      </c>
      <c r="H483" s="3">
        <f t="shared" si="115"/>
        <v>470.1</v>
      </c>
      <c r="I483" s="3">
        <f t="shared" si="126"/>
        <v>475.72999729999992</v>
      </c>
      <c r="J483" s="3">
        <f t="shared" si="116"/>
        <v>469.59651849608167</v>
      </c>
      <c r="K483" s="3">
        <f t="shared" si="127"/>
        <v>475.94271187111315</v>
      </c>
      <c r="L483" s="6">
        <f t="shared" si="113"/>
        <v>0</v>
      </c>
      <c r="M483" s="6">
        <f t="shared" si="114"/>
        <v>1.4249879999999848</v>
      </c>
      <c r="N483" s="6">
        <f t="shared" si="120"/>
        <v>1.6250021428571455</v>
      </c>
      <c r="O483" s="6">
        <f t="shared" si="121"/>
        <v>1.6482151428571439</v>
      </c>
      <c r="P483" s="8">
        <f t="shared" si="122"/>
        <v>49.645410035848982</v>
      </c>
      <c r="Q483" s="3">
        <f t="shared" si="112"/>
        <v>468.20000200000004</v>
      </c>
      <c r="R483" s="5">
        <f t="shared" si="124"/>
        <v>475.02999929999999</v>
      </c>
      <c r="S483" s="5">
        <f t="shared" si="125"/>
        <v>5.0324997000000051</v>
      </c>
      <c r="T483" s="5">
        <f t="shared" si="123"/>
        <v>-90.478525678467363</v>
      </c>
      <c r="U483" s="1">
        <f t="shared" si="117"/>
        <v>483.29998799999998</v>
      </c>
      <c r="V483" s="1">
        <f t="shared" si="118"/>
        <v>460</v>
      </c>
      <c r="W483">
        <f t="shared" si="119"/>
        <v>-63.090083994892986</v>
      </c>
    </row>
    <row r="484" spans="1:23">
      <c r="A484" s="7">
        <v>43480</v>
      </c>
      <c r="B484" s="3">
        <v>464.5</v>
      </c>
      <c r="C484" s="3">
        <v>477.95001200000002</v>
      </c>
      <c r="D484" s="3">
        <v>464.5</v>
      </c>
      <c r="E484" s="3">
        <v>473.85000600000001</v>
      </c>
      <c r="F484" s="3">
        <v>462.04968300000002</v>
      </c>
      <c r="G484" s="3">
        <v>3693892</v>
      </c>
      <c r="H484" s="3">
        <f t="shared" si="115"/>
        <v>469.66500240000005</v>
      </c>
      <c r="I484" s="3">
        <f t="shared" si="126"/>
        <v>475.12999730000001</v>
      </c>
      <c r="J484" s="3">
        <f t="shared" si="116"/>
        <v>471.01434766405447</v>
      </c>
      <c r="K484" s="3">
        <f t="shared" si="127"/>
        <v>475.74340655005477</v>
      </c>
      <c r="L484" s="6">
        <f t="shared" si="113"/>
        <v>5.25</v>
      </c>
      <c r="M484" s="6">
        <f t="shared" si="114"/>
        <v>0</v>
      </c>
      <c r="N484" s="6">
        <f t="shared" si="120"/>
        <v>1.8232160000000022</v>
      </c>
      <c r="O484" s="6">
        <f t="shared" si="121"/>
        <v>1.6482151428571439</v>
      </c>
      <c r="P484" s="8">
        <f t="shared" si="122"/>
        <v>52.520586610265077</v>
      </c>
      <c r="Q484" s="3">
        <f t="shared" si="112"/>
        <v>472.10000599999995</v>
      </c>
      <c r="R484" s="5">
        <f t="shared" si="124"/>
        <v>474.47208253333326</v>
      </c>
      <c r="S484" s="5">
        <f t="shared" si="125"/>
        <v>4.7229156666666707</v>
      </c>
      <c r="T484" s="5">
        <f t="shared" si="123"/>
        <v>-33.483222381390696</v>
      </c>
      <c r="U484" s="1">
        <f t="shared" si="117"/>
        <v>483.29998799999998</v>
      </c>
      <c r="V484" s="1">
        <f t="shared" si="118"/>
        <v>460</v>
      </c>
      <c r="W484">
        <f t="shared" si="119"/>
        <v>-40.557883549124504</v>
      </c>
    </row>
    <row r="485" spans="1:23">
      <c r="A485" s="7">
        <v>43481</v>
      </c>
      <c r="B485" s="3">
        <v>474</v>
      </c>
      <c r="C485" s="3">
        <v>477.10000600000001</v>
      </c>
      <c r="D485" s="3">
        <v>468.375</v>
      </c>
      <c r="E485" s="3">
        <v>469.125</v>
      </c>
      <c r="F485" s="3">
        <v>457.44238300000001</v>
      </c>
      <c r="G485" s="3">
        <v>1701242</v>
      </c>
      <c r="H485" s="3">
        <f t="shared" si="115"/>
        <v>469.9200012</v>
      </c>
      <c r="I485" s="3">
        <f t="shared" si="126"/>
        <v>474.53124700000001</v>
      </c>
      <c r="J485" s="3">
        <f t="shared" si="116"/>
        <v>470.3845651093697</v>
      </c>
      <c r="K485" s="3">
        <f t="shared" si="127"/>
        <v>475.11308211671621</v>
      </c>
      <c r="L485" s="6">
        <f t="shared" si="113"/>
        <v>0</v>
      </c>
      <c r="M485" s="6">
        <f t="shared" si="114"/>
        <v>4.7250060000000076</v>
      </c>
      <c r="N485" s="6">
        <f t="shared" si="120"/>
        <v>1.608930285714288</v>
      </c>
      <c r="O485" s="6">
        <f t="shared" si="121"/>
        <v>1.985715571428573</v>
      </c>
      <c r="P485" s="8">
        <f t="shared" si="122"/>
        <v>44.759076405738533</v>
      </c>
      <c r="Q485" s="3">
        <f t="shared" si="112"/>
        <v>471.53333533333335</v>
      </c>
      <c r="R485" s="5">
        <f t="shared" si="124"/>
        <v>473.60374910000002</v>
      </c>
      <c r="S485" s="5">
        <f t="shared" si="125"/>
        <v>4.0616236100000096</v>
      </c>
      <c r="T485" s="5">
        <f t="shared" si="123"/>
        <v>-33.983351905038724</v>
      </c>
      <c r="U485" s="1">
        <f t="shared" si="117"/>
        <v>483.29998799999998</v>
      </c>
      <c r="V485" s="1">
        <f t="shared" si="118"/>
        <v>460</v>
      </c>
      <c r="W485">
        <f t="shared" si="119"/>
        <v>-60.836889701402399</v>
      </c>
    </row>
    <row r="486" spans="1:23">
      <c r="A486" s="7">
        <v>43482</v>
      </c>
      <c r="B486" s="3">
        <v>467.54998799999998</v>
      </c>
      <c r="C486" s="3">
        <v>478.5</v>
      </c>
      <c r="D486" s="3">
        <v>466.54998799999998</v>
      </c>
      <c r="E486" s="3">
        <v>477.35000600000001</v>
      </c>
      <c r="F486" s="3">
        <v>465.46255500000001</v>
      </c>
      <c r="G486" s="3">
        <v>3690234</v>
      </c>
      <c r="H486" s="3">
        <f t="shared" si="115"/>
        <v>469.90499879999999</v>
      </c>
      <c r="I486" s="3">
        <f t="shared" si="126"/>
        <v>473.35749670000007</v>
      </c>
      <c r="J486" s="3">
        <f t="shared" si="116"/>
        <v>472.70637873957986</v>
      </c>
      <c r="K486" s="3">
        <f t="shared" si="127"/>
        <v>475.32612248655278</v>
      </c>
      <c r="L486" s="6">
        <f t="shared" si="113"/>
        <v>8.2250060000000076</v>
      </c>
      <c r="M486" s="6">
        <f t="shared" si="114"/>
        <v>0</v>
      </c>
      <c r="N486" s="6">
        <f t="shared" si="120"/>
        <v>1.8553597142857174</v>
      </c>
      <c r="O486" s="6">
        <f t="shared" si="121"/>
        <v>1.985715571428573</v>
      </c>
      <c r="P486" s="8">
        <f t="shared" si="122"/>
        <v>48.303133270679773</v>
      </c>
      <c r="Q486" s="3">
        <f t="shared" si="112"/>
        <v>474.13333133333327</v>
      </c>
      <c r="R486" s="5">
        <f t="shared" si="124"/>
        <v>473.187499</v>
      </c>
      <c r="S486" s="5">
        <f t="shared" si="125"/>
        <v>3.6037485000000116</v>
      </c>
      <c r="T486" s="5">
        <f t="shared" si="123"/>
        <v>17.497194626341035</v>
      </c>
      <c r="U486" s="1">
        <f t="shared" si="117"/>
        <v>483.29998799999998</v>
      </c>
      <c r="V486" s="1">
        <f t="shared" si="118"/>
        <v>460</v>
      </c>
      <c r="W486">
        <f t="shared" si="119"/>
        <v>-25.536416585278847</v>
      </c>
    </row>
    <row r="487" spans="1:23">
      <c r="A487" s="7">
        <v>43483</v>
      </c>
      <c r="B487" s="3">
        <v>474.29998799999998</v>
      </c>
      <c r="C487" s="3">
        <v>484.375</v>
      </c>
      <c r="D487" s="3">
        <v>473.17498799999998</v>
      </c>
      <c r="E487" s="3">
        <v>483.14999399999999</v>
      </c>
      <c r="F487" s="3">
        <v>471.11810300000002</v>
      </c>
      <c r="G487" s="3">
        <v>4685056</v>
      </c>
      <c r="H487" s="3">
        <f t="shared" si="115"/>
        <v>471.79000240000005</v>
      </c>
      <c r="I487" s="3">
        <f t="shared" si="126"/>
        <v>473.29624640000003</v>
      </c>
      <c r="J487" s="3">
        <f t="shared" si="116"/>
        <v>476.18758382638657</v>
      </c>
      <c r="K487" s="3">
        <f t="shared" si="127"/>
        <v>476.0712531068811</v>
      </c>
      <c r="L487" s="6">
        <f t="shared" si="113"/>
        <v>5.7999879999999848</v>
      </c>
      <c r="M487" s="6">
        <f t="shared" si="114"/>
        <v>0</v>
      </c>
      <c r="N487" s="6">
        <f t="shared" si="120"/>
        <v>2.0553588571428594</v>
      </c>
      <c r="O487" s="6">
        <f t="shared" si="121"/>
        <v>1.985715571428573</v>
      </c>
      <c r="P487" s="8">
        <f t="shared" si="122"/>
        <v>50.861692687740302</v>
      </c>
      <c r="Q487" s="3">
        <f t="shared" si="112"/>
        <v>480.23332733333336</v>
      </c>
      <c r="R487" s="5">
        <f t="shared" si="124"/>
        <v>473.26416526666662</v>
      </c>
      <c r="S487" s="5">
        <f t="shared" si="125"/>
        <v>3.6880813933333401</v>
      </c>
      <c r="T487" s="5">
        <f t="shared" si="123"/>
        <v>125.97628818178754</v>
      </c>
      <c r="U487" s="1">
        <f t="shared" si="117"/>
        <v>484.375</v>
      </c>
      <c r="V487" s="1">
        <f t="shared" si="118"/>
        <v>460</v>
      </c>
      <c r="W487">
        <f t="shared" si="119"/>
        <v>-5.0256656410256717</v>
      </c>
    </row>
    <row r="488" spans="1:23">
      <c r="A488" s="7">
        <v>43486</v>
      </c>
      <c r="B488" s="3">
        <v>484.52499399999999</v>
      </c>
      <c r="C488" s="3">
        <v>490.75</v>
      </c>
      <c r="D488" s="3">
        <v>481.02499399999999</v>
      </c>
      <c r="E488" s="3">
        <v>482.875</v>
      </c>
      <c r="F488" s="3">
        <v>470.84997600000003</v>
      </c>
      <c r="G488" s="3">
        <v>3265418</v>
      </c>
      <c r="H488" s="3">
        <f t="shared" si="115"/>
        <v>474.41500239999993</v>
      </c>
      <c r="I488" s="3">
        <f t="shared" si="126"/>
        <v>473.46624609999998</v>
      </c>
      <c r="J488" s="3">
        <f t="shared" si="116"/>
        <v>478.41672255092442</v>
      </c>
      <c r="K488" s="3">
        <f t="shared" si="127"/>
        <v>476.71922900146387</v>
      </c>
      <c r="L488" s="6">
        <f t="shared" si="113"/>
        <v>0</v>
      </c>
      <c r="M488" s="6">
        <f t="shared" si="114"/>
        <v>0.27499399999999241</v>
      </c>
      <c r="N488" s="6">
        <f t="shared" si="120"/>
        <v>2.0553588571428594</v>
      </c>
      <c r="O488" s="6">
        <f t="shared" si="121"/>
        <v>1.8446437142857153</v>
      </c>
      <c r="P488" s="8">
        <f t="shared" si="122"/>
        <v>52.701474409284288</v>
      </c>
      <c r="Q488" s="3">
        <f t="shared" si="112"/>
        <v>484.88333133333327</v>
      </c>
      <c r="R488" s="5">
        <f t="shared" si="124"/>
        <v>473.64624839999999</v>
      </c>
      <c r="S488" s="5">
        <f t="shared" si="125"/>
        <v>4.1083728399999986</v>
      </c>
      <c r="T488" s="5">
        <f t="shared" si="123"/>
        <v>182.3444198950111</v>
      </c>
      <c r="U488" s="1">
        <f t="shared" si="117"/>
        <v>490.75</v>
      </c>
      <c r="V488" s="1">
        <f t="shared" si="118"/>
        <v>460</v>
      </c>
      <c r="W488">
        <f t="shared" si="119"/>
        <v>-25.609756097560975</v>
      </c>
    </row>
    <row r="489" spans="1:23">
      <c r="A489" s="7">
        <v>43487</v>
      </c>
      <c r="B489" s="3">
        <v>481</v>
      </c>
      <c r="C489" s="3">
        <v>482.27499399999999</v>
      </c>
      <c r="D489" s="3">
        <v>468.5</v>
      </c>
      <c r="E489" s="3">
        <v>470.375</v>
      </c>
      <c r="F489" s="3">
        <v>458.66128500000002</v>
      </c>
      <c r="G489" s="3">
        <v>4791592</v>
      </c>
      <c r="H489" s="3">
        <f t="shared" si="115"/>
        <v>477.27000120000002</v>
      </c>
      <c r="I489" s="3">
        <f t="shared" si="126"/>
        <v>473.74874579999994</v>
      </c>
      <c r="J489" s="3">
        <f t="shared" si="116"/>
        <v>475.73614836728302</v>
      </c>
      <c r="K489" s="3">
        <f t="shared" si="127"/>
        <v>476.11501671561018</v>
      </c>
      <c r="L489" s="6">
        <f t="shared" si="113"/>
        <v>0</v>
      </c>
      <c r="M489" s="6">
        <f t="shared" si="114"/>
        <v>12.5</v>
      </c>
      <c r="N489" s="6">
        <f t="shared" si="120"/>
        <v>2.0553588571428594</v>
      </c>
      <c r="O489" s="6">
        <f t="shared" si="121"/>
        <v>2.2553580000000011</v>
      </c>
      <c r="P489" s="8">
        <f t="shared" si="122"/>
        <v>47.680210165906125</v>
      </c>
      <c r="Q489" s="3">
        <f t="shared" si="112"/>
        <v>473.71666466666665</v>
      </c>
      <c r="R489" s="5">
        <f t="shared" si="124"/>
        <v>473.75791476666666</v>
      </c>
      <c r="S489" s="5">
        <f t="shared" si="125"/>
        <v>4.007873109999994</v>
      </c>
      <c r="T489" s="5">
        <f t="shared" si="123"/>
        <v>-0.68615113083446977</v>
      </c>
      <c r="U489" s="1">
        <f t="shared" si="117"/>
        <v>490.75</v>
      </c>
      <c r="V489" s="1">
        <f t="shared" si="118"/>
        <v>460</v>
      </c>
      <c r="W489">
        <f t="shared" si="119"/>
        <v>-66.260162601626021</v>
      </c>
    </row>
    <row r="490" spans="1:23">
      <c r="A490" s="7">
        <v>43488</v>
      </c>
      <c r="B490" s="3">
        <v>473.75</v>
      </c>
      <c r="C490" s="3">
        <v>474.97500600000001</v>
      </c>
      <c r="D490" s="3">
        <v>469.35000600000001</v>
      </c>
      <c r="E490" s="3">
        <v>472.22500600000001</v>
      </c>
      <c r="F490" s="3">
        <v>460.465149</v>
      </c>
      <c r="G490" s="3">
        <v>5641586</v>
      </c>
      <c r="H490" s="3">
        <f t="shared" si="115"/>
        <v>476.57499999999999</v>
      </c>
      <c r="I490" s="3">
        <f t="shared" si="126"/>
        <v>473.82124639999995</v>
      </c>
      <c r="J490" s="3">
        <f t="shared" si="116"/>
        <v>474.56576757818868</v>
      </c>
      <c r="K490" s="3">
        <f t="shared" si="127"/>
        <v>475.74453950459969</v>
      </c>
      <c r="L490" s="6">
        <f t="shared" si="113"/>
        <v>1.8500060000000076</v>
      </c>
      <c r="M490" s="6">
        <f t="shared" si="114"/>
        <v>0</v>
      </c>
      <c r="N490" s="6">
        <f t="shared" si="120"/>
        <v>2.1160735714285743</v>
      </c>
      <c r="O490" s="6">
        <f t="shared" si="121"/>
        <v>2.2553580000000011</v>
      </c>
      <c r="P490" s="8">
        <f t="shared" si="122"/>
        <v>48.406878544299062</v>
      </c>
      <c r="Q490" s="3">
        <f t="shared" si="112"/>
        <v>472.18333933333332</v>
      </c>
      <c r="R490" s="5">
        <f t="shared" si="124"/>
        <v>473.85458173333325</v>
      </c>
      <c r="S490" s="5">
        <f t="shared" si="125"/>
        <v>3.9208728399999986</v>
      </c>
      <c r="T490" s="5">
        <f t="shared" si="123"/>
        <v>-28.416162560373955</v>
      </c>
      <c r="U490" s="1">
        <f t="shared" si="117"/>
        <v>490.75</v>
      </c>
      <c r="V490" s="1">
        <f t="shared" si="118"/>
        <v>460</v>
      </c>
      <c r="W490">
        <f t="shared" si="119"/>
        <v>-60.243882926829237</v>
      </c>
    </row>
    <row r="491" spans="1:23">
      <c r="A491" s="7">
        <v>43489</v>
      </c>
      <c r="B491" s="3">
        <v>472.45001200000002</v>
      </c>
      <c r="C491" s="3">
        <v>476.85000600000001</v>
      </c>
      <c r="D491" s="3">
        <v>469.625</v>
      </c>
      <c r="E491" s="3">
        <v>473.22500600000001</v>
      </c>
      <c r="F491" s="3">
        <v>461.44030800000002</v>
      </c>
      <c r="G491" s="3">
        <v>2954782</v>
      </c>
      <c r="H491" s="3">
        <f t="shared" si="115"/>
        <v>477.19500120000004</v>
      </c>
      <c r="I491" s="3">
        <f t="shared" si="126"/>
        <v>473.86249699999996</v>
      </c>
      <c r="J491" s="3">
        <f t="shared" si="116"/>
        <v>474.11884705212583</v>
      </c>
      <c r="K491" s="3">
        <f t="shared" si="127"/>
        <v>475.50458393273306</v>
      </c>
      <c r="L491" s="6">
        <f t="shared" si="113"/>
        <v>1</v>
      </c>
      <c r="M491" s="6">
        <f t="shared" si="114"/>
        <v>0</v>
      </c>
      <c r="N491" s="6">
        <f t="shared" si="120"/>
        <v>2.1875021428571455</v>
      </c>
      <c r="O491" s="6">
        <f t="shared" si="121"/>
        <v>1.6839294285714297</v>
      </c>
      <c r="P491" s="8">
        <f t="shared" si="122"/>
        <v>56.50370160229766</v>
      </c>
      <c r="Q491" s="3">
        <f t="shared" si="112"/>
        <v>473.23333733333334</v>
      </c>
      <c r="R491" s="5">
        <f t="shared" si="124"/>
        <v>473.75416516666667</v>
      </c>
      <c r="S491" s="5">
        <f t="shared" si="125"/>
        <v>3.8624974000000036</v>
      </c>
      <c r="T491" s="5">
        <f t="shared" si="123"/>
        <v>-8.9894832176599486</v>
      </c>
      <c r="U491" s="1">
        <f t="shared" si="117"/>
        <v>490.75</v>
      </c>
      <c r="V491" s="1">
        <f t="shared" si="118"/>
        <v>460</v>
      </c>
      <c r="W491">
        <f t="shared" si="119"/>
        <v>-56.991850406504042</v>
      </c>
    </row>
    <row r="492" spans="1:23">
      <c r="A492" s="7">
        <v>43490</v>
      </c>
      <c r="B492" s="3">
        <v>474.5</v>
      </c>
      <c r="C492" s="3">
        <v>487.85000600000001</v>
      </c>
      <c r="D492" s="3">
        <v>473.04998799999998</v>
      </c>
      <c r="E492" s="3">
        <v>484.70001200000002</v>
      </c>
      <c r="F492" s="3">
        <v>472.629547</v>
      </c>
      <c r="G492" s="3">
        <v>4310008</v>
      </c>
      <c r="H492" s="3">
        <f t="shared" si="115"/>
        <v>476.37000120000005</v>
      </c>
      <c r="I492" s="3">
        <f t="shared" si="126"/>
        <v>473.80374759999995</v>
      </c>
      <c r="J492" s="3">
        <f t="shared" si="116"/>
        <v>477.64590203475058</v>
      </c>
      <c r="K492" s="3">
        <f t="shared" si="127"/>
        <v>476.38033898675849</v>
      </c>
      <c r="L492" s="6">
        <f t="shared" si="113"/>
        <v>11.475006000000008</v>
      </c>
      <c r="M492" s="6">
        <f t="shared" si="114"/>
        <v>0</v>
      </c>
      <c r="N492" s="6">
        <f t="shared" si="120"/>
        <v>2.6785735714285743</v>
      </c>
      <c r="O492" s="6">
        <f t="shared" si="121"/>
        <v>1.6839294285714297</v>
      </c>
      <c r="P492" s="8">
        <f t="shared" si="122"/>
        <v>61.399925029932859</v>
      </c>
      <c r="Q492" s="3">
        <f t="shared" si="112"/>
        <v>481.86666866666673</v>
      </c>
      <c r="R492" s="5">
        <f t="shared" si="124"/>
        <v>473.91958213333339</v>
      </c>
      <c r="S492" s="5">
        <f t="shared" si="125"/>
        <v>4.0609977600000065</v>
      </c>
      <c r="T492" s="5">
        <f t="shared" si="123"/>
        <v>130.46197023484399</v>
      </c>
      <c r="U492" s="1">
        <f t="shared" si="117"/>
        <v>490.75</v>
      </c>
      <c r="V492" s="1">
        <f t="shared" si="118"/>
        <v>460</v>
      </c>
      <c r="W492">
        <f t="shared" si="119"/>
        <v>-19.674757723577187</v>
      </c>
    </row>
    <row r="493" spans="1:23">
      <c r="A493" s="7">
        <v>43493</v>
      </c>
      <c r="B493" s="3">
        <v>486.5</v>
      </c>
      <c r="C493" s="3">
        <v>490</v>
      </c>
      <c r="D493" s="3">
        <v>481.95001200000002</v>
      </c>
      <c r="E493" s="3">
        <v>488.89999399999999</v>
      </c>
      <c r="F493" s="3">
        <v>476.72494499999999</v>
      </c>
      <c r="G493" s="3">
        <v>3029930</v>
      </c>
      <c r="H493" s="3">
        <f t="shared" si="115"/>
        <v>476.68000480000012</v>
      </c>
      <c r="I493" s="3">
        <f t="shared" si="126"/>
        <v>474.0799988</v>
      </c>
      <c r="J493" s="3">
        <f t="shared" si="116"/>
        <v>481.39726602316705</v>
      </c>
      <c r="K493" s="3">
        <f t="shared" si="127"/>
        <v>477.57268708325768</v>
      </c>
      <c r="L493" s="6">
        <f t="shared" si="113"/>
        <v>4.1999819999999772</v>
      </c>
      <c r="M493" s="6">
        <f t="shared" si="114"/>
        <v>0</v>
      </c>
      <c r="N493" s="6">
        <f t="shared" si="120"/>
        <v>2.8499995714285711</v>
      </c>
      <c r="O493" s="6">
        <f t="shared" si="121"/>
        <v>1.6839294285714297</v>
      </c>
      <c r="P493" s="8">
        <f t="shared" si="122"/>
        <v>62.859378067644435</v>
      </c>
      <c r="Q493" s="3">
        <f t="shared" si="112"/>
        <v>486.95000200000004</v>
      </c>
      <c r="R493" s="5">
        <f t="shared" si="124"/>
        <v>474.21249950000004</v>
      </c>
      <c r="S493" s="5">
        <f t="shared" si="125"/>
        <v>4.42041541666668</v>
      </c>
      <c r="T493" s="5">
        <f t="shared" si="123"/>
        <v>192.10113830741915</v>
      </c>
      <c r="U493" s="1">
        <f t="shared" si="117"/>
        <v>490.75</v>
      </c>
      <c r="V493" s="1">
        <f t="shared" si="118"/>
        <v>460</v>
      </c>
      <c r="W493">
        <f t="shared" si="119"/>
        <v>-6.0162796747967731</v>
      </c>
    </row>
    <row r="494" spans="1:23">
      <c r="A494" s="7">
        <v>43494</v>
      </c>
      <c r="B494" s="3">
        <v>489</v>
      </c>
      <c r="C494" s="3">
        <v>497.42498799999998</v>
      </c>
      <c r="D494" s="3">
        <v>480.54998799999998</v>
      </c>
      <c r="E494" s="3">
        <v>494.22500600000001</v>
      </c>
      <c r="F494" s="3">
        <v>481.91729700000002</v>
      </c>
      <c r="G494" s="3">
        <v>4733138</v>
      </c>
      <c r="H494" s="3">
        <f t="shared" si="115"/>
        <v>477.8850036</v>
      </c>
      <c r="I494" s="3">
        <f t="shared" si="126"/>
        <v>474.4162490999999</v>
      </c>
      <c r="J494" s="3">
        <f t="shared" si="116"/>
        <v>485.67317934877809</v>
      </c>
      <c r="K494" s="3">
        <f t="shared" si="127"/>
        <v>479.15862221818549</v>
      </c>
      <c r="L494" s="6">
        <f t="shared" si="113"/>
        <v>5.3250120000000152</v>
      </c>
      <c r="M494" s="6">
        <f t="shared" si="114"/>
        <v>0</v>
      </c>
      <c r="N494" s="6">
        <f t="shared" si="120"/>
        <v>3.2303575714285722</v>
      </c>
      <c r="O494" s="6">
        <f t="shared" si="121"/>
        <v>1.4428580000000011</v>
      </c>
      <c r="P494" s="8">
        <f t="shared" si="122"/>
        <v>69.124942388246637</v>
      </c>
      <c r="Q494" s="3">
        <f t="shared" si="112"/>
        <v>490.73332733333336</v>
      </c>
      <c r="R494" s="5">
        <f t="shared" si="124"/>
        <v>474.76833293333328</v>
      </c>
      <c r="S494" s="5">
        <f t="shared" si="125"/>
        <v>5.1614988399999877</v>
      </c>
      <c r="T494" s="5">
        <f t="shared" si="123"/>
        <v>206.20618021876913</v>
      </c>
      <c r="U494" s="1">
        <f t="shared" si="117"/>
        <v>497.42498799999998</v>
      </c>
      <c r="V494" s="1">
        <f t="shared" si="118"/>
        <v>460</v>
      </c>
      <c r="W494">
        <f t="shared" si="119"/>
        <v>-8.5503888471520106</v>
      </c>
    </row>
    <row r="495" spans="1:23">
      <c r="A495" s="7">
        <v>43495</v>
      </c>
      <c r="B495" s="3">
        <v>509</v>
      </c>
      <c r="C495" s="3">
        <v>517.5</v>
      </c>
      <c r="D495" s="3">
        <v>500.75</v>
      </c>
      <c r="E495" s="3">
        <v>509.20001200000002</v>
      </c>
      <c r="F495" s="3">
        <v>496.519409</v>
      </c>
      <c r="G495" s="3">
        <v>14053348</v>
      </c>
      <c r="H495" s="3">
        <f t="shared" si="115"/>
        <v>482.65500480000003</v>
      </c>
      <c r="I495" s="3">
        <f t="shared" si="126"/>
        <v>475.13124999999991</v>
      </c>
      <c r="J495" s="3">
        <f t="shared" si="116"/>
        <v>493.51545689918544</v>
      </c>
      <c r="K495" s="3">
        <f t="shared" si="127"/>
        <v>482.01970695931067</v>
      </c>
      <c r="L495" s="6">
        <f t="shared" si="113"/>
        <v>14.975006000000008</v>
      </c>
      <c r="M495" s="6">
        <f t="shared" si="114"/>
        <v>0</v>
      </c>
      <c r="N495" s="6">
        <f t="shared" si="120"/>
        <v>4.3000008571428578</v>
      </c>
      <c r="O495" s="6">
        <f t="shared" si="121"/>
        <v>1.3517848571428561</v>
      </c>
      <c r="P495" s="8">
        <f t="shared" si="122"/>
        <v>76.08216366508691</v>
      </c>
      <c r="Q495" s="3">
        <f t="shared" si="112"/>
        <v>509.15000400000002</v>
      </c>
      <c r="R495" s="5">
        <f t="shared" si="124"/>
        <v>476.49666646666662</v>
      </c>
      <c r="S495" s="5">
        <f t="shared" si="125"/>
        <v>7.4836661866667011</v>
      </c>
      <c r="T495" s="5">
        <f t="shared" si="123"/>
        <v>290.885391543433</v>
      </c>
      <c r="U495" s="1">
        <f t="shared" si="117"/>
        <v>517.5</v>
      </c>
      <c r="V495" s="1">
        <f t="shared" si="118"/>
        <v>460</v>
      </c>
      <c r="W495">
        <f t="shared" si="119"/>
        <v>-14.434761739130408</v>
      </c>
    </row>
    <row r="496" spans="1:23">
      <c r="A496" s="7">
        <v>43496</v>
      </c>
      <c r="B496" s="3">
        <v>509.79998799999998</v>
      </c>
      <c r="C496" s="3">
        <v>511.57501200000002</v>
      </c>
      <c r="D496" s="3">
        <v>493.375</v>
      </c>
      <c r="E496" s="3">
        <v>502.60000600000001</v>
      </c>
      <c r="F496" s="3">
        <v>490.08373999999998</v>
      </c>
      <c r="G496" s="3">
        <v>9058428</v>
      </c>
      <c r="H496" s="3">
        <f t="shared" si="115"/>
        <v>490.05000600000005</v>
      </c>
      <c r="I496" s="3">
        <f t="shared" si="126"/>
        <v>476.93250119999993</v>
      </c>
      <c r="J496" s="3">
        <f t="shared" si="116"/>
        <v>496.54363993279037</v>
      </c>
      <c r="K496" s="3">
        <f t="shared" si="127"/>
        <v>483.97973543937633</v>
      </c>
      <c r="L496" s="6">
        <f t="shared" si="113"/>
        <v>0</v>
      </c>
      <c r="M496" s="6">
        <f t="shared" si="114"/>
        <v>6.6000060000000076</v>
      </c>
      <c r="N496" s="6">
        <f t="shared" si="120"/>
        <v>4.1500004285714294</v>
      </c>
      <c r="O496" s="6">
        <f t="shared" si="121"/>
        <v>1.8232138571428567</v>
      </c>
      <c r="P496" s="8">
        <f t="shared" si="122"/>
        <v>69.476838266068768</v>
      </c>
      <c r="Q496" s="3">
        <f t="shared" si="112"/>
        <v>502.51667266666664</v>
      </c>
      <c r="R496" s="5">
        <f t="shared" si="124"/>
        <v>477.84458363333334</v>
      </c>
      <c r="S496" s="5">
        <f t="shared" si="125"/>
        <v>9.1421247900000253</v>
      </c>
      <c r="T496" s="5">
        <f t="shared" si="123"/>
        <v>179.91506059452385</v>
      </c>
      <c r="U496" s="1">
        <f t="shared" si="117"/>
        <v>517.5</v>
      </c>
      <c r="V496" s="1">
        <f t="shared" si="118"/>
        <v>464</v>
      </c>
      <c r="W496">
        <f t="shared" si="119"/>
        <v>-27.850456074766338</v>
      </c>
    </row>
    <row r="497" spans="1:23">
      <c r="A497" s="7">
        <v>43497</v>
      </c>
      <c r="B497" s="3">
        <v>505.29998799999998</v>
      </c>
      <c r="C497" s="3">
        <v>525</v>
      </c>
      <c r="D497" s="3">
        <v>505.25</v>
      </c>
      <c r="E497" s="3">
        <v>521.92498799999998</v>
      </c>
      <c r="F497" s="3">
        <v>508.92748999999998</v>
      </c>
      <c r="G497" s="3">
        <v>6460222</v>
      </c>
      <c r="H497" s="3">
        <f t="shared" si="115"/>
        <v>495.92500600000005</v>
      </c>
      <c r="I497" s="3">
        <f t="shared" si="126"/>
        <v>478.35375210000001</v>
      </c>
      <c r="J497" s="3">
        <f t="shared" si="116"/>
        <v>505.00408928852693</v>
      </c>
      <c r="K497" s="3">
        <f t="shared" si="127"/>
        <v>487.59356901657861</v>
      </c>
      <c r="L497" s="6">
        <f t="shared" si="113"/>
        <v>19.324981999999977</v>
      </c>
      <c r="M497" s="6">
        <f t="shared" si="114"/>
        <v>0</v>
      </c>
      <c r="N497" s="6">
        <f t="shared" si="120"/>
        <v>5.5303562857142845</v>
      </c>
      <c r="O497" s="6">
        <f t="shared" si="121"/>
        <v>1.7214290000000005</v>
      </c>
      <c r="P497" s="8">
        <f t="shared" si="122"/>
        <v>76.26199711964523</v>
      </c>
      <c r="Q497" s="3">
        <f t="shared" si="112"/>
        <v>517.39166266666666</v>
      </c>
      <c r="R497" s="5">
        <f t="shared" si="124"/>
        <v>480.31500040000003</v>
      </c>
      <c r="S497" s="5">
        <f t="shared" si="125"/>
        <v>11.128666586666679</v>
      </c>
      <c r="T497" s="5">
        <f t="shared" si="123"/>
        <v>222.10904291138468</v>
      </c>
      <c r="U497" s="1">
        <f t="shared" si="117"/>
        <v>525</v>
      </c>
      <c r="V497" s="1">
        <f t="shared" si="118"/>
        <v>464.5</v>
      </c>
      <c r="W497">
        <f t="shared" si="119"/>
        <v>-5.0826644628099427</v>
      </c>
    </row>
    <row r="498" spans="1:23">
      <c r="A498" s="7">
        <v>43500</v>
      </c>
      <c r="B498" s="3">
        <v>522.5</v>
      </c>
      <c r="C498" s="3">
        <v>528.90002400000003</v>
      </c>
      <c r="D498" s="3">
        <v>520.15002400000003</v>
      </c>
      <c r="E498" s="3">
        <v>522.40002400000003</v>
      </c>
      <c r="F498" s="3">
        <v>509.39074699999998</v>
      </c>
      <c r="G498" s="3">
        <v>4133944</v>
      </c>
      <c r="H498" s="3">
        <f t="shared" si="115"/>
        <v>503.37000119999993</v>
      </c>
      <c r="I498" s="3">
        <f t="shared" si="126"/>
        <v>481.14125210000003</v>
      </c>
      <c r="J498" s="3">
        <f t="shared" si="116"/>
        <v>510.80273419235129</v>
      </c>
      <c r="K498" s="3">
        <f t="shared" si="127"/>
        <v>490.9084694911902</v>
      </c>
      <c r="L498" s="6">
        <f t="shared" si="113"/>
        <v>0.47503600000004553</v>
      </c>
      <c r="M498" s="6">
        <f t="shared" si="114"/>
        <v>0</v>
      </c>
      <c r="N498" s="6">
        <f t="shared" si="120"/>
        <v>5.189287428571431</v>
      </c>
      <c r="O498" s="6">
        <f t="shared" si="121"/>
        <v>1.7214290000000005</v>
      </c>
      <c r="P498" s="8">
        <f t="shared" si="122"/>
        <v>75.090440798829732</v>
      </c>
      <c r="Q498" s="3">
        <f t="shared" si="112"/>
        <v>523.81669066666666</v>
      </c>
      <c r="R498" s="5">
        <f t="shared" si="124"/>
        <v>482.94375150000008</v>
      </c>
      <c r="S498" s="5">
        <f t="shared" si="125"/>
        <v>13.48354301666669</v>
      </c>
      <c r="T498" s="5">
        <f t="shared" si="123"/>
        <v>202.08802743781564</v>
      </c>
      <c r="U498" s="1">
        <f t="shared" si="117"/>
        <v>528.90002400000003</v>
      </c>
      <c r="V498" s="1">
        <f t="shared" si="118"/>
        <v>466.54998799999998</v>
      </c>
      <c r="W498">
        <f t="shared" si="119"/>
        <v>-10.425014028861179</v>
      </c>
    </row>
    <row r="499" spans="1:23">
      <c r="A499" s="7">
        <v>43501</v>
      </c>
      <c r="B499" s="3">
        <v>523.25</v>
      </c>
      <c r="C499" s="3">
        <v>527.5</v>
      </c>
      <c r="D499" s="3">
        <v>520.75</v>
      </c>
      <c r="E499" s="3">
        <v>523.875</v>
      </c>
      <c r="F499" s="3">
        <v>511.80868500000003</v>
      </c>
      <c r="G499" s="3">
        <v>2368564</v>
      </c>
      <c r="H499" s="3">
        <f t="shared" si="115"/>
        <v>510.07000719999996</v>
      </c>
      <c r="I499" s="3">
        <f t="shared" si="126"/>
        <v>483.7225036000001</v>
      </c>
      <c r="J499" s="3">
        <f t="shared" si="116"/>
        <v>515.16015612823423</v>
      </c>
      <c r="K499" s="3">
        <f t="shared" si="127"/>
        <v>494.04813906345782</v>
      </c>
      <c r="L499" s="6">
        <f t="shared" si="113"/>
        <v>1.4749759999999696</v>
      </c>
      <c r="M499" s="6">
        <f t="shared" si="114"/>
        <v>0</v>
      </c>
      <c r="N499" s="6">
        <f t="shared" si="120"/>
        <v>5.2946428571428568</v>
      </c>
      <c r="O499" s="6">
        <f t="shared" si="121"/>
        <v>1.3839285714285714</v>
      </c>
      <c r="P499" s="8">
        <f t="shared" si="122"/>
        <v>79.278074866310163</v>
      </c>
      <c r="Q499" s="3">
        <f t="shared" si="112"/>
        <v>524.04166666666663</v>
      </c>
      <c r="R499" s="5">
        <f t="shared" si="124"/>
        <v>485.59375149999994</v>
      </c>
      <c r="S499" s="5">
        <f t="shared" si="125"/>
        <v>15.544376549999987</v>
      </c>
      <c r="T499" s="5">
        <f t="shared" si="123"/>
        <v>164.89528133853963</v>
      </c>
      <c r="U499" s="1">
        <f t="shared" si="117"/>
        <v>528.90002400000003</v>
      </c>
      <c r="V499" s="1">
        <f t="shared" si="118"/>
        <v>466.54998799999998</v>
      </c>
      <c r="W499">
        <f t="shared" si="119"/>
        <v>-8.0593762608252977</v>
      </c>
    </row>
    <row r="500" spans="1:23">
      <c r="A500" s="7">
        <v>43502</v>
      </c>
      <c r="B500" s="3">
        <v>525.5</v>
      </c>
      <c r="C500" s="3">
        <v>532.47497599999997</v>
      </c>
      <c r="D500" s="3">
        <v>522.54998799999998</v>
      </c>
      <c r="E500" s="3">
        <v>527.59997599999997</v>
      </c>
      <c r="F500" s="3">
        <v>515.44787599999995</v>
      </c>
      <c r="G500" s="3">
        <v>2331000</v>
      </c>
      <c r="H500" s="3">
        <f t="shared" si="115"/>
        <v>516.00000599999998</v>
      </c>
      <c r="I500" s="3">
        <f t="shared" si="126"/>
        <v>486.28750300000002</v>
      </c>
      <c r="J500" s="3">
        <f t="shared" si="116"/>
        <v>519.30676275215615</v>
      </c>
      <c r="K500" s="3">
        <f t="shared" si="127"/>
        <v>497.24355210503325</v>
      </c>
      <c r="L500" s="6">
        <f t="shared" si="113"/>
        <v>3.7249759999999696</v>
      </c>
      <c r="M500" s="6">
        <f t="shared" si="114"/>
        <v>0</v>
      </c>
      <c r="N500" s="6">
        <f t="shared" si="120"/>
        <v>4.9732121428571405</v>
      </c>
      <c r="O500" s="6">
        <f t="shared" si="121"/>
        <v>1.3839285714285714</v>
      </c>
      <c r="P500" s="8">
        <f t="shared" si="122"/>
        <v>78.230329740560578</v>
      </c>
      <c r="Q500" s="3">
        <f t="shared" si="112"/>
        <v>527.54164666666668</v>
      </c>
      <c r="R500" s="5">
        <f t="shared" si="124"/>
        <v>488.47708383333327</v>
      </c>
      <c r="S500" s="5">
        <f t="shared" si="125"/>
        <v>17.585208383333317</v>
      </c>
      <c r="T500" s="5">
        <f t="shared" si="123"/>
        <v>148.09629389192614</v>
      </c>
      <c r="U500" s="1">
        <f t="shared" si="117"/>
        <v>532.47497599999997</v>
      </c>
      <c r="V500" s="1">
        <f t="shared" si="118"/>
        <v>468.5</v>
      </c>
      <c r="W500">
        <f t="shared" si="119"/>
        <v>-7.6201669852912515</v>
      </c>
    </row>
    <row r="501" spans="1:23">
      <c r="A501" s="7">
        <v>43503</v>
      </c>
      <c r="B501" s="3">
        <v>528</v>
      </c>
      <c r="C501" s="3">
        <v>538.90002400000003</v>
      </c>
      <c r="D501" s="3">
        <v>528</v>
      </c>
      <c r="E501" s="3">
        <v>531.45001200000002</v>
      </c>
      <c r="F501" s="3">
        <v>519.20916699999998</v>
      </c>
      <c r="G501" s="3">
        <v>3251088</v>
      </c>
      <c r="H501" s="3">
        <f t="shared" si="115"/>
        <v>519.67999880000002</v>
      </c>
      <c r="I501" s="3">
        <f t="shared" si="126"/>
        <v>489.20750119999991</v>
      </c>
      <c r="J501" s="3">
        <f t="shared" si="116"/>
        <v>523.35451250143751</v>
      </c>
      <c r="K501" s="3">
        <f t="shared" si="127"/>
        <v>500.50131019026821</v>
      </c>
      <c r="L501" s="6">
        <f t="shared" si="113"/>
        <v>3.8500360000000455</v>
      </c>
      <c r="M501" s="6">
        <f t="shared" si="114"/>
        <v>0</v>
      </c>
      <c r="N501" s="6">
        <f t="shared" si="120"/>
        <v>4.8339298571428584</v>
      </c>
      <c r="O501" s="6">
        <f t="shared" si="121"/>
        <v>1.3839285714285714</v>
      </c>
      <c r="P501" s="8">
        <f t="shared" si="122"/>
        <v>77.742681224948171</v>
      </c>
      <c r="Q501" s="3">
        <f t="shared" si="112"/>
        <v>532.78334533333339</v>
      </c>
      <c r="R501" s="5">
        <f t="shared" si="124"/>
        <v>491.6925013</v>
      </c>
      <c r="S501" s="5">
        <f t="shared" si="125"/>
        <v>19.539417956666664</v>
      </c>
      <c r="T501" s="5">
        <f t="shared" si="123"/>
        <v>140.19811686803965</v>
      </c>
      <c r="U501" s="1">
        <f t="shared" si="117"/>
        <v>538.90002400000003</v>
      </c>
      <c r="V501" s="1">
        <f t="shared" si="118"/>
        <v>468.5</v>
      </c>
      <c r="W501">
        <f t="shared" si="119"/>
        <v>-10.582399801454629</v>
      </c>
    </row>
    <row r="502" spans="1:23">
      <c r="A502" s="7">
        <v>43504</v>
      </c>
      <c r="B502" s="3">
        <v>530</v>
      </c>
      <c r="C502" s="3">
        <v>538</v>
      </c>
      <c r="D502" s="3">
        <v>529.02502400000003</v>
      </c>
      <c r="E502" s="3">
        <v>534.22497599999997</v>
      </c>
      <c r="F502" s="3">
        <v>521.92034899999999</v>
      </c>
      <c r="G502" s="3">
        <v>3733802</v>
      </c>
      <c r="H502" s="3">
        <f t="shared" si="115"/>
        <v>525.45000000000005</v>
      </c>
      <c r="I502" s="3">
        <f t="shared" si="126"/>
        <v>492.38375239999993</v>
      </c>
      <c r="J502" s="3">
        <f t="shared" si="116"/>
        <v>526.97800033429166</v>
      </c>
      <c r="K502" s="3">
        <f t="shared" si="127"/>
        <v>503.71308788643313</v>
      </c>
      <c r="L502" s="6">
        <f t="shared" si="113"/>
        <v>2.7749639999999545</v>
      </c>
      <c r="M502" s="6">
        <f t="shared" si="114"/>
        <v>0</v>
      </c>
      <c r="N502" s="6">
        <f t="shared" si="120"/>
        <v>5.0321415714285695</v>
      </c>
      <c r="O502" s="6">
        <f t="shared" si="121"/>
        <v>1.3642861428571433</v>
      </c>
      <c r="P502" s="8">
        <f t="shared" si="122"/>
        <v>78.671123886694431</v>
      </c>
      <c r="Q502" s="3">
        <f t="shared" si="112"/>
        <v>533.75</v>
      </c>
      <c r="R502" s="5">
        <f t="shared" si="124"/>
        <v>495.03791806666669</v>
      </c>
      <c r="S502" s="5">
        <f t="shared" si="125"/>
        <v>21.068834413333331</v>
      </c>
      <c r="T502" s="5">
        <f t="shared" si="123"/>
        <v>122.49398384321479</v>
      </c>
      <c r="U502" s="1">
        <f t="shared" si="117"/>
        <v>538.90002400000003</v>
      </c>
      <c r="V502" s="1">
        <f t="shared" si="118"/>
        <v>468.5</v>
      </c>
      <c r="W502">
        <f t="shared" si="119"/>
        <v>-6.6406909179463609</v>
      </c>
    </row>
    <row r="503" spans="1:23">
      <c r="A503" s="7">
        <v>43507</v>
      </c>
      <c r="B503" s="3">
        <v>534.04998799999998</v>
      </c>
      <c r="C503" s="3">
        <v>542</v>
      </c>
      <c r="D503" s="3">
        <v>531.5</v>
      </c>
      <c r="E503" s="3">
        <v>539.67498799999998</v>
      </c>
      <c r="F503" s="3">
        <v>527.24468999999999</v>
      </c>
      <c r="G503" s="3">
        <v>3157886</v>
      </c>
      <c r="H503" s="3">
        <f t="shared" si="115"/>
        <v>527.9099976</v>
      </c>
      <c r="I503" s="3">
        <f t="shared" si="126"/>
        <v>495.59375149999988</v>
      </c>
      <c r="J503" s="3">
        <f t="shared" si="116"/>
        <v>531.21032955619444</v>
      </c>
      <c r="K503" s="3">
        <f t="shared" si="127"/>
        <v>507.13803075439188</v>
      </c>
      <c r="L503" s="6">
        <f t="shared" si="113"/>
        <v>5.4500120000000152</v>
      </c>
      <c r="M503" s="6">
        <f t="shared" si="114"/>
        <v>0</v>
      </c>
      <c r="N503" s="6">
        <f t="shared" si="120"/>
        <v>5.4214281428571427</v>
      </c>
      <c r="O503" s="6">
        <f t="shared" si="121"/>
        <v>0.47142900000000054</v>
      </c>
      <c r="P503" s="8">
        <f t="shared" si="122"/>
        <v>91.999992727272712</v>
      </c>
      <c r="Q503" s="3">
        <f t="shared" si="112"/>
        <v>537.72499600000003</v>
      </c>
      <c r="R503" s="5">
        <f t="shared" si="124"/>
        <v>498.51416776666673</v>
      </c>
      <c r="S503" s="5">
        <f t="shared" si="125"/>
        <v>22.208917476666681</v>
      </c>
      <c r="T503" s="5">
        <f t="shared" si="123"/>
        <v>117.70295505406575</v>
      </c>
      <c r="U503" s="1">
        <f t="shared" si="117"/>
        <v>542</v>
      </c>
      <c r="V503" s="1">
        <f t="shared" si="118"/>
        <v>469.35000600000001</v>
      </c>
      <c r="W503">
        <f t="shared" si="119"/>
        <v>-3.200292074353118</v>
      </c>
    </row>
    <row r="504" spans="1:23">
      <c r="A504" s="7">
        <v>43508</v>
      </c>
      <c r="B504" s="3">
        <v>538</v>
      </c>
      <c r="C504" s="3">
        <v>539.20001200000002</v>
      </c>
      <c r="D504" s="3">
        <v>526.375</v>
      </c>
      <c r="E504" s="3">
        <v>529.40002400000003</v>
      </c>
      <c r="F504" s="3">
        <v>517.20648200000005</v>
      </c>
      <c r="G504" s="3">
        <v>2788882</v>
      </c>
      <c r="H504" s="3">
        <f t="shared" si="115"/>
        <v>531.36499040000001</v>
      </c>
      <c r="I504" s="3">
        <f t="shared" si="126"/>
        <v>499.14750059999994</v>
      </c>
      <c r="J504" s="3">
        <f t="shared" si="116"/>
        <v>530.60689437079634</v>
      </c>
      <c r="K504" s="3">
        <f t="shared" si="127"/>
        <v>509.25822058730694</v>
      </c>
      <c r="L504" s="6">
        <f t="shared" si="113"/>
        <v>0</v>
      </c>
      <c r="M504" s="6">
        <f t="shared" si="114"/>
        <v>10.274963999999954</v>
      </c>
      <c r="N504" s="6">
        <f t="shared" si="120"/>
        <v>5.2892848571428557</v>
      </c>
      <c r="O504" s="6">
        <f t="shared" si="121"/>
        <v>1.2053549999999973</v>
      </c>
      <c r="P504" s="8">
        <f t="shared" si="122"/>
        <v>81.440772290485995</v>
      </c>
      <c r="Q504" s="3">
        <f t="shared" si="112"/>
        <v>531.65834533333339</v>
      </c>
      <c r="R504" s="5">
        <f t="shared" si="124"/>
        <v>501.4920847333334</v>
      </c>
      <c r="S504" s="5">
        <f t="shared" si="125"/>
        <v>22.545418266666669</v>
      </c>
      <c r="T504" s="5">
        <f t="shared" si="123"/>
        <v>89.201451763411313</v>
      </c>
      <c r="U504" s="1">
        <f t="shared" si="117"/>
        <v>542</v>
      </c>
      <c r="V504" s="1">
        <f t="shared" si="118"/>
        <v>469.625</v>
      </c>
      <c r="W504">
        <f t="shared" si="119"/>
        <v>-17.409293264248664</v>
      </c>
    </row>
    <row r="505" spans="1:23">
      <c r="A505" s="7">
        <v>43510</v>
      </c>
      <c r="B505" s="3">
        <v>535</v>
      </c>
      <c r="C505" s="3">
        <v>535</v>
      </c>
      <c r="D505" s="3">
        <v>528.52502400000003</v>
      </c>
      <c r="E505" s="3">
        <v>530.65002400000003</v>
      </c>
      <c r="F505" s="3">
        <v>518.42767300000003</v>
      </c>
      <c r="G505" s="3">
        <v>1970720</v>
      </c>
      <c r="H505" s="3">
        <f t="shared" si="115"/>
        <v>532.46999519999997</v>
      </c>
      <c r="I505" s="3">
        <f t="shared" si="126"/>
        <v>501.92500149999995</v>
      </c>
      <c r="J505" s="3">
        <f t="shared" si="116"/>
        <v>530.62127091386424</v>
      </c>
      <c r="K505" s="3">
        <f t="shared" si="127"/>
        <v>511.2955351980396</v>
      </c>
      <c r="L505" s="6">
        <f t="shared" si="113"/>
        <v>1.25</v>
      </c>
      <c r="M505" s="6">
        <f t="shared" si="114"/>
        <v>0</v>
      </c>
      <c r="N505" s="6">
        <f t="shared" si="120"/>
        <v>5.3071419999999989</v>
      </c>
      <c r="O505" s="6">
        <f t="shared" si="121"/>
        <v>1.2053549999999973</v>
      </c>
      <c r="P505" s="8">
        <f t="shared" si="122"/>
        <v>81.491661339728864</v>
      </c>
      <c r="Q505" s="3">
        <f t="shared" si="112"/>
        <v>531.39168266666672</v>
      </c>
      <c r="R505" s="5">
        <f t="shared" si="124"/>
        <v>504.48500210000003</v>
      </c>
      <c r="S505" s="5">
        <f t="shared" si="125"/>
        <v>22.440001900000006</v>
      </c>
      <c r="T505" s="5">
        <f t="shared" si="123"/>
        <v>79.936655640142604</v>
      </c>
      <c r="U505" s="1">
        <f t="shared" si="117"/>
        <v>542</v>
      </c>
      <c r="V505" s="1">
        <f t="shared" si="118"/>
        <v>473.04998799999998</v>
      </c>
      <c r="W505">
        <f t="shared" si="119"/>
        <v>-16.46116609812913</v>
      </c>
    </row>
    <row r="506" spans="1:23">
      <c r="A506" s="7">
        <v>43511</v>
      </c>
      <c r="B506" s="3">
        <v>533.09997599999997</v>
      </c>
      <c r="C506" s="3">
        <v>533.67498799999998</v>
      </c>
      <c r="D506" s="3">
        <v>520.75</v>
      </c>
      <c r="E506" s="3">
        <v>528.625</v>
      </c>
      <c r="F506" s="3">
        <v>516.44928000000004</v>
      </c>
      <c r="G506" s="3">
        <v>2492120</v>
      </c>
      <c r="H506" s="3">
        <f t="shared" si="115"/>
        <v>533.08000479999998</v>
      </c>
      <c r="I506" s="3">
        <f t="shared" si="126"/>
        <v>505.00125270000007</v>
      </c>
      <c r="J506" s="3">
        <f t="shared" si="116"/>
        <v>529.95584727590949</v>
      </c>
      <c r="K506" s="3">
        <f t="shared" si="127"/>
        <v>512.94596041727391</v>
      </c>
      <c r="L506" s="6">
        <f t="shared" si="113"/>
        <v>0</v>
      </c>
      <c r="M506" s="6">
        <f t="shared" si="114"/>
        <v>2.0250240000000304</v>
      </c>
      <c r="N506" s="6">
        <f t="shared" si="120"/>
        <v>4.4874987142857128</v>
      </c>
      <c r="O506" s="6">
        <f t="shared" si="121"/>
        <v>1.3499995714285709</v>
      </c>
      <c r="P506" s="8">
        <f t="shared" si="122"/>
        <v>76.873662220469782</v>
      </c>
      <c r="Q506" s="3">
        <f t="shared" si="112"/>
        <v>527.68332933333329</v>
      </c>
      <c r="R506" s="5">
        <f t="shared" si="124"/>
        <v>507.16250199999996</v>
      </c>
      <c r="S506" s="5">
        <f t="shared" si="125"/>
        <v>21.814584733333337</v>
      </c>
      <c r="T506" s="5">
        <f t="shared" si="123"/>
        <v>62.712867206916222</v>
      </c>
      <c r="U506" s="1">
        <f t="shared" si="117"/>
        <v>542</v>
      </c>
      <c r="V506" s="1">
        <f t="shared" si="118"/>
        <v>480.54998799999998</v>
      </c>
      <c r="W506">
        <f t="shared" si="119"/>
        <v>-21.765658890351393</v>
      </c>
    </row>
    <row r="507" spans="1:23">
      <c r="A507" s="7">
        <v>43514</v>
      </c>
      <c r="B507" s="3">
        <v>530.40002400000003</v>
      </c>
      <c r="C507" s="3">
        <v>536</v>
      </c>
      <c r="D507" s="3">
        <v>516.25</v>
      </c>
      <c r="E507" s="3">
        <v>523.15002400000003</v>
      </c>
      <c r="F507" s="3">
        <v>511.10037199999999</v>
      </c>
      <c r="G507" s="3">
        <v>2550698</v>
      </c>
      <c r="H507" s="3">
        <f t="shared" si="115"/>
        <v>532.51500240000007</v>
      </c>
      <c r="I507" s="3">
        <f t="shared" si="126"/>
        <v>507.56500240000003</v>
      </c>
      <c r="J507" s="3">
        <f t="shared" si="116"/>
        <v>527.68723951727304</v>
      </c>
      <c r="K507" s="3">
        <f t="shared" si="127"/>
        <v>513.9177759965811</v>
      </c>
      <c r="L507" s="6">
        <f t="shared" si="113"/>
        <v>0</v>
      </c>
      <c r="M507" s="6">
        <f t="shared" si="114"/>
        <v>5.4749759999999696</v>
      </c>
      <c r="N507" s="6">
        <f t="shared" si="120"/>
        <v>4.1875</v>
      </c>
      <c r="O507" s="6">
        <f t="shared" si="121"/>
        <v>1.7410692857142831</v>
      </c>
      <c r="P507" s="8">
        <f t="shared" si="122"/>
        <v>70.632555650321351</v>
      </c>
      <c r="Q507" s="3">
        <f t="shared" si="112"/>
        <v>525.13334133333331</v>
      </c>
      <c r="R507" s="5">
        <f t="shared" si="124"/>
        <v>509.40750270000001</v>
      </c>
      <c r="S507" s="5">
        <f t="shared" si="125"/>
        <v>20.943417696666668</v>
      </c>
      <c r="T507" s="5">
        <f t="shared" si="123"/>
        <v>50.058173761633967</v>
      </c>
      <c r="U507" s="1">
        <f t="shared" si="117"/>
        <v>542</v>
      </c>
      <c r="V507" s="1">
        <f t="shared" si="118"/>
        <v>480.54998799999998</v>
      </c>
      <c r="W507">
        <f t="shared" si="119"/>
        <v>-30.675300763163342</v>
      </c>
    </row>
    <row r="508" spans="1:23">
      <c r="A508" s="7">
        <v>43515</v>
      </c>
      <c r="B508" s="3">
        <v>524</v>
      </c>
      <c r="C508" s="3">
        <v>525.59997599999997</v>
      </c>
      <c r="D508" s="3">
        <v>518.17498799999998</v>
      </c>
      <c r="E508" s="3">
        <v>519.52502400000003</v>
      </c>
      <c r="F508" s="3">
        <v>507.55892899999998</v>
      </c>
      <c r="G508" s="3">
        <v>1837440</v>
      </c>
      <c r="H508" s="3">
        <f t="shared" si="115"/>
        <v>530.30001199999992</v>
      </c>
      <c r="I508" s="3">
        <f t="shared" si="126"/>
        <v>509.56500390000002</v>
      </c>
      <c r="J508" s="3">
        <f t="shared" si="116"/>
        <v>524.96650101151545</v>
      </c>
      <c r="K508" s="3">
        <f t="shared" si="127"/>
        <v>514.45179961595431</v>
      </c>
      <c r="L508" s="6">
        <f t="shared" si="113"/>
        <v>0</v>
      </c>
      <c r="M508" s="6">
        <f t="shared" si="114"/>
        <v>3.625</v>
      </c>
      <c r="N508" s="6">
        <f t="shared" si="120"/>
        <v>3.8071419999999989</v>
      </c>
      <c r="O508" s="6">
        <f t="shared" si="121"/>
        <v>1.9999978571428545</v>
      </c>
      <c r="P508" s="8">
        <f t="shared" si="122"/>
        <v>65.559674704875022</v>
      </c>
      <c r="Q508" s="3">
        <f t="shared" si="112"/>
        <v>521.09999600000003</v>
      </c>
      <c r="R508" s="5">
        <f t="shared" si="124"/>
        <v>511.21833593333338</v>
      </c>
      <c r="S508" s="5">
        <f t="shared" si="125"/>
        <v>19.939667146666661</v>
      </c>
      <c r="T508" s="5">
        <f t="shared" si="123"/>
        <v>33.038532335175191</v>
      </c>
      <c r="U508" s="1">
        <f t="shared" si="117"/>
        <v>542</v>
      </c>
      <c r="V508" s="1">
        <f t="shared" si="118"/>
        <v>493.375</v>
      </c>
      <c r="W508">
        <f t="shared" si="119"/>
        <v>-46.221030334190168</v>
      </c>
    </row>
    <row r="509" spans="1:23">
      <c r="A509" s="7">
        <v>43516</v>
      </c>
      <c r="B509" s="3">
        <v>521.17498799999998</v>
      </c>
      <c r="C509" s="3">
        <v>530.75</v>
      </c>
      <c r="D509" s="3">
        <v>513</v>
      </c>
      <c r="E509" s="3">
        <v>528.97497599999997</v>
      </c>
      <c r="F509" s="3">
        <v>516.79125999999997</v>
      </c>
      <c r="G509" s="3">
        <v>2558354</v>
      </c>
      <c r="H509" s="3">
        <f t="shared" si="115"/>
        <v>526.27001919999998</v>
      </c>
      <c r="I509" s="3">
        <f t="shared" si="126"/>
        <v>511.39750510000005</v>
      </c>
      <c r="J509" s="3">
        <f t="shared" si="116"/>
        <v>526.30265934101033</v>
      </c>
      <c r="K509" s="3">
        <f t="shared" si="127"/>
        <v>515.83495927157765</v>
      </c>
      <c r="L509" s="6">
        <f t="shared" si="113"/>
        <v>9.4499519999999393</v>
      </c>
      <c r="M509" s="6">
        <f t="shared" si="114"/>
        <v>0</v>
      </c>
      <c r="N509" s="6">
        <f t="shared" si="120"/>
        <v>3.4124952857142796</v>
      </c>
      <c r="O509" s="6">
        <f t="shared" si="121"/>
        <v>1.9999978571428545</v>
      </c>
      <c r="P509" s="8">
        <f t="shared" si="122"/>
        <v>63.048491621975515</v>
      </c>
      <c r="Q509" s="3">
        <f t="shared" si="112"/>
        <v>524.24165866666669</v>
      </c>
      <c r="R509" s="5">
        <f t="shared" si="124"/>
        <v>513.74458563333337</v>
      </c>
      <c r="S509" s="5">
        <f t="shared" si="125"/>
        <v>17.957874809999989</v>
      </c>
      <c r="T509" s="5">
        <f t="shared" si="123"/>
        <v>38.969247546997941</v>
      </c>
      <c r="U509" s="1">
        <f t="shared" si="117"/>
        <v>542</v>
      </c>
      <c r="V509" s="1">
        <f t="shared" si="118"/>
        <v>493.375</v>
      </c>
      <c r="W509">
        <f t="shared" si="119"/>
        <v>-26.786681748072045</v>
      </c>
    </row>
    <row r="510" spans="1:23">
      <c r="A510" s="7">
        <v>43517</v>
      </c>
      <c r="B510" s="3">
        <v>530</v>
      </c>
      <c r="C510" s="3">
        <v>530.75</v>
      </c>
      <c r="D510" s="3">
        <v>521.29998799999998</v>
      </c>
      <c r="E510" s="3">
        <v>526.70001200000002</v>
      </c>
      <c r="F510" s="3">
        <v>514.56860400000005</v>
      </c>
      <c r="G510" s="3">
        <v>2603154</v>
      </c>
      <c r="H510" s="3">
        <f t="shared" si="115"/>
        <v>526.18500960000006</v>
      </c>
      <c r="I510" s="3">
        <f t="shared" si="126"/>
        <v>514.32750390000001</v>
      </c>
      <c r="J510" s="3">
        <f t="shared" si="116"/>
        <v>526.43511022734026</v>
      </c>
      <c r="K510" s="3">
        <f t="shared" si="127"/>
        <v>516.86972619809399</v>
      </c>
      <c r="L510" s="6">
        <f t="shared" si="113"/>
        <v>0</v>
      </c>
      <c r="M510" s="6">
        <f t="shared" si="114"/>
        <v>2.2749639999999545</v>
      </c>
      <c r="N510" s="6">
        <f t="shared" si="120"/>
        <v>3.4124952857142796</v>
      </c>
      <c r="O510" s="6">
        <f t="shared" si="121"/>
        <v>1.6910662857142793</v>
      </c>
      <c r="P510" s="8">
        <f t="shared" si="122"/>
        <v>66.864977289949181</v>
      </c>
      <c r="Q510" s="3">
        <f t="shared" si="112"/>
        <v>526.25</v>
      </c>
      <c r="R510" s="5">
        <f t="shared" si="124"/>
        <v>516.44791866666674</v>
      </c>
      <c r="S510" s="5">
        <f t="shared" si="125"/>
        <v>15.423749999999973</v>
      </c>
      <c r="T510" s="5">
        <f t="shared" si="123"/>
        <v>42.367912400608496</v>
      </c>
      <c r="U510" s="1">
        <f t="shared" si="117"/>
        <v>542</v>
      </c>
      <c r="V510" s="1">
        <f t="shared" si="118"/>
        <v>505.25</v>
      </c>
      <c r="W510">
        <f t="shared" si="119"/>
        <v>-41.63262040816322</v>
      </c>
    </row>
    <row r="511" spans="1:23">
      <c r="A511" s="7">
        <v>43518</v>
      </c>
      <c r="B511" s="3">
        <v>522.09997599999997</v>
      </c>
      <c r="C511" s="3">
        <v>535.25</v>
      </c>
      <c r="D511" s="3">
        <v>522</v>
      </c>
      <c r="E511" s="3">
        <v>533.07501200000002</v>
      </c>
      <c r="F511" s="3">
        <v>520.79681400000004</v>
      </c>
      <c r="G511" s="3">
        <v>2844492</v>
      </c>
      <c r="H511" s="3">
        <f t="shared" si="115"/>
        <v>525.39500720000001</v>
      </c>
      <c r="I511" s="3">
        <f t="shared" si="126"/>
        <v>517.05125420000002</v>
      </c>
      <c r="J511" s="3">
        <f t="shared" si="116"/>
        <v>528.64841081822692</v>
      </c>
      <c r="K511" s="3">
        <f t="shared" si="127"/>
        <v>518.41308675065648</v>
      </c>
      <c r="L511" s="6">
        <f t="shared" si="113"/>
        <v>6.375</v>
      </c>
      <c r="M511" s="6">
        <f t="shared" si="114"/>
        <v>0</v>
      </c>
      <c r="N511" s="6">
        <f t="shared" si="120"/>
        <v>2.4874965714285673</v>
      </c>
      <c r="O511" s="6">
        <f t="shared" si="121"/>
        <v>1.6910662857142793</v>
      </c>
      <c r="P511" s="8">
        <f t="shared" si="122"/>
        <v>59.529954591359896</v>
      </c>
      <c r="Q511" s="3">
        <f t="shared" si="112"/>
        <v>530.10833733333334</v>
      </c>
      <c r="R511" s="5">
        <f t="shared" si="124"/>
        <v>519.29166866666662</v>
      </c>
      <c r="S511" s="5">
        <f t="shared" si="125"/>
        <v>12.714167466666641</v>
      </c>
      <c r="T511" s="5">
        <f t="shared" si="123"/>
        <v>56.717142222250928</v>
      </c>
      <c r="U511" s="1">
        <f t="shared" si="117"/>
        <v>542</v>
      </c>
      <c r="V511" s="1">
        <f t="shared" si="118"/>
        <v>513</v>
      </c>
      <c r="W511">
        <f t="shared" si="119"/>
        <v>-30.77582068965512</v>
      </c>
    </row>
    <row r="512" spans="1:23">
      <c r="A512" s="7">
        <v>43521</v>
      </c>
      <c r="B512" s="3">
        <v>535.29998799999998</v>
      </c>
      <c r="C512" s="3">
        <v>542.5</v>
      </c>
      <c r="D512" s="3">
        <v>531.47497599999997</v>
      </c>
      <c r="E512" s="3">
        <v>541.125</v>
      </c>
      <c r="F512" s="3">
        <v>528.66137700000002</v>
      </c>
      <c r="G512" s="3">
        <v>2340940</v>
      </c>
      <c r="H512" s="3">
        <f t="shared" si="115"/>
        <v>526.28500959999997</v>
      </c>
      <c r="I512" s="3">
        <f t="shared" si="126"/>
        <v>520.04375449999998</v>
      </c>
      <c r="J512" s="3">
        <f t="shared" si="116"/>
        <v>532.80727387881802</v>
      </c>
      <c r="K512" s="3">
        <f t="shared" si="127"/>
        <v>520.57612610773685</v>
      </c>
      <c r="L512" s="6">
        <f t="shared" si="113"/>
        <v>8.0499879999999848</v>
      </c>
      <c r="M512" s="6">
        <f t="shared" si="114"/>
        <v>0</v>
      </c>
      <c r="N512" s="6">
        <f t="shared" si="120"/>
        <v>3.0285645714285629</v>
      </c>
      <c r="O512" s="6">
        <f t="shared" si="121"/>
        <v>1.6910662857142793</v>
      </c>
      <c r="P512" s="8">
        <f t="shared" si="122"/>
        <v>64.169522216870732</v>
      </c>
      <c r="Q512" s="3">
        <f t="shared" si="112"/>
        <v>538.36665866666669</v>
      </c>
      <c r="R512" s="5">
        <f t="shared" si="124"/>
        <v>522.11666816666661</v>
      </c>
      <c r="S512" s="5">
        <f t="shared" si="125"/>
        <v>10.485834433333357</v>
      </c>
      <c r="T512" s="5">
        <f t="shared" si="123"/>
        <v>103.31392383578034</v>
      </c>
      <c r="U512" s="1">
        <f t="shared" si="117"/>
        <v>542.5</v>
      </c>
      <c r="V512" s="1">
        <f t="shared" si="118"/>
        <v>513</v>
      </c>
      <c r="W512">
        <f t="shared" si="119"/>
        <v>-4.6610169491525424</v>
      </c>
    </row>
    <row r="513" spans="1:23">
      <c r="A513" s="7">
        <v>43522</v>
      </c>
      <c r="B513" s="3">
        <v>540.29998799999998</v>
      </c>
      <c r="C513" s="3">
        <v>547.97497599999997</v>
      </c>
      <c r="D513" s="3">
        <v>527.47497599999997</v>
      </c>
      <c r="E513" s="3">
        <v>529.42498799999998</v>
      </c>
      <c r="F513" s="3">
        <v>517.23083499999996</v>
      </c>
      <c r="G513" s="3">
        <v>3726370</v>
      </c>
      <c r="H513" s="3">
        <f t="shared" si="115"/>
        <v>529.88000480000005</v>
      </c>
      <c r="I513" s="3">
        <f t="shared" si="126"/>
        <v>522.86500389999992</v>
      </c>
      <c r="J513" s="3">
        <f t="shared" si="116"/>
        <v>531.67984525254542</v>
      </c>
      <c r="K513" s="3">
        <f t="shared" si="127"/>
        <v>521.41887485938094</v>
      </c>
      <c r="L513" s="6">
        <f t="shared" si="113"/>
        <v>0</v>
      </c>
      <c r="M513" s="6">
        <f t="shared" si="114"/>
        <v>11.700012000000015</v>
      </c>
      <c r="N513" s="6">
        <f t="shared" si="120"/>
        <v>2.9232091428571363</v>
      </c>
      <c r="O513" s="6">
        <f t="shared" si="121"/>
        <v>2.526781428571423</v>
      </c>
      <c r="P513" s="8">
        <f t="shared" si="122"/>
        <v>53.636957799193041</v>
      </c>
      <c r="Q513" s="3">
        <f t="shared" si="112"/>
        <v>534.95831333333331</v>
      </c>
      <c r="R513" s="5">
        <f t="shared" si="124"/>
        <v>524.51708373333327</v>
      </c>
      <c r="S513" s="5">
        <f t="shared" si="125"/>
        <v>8.3144991200000185</v>
      </c>
      <c r="T513" s="5">
        <f t="shared" si="123"/>
        <v>83.719050695303295</v>
      </c>
      <c r="U513" s="1">
        <f t="shared" si="117"/>
        <v>547.97497599999997</v>
      </c>
      <c r="V513" s="1">
        <f t="shared" si="118"/>
        <v>513</v>
      </c>
      <c r="W513">
        <f t="shared" si="119"/>
        <v>-53.037886287613176</v>
      </c>
    </row>
    <row r="514" spans="1:23">
      <c r="A514" s="7">
        <v>43523</v>
      </c>
      <c r="B514" s="3">
        <v>530</v>
      </c>
      <c r="C514" s="3">
        <v>533</v>
      </c>
      <c r="D514" s="3">
        <v>519</v>
      </c>
      <c r="E514" s="3">
        <v>530.17498799999998</v>
      </c>
      <c r="F514" s="3">
        <v>517.96356200000002</v>
      </c>
      <c r="G514" s="3">
        <v>3325110</v>
      </c>
      <c r="H514" s="3">
        <f t="shared" si="115"/>
        <v>531.85999759999993</v>
      </c>
      <c r="I514" s="3">
        <f t="shared" si="126"/>
        <v>524.89125360000003</v>
      </c>
      <c r="J514" s="3">
        <f t="shared" si="116"/>
        <v>531.17822616836361</v>
      </c>
      <c r="K514" s="3">
        <f t="shared" si="127"/>
        <v>522.25279039658278</v>
      </c>
      <c r="L514" s="6">
        <f t="shared" si="113"/>
        <v>0.75</v>
      </c>
      <c r="M514" s="6">
        <f t="shared" si="114"/>
        <v>0</v>
      </c>
      <c r="N514" s="6">
        <f t="shared" si="120"/>
        <v>2.7107108571428529</v>
      </c>
      <c r="O514" s="6">
        <f t="shared" si="121"/>
        <v>2.526781428571423</v>
      </c>
      <c r="P514" s="8">
        <f t="shared" si="122"/>
        <v>51.755892119145578</v>
      </c>
      <c r="Q514" s="3">
        <f t="shared" si="112"/>
        <v>527.39166266666666</v>
      </c>
      <c r="R514" s="5">
        <f t="shared" si="124"/>
        <v>526.35000049999985</v>
      </c>
      <c r="S514" s="5">
        <f t="shared" si="125"/>
        <v>6.3508311833333577</v>
      </c>
      <c r="T514" s="5">
        <f t="shared" si="123"/>
        <v>10.934654447546649</v>
      </c>
      <c r="U514" s="1">
        <f t="shared" si="117"/>
        <v>547.97497599999997</v>
      </c>
      <c r="V514" s="1">
        <f t="shared" si="118"/>
        <v>513</v>
      </c>
      <c r="W514">
        <f t="shared" si="119"/>
        <v>-50.893495966945054</v>
      </c>
    </row>
    <row r="515" spans="1:23">
      <c r="A515" s="7">
        <v>43524</v>
      </c>
      <c r="B515" s="3">
        <v>534.97497599999997</v>
      </c>
      <c r="C515" s="3">
        <v>534.97497599999997</v>
      </c>
      <c r="D515" s="3">
        <v>523.84997599999997</v>
      </c>
      <c r="E515" s="3">
        <v>526.95001200000002</v>
      </c>
      <c r="F515" s="3">
        <v>514.81286599999999</v>
      </c>
      <c r="G515" s="3">
        <v>6661660</v>
      </c>
      <c r="H515" s="3">
        <f t="shared" si="115"/>
        <v>532.1</v>
      </c>
      <c r="I515" s="3">
        <f t="shared" si="126"/>
        <v>526.68875270000001</v>
      </c>
      <c r="J515" s="3">
        <f t="shared" si="116"/>
        <v>529.76882144557578</v>
      </c>
      <c r="K515" s="3">
        <f t="shared" si="127"/>
        <v>522.70014483500347</v>
      </c>
      <c r="L515" s="6">
        <f t="shared" si="113"/>
        <v>0</v>
      </c>
      <c r="M515" s="6">
        <f t="shared" si="114"/>
        <v>3.2249759999999696</v>
      </c>
      <c r="N515" s="6">
        <f t="shared" si="120"/>
        <v>2.435708285714278</v>
      </c>
      <c r="O515" s="6">
        <f t="shared" si="121"/>
        <v>2.7571368571428496</v>
      </c>
      <c r="P515" s="8">
        <f t="shared" si="122"/>
        <v>46.905082256586226</v>
      </c>
      <c r="Q515" s="3">
        <f t="shared" ref="Q515:Q578" si="128">AVERAGE(C515:E515)</f>
        <v>528.59165466666661</v>
      </c>
      <c r="R515" s="5">
        <f t="shared" si="124"/>
        <v>527.32208303333323</v>
      </c>
      <c r="S515" s="5">
        <f t="shared" si="125"/>
        <v>5.4084975600000291</v>
      </c>
      <c r="T515" s="5">
        <f t="shared" si="123"/>
        <v>15.649098099785752</v>
      </c>
      <c r="U515" s="1">
        <f t="shared" si="117"/>
        <v>547.97497599999997</v>
      </c>
      <c r="V515" s="1">
        <f t="shared" si="118"/>
        <v>513</v>
      </c>
      <c r="W515">
        <f t="shared" si="119"/>
        <v>-60.114305725327654</v>
      </c>
    </row>
    <row r="516" spans="1:23">
      <c r="A516" s="7">
        <v>43525</v>
      </c>
      <c r="B516" s="3">
        <v>527.5</v>
      </c>
      <c r="C516" s="3">
        <v>530.70001200000002</v>
      </c>
      <c r="D516" s="3">
        <v>521.875</v>
      </c>
      <c r="E516" s="3">
        <v>526.29998799999998</v>
      </c>
      <c r="F516" s="3">
        <v>514.17779499999995</v>
      </c>
      <c r="G516" s="3">
        <v>2295910</v>
      </c>
      <c r="H516" s="3">
        <f t="shared" si="115"/>
        <v>532.15</v>
      </c>
      <c r="I516" s="3">
        <f t="shared" si="126"/>
        <v>527.57625270000005</v>
      </c>
      <c r="J516" s="3">
        <f t="shared" si="116"/>
        <v>528.61254363038393</v>
      </c>
      <c r="K516" s="3">
        <f t="shared" si="127"/>
        <v>523.04298704119367</v>
      </c>
      <c r="L516" s="6">
        <f t="shared" ref="L516:L579" si="129">IF(($E516-$E515)&gt;0,$E516-$E515,0)</f>
        <v>0</v>
      </c>
      <c r="M516" s="6">
        <f t="shared" ref="M516:M579" si="130">IF(($E516-$E515)&lt;0,ABS($E516-$E515),0)</f>
        <v>0.65002400000003036</v>
      </c>
      <c r="N516" s="6">
        <f t="shared" si="120"/>
        <v>2.2374965714285673</v>
      </c>
      <c r="O516" s="6">
        <f t="shared" si="121"/>
        <v>2.8035671428571374</v>
      </c>
      <c r="P516" s="8">
        <f t="shared" si="122"/>
        <v>44.38540550653623</v>
      </c>
      <c r="Q516" s="3">
        <f t="shared" si="128"/>
        <v>526.29166666666663</v>
      </c>
      <c r="R516" s="5">
        <f t="shared" si="124"/>
        <v>528.51083273333325</v>
      </c>
      <c r="S516" s="5">
        <f t="shared" si="125"/>
        <v>4.2735838733333367</v>
      </c>
      <c r="T516" s="5">
        <f t="shared" si="123"/>
        <v>-34.618345826227234</v>
      </c>
      <c r="U516" s="1">
        <f t="shared" si="117"/>
        <v>547.97497599999997</v>
      </c>
      <c r="V516" s="1">
        <f t="shared" si="118"/>
        <v>513</v>
      </c>
      <c r="W516">
        <f t="shared" si="119"/>
        <v>-61.972845957063718</v>
      </c>
    </row>
    <row r="517" spans="1:23">
      <c r="A517" s="7">
        <v>43529</v>
      </c>
      <c r="B517" s="3">
        <v>528.84997599999997</v>
      </c>
      <c r="C517" s="3">
        <v>529.90002400000003</v>
      </c>
      <c r="D517" s="3">
        <v>522.59997599999997</v>
      </c>
      <c r="E517" s="3">
        <v>526.27502400000003</v>
      </c>
      <c r="F517" s="3">
        <v>514.15338099999997</v>
      </c>
      <c r="G517" s="3">
        <v>2117558</v>
      </c>
      <c r="H517" s="3">
        <f t="shared" si="115"/>
        <v>530.7949951999999</v>
      </c>
      <c r="I517" s="3">
        <f t="shared" si="126"/>
        <v>528.7612518000002</v>
      </c>
      <c r="J517" s="3">
        <f t="shared" si="116"/>
        <v>527.83337042025596</v>
      </c>
      <c r="K517" s="3">
        <f t="shared" si="127"/>
        <v>523.35080008488944</v>
      </c>
      <c r="L517" s="6">
        <f t="shared" si="129"/>
        <v>0</v>
      </c>
      <c r="M517" s="6">
        <f t="shared" si="130"/>
        <v>2.4963999999954467E-2</v>
      </c>
      <c r="N517" s="6">
        <f t="shared" si="120"/>
        <v>1.8482099999999946</v>
      </c>
      <c r="O517" s="6">
        <f t="shared" si="121"/>
        <v>2.8053502857142769</v>
      </c>
      <c r="P517" s="8">
        <f t="shared" si="122"/>
        <v>39.716042911783489</v>
      </c>
      <c r="Q517" s="3">
        <f t="shared" si="128"/>
        <v>526.25834133333331</v>
      </c>
      <c r="R517" s="5">
        <f t="shared" si="124"/>
        <v>528.95416666666665</v>
      </c>
      <c r="S517" s="5">
        <f t="shared" si="125"/>
        <v>3.910834533333349</v>
      </c>
      <c r="T517" s="5">
        <f t="shared" si="123"/>
        <v>-45.954817918544428</v>
      </c>
      <c r="U517" s="1">
        <f t="shared" si="117"/>
        <v>547.97497599999997</v>
      </c>
      <c r="V517" s="1">
        <f t="shared" si="118"/>
        <v>513</v>
      </c>
      <c r="W517">
        <f t="shared" si="119"/>
        <v>-62.044222703683793</v>
      </c>
    </row>
    <row r="518" spans="1:23">
      <c r="A518" s="7">
        <v>43530</v>
      </c>
      <c r="B518" s="3">
        <v>530.29998799999998</v>
      </c>
      <c r="C518" s="3">
        <v>531</v>
      </c>
      <c r="D518" s="3">
        <v>519.29998799999998</v>
      </c>
      <c r="E518" s="3">
        <v>521.625</v>
      </c>
      <c r="F518" s="3">
        <v>509.61044299999998</v>
      </c>
      <c r="G518" s="3">
        <v>2807252</v>
      </c>
      <c r="H518" s="3">
        <f t="shared" si="115"/>
        <v>527.82500000000005</v>
      </c>
      <c r="I518" s="3">
        <f t="shared" si="126"/>
        <v>528.97875360000012</v>
      </c>
      <c r="J518" s="3">
        <f t="shared" si="116"/>
        <v>525.76391361350397</v>
      </c>
      <c r="K518" s="3">
        <f t="shared" si="127"/>
        <v>523.18643817204281</v>
      </c>
      <c r="L518" s="6">
        <f t="shared" si="129"/>
        <v>0</v>
      </c>
      <c r="M518" s="6">
        <f t="shared" si="130"/>
        <v>4.6500240000000304</v>
      </c>
      <c r="N518" s="6">
        <f t="shared" si="120"/>
        <v>1.8482099999999946</v>
      </c>
      <c r="O518" s="6">
        <f t="shared" si="121"/>
        <v>2.403568857142854</v>
      </c>
      <c r="P518" s="8">
        <f t="shared" si="122"/>
        <v>43.469099924965825</v>
      </c>
      <c r="Q518" s="3">
        <f t="shared" si="128"/>
        <v>523.97499600000003</v>
      </c>
      <c r="R518" s="5">
        <f t="shared" si="124"/>
        <v>528.96208193333337</v>
      </c>
      <c r="S518" s="5">
        <f t="shared" si="125"/>
        <v>3.9045023200000228</v>
      </c>
      <c r="T518" s="5">
        <f t="shared" si="123"/>
        <v>-85.151030350918987</v>
      </c>
      <c r="U518" s="1">
        <f t="shared" si="117"/>
        <v>547.97497599999997</v>
      </c>
      <c r="V518" s="1">
        <f t="shared" si="118"/>
        <v>513</v>
      </c>
      <c r="W518">
        <f t="shared" si="119"/>
        <v>-75.339511312316532</v>
      </c>
    </row>
    <row r="519" spans="1:23">
      <c r="A519" s="7">
        <v>43531</v>
      </c>
      <c r="B519" s="3">
        <v>523.79998799999998</v>
      </c>
      <c r="C519" s="3">
        <v>525.25</v>
      </c>
      <c r="D519" s="3">
        <v>516</v>
      </c>
      <c r="E519" s="3">
        <v>517.27502400000003</v>
      </c>
      <c r="F519" s="3">
        <v>505.360748</v>
      </c>
      <c r="G519" s="3">
        <v>2073614</v>
      </c>
      <c r="H519" s="3">
        <f t="shared" si="115"/>
        <v>526.26500240000007</v>
      </c>
      <c r="I519" s="3">
        <f t="shared" si="126"/>
        <v>528.94000240000003</v>
      </c>
      <c r="J519" s="3">
        <f t="shared" si="116"/>
        <v>522.93428374233599</v>
      </c>
      <c r="K519" s="3">
        <f t="shared" si="127"/>
        <v>522.62344634613396</v>
      </c>
      <c r="L519" s="6">
        <f t="shared" si="129"/>
        <v>0</v>
      </c>
      <c r="M519" s="6">
        <f t="shared" si="130"/>
        <v>4.3499759999999696</v>
      </c>
      <c r="N519" s="6">
        <f t="shared" si="120"/>
        <v>1.7589242857142804</v>
      </c>
      <c r="O519" s="6">
        <f t="shared" si="121"/>
        <v>2.714281428571423</v>
      </c>
      <c r="P519" s="8">
        <f t="shared" si="122"/>
        <v>39.321336823320038</v>
      </c>
      <c r="Q519" s="3">
        <f t="shared" si="128"/>
        <v>519.50834133333331</v>
      </c>
      <c r="R519" s="5">
        <f t="shared" si="124"/>
        <v>528.73541566666677</v>
      </c>
      <c r="S519" s="5">
        <f t="shared" si="125"/>
        <v>4.0858353333333692</v>
      </c>
      <c r="T519" s="5">
        <f t="shared" si="123"/>
        <v>-150.55386199008805</v>
      </c>
      <c r="U519" s="1">
        <f t="shared" si="117"/>
        <v>547.97497599999997</v>
      </c>
      <c r="V519" s="1">
        <f t="shared" si="118"/>
        <v>513</v>
      </c>
      <c r="W519">
        <f t="shared" si="119"/>
        <v>-87.77690655170133</v>
      </c>
    </row>
    <row r="520" spans="1:23">
      <c r="A520" s="7">
        <v>43532</v>
      </c>
      <c r="B520" s="3">
        <v>514.70001200000002</v>
      </c>
      <c r="C520" s="3">
        <v>514.97497599999997</v>
      </c>
      <c r="D520" s="3">
        <v>503</v>
      </c>
      <c r="E520" s="3">
        <v>504.52499399999999</v>
      </c>
      <c r="F520" s="3">
        <v>492.90438799999998</v>
      </c>
      <c r="G520" s="3">
        <v>3176094</v>
      </c>
      <c r="H520" s="3">
        <f t="shared" ref="H520:H583" si="131">AVERAGE(E515:E519)</f>
        <v>523.68500960000006</v>
      </c>
      <c r="I520" s="3">
        <f t="shared" si="126"/>
        <v>528.61000360000003</v>
      </c>
      <c r="J520" s="3">
        <f t="shared" ref="J520:J583" si="132">E520*(2/(5+ 1)) + J519 * (1-(2/(5+1)))</f>
        <v>516.79785382822399</v>
      </c>
      <c r="K520" s="3">
        <f t="shared" si="127"/>
        <v>520.8997842179308</v>
      </c>
      <c r="L520" s="6">
        <f t="shared" si="129"/>
        <v>0</v>
      </c>
      <c r="M520" s="6">
        <f t="shared" si="130"/>
        <v>12.750030000000038</v>
      </c>
      <c r="N520" s="6">
        <f t="shared" si="120"/>
        <v>1.7589242857142804</v>
      </c>
      <c r="O520" s="6">
        <f t="shared" si="121"/>
        <v>3.4803532857142807</v>
      </c>
      <c r="P520" s="8">
        <f t="shared" si="122"/>
        <v>33.571885851329029</v>
      </c>
      <c r="Q520" s="3">
        <f t="shared" si="128"/>
        <v>507.49998999999997</v>
      </c>
      <c r="R520" s="5">
        <f t="shared" si="124"/>
        <v>527.73333283333352</v>
      </c>
      <c r="S520" s="5">
        <f t="shared" si="125"/>
        <v>4.9733337833333646</v>
      </c>
      <c r="T520" s="5">
        <f t="shared" si="123"/>
        <v>-271.22441022209995</v>
      </c>
      <c r="U520" s="1">
        <f t="shared" si="117"/>
        <v>547.97497599999997</v>
      </c>
      <c r="V520" s="1">
        <f t="shared" si="118"/>
        <v>503</v>
      </c>
      <c r="W520">
        <f t="shared" si="119"/>
        <v>-96.609238879860669</v>
      </c>
    </row>
    <row r="521" spans="1:23">
      <c r="A521" s="7">
        <v>43535</v>
      </c>
      <c r="B521" s="3">
        <v>503.5</v>
      </c>
      <c r="C521" s="3">
        <v>510.875</v>
      </c>
      <c r="D521" s="3">
        <v>500.5</v>
      </c>
      <c r="E521" s="3">
        <v>502.20001200000002</v>
      </c>
      <c r="F521" s="3">
        <v>490.63296500000001</v>
      </c>
      <c r="G521" s="3">
        <v>4547588</v>
      </c>
      <c r="H521" s="3">
        <f t="shared" si="131"/>
        <v>519.20000599999992</v>
      </c>
      <c r="I521" s="3">
        <f t="shared" si="126"/>
        <v>527.4562545</v>
      </c>
      <c r="J521" s="3">
        <f t="shared" si="132"/>
        <v>511.93190655214937</v>
      </c>
      <c r="K521" s="3">
        <f t="shared" si="127"/>
        <v>519.11885353050877</v>
      </c>
      <c r="L521" s="6">
        <f t="shared" si="129"/>
        <v>0</v>
      </c>
      <c r="M521" s="6">
        <f t="shared" si="130"/>
        <v>2.3249819999999772</v>
      </c>
      <c r="N521" s="6">
        <f t="shared" si="120"/>
        <v>1.7589242857142804</v>
      </c>
      <c r="O521" s="6">
        <f t="shared" si="121"/>
        <v>3.2553537142857101</v>
      </c>
      <c r="P521" s="8">
        <f t="shared" si="122"/>
        <v>35.07831607490219</v>
      </c>
      <c r="Q521" s="3">
        <f t="shared" si="128"/>
        <v>504.52500400000002</v>
      </c>
      <c r="R521" s="5">
        <f t="shared" si="124"/>
        <v>526.32041576666677</v>
      </c>
      <c r="S521" s="5">
        <f t="shared" si="125"/>
        <v>5.842082233333338</v>
      </c>
      <c r="T521" s="5">
        <f t="shared" si="123"/>
        <v>-248.71739100496319</v>
      </c>
      <c r="U521" s="1">
        <f t="shared" si="117"/>
        <v>547.97497599999997</v>
      </c>
      <c r="V521" s="1">
        <f t="shared" si="118"/>
        <v>500.5</v>
      </c>
      <c r="W521">
        <f t="shared" si="119"/>
        <v>-96.419140896458771</v>
      </c>
    </row>
    <row r="522" spans="1:23">
      <c r="A522" s="7">
        <v>43536</v>
      </c>
      <c r="B522" s="3">
        <v>503.54998799999998</v>
      </c>
      <c r="C522" s="3">
        <v>509.75</v>
      </c>
      <c r="D522" s="3">
        <v>500.02499399999999</v>
      </c>
      <c r="E522" s="3">
        <v>506.67498799999998</v>
      </c>
      <c r="F522" s="3">
        <v>495.00482199999999</v>
      </c>
      <c r="G522" s="3">
        <v>4902188</v>
      </c>
      <c r="H522" s="3">
        <f t="shared" si="131"/>
        <v>514.38001079999992</v>
      </c>
      <c r="I522" s="3">
        <f t="shared" si="126"/>
        <v>525.99375450000002</v>
      </c>
      <c r="J522" s="3">
        <f t="shared" si="132"/>
        <v>510.17960036809961</v>
      </c>
      <c r="K522" s="3">
        <f t="shared" si="127"/>
        <v>517.93372347998411</v>
      </c>
      <c r="L522" s="6">
        <f t="shared" si="129"/>
        <v>4.4749759999999696</v>
      </c>
      <c r="M522" s="6">
        <f t="shared" si="130"/>
        <v>0</v>
      </c>
      <c r="N522" s="6">
        <f t="shared" si="120"/>
        <v>2.0785654285714208</v>
      </c>
      <c r="O522" s="6">
        <f t="shared" si="121"/>
        <v>2.9964251428571385</v>
      </c>
      <c r="P522" s="8">
        <f t="shared" si="122"/>
        <v>40.957030349444089</v>
      </c>
      <c r="Q522" s="3">
        <f t="shared" si="128"/>
        <v>505.48332733333336</v>
      </c>
      <c r="R522" s="5">
        <f t="shared" si="124"/>
        <v>524.90708213333335</v>
      </c>
      <c r="S522" s="5">
        <f t="shared" si="125"/>
        <v>6.8016261599999552</v>
      </c>
      <c r="T522" s="5">
        <f t="shared" si="123"/>
        <v>-190.38344010760423</v>
      </c>
      <c r="U522" s="1">
        <f t="shared" si="117"/>
        <v>547.97497599999997</v>
      </c>
      <c r="V522" s="1">
        <f t="shared" si="118"/>
        <v>500.02499399999999</v>
      </c>
      <c r="W522">
        <f t="shared" si="119"/>
        <v>-86.131394168198028</v>
      </c>
    </row>
    <row r="523" spans="1:23">
      <c r="A523" s="7">
        <v>43537</v>
      </c>
      <c r="B523" s="3">
        <v>509.35000600000001</v>
      </c>
      <c r="C523" s="3">
        <v>521.5</v>
      </c>
      <c r="D523" s="3">
        <v>507.04998799999998</v>
      </c>
      <c r="E523" s="3">
        <v>514.17498799999998</v>
      </c>
      <c r="F523" s="3">
        <v>502.33209199999999</v>
      </c>
      <c r="G523" s="3">
        <v>6803340</v>
      </c>
      <c r="H523" s="3">
        <f t="shared" si="131"/>
        <v>510.46000359999999</v>
      </c>
      <c r="I523" s="3">
        <f t="shared" si="126"/>
        <v>524.61625509999999</v>
      </c>
      <c r="J523" s="3">
        <f t="shared" si="132"/>
        <v>511.51139624539979</v>
      </c>
      <c r="K523" s="3">
        <f t="shared" si="127"/>
        <v>517.57574867236656</v>
      </c>
      <c r="L523" s="6">
        <f t="shared" si="129"/>
        <v>7.5</v>
      </c>
      <c r="M523" s="6">
        <f t="shared" si="130"/>
        <v>0</v>
      </c>
      <c r="N523" s="6">
        <f t="shared" si="120"/>
        <v>1.9392831428571395</v>
      </c>
      <c r="O523" s="6">
        <f t="shared" si="121"/>
        <v>2.9964251428571385</v>
      </c>
      <c r="P523" s="8">
        <f t="shared" si="122"/>
        <v>39.290878443325461</v>
      </c>
      <c r="Q523" s="3">
        <f t="shared" si="128"/>
        <v>514.24165866666669</v>
      </c>
      <c r="R523" s="5">
        <f t="shared" si="124"/>
        <v>523.73291526666662</v>
      </c>
      <c r="S523" s="5">
        <f t="shared" si="125"/>
        <v>7.0039174266666349</v>
      </c>
      <c r="T523" s="5">
        <f t="shared" si="123"/>
        <v>-90.34236148913871</v>
      </c>
      <c r="U523" s="1">
        <f t="shared" si="117"/>
        <v>547.97497599999997</v>
      </c>
      <c r="V523" s="1">
        <f t="shared" si="118"/>
        <v>500.02499399999999</v>
      </c>
      <c r="W523">
        <f t="shared" si="119"/>
        <v>-70.490095283038897</v>
      </c>
    </row>
    <row r="524" spans="1:23">
      <c r="A524" s="7">
        <v>43538</v>
      </c>
      <c r="B524" s="3">
        <v>517.5</v>
      </c>
      <c r="C524" s="3">
        <v>520.27502400000003</v>
      </c>
      <c r="D524" s="3">
        <v>502.04998799999998</v>
      </c>
      <c r="E524" s="3">
        <v>503.375</v>
      </c>
      <c r="F524" s="3">
        <v>491.780823</v>
      </c>
      <c r="G524" s="3">
        <v>3793832</v>
      </c>
      <c r="H524" s="3">
        <f t="shared" si="131"/>
        <v>508.97000120000001</v>
      </c>
      <c r="I524" s="3">
        <f t="shared" si="126"/>
        <v>523.34125510000001</v>
      </c>
      <c r="J524" s="3">
        <f t="shared" si="132"/>
        <v>508.7992641635999</v>
      </c>
      <c r="K524" s="3">
        <f t="shared" si="127"/>
        <v>516.22329641785541</v>
      </c>
      <c r="L524" s="6">
        <f t="shared" si="129"/>
        <v>0</v>
      </c>
      <c r="M524" s="6">
        <f t="shared" si="130"/>
        <v>10.799987999999985</v>
      </c>
      <c r="N524" s="6">
        <f t="shared" si="120"/>
        <v>1.9392831428571395</v>
      </c>
      <c r="O524" s="6">
        <f t="shared" si="121"/>
        <v>3.6053554285714262</v>
      </c>
      <c r="P524" s="8">
        <f t="shared" si="122"/>
        <v>34.975826068271331</v>
      </c>
      <c r="Q524" s="3">
        <f t="shared" si="128"/>
        <v>508.56667066666665</v>
      </c>
      <c r="R524" s="5">
        <f t="shared" si="124"/>
        <v>522.57833153333331</v>
      </c>
      <c r="S524" s="5">
        <f t="shared" si="125"/>
        <v>7.7123332733333001</v>
      </c>
      <c r="T524" s="5">
        <f t="shared" si="123"/>
        <v>-121.11908177960751</v>
      </c>
      <c r="U524" s="1">
        <f t="shared" si="117"/>
        <v>547.97497599999997</v>
      </c>
      <c r="V524" s="1">
        <f t="shared" si="118"/>
        <v>500.02499399999999</v>
      </c>
      <c r="W524">
        <f t="shared" si="119"/>
        <v>-93.013540651589793</v>
      </c>
    </row>
    <row r="525" spans="1:23">
      <c r="A525" s="7">
        <v>43539</v>
      </c>
      <c r="B525" s="3">
        <v>506</v>
      </c>
      <c r="C525" s="3">
        <v>516.92498799999998</v>
      </c>
      <c r="D525" s="3">
        <v>504.39999399999999</v>
      </c>
      <c r="E525" s="3">
        <v>514.65002400000003</v>
      </c>
      <c r="F525" s="3">
        <v>502.79611199999999</v>
      </c>
      <c r="G525" s="3">
        <v>5207688</v>
      </c>
      <c r="H525" s="3">
        <f t="shared" si="131"/>
        <v>506.18999640000004</v>
      </c>
      <c r="I525" s="3">
        <f t="shared" si="126"/>
        <v>522.04000389999999</v>
      </c>
      <c r="J525" s="3">
        <f t="shared" si="132"/>
        <v>510.74951744239996</v>
      </c>
      <c r="K525" s="3">
        <f t="shared" si="127"/>
        <v>516.07346094948821</v>
      </c>
      <c r="L525" s="6">
        <f t="shared" si="129"/>
        <v>11.27502400000003</v>
      </c>
      <c r="M525" s="6">
        <f t="shared" si="130"/>
        <v>0</v>
      </c>
      <c r="N525" s="6">
        <f t="shared" si="120"/>
        <v>2.2892848571428561</v>
      </c>
      <c r="O525" s="6">
        <f t="shared" si="121"/>
        <v>3.6053554285714262</v>
      </c>
      <c r="P525" s="8">
        <f t="shared" si="122"/>
        <v>38.836718547371923</v>
      </c>
      <c r="Q525" s="3">
        <f t="shared" si="128"/>
        <v>511.99166866666673</v>
      </c>
      <c r="R525" s="5">
        <f t="shared" si="124"/>
        <v>521.60833083333341</v>
      </c>
      <c r="S525" s="5">
        <f t="shared" si="125"/>
        <v>7.9949989999999733</v>
      </c>
      <c r="T525" s="5">
        <f t="shared" si="123"/>
        <v>-80.188979524714711</v>
      </c>
      <c r="U525" s="1">
        <f t="shared" si="117"/>
        <v>547.97497599999997</v>
      </c>
      <c r="V525" s="1">
        <f t="shared" si="118"/>
        <v>500.02499399999999</v>
      </c>
      <c r="W525">
        <f t="shared" si="119"/>
        <v>-69.499404608744072</v>
      </c>
    </row>
    <row r="526" spans="1:23">
      <c r="A526" s="7">
        <v>43542</v>
      </c>
      <c r="B526" s="3">
        <v>516.04998799999998</v>
      </c>
      <c r="C526" s="3">
        <v>519.97497599999997</v>
      </c>
      <c r="D526" s="3">
        <v>505.95001200000002</v>
      </c>
      <c r="E526" s="3">
        <v>506.625</v>
      </c>
      <c r="F526" s="3">
        <v>494.95602400000001</v>
      </c>
      <c r="G526" s="3">
        <v>1690728</v>
      </c>
      <c r="H526" s="3">
        <f t="shared" si="131"/>
        <v>508.21500240000006</v>
      </c>
      <c r="I526" s="3">
        <f t="shared" si="126"/>
        <v>521.24000390000015</v>
      </c>
      <c r="J526" s="3">
        <f t="shared" si="132"/>
        <v>509.37467829493335</v>
      </c>
      <c r="K526" s="3">
        <f t="shared" si="127"/>
        <v>515.17360752572745</v>
      </c>
      <c r="L526" s="6">
        <f t="shared" si="129"/>
        <v>0</v>
      </c>
      <c r="M526" s="6">
        <f t="shared" si="130"/>
        <v>8.0250240000000304</v>
      </c>
      <c r="N526" s="6">
        <f t="shared" si="120"/>
        <v>1.7142857142857142</v>
      </c>
      <c r="O526" s="6">
        <f t="shared" si="121"/>
        <v>4.1785714285714288</v>
      </c>
      <c r="P526" s="8">
        <f t="shared" si="122"/>
        <v>29.090909090909079</v>
      </c>
      <c r="Q526" s="3">
        <f t="shared" si="128"/>
        <v>510.84999599999998</v>
      </c>
      <c r="R526" s="5">
        <f t="shared" si="124"/>
        <v>520.76666416666671</v>
      </c>
      <c r="S526" s="5">
        <f t="shared" si="125"/>
        <v>8.3466656666666523</v>
      </c>
      <c r="T526" s="5">
        <f t="shared" si="123"/>
        <v>-79.206624239345999</v>
      </c>
      <c r="U526" s="1">
        <f t="shared" si="117"/>
        <v>547.97497599999997</v>
      </c>
      <c r="V526" s="1">
        <f t="shared" si="118"/>
        <v>500.02499399999999</v>
      </c>
      <c r="W526">
        <f t="shared" si="119"/>
        <v>-86.235644468020851</v>
      </c>
    </row>
    <row r="527" spans="1:23">
      <c r="A527" s="7">
        <v>43543</v>
      </c>
      <c r="B527" s="3">
        <v>510.04998799999998</v>
      </c>
      <c r="C527" s="3">
        <v>521</v>
      </c>
      <c r="D527" s="3">
        <v>506.54998799999998</v>
      </c>
      <c r="E527" s="3">
        <v>518.09997599999997</v>
      </c>
      <c r="F527" s="3">
        <v>506.166718</v>
      </c>
      <c r="G527" s="3">
        <v>3242552</v>
      </c>
      <c r="H527" s="3">
        <f t="shared" si="131"/>
        <v>509.1</v>
      </c>
      <c r="I527" s="3">
        <f t="shared" si="126"/>
        <v>520.14000390000012</v>
      </c>
      <c r="J527" s="3">
        <f t="shared" si="132"/>
        <v>512.28311086328893</v>
      </c>
      <c r="K527" s="3">
        <f t="shared" si="127"/>
        <v>515.45230928518197</v>
      </c>
      <c r="L527" s="6">
        <f t="shared" si="129"/>
        <v>11.47497599999997</v>
      </c>
      <c r="M527" s="6">
        <f t="shared" si="130"/>
        <v>0</v>
      </c>
      <c r="N527" s="6">
        <f t="shared" si="120"/>
        <v>2.533926857142855</v>
      </c>
      <c r="O527" s="6">
        <f t="shared" si="121"/>
        <v>3.3428562857142845</v>
      </c>
      <c r="P527" s="8">
        <f t="shared" si="122"/>
        <v>43.117583132579661</v>
      </c>
      <c r="Q527" s="3">
        <f t="shared" si="128"/>
        <v>515.21665466666661</v>
      </c>
      <c r="R527" s="5">
        <f t="shared" si="124"/>
        <v>520.27082983333344</v>
      </c>
      <c r="S527" s="5">
        <f t="shared" si="125"/>
        <v>8.4554157166666553</v>
      </c>
      <c r="T527" s="5">
        <f t="shared" si="123"/>
        <v>-39.849609102833568</v>
      </c>
      <c r="U527" s="1">
        <f t="shared" si="117"/>
        <v>534.97497599999997</v>
      </c>
      <c r="V527" s="1">
        <f t="shared" si="118"/>
        <v>500.02499399999999</v>
      </c>
      <c r="W527">
        <f t="shared" si="119"/>
        <v>-48.283286669503894</v>
      </c>
    </row>
    <row r="528" spans="1:23">
      <c r="A528" s="7">
        <v>43544</v>
      </c>
      <c r="B528" s="3">
        <v>521</v>
      </c>
      <c r="C528" s="3">
        <v>527.25</v>
      </c>
      <c r="D528" s="3">
        <v>515.75</v>
      </c>
      <c r="E528" s="3">
        <v>518.97497599999997</v>
      </c>
      <c r="F528" s="3">
        <v>507.02151500000002</v>
      </c>
      <c r="G528" s="3">
        <v>4408802</v>
      </c>
      <c r="H528" s="3">
        <f t="shared" si="131"/>
        <v>511.38499759999996</v>
      </c>
      <c r="I528" s="3">
        <f t="shared" si="126"/>
        <v>519.8875015000001</v>
      </c>
      <c r="J528" s="3">
        <f t="shared" si="132"/>
        <v>514.51373257552598</v>
      </c>
      <c r="K528" s="3">
        <f t="shared" si="127"/>
        <v>515.78780135325985</v>
      </c>
      <c r="L528" s="6">
        <f t="shared" si="129"/>
        <v>0.875</v>
      </c>
      <c r="M528" s="6">
        <f t="shared" si="130"/>
        <v>0</v>
      </c>
      <c r="N528" s="6">
        <f t="shared" si="120"/>
        <v>2.5428554285714262</v>
      </c>
      <c r="O528" s="6">
        <f t="shared" si="121"/>
        <v>3.3428562857142845</v>
      </c>
      <c r="P528" s="8">
        <f t="shared" si="122"/>
        <v>43.20387324441063</v>
      </c>
      <c r="Q528" s="3">
        <f t="shared" si="128"/>
        <v>520.65832533333332</v>
      </c>
      <c r="R528" s="5">
        <f t="shared" si="124"/>
        <v>520.24874630000011</v>
      </c>
      <c r="S528" s="5">
        <f t="shared" si="125"/>
        <v>8.4355405366666645</v>
      </c>
      <c r="T528" s="5">
        <f t="shared" si="123"/>
        <v>3.2369317378291984</v>
      </c>
      <c r="U528" s="1">
        <f t="shared" ref="U528:U591" si="133">MAX(C515:C528)</f>
        <v>534.97497599999997</v>
      </c>
      <c r="V528" s="1">
        <f t="shared" ref="V528:V591" si="134">MIN(D515:D528)</f>
        <v>500.02499399999999</v>
      </c>
      <c r="W528">
        <f t="shared" ref="W528:W591" si="135">(U528 - E528) / (U528 - V528) * -100</f>
        <v>-45.779708842196285</v>
      </c>
    </row>
    <row r="529" spans="1:23">
      <c r="A529" s="7">
        <v>43546</v>
      </c>
      <c r="B529" s="3">
        <v>519</v>
      </c>
      <c r="C529" s="3">
        <v>524</v>
      </c>
      <c r="D529" s="3">
        <v>509</v>
      </c>
      <c r="E529" s="3">
        <v>512.42498799999998</v>
      </c>
      <c r="F529" s="3">
        <v>500.62240600000001</v>
      </c>
      <c r="G529" s="3">
        <v>5237090</v>
      </c>
      <c r="H529" s="3">
        <f t="shared" si="131"/>
        <v>512.34499519999997</v>
      </c>
      <c r="I529" s="3">
        <f t="shared" si="126"/>
        <v>519.85999909999998</v>
      </c>
      <c r="J529" s="3">
        <f t="shared" si="132"/>
        <v>513.81748438368402</v>
      </c>
      <c r="K529" s="3">
        <f t="shared" si="127"/>
        <v>515.46753341485407</v>
      </c>
      <c r="L529" s="6">
        <f t="shared" si="129"/>
        <v>0</v>
      </c>
      <c r="M529" s="6">
        <f t="shared" si="130"/>
        <v>6.5499879999999848</v>
      </c>
      <c r="N529" s="6">
        <f t="shared" ref="N529:N592" si="136">AVERAGE(L516:L529)</f>
        <v>2.5428554285714262</v>
      </c>
      <c r="O529" s="6">
        <f t="shared" ref="O529:O592" si="137">AVERAGE(M516:M529)</f>
        <v>3.5803571428571428</v>
      </c>
      <c r="P529" s="8">
        <f t="shared" ref="P529:P592" si="138">IF(O529=0,100,100-(100/(1+(N529/O529))))</f>
        <v>41.528125945465391</v>
      </c>
      <c r="Q529" s="3">
        <f t="shared" si="128"/>
        <v>515.14166266666666</v>
      </c>
      <c r="R529" s="5">
        <f t="shared" si="124"/>
        <v>519.79374650000022</v>
      </c>
      <c r="S529" s="5">
        <f t="shared" si="125"/>
        <v>8.4912490999999957</v>
      </c>
      <c r="T529" s="5">
        <f t="shared" si="123"/>
        <v>-36.52453467914841</v>
      </c>
      <c r="U529" s="1">
        <f t="shared" si="133"/>
        <v>531</v>
      </c>
      <c r="V529" s="1">
        <f t="shared" si="134"/>
        <v>500.02499399999999</v>
      </c>
      <c r="W529">
        <f t="shared" si="135"/>
        <v>-59.967743024811718</v>
      </c>
    </row>
    <row r="530" spans="1:23">
      <c r="A530" s="7">
        <v>43549</v>
      </c>
      <c r="B530" s="3">
        <v>514.5</v>
      </c>
      <c r="C530" s="3">
        <v>514.5</v>
      </c>
      <c r="D530" s="3">
        <v>505.92498799999998</v>
      </c>
      <c r="E530" s="3">
        <v>508.82501200000002</v>
      </c>
      <c r="F530" s="3">
        <v>497.10534699999999</v>
      </c>
      <c r="G530" s="3">
        <v>3055910</v>
      </c>
      <c r="H530" s="3">
        <f t="shared" si="131"/>
        <v>514.15499280000006</v>
      </c>
      <c r="I530" s="3">
        <f t="shared" si="126"/>
        <v>519.03249970000002</v>
      </c>
      <c r="J530" s="3">
        <f t="shared" si="132"/>
        <v>512.15332692245602</v>
      </c>
      <c r="K530" s="3">
        <f t="shared" si="127"/>
        <v>514.83491232772519</v>
      </c>
      <c r="L530" s="6">
        <f t="shared" si="129"/>
        <v>0</v>
      </c>
      <c r="M530" s="6">
        <f t="shared" si="130"/>
        <v>3.5999759999999696</v>
      </c>
      <c r="N530" s="6">
        <f t="shared" si="136"/>
        <v>2.5428554285714262</v>
      </c>
      <c r="O530" s="6">
        <f t="shared" si="137"/>
        <v>3.7910679999999957</v>
      </c>
      <c r="P530" s="8">
        <f t="shared" si="138"/>
        <v>40.146608294962476</v>
      </c>
      <c r="Q530" s="3">
        <f t="shared" si="128"/>
        <v>509.75</v>
      </c>
      <c r="R530" s="5">
        <f t="shared" si="124"/>
        <v>518.96874650000007</v>
      </c>
      <c r="S530" s="5">
        <f t="shared" si="125"/>
        <v>8.6420832333333273</v>
      </c>
      <c r="T530" s="5">
        <f t="shared" si="123"/>
        <v>-71.115156312022037</v>
      </c>
      <c r="U530" s="1">
        <f t="shared" si="133"/>
        <v>531</v>
      </c>
      <c r="V530" s="1">
        <f t="shared" si="134"/>
        <v>500.02499399999999</v>
      </c>
      <c r="W530">
        <f t="shared" si="135"/>
        <v>-71.589939320754226</v>
      </c>
    </row>
    <row r="531" spans="1:23">
      <c r="A531" s="7">
        <v>43550</v>
      </c>
      <c r="B531" s="3">
        <v>506.67498799999998</v>
      </c>
      <c r="C531" s="3">
        <v>521.90002400000003</v>
      </c>
      <c r="D531" s="3">
        <v>505.75</v>
      </c>
      <c r="E531" s="3">
        <v>517.29998799999998</v>
      </c>
      <c r="F531" s="3">
        <v>505.38510100000002</v>
      </c>
      <c r="G531" s="3">
        <v>3311446</v>
      </c>
      <c r="H531" s="3">
        <f t="shared" si="131"/>
        <v>512.98999040000001</v>
      </c>
      <c r="I531" s="3">
        <f t="shared" si="126"/>
        <v>518.13874969999995</v>
      </c>
      <c r="J531" s="3">
        <f t="shared" si="132"/>
        <v>513.86888061497075</v>
      </c>
      <c r="K531" s="3">
        <f t="shared" si="127"/>
        <v>515.06968143937036</v>
      </c>
      <c r="L531" s="6">
        <f t="shared" si="129"/>
        <v>8.4749759999999696</v>
      </c>
      <c r="M531" s="6">
        <f t="shared" si="130"/>
        <v>0</v>
      </c>
      <c r="N531" s="6">
        <f t="shared" si="136"/>
        <v>3.1482108571428529</v>
      </c>
      <c r="O531" s="6">
        <f t="shared" si="137"/>
        <v>3.7892848571428561</v>
      </c>
      <c r="P531" s="8">
        <f t="shared" si="138"/>
        <v>45.379643992572838</v>
      </c>
      <c r="Q531" s="3">
        <f t="shared" si="128"/>
        <v>514.98333733333334</v>
      </c>
      <c r="R531" s="5">
        <f t="shared" si="124"/>
        <v>518.21249650000004</v>
      </c>
      <c r="S531" s="5">
        <f t="shared" si="125"/>
        <v>8.2087491499999974</v>
      </c>
      <c r="T531" s="5">
        <f t="shared" si="123"/>
        <v>-26.225344914795013</v>
      </c>
      <c r="U531" s="1">
        <f t="shared" si="133"/>
        <v>531</v>
      </c>
      <c r="V531" s="1">
        <f t="shared" si="134"/>
        <v>500.02499399999999</v>
      </c>
      <c r="W531">
        <f t="shared" si="135"/>
        <v>-44.229247284084508</v>
      </c>
    </row>
    <row r="532" spans="1:23">
      <c r="A532" s="7">
        <v>43551</v>
      </c>
      <c r="B532" s="3">
        <v>510</v>
      </c>
      <c r="C532" s="3">
        <v>528.17498799999998</v>
      </c>
      <c r="D532" s="3">
        <v>510</v>
      </c>
      <c r="E532" s="3">
        <v>521.57501200000002</v>
      </c>
      <c r="F532" s="3">
        <v>509.56167599999998</v>
      </c>
      <c r="G532" s="3">
        <v>2911690</v>
      </c>
      <c r="H532" s="3">
        <f t="shared" si="131"/>
        <v>515.12498799999992</v>
      </c>
      <c r="I532" s="3">
        <f t="shared" si="126"/>
        <v>517.34999849999997</v>
      </c>
      <c r="J532" s="3">
        <f t="shared" si="132"/>
        <v>516.43759107664721</v>
      </c>
      <c r="K532" s="3">
        <f t="shared" si="127"/>
        <v>515.68923673085897</v>
      </c>
      <c r="L532" s="6">
        <f t="shared" si="129"/>
        <v>4.2750240000000304</v>
      </c>
      <c r="M532" s="6">
        <f t="shared" si="130"/>
        <v>0</v>
      </c>
      <c r="N532" s="6">
        <f t="shared" si="136"/>
        <v>3.4535697142857122</v>
      </c>
      <c r="O532" s="6">
        <f t="shared" si="137"/>
        <v>3.4571402857142823</v>
      </c>
      <c r="P532" s="8">
        <f t="shared" si="138"/>
        <v>49.974166392247902</v>
      </c>
      <c r="Q532" s="3">
        <f t="shared" si="128"/>
        <v>519.91666666666663</v>
      </c>
      <c r="R532" s="5">
        <f t="shared" si="124"/>
        <v>517.28999690000001</v>
      </c>
      <c r="S532" s="5">
        <f t="shared" si="125"/>
        <v>7.19399958999999</v>
      </c>
      <c r="T532" s="5">
        <f t="shared" si="123"/>
        <v>24.341302162595081</v>
      </c>
      <c r="U532" s="1">
        <f t="shared" si="133"/>
        <v>528.17498799999998</v>
      </c>
      <c r="V532" s="1">
        <f t="shared" si="134"/>
        <v>500.02499399999999</v>
      </c>
      <c r="W532">
        <f t="shared" si="135"/>
        <v>-23.445745672272512</v>
      </c>
    </row>
    <row r="533" spans="1:23">
      <c r="A533" s="7">
        <v>43552</v>
      </c>
      <c r="B533" s="3">
        <v>525.70001200000002</v>
      </c>
      <c r="C533" s="3">
        <v>544.17498799999998</v>
      </c>
      <c r="D533" s="3">
        <v>525</v>
      </c>
      <c r="E533" s="3">
        <v>541.45001200000002</v>
      </c>
      <c r="F533" s="3">
        <v>528.978882</v>
      </c>
      <c r="G533" s="3">
        <v>8627614</v>
      </c>
      <c r="H533" s="3">
        <f t="shared" si="131"/>
        <v>515.81999520000011</v>
      </c>
      <c r="I533" s="3">
        <f t="shared" si="126"/>
        <v>516.37249909999991</v>
      </c>
      <c r="J533" s="3">
        <f t="shared" si="132"/>
        <v>524.77506471776485</v>
      </c>
      <c r="K533" s="3">
        <f t="shared" si="127"/>
        <v>518.14264389934863</v>
      </c>
      <c r="L533" s="6">
        <f t="shared" si="129"/>
        <v>19.875</v>
      </c>
      <c r="M533" s="6">
        <f t="shared" si="130"/>
        <v>0</v>
      </c>
      <c r="N533" s="6">
        <f t="shared" si="136"/>
        <v>4.873212571428569</v>
      </c>
      <c r="O533" s="6">
        <f t="shared" si="137"/>
        <v>3.1464277142857133</v>
      </c>
      <c r="P533" s="8">
        <f t="shared" si="138"/>
        <v>60.765974505233416</v>
      </c>
      <c r="Q533" s="3">
        <f t="shared" si="128"/>
        <v>536.875</v>
      </c>
      <c r="R533" s="5">
        <f t="shared" si="124"/>
        <v>517.38583123333331</v>
      </c>
      <c r="S533" s="5">
        <f t="shared" si="125"/>
        <v>7.299417356666666</v>
      </c>
      <c r="T533" s="5">
        <f t="shared" ref="T533:T596" si="139">(Q533-R533)/(0.015*S533)</f>
        <v>177.99748312666762</v>
      </c>
      <c r="U533" s="1">
        <f t="shared" si="133"/>
        <v>544.17498799999998</v>
      </c>
      <c r="V533" s="1">
        <f t="shared" si="134"/>
        <v>500.02499399999999</v>
      </c>
      <c r="W533">
        <f t="shared" si="135"/>
        <v>-6.1720869090038155</v>
      </c>
    </row>
    <row r="534" spans="1:23">
      <c r="A534" s="7">
        <v>43556</v>
      </c>
      <c r="B534" s="3">
        <v>545</v>
      </c>
      <c r="C534" s="3">
        <v>560</v>
      </c>
      <c r="D534" s="3">
        <v>541.02502400000003</v>
      </c>
      <c r="E534" s="3">
        <v>555.375</v>
      </c>
      <c r="F534" s="3">
        <v>542.58319100000006</v>
      </c>
      <c r="G534" s="3">
        <v>4617730</v>
      </c>
      <c r="H534" s="3">
        <f t="shared" si="131"/>
        <v>520.31500240000003</v>
      </c>
      <c r="I534" s="3">
        <f t="shared" si="126"/>
        <v>516.97375029999989</v>
      </c>
      <c r="J534" s="3">
        <f t="shared" si="132"/>
        <v>534.97504314517664</v>
      </c>
      <c r="K534" s="3">
        <f t="shared" si="127"/>
        <v>521.68858257560112</v>
      </c>
      <c r="L534" s="6">
        <f t="shared" si="129"/>
        <v>13.924987999999985</v>
      </c>
      <c r="M534" s="6">
        <f t="shared" si="130"/>
        <v>0</v>
      </c>
      <c r="N534" s="6">
        <f t="shared" si="136"/>
        <v>5.8678545714285679</v>
      </c>
      <c r="O534" s="6">
        <f t="shared" si="137"/>
        <v>2.2357112857142818</v>
      </c>
      <c r="P534" s="8">
        <f t="shared" si="138"/>
        <v>72.410771688322555</v>
      </c>
      <c r="Q534" s="3">
        <f t="shared" si="128"/>
        <v>552.13334133333331</v>
      </c>
      <c r="R534" s="5">
        <f t="shared" ref="R534:R597" si="140">AVERAGE(Q515:Q534)</f>
        <v>518.62291516666664</v>
      </c>
      <c r="S534" s="5">
        <f t="shared" ref="S534:S597" si="141">AVEDEV(Q515:Q534,Q515:Q534)</f>
        <v>8.6602096833333313</v>
      </c>
      <c r="T534" s="5">
        <f t="shared" si="139"/>
        <v>257.96470210305915</v>
      </c>
      <c r="U534" s="1">
        <f t="shared" si="133"/>
        <v>560</v>
      </c>
      <c r="V534" s="1">
        <f t="shared" si="134"/>
        <v>500.02499399999999</v>
      </c>
      <c r="W534">
        <f t="shared" si="135"/>
        <v>-7.7115457062230224</v>
      </c>
    </row>
    <row r="535" spans="1:23">
      <c r="A535" s="7">
        <v>43557</v>
      </c>
      <c r="B535" s="3">
        <v>555</v>
      </c>
      <c r="C535" s="3">
        <v>560</v>
      </c>
      <c r="D535" s="3">
        <v>546.25</v>
      </c>
      <c r="E535" s="3">
        <v>551.29998799999998</v>
      </c>
      <c r="F535" s="3">
        <v>538.60199</v>
      </c>
      <c r="G535" s="3">
        <v>2787844</v>
      </c>
      <c r="H535" s="3">
        <f t="shared" si="131"/>
        <v>528.90500480000003</v>
      </c>
      <c r="I535" s="3">
        <f t="shared" ref="I535:I598" si="142">AVERAGE(E515:E534)</f>
        <v>518.2337508999999</v>
      </c>
      <c r="J535" s="3">
        <f t="shared" si="132"/>
        <v>540.41669143011779</v>
      </c>
      <c r="K535" s="3">
        <f t="shared" ref="K535:K598" si="143">E535*(2/(20+ 1)) + K534 * (1-(2/(20+1)))</f>
        <v>524.50871642554387</v>
      </c>
      <c r="L535" s="6">
        <f t="shared" si="129"/>
        <v>0</v>
      </c>
      <c r="M535" s="6">
        <f t="shared" si="130"/>
        <v>4.0750120000000152</v>
      </c>
      <c r="N535" s="6">
        <f t="shared" si="136"/>
        <v>5.8678545714285679</v>
      </c>
      <c r="O535" s="6">
        <f t="shared" si="137"/>
        <v>2.3607134285714273</v>
      </c>
      <c r="P535" s="8">
        <f t="shared" si="138"/>
        <v>71.310762351706529</v>
      </c>
      <c r="Q535" s="3">
        <f t="shared" si="128"/>
        <v>552.51666266666666</v>
      </c>
      <c r="R535" s="5">
        <f t="shared" si="140"/>
        <v>519.8191655666667</v>
      </c>
      <c r="S535" s="5">
        <f t="shared" si="141"/>
        <v>10.007167546666668</v>
      </c>
      <c r="T535" s="5">
        <f t="shared" si="139"/>
        <v>217.82718534837443</v>
      </c>
      <c r="U535" s="1">
        <f t="shared" si="133"/>
        <v>560</v>
      </c>
      <c r="V535" s="1">
        <f t="shared" si="134"/>
        <v>500.02499399999999</v>
      </c>
      <c r="W535">
        <f t="shared" si="135"/>
        <v>-14.506062742203</v>
      </c>
    </row>
    <row r="536" spans="1:23">
      <c r="A536" s="7">
        <v>43558</v>
      </c>
      <c r="B536" s="3">
        <v>551.29998799999998</v>
      </c>
      <c r="C536" s="3">
        <v>566.65002400000003</v>
      </c>
      <c r="D536" s="3">
        <v>545.77502400000003</v>
      </c>
      <c r="E536" s="3">
        <v>560.29998799999998</v>
      </c>
      <c r="F536" s="3">
        <v>547.39471400000002</v>
      </c>
      <c r="G536" s="3">
        <v>5296628</v>
      </c>
      <c r="H536" s="3">
        <f t="shared" si="131"/>
        <v>537.4</v>
      </c>
      <c r="I536" s="3">
        <f t="shared" si="142"/>
        <v>519.45124969999983</v>
      </c>
      <c r="J536" s="3">
        <f t="shared" si="132"/>
        <v>547.0444569534119</v>
      </c>
      <c r="K536" s="3">
        <f t="shared" si="143"/>
        <v>527.91740895644443</v>
      </c>
      <c r="L536" s="6">
        <f t="shared" si="129"/>
        <v>9</v>
      </c>
      <c r="M536" s="6">
        <f t="shared" si="130"/>
        <v>0</v>
      </c>
      <c r="N536" s="6">
        <f t="shared" si="136"/>
        <v>6.1910705714285701</v>
      </c>
      <c r="O536" s="6">
        <f t="shared" si="137"/>
        <v>2.3607134285714273</v>
      </c>
      <c r="P536" s="8">
        <f t="shared" si="138"/>
        <v>72.395076529395169</v>
      </c>
      <c r="Q536" s="3">
        <f t="shared" si="128"/>
        <v>557.57501200000002</v>
      </c>
      <c r="R536" s="5">
        <f t="shared" si="140"/>
        <v>521.38333283333327</v>
      </c>
      <c r="S536" s="5">
        <f t="shared" si="141"/>
        <v>12.103335633333355</v>
      </c>
      <c r="T536" s="5">
        <f t="shared" si="139"/>
        <v>199.34823623879115</v>
      </c>
      <c r="U536" s="1">
        <f t="shared" si="133"/>
        <v>566.65002400000003</v>
      </c>
      <c r="V536" s="1">
        <f t="shared" si="134"/>
        <v>502.04998799999998</v>
      </c>
      <c r="W536">
        <f t="shared" si="135"/>
        <v>-9.8297716118920455</v>
      </c>
    </row>
    <row r="537" spans="1:23">
      <c r="A537" s="7">
        <v>43559</v>
      </c>
      <c r="B537" s="3">
        <v>559</v>
      </c>
      <c r="C537" s="3">
        <v>559.02502400000003</v>
      </c>
      <c r="D537" s="3">
        <v>540.75</v>
      </c>
      <c r="E537" s="3">
        <v>549.02502400000003</v>
      </c>
      <c r="F537" s="3">
        <v>536.37939500000005</v>
      </c>
      <c r="G537" s="3">
        <v>8444208</v>
      </c>
      <c r="H537" s="3">
        <f t="shared" si="131"/>
        <v>546</v>
      </c>
      <c r="I537" s="3">
        <f t="shared" si="142"/>
        <v>521.15124969999999</v>
      </c>
      <c r="J537" s="3">
        <f t="shared" si="132"/>
        <v>547.70464596894135</v>
      </c>
      <c r="K537" s="3">
        <f t="shared" si="143"/>
        <v>529.92765800821167</v>
      </c>
      <c r="L537" s="6">
        <f t="shared" si="129"/>
        <v>0</v>
      </c>
      <c r="M537" s="6">
        <f t="shared" si="130"/>
        <v>11.274963999999954</v>
      </c>
      <c r="N537" s="6">
        <f t="shared" si="136"/>
        <v>5.6553562857142845</v>
      </c>
      <c r="O537" s="6">
        <f t="shared" si="137"/>
        <v>3.1660679999999957</v>
      </c>
      <c r="P537" s="8">
        <f t="shared" si="138"/>
        <v>64.10933317052627</v>
      </c>
      <c r="Q537" s="3">
        <f t="shared" si="128"/>
        <v>549.60001599999998</v>
      </c>
      <c r="R537" s="5">
        <f t="shared" si="140"/>
        <v>522.55041656666674</v>
      </c>
      <c r="S537" s="5">
        <f t="shared" si="141"/>
        <v>13.737252860000078</v>
      </c>
      <c r="T537" s="5">
        <f t="shared" si="139"/>
        <v>131.2712699741972</v>
      </c>
      <c r="U537" s="1">
        <f t="shared" si="133"/>
        <v>566.65002400000003</v>
      </c>
      <c r="V537" s="1">
        <f t="shared" si="134"/>
        <v>502.04998799999998</v>
      </c>
      <c r="W537">
        <f t="shared" si="135"/>
        <v>-27.283266529448973</v>
      </c>
    </row>
    <row r="538" spans="1:23">
      <c r="A538" s="7">
        <v>43560</v>
      </c>
      <c r="B538" s="3">
        <v>545.17498799999998</v>
      </c>
      <c r="C538" s="3">
        <v>552.32501200000002</v>
      </c>
      <c r="D538" s="3">
        <v>542.75</v>
      </c>
      <c r="E538" s="3">
        <v>546.40002400000003</v>
      </c>
      <c r="F538" s="3">
        <v>533.81481900000006</v>
      </c>
      <c r="G538" s="3">
        <v>3409044</v>
      </c>
      <c r="H538" s="3">
        <f t="shared" si="131"/>
        <v>551.49000239999998</v>
      </c>
      <c r="I538" s="3">
        <f t="shared" si="142"/>
        <v>522.28874969999993</v>
      </c>
      <c r="J538" s="3">
        <f t="shared" si="132"/>
        <v>547.26977197929432</v>
      </c>
      <c r="K538" s="3">
        <f t="shared" si="143"/>
        <v>531.49645476933438</v>
      </c>
      <c r="L538" s="6">
        <f t="shared" si="129"/>
        <v>0</v>
      </c>
      <c r="M538" s="6">
        <f t="shared" si="130"/>
        <v>2.625</v>
      </c>
      <c r="N538" s="6">
        <f t="shared" si="136"/>
        <v>5.6553562857142845</v>
      </c>
      <c r="O538" s="6">
        <f t="shared" si="137"/>
        <v>2.5821402857142823</v>
      </c>
      <c r="P538" s="8">
        <f t="shared" si="138"/>
        <v>68.653822635018329</v>
      </c>
      <c r="Q538" s="3">
        <f t="shared" si="128"/>
        <v>547.15834533333339</v>
      </c>
      <c r="R538" s="5">
        <f t="shared" si="140"/>
        <v>523.70958403333339</v>
      </c>
      <c r="S538" s="5">
        <f t="shared" si="141"/>
        <v>15.360087313333358</v>
      </c>
      <c r="T538" s="5">
        <f t="shared" si="139"/>
        <v>101.77355905889611</v>
      </c>
      <c r="U538" s="1">
        <f t="shared" si="133"/>
        <v>566.65002400000003</v>
      </c>
      <c r="V538" s="1">
        <f t="shared" si="134"/>
        <v>504.39999399999999</v>
      </c>
      <c r="W538">
        <f t="shared" si="135"/>
        <v>-32.530104804768747</v>
      </c>
    </row>
    <row r="539" spans="1:23">
      <c r="A539" s="7">
        <v>43563</v>
      </c>
      <c r="B539" s="3">
        <v>547.5</v>
      </c>
      <c r="C539" s="3">
        <v>550.5</v>
      </c>
      <c r="D539" s="3">
        <v>540.47497599999997</v>
      </c>
      <c r="E539" s="3">
        <v>548.17498799999998</v>
      </c>
      <c r="F539" s="3">
        <v>535.54894999999999</v>
      </c>
      <c r="G539" s="3">
        <v>4027848</v>
      </c>
      <c r="H539" s="3">
        <f t="shared" si="131"/>
        <v>552.48000479999996</v>
      </c>
      <c r="I539" s="3">
        <f t="shared" si="142"/>
        <v>523.52750090000006</v>
      </c>
      <c r="J539" s="3">
        <f t="shared" si="132"/>
        <v>547.57151065286291</v>
      </c>
      <c r="K539" s="3">
        <f t="shared" si="143"/>
        <v>533.0848865055882</v>
      </c>
      <c r="L539" s="6">
        <f t="shared" si="129"/>
        <v>1.7749639999999545</v>
      </c>
      <c r="M539" s="6">
        <f t="shared" si="130"/>
        <v>0</v>
      </c>
      <c r="N539" s="6">
        <f t="shared" si="136"/>
        <v>4.9767805714285647</v>
      </c>
      <c r="O539" s="6">
        <f t="shared" si="137"/>
        <v>2.5821402857142823</v>
      </c>
      <c r="P539" s="8">
        <f t="shared" si="138"/>
        <v>65.839829064035342</v>
      </c>
      <c r="Q539" s="3">
        <f t="shared" si="128"/>
        <v>546.38332133333336</v>
      </c>
      <c r="R539" s="5">
        <f t="shared" si="140"/>
        <v>525.05333303333327</v>
      </c>
      <c r="S539" s="5">
        <f t="shared" si="141"/>
        <v>16.686836743333387</v>
      </c>
      <c r="T539" s="5">
        <f t="shared" si="139"/>
        <v>85.216823408313928</v>
      </c>
      <c r="U539" s="1">
        <f t="shared" si="133"/>
        <v>566.65002400000003</v>
      </c>
      <c r="V539" s="1">
        <f t="shared" si="134"/>
        <v>505.75</v>
      </c>
      <c r="W539">
        <f t="shared" si="135"/>
        <v>-30.336664563547689</v>
      </c>
    </row>
    <row r="540" spans="1:23">
      <c r="A540" s="7">
        <v>43564</v>
      </c>
      <c r="B540" s="3">
        <v>548.17498799999998</v>
      </c>
      <c r="C540" s="3">
        <v>564.42498799999998</v>
      </c>
      <c r="D540" s="3">
        <v>548.09997599999997</v>
      </c>
      <c r="E540" s="3">
        <v>559.07501200000002</v>
      </c>
      <c r="F540" s="3">
        <v>546.19787599999995</v>
      </c>
      <c r="G540" s="3">
        <v>6500982</v>
      </c>
      <c r="H540" s="3">
        <f t="shared" si="131"/>
        <v>551.04000240000005</v>
      </c>
      <c r="I540" s="3">
        <f t="shared" si="142"/>
        <v>525.07249910000007</v>
      </c>
      <c r="J540" s="3">
        <f t="shared" si="132"/>
        <v>551.40601110190869</v>
      </c>
      <c r="K540" s="3">
        <f t="shared" si="143"/>
        <v>535.56013655267509</v>
      </c>
      <c r="L540" s="6">
        <f t="shared" si="129"/>
        <v>10.90002400000003</v>
      </c>
      <c r="M540" s="6">
        <f t="shared" si="130"/>
        <v>0</v>
      </c>
      <c r="N540" s="6">
        <f t="shared" si="136"/>
        <v>5.7553537142857101</v>
      </c>
      <c r="O540" s="6">
        <f t="shared" si="137"/>
        <v>2.0089242857142802</v>
      </c>
      <c r="P540" s="8">
        <f t="shared" si="138"/>
        <v>74.126064449079706</v>
      </c>
      <c r="Q540" s="3">
        <f t="shared" si="128"/>
        <v>557.19999199999995</v>
      </c>
      <c r="R540" s="5">
        <f t="shared" si="140"/>
        <v>527.53833313333337</v>
      </c>
      <c r="S540" s="5">
        <f t="shared" si="141"/>
        <v>17.91350256000003</v>
      </c>
      <c r="T540" s="5">
        <f t="shared" si="139"/>
        <v>110.38845797024499</v>
      </c>
      <c r="U540" s="1">
        <f t="shared" si="133"/>
        <v>566.65002400000003</v>
      </c>
      <c r="V540" s="1">
        <f t="shared" si="134"/>
        <v>505.75</v>
      </c>
      <c r="W540">
        <f t="shared" si="135"/>
        <v>-12.438438447906048</v>
      </c>
    </row>
    <row r="541" spans="1:23">
      <c r="A541" s="7">
        <v>43565</v>
      </c>
      <c r="B541" s="3">
        <v>560</v>
      </c>
      <c r="C541" s="3">
        <v>562.65002400000003</v>
      </c>
      <c r="D541" s="3">
        <v>548.09997599999997</v>
      </c>
      <c r="E541" s="3">
        <v>549.34997599999997</v>
      </c>
      <c r="F541" s="3">
        <v>536.69689900000003</v>
      </c>
      <c r="G541" s="3">
        <v>4826866</v>
      </c>
      <c r="H541" s="3">
        <f t="shared" si="131"/>
        <v>552.59500719999994</v>
      </c>
      <c r="I541" s="3">
        <f t="shared" si="142"/>
        <v>527.80000000000007</v>
      </c>
      <c r="J541" s="3">
        <f t="shared" si="132"/>
        <v>550.72066606793919</v>
      </c>
      <c r="K541" s="3">
        <f t="shared" si="143"/>
        <v>536.87345459527751</v>
      </c>
      <c r="L541" s="6">
        <f t="shared" si="129"/>
        <v>0</v>
      </c>
      <c r="M541" s="6">
        <f t="shared" si="130"/>
        <v>9.7250360000000455</v>
      </c>
      <c r="N541" s="6">
        <f t="shared" si="136"/>
        <v>4.935712571428569</v>
      </c>
      <c r="O541" s="6">
        <f t="shared" si="137"/>
        <v>2.7035697142857122</v>
      </c>
      <c r="P541" s="8">
        <f t="shared" si="138"/>
        <v>64.609637225456638</v>
      </c>
      <c r="Q541" s="3">
        <f t="shared" si="128"/>
        <v>553.36665866666669</v>
      </c>
      <c r="R541" s="5">
        <f t="shared" si="140"/>
        <v>529.98041586666659</v>
      </c>
      <c r="S541" s="5">
        <f t="shared" si="141"/>
        <v>18.29846065333334</v>
      </c>
      <c r="T541" s="5">
        <f t="shared" si="139"/>
        <v>85.202951377734053</v>
      </c>
      <c r="U541" s="1">
        <f t="shared" si="133"/>
        <v>566.65002400000003</v>
      </c>
      <c r="V541" s="1">
        <f t="shared" si="134"/>
        <v>505.75</v>
      </c>
      <c r="W541">
        <f t="shared" si="135"/>
        <v>-28.407292581691024</v>
      </c>
    </row>
    <row r="542" spans="1:23">
      <c r="A542" s="7">
        <v>43566</v>
      </c>
      <c r="B542" s="3">
        <v>546.15002400000003</v>
      </c>
      <c r="C542" s="3">
        <v>550.54998799999998</v>
      </c>
      <c r="D542" s="3">
        <v>542.5</v>
      </c>
      <c r="E542" s="3">
        <v>544.42498799999998</v>
      </c>
      <c r="F542" s="3">
        <v>531.88531499999999</v>
      </c>
      <c r="G542" s="3">
        <v>3035580</v>
      </c>
      <c r="H542" s="3">
        <f t="shared" si="131"/>
        <v>550.40500480000003</v>
      </c>
      <c r="I542" s="3">
        <f t="shared" si="142"/>
        <v>530.15749819999996</v>
      </c>
      <c r="J542" s="3">
        <f t="shared" si="132"/>
        <v>548.62210671195953</v>
      </c>
      <c r="K542" s="3">
        <f t="shared" si="143"/>
        <v>537.59264825287005</v>
      </c>
      <c r="L542" s="6">
        <f t="shared" si="129"/>
        <v>0</v>
      </c>
      <c r="M542" s="6">
        <f t="shared" si="130"/>
        <v>4.9249879999999848</v>
      </c>
      <c r="N542" s="6">
        <f t="shared" si="136"/>
        <v>4.873212571428569</v>
      </c>
      <c r="O542" s="6">
        <f t="shared" si="137"/>
        <v>3.0553545714285684</v>
      </c>
      <c r="P542" s="8">
        <f t="shared" si="138"/>
        <v>61.463975566112929</v>
      </c>
      <c r="Q542" s="3">
        <f t="shared" si="128"/>
        <v>545.82499199999995</v>
      </c>
      <c r="R542" s="5">
        <f t="shared" si="140"/>
        <v>531.99749910000003</v>
      </c>
      <c r="S542" s="5">
        <f t="shared" si="141"/>
        <v>17.865835033333333</v>
      </c>
      <c r="T542" s="5">
        <f t="shared" si="139"/>
        <v>51.597524452681753</v>
      </c>
      <c r="U542" s="1">
        <f t="shared" si="133"/>
        <v>566.65002400000003</v>
      </c>
      <c r="V542" s="1">
        <f t="shared" si="134"/>
        <v>505.75</v>
      </c>
      <c r="W542">
        <f t="shared" si="135"/>
        <v>-36.494297604874568</v>
      </c>
    </row>
    <row r="543" spans="1:23">
      <c r="A543" s="7">
        <v>43567</v>
      </c>
      <c r="B543" s="3">
        <v>544.40002400000003</v>
      </c>
      <c r="C543" s="3">
        <v>550.42498799999998</v>
      </c>
      <c r="D543" s="3">
        <v>538.29998799999998</v>
      </c>
      <c r="E543" s="3">
        <v>541.72497599999997</v>
      </c>
      <c r="F543" s="3">
        <v>529.24749799999995</v>
      </c>
      <c r="G543" s="3">
        <v>2839484</v>
      </c>
      <c r="H543" s="3">
        <f t="shared" si="131"/>
        <v>549.48499759999993</v>
      </c>
      <c r="I543" s="3">
        <f t="shared" si="142"/>
        <v>532.04499820000001</v>
      </c>
      <c r="J543" s="3">
        <f t="shared" si="132"/>
        <v>546.32306314130642</v>
      </c>
      <c r="K543" s="3">
        <f t="shared" si="143"/>
        <v>537.98620327640617</v>
      </c>
      <c r="L543" s="6">
        <f t="shared" si="129"/>
        <v>0</v>
      </c>
      <c r="M543" s="6">
        <f t="shared" si="130"/>
        <v>2.7000120000000152</v>
      </c>
      <c r="N543" s="6">
        <f t="shared" si="136"/>
        <v>4.873212571428569</v>
      </c>
      <c r="O543" s="6">
        <f t="shared" si="137"/>
        <v>2.7803562857142845</v>
      </c>
      <c r="P543" s="8">
        <f t="shared" si="138"/>
        <v>63.67242083254456</v>
      </c>
      <c r="Q543" s="3">
        <f t="shared" si="128"/>
        <v>543.48331733333328</v>
      </c>
      <c r="R543" s="5">
        <f t="shared" si="140"/>
        <v>533.45958203333328</v>
      </c>
      <c r="S543" s="5">
        <f t="shared" si="141"/>
        <v>17.406125629999995</v>
      </c>
      <c r="T543" s="5">
        <f t="shared" si="139"/>
        <v>38.391600417283676</v>
      </c>
      <c r="U543" s="1">
        <f t="shared" si="133"/>
        <v>566.65002400000003</v>
      </c>
      <c r="V543" s="1">
        <f t="shared" si="134"/>
        <v>505.75</v>
      </c>
      <c r="W543">
        <f t="shared" si="135"/>
        <v>-40.927813099055669</v>
      </c>
    </row>
    <row r="544" spans="1:23">
      <c r="A544" s="7">
        <v>43570</v>
      </c>
      <c r="B544" s="3">
        <v>544.5</v>
      </c>
      <c r="C544" s="3">
        <v>554</v>
      </c>
      <c r="D544" s="3">
        <v>542.5</v>
      </c>
      <c r="E544" s="3">
        <v>551.625</v>
      </c>
      <c r="F544" s="3">
        <v>538.91949499999998</v>
      </c>
      <c r="G544" s="3">
        <v>3868302</v>
      </c>
      <c r="H544" s="3">
        <f t="shared" si="131"/>
        <v>548.54998799999998</v>
      </c>
      <c r="I544" s="3">
        <f t="shared" si="142"/>
        <v>533.42249760000004</v>
      </c>
      <c r="J544" s="3">
        <f t="shared" si="132"/>
        <v>548.09037542753765</v>
      </c>
      <c r="K544" s="3">
        <f t="shared" si="143"/>
        <v>539.28513629770089</v>
      </c>
      <c r="L544" s="6">
        <f t="shared" si="129"/>
        <v>9.9000240000000304</v>
      </c>
      <c r="M544" s="6">
        <f t="shared" si="130"/>
        <v>0</v>
      </c>
      <c r="N544" s="6">
        <f t="shared" si="136"/>
        <v>5.5803571428571432</v>
      </c>
      <c r="O544" s="6">
        <f t="shared" si="137"/>
        <v>2.5232151428571439</v>
      </c>
      <c r="P544" s="8">
        <f t="shared" si="138"/>
        <v>68.862927929879802</v>
      </c>
      <c r="Q544" s="3">
        <f t="shared" si="128"/>
        <v>549.375</v>
      </c>
      <c r="R544" s="5">
        <f t="shared" si="140"/>
        <v>535.49999850000006</v>
      </c>
      <c r="S544" s="5">
        <f t="shared" si="141"/>
        <v>16.54916766666663</v>
      </c>
      <c r="T544" s="5">
        <f t="shared" si="139"/>
        <v>55.894055739318738</v>
      </c>
      <c r="U544" s="1">
        <f t="shared" si="133"/>
        <v>566.65002400000003</v>
      </c>
      <c r="V544" s="1">
        <f t="shared" si="134"/>
        <v>505.75</v>
      </c>
      <c r="W544">
        <f t="shared" si="135"/>
        <v>-24.671622461101204</v>
      </c>
    </row>
    <row r="545" spans="1:23">
      <c r="A545" s="7">
        <v>43571</v>
      </c>
      <c r="B545" s="3">
        <v>554.75</v>
      </c>
      <c r="C545" s="3">
        <v>558.125</v>
      </c>
      <c r="D545" s="3">
        <v>551.17498799999998</v>
      </c>
      <c r="E545" s="3">
        <v>553.52502400000003</v>
      </c>
      <c r="F545" s="3">
        <v>540.77581799999996</v>
      </c>
      <c r="G545" s="3">
        <v>2401182</v>
      </c>
      <c r="H545" s="3">
        <f t="shared" si="131"/>
        <v>549.23999040000001</v>
      </c>
      <c r="I545" s="3">
        <f t="shared" si="142"/>
        <v>535.83499760000007</v>
      </c>
      <c r="J545" s="3">
        <f t="shared" si="132"/>
        <v>549.90192495169185</v>
      </c>
      <c r="K545" s="3">
        <f t="shared" si="143"/>
        <v>540.64131607887225</v>
      </c>
      <c r="L545" s="6">
        <f t="shared" si="129"/>
        <v>1.9000240000000304</v>
      </c>
      <c r="M545" s="6">
        <f t="shared" si="130"/>
        <v>0</v>
      </c>
      <c r="N545" s="6">
        <f t="shared" si="136"/>
        <v>5.1107177142857187</v>
      </c>
      <c r="O545" s="6">
        <f t="shared" si="137"/>
        <v>2.5232151428571439</v>
      </c>
      <c r="P545" s="8">
        <f t="shared" si="138"/>
        <v>66.947375748841694</v>
      </c>
      <c r="Q545" s="3">
        <f t="shared" si="128"/>
        <v>554.27500399999997</v>
      </c>
      <c r="R545" s="5">
        <f t="shared" si="140"/>
        <v>537.61416526666665</v>
      </c>
      <c r="S545" s="5">
        <f t="shared" si="141"/>
        <v>15.752167946666649</v>
      </c>
      <c r="T545" s="5">
        <f t="shared" si="139"/>
        <v>70.51236286858304</v>
      </c>
      <c r="U545" s="1">
        <f t="shared" si="133"/>
        <v>566.65002400000003</v>
      </c>
      <c r="V545" s="1">
        <f t="shared" si="134"/>
        <v>510</v>
      </c>
      <c r="W545">
        <f t="shared" si="135"/>
        <v>-23.168569178364326</v>
      </c>
    </row>
    <row r="546" spans="1:23">
      <c r="A546" s="7">
        <v>43573</v>
      </c>
      <c r="B546" s="3">
        <v>554</v>
      </c>
      <c r="C546" s="3">
        <v>561.95001200000002</v>
      </c>
      <c r="D546" s="3">
        <v>545.25</v>
      </c>
      <c r="E546" s="3">
        <v>551.32501200000002</v>
      </c>
      <c r="F546" s="3">
        <v>538.62646500000005</v>
      </c>
      <c r="G546" s="3">
        <v>4055238</v>
      </c>
      <c r="H546" s="3">
        <f t="shared" si="131"/>
        <v>548.12999279999997</v>
      </c>
      <c r="I546" s="3">
        <f t="shared" si="142"/>
        <v>537.77874760000009</v>
      </c>
      <c r="J546" s="3">
        <f t="shared" si="132"/>
        <v>550.37628730112795</v>
      </c>
      <c r="K546" s="3">
        <f t="shared" si="143"/>
        <v>541.6588109285035</v>
      </c>
      <c r="L546" s="6">
        <f t="shared" si="129"/>
        <v>0</v>
      </c>
      <c r="M546" s="6">
        <f t="shared" si="130"/>
        <v>2.2000120000000152</v>
      </c>
      <c r="N546" s="6">
        <f t="shared" si="136"/>
        <v>4.8053588571428589</v>
      </c>
      <c r="O546" s="6">
        <f t="shared" si="137"/>
        <v>2.6803588571428594</v>
      </c>
      <c r="P546" s="8">
        <f t="shared" si="138"/>
        <v>64.193695789146958</v>
      </c>
      <c r="Q546" s="3">
        <f t="shared" si="128"/>
        <v>552.84167466666668</v>
      </c>
      <c r="R546" s="5">
        <f t="shared" si="140"/>
        <v>539.71374919999994</v>
      </c>
      <c r="S546" s="5">
        <f t="shared" si="141"/>
        <v>14.545459773333352</v>
      </c>
      <c r="T546" s="5">
        <f t="shared" si="139"/>
        <v>60.169636762918856</v>
      </c>
      <c r="U546" s="1">
        <f t="shared" si="133"/>
        <v>566.65002400000003</v>
      </c>
      <c r="V546" s="1">
        <f t="shared" si="134"/>
        <v>525</v>
      </c>
      <c r="W546">
        <f t="shared" si="135"/>
        <v>-36.794725496436698</v>
      </c>
    </row>
    <row r="547" spans="1:23">
      <c r="A547" s="7">
        <v>43577</v>
      </c>
      <c r="B547" s="3">
        <v>551.75</v>
      </c>
      <c r="C547" s="3">
        <v>557.15002400000003</v>
      </c>
      <c r="D547" s="3">
        <v>547.5</v>
      </c>
      <c r="E547" s="3">
        <v>550.54998799999998</v>
      </c>
      <c r="F547" s="3">
        <v>537.86932400000001</v>
      </c>
      <c r="G547" s="3">
        <v>2230516</v>
      </c>
      <c r="H547" s="3">
        <f t="shared" si="131"/>
        <v>548.52499999999998</v>
      </c>
      <c r="I547" s="3">
        <f t="shared" si="142"/>
        <v>540.01374820000001</v>
      </c>
      <c r="J547" s="3">
        <f t="shared" si="132"/>
        <v>550.43418753408537</v>
      </c>
      <c r="K547" s="3">
        <f t="shared" si="143"/>
        <v>542.50558969721749</v>
      </c>
      <c r="L547" s="6">
        <f t="shared" si="129"/>
        <v>0</v>
      </c>
      <c r="M547" s="6">
        <f t="shared" si="130"/>
        <v>0.77502400000003036</v>
      </c>
      <c r="N547" s="6">
        <f t="shared" si="136"/>
        <v>3.3857160000000022</v>
      </c>
      <c r="O547" s="6">
        <f t="shared" si="137"/>
        <v>2.7357177142857187</v>
      </c>
      <c r="P547" s="8">
        <f t="shared" si="138"/>
        <v>55.309199740228898</v>
      </c>
      <c r="Q547" s="3">
        <f t="shared" si="128"/>
        <v>551.73333733333334</v>
      </c>
      <c r="R547" s="5">
        <f t="shared" si="140"/>
        <v>541.53958333333333</v>
      </c>
      <c r="S547" s="5">
        <f t="shared" si="141"/>
        <v>13.191250799999954</v>
      </c>
      <c r="T547" s="5">
        <f t="shared" si="139"/>
        <v>51.517752963957236</v>
      </c>
      <c r="U547" s="1">
        <f t="shared" si="133"/>
        <v>566.65002400000003</v>
      </c>
      <c r="V547" s="1">
        <f t="shared" si="134"/>
        <v>538.29998799999998</v>
      </c>
      <c r="W547">
        <f t="shared" si="135"/>
        <v>-56.79017832640502</v>
      </c>
    </row>
    <row r="548" spans="1:23">
      <c r="A548" s="7">
        <v>43578</v>
      </c>
      <c r="B548" s="3">
        <v>551.29998799999998</v>
      </c>
      <c r="C548" s="3">
        <v>555.97497599999997</v>
      </c>
      <c r="D548" s="3">
        <v>548.29998799999998</v>
      </c>
      <c r="E548" s="3">
        <v>551</v>
      </c>
      <c r="F548" s="3">
        <v>538.30883800000004</v>
      </c>
      <c r="G548" s="3">
        <v>2135528</v>
      </c>
      <c r="H548" s="3">
        <f t="shared" si="131"/>
        <v>549.75</v>
      </c>
      <c r="I548" s="3">
        <f t="shared" si="142"/>
        <v>541.63624880000009</v>
      </c>
      <c r="J548" s="3">
        <f t="shared" si="132"/>
        <v>550.62279168939028</v>
      </c>
      <c r="K548" s="3">
        <f t="shared" si="143"/>
        <v>543.31458115462533</v>
      </c>
      <c r="L548" s="6">
        <f t="shared" si="129"/>
        <v>0.45001200000001518</v>
      </c>
      <c r="M548" s="6">
        <f t="shared" si="130"/>
        <v>0</v>
      </c>
      <c r="N548" s="6">
        <f t="shared" si="136"/>
        <v>2.4232177142857187</v>
      </c>
      <c r="O548" s="6">
        <f t="shared" si="137"/>
        <v>2.7357177142857187</v>
      </c>
      <c r="P548" s="8">
        <f t="shared" si="138"/>
        <v>46.971274361476794</v>
      </c>
      <c r="Q548" s="3">
        <f t="shared" si="128"/>
        <v>551.75832133333336</v>
      </c>
      <c r="R548" s="5">
        <f t="shared" si="140"/>
        <v>543.09458313333323</v>
      </c>
      <c r="S548" s="5">
        <f t="shared" si="141"/>
        <v>11.880624899999992</v>
      </c>
      <c r="T548" s="5">
        <f t="shared" si="139"/>
        <v>48.615502259201484</v>
      </c>
      <c r="U548" s="1">
        <f t="shared" si="133"/>
        <v>566.65002400000003</v>
      </c>
      <c r="V548" s="1">
        <f t="shared" si="134"/>
        <v>538.29998799999998</v>
      </c>
      <c r="W548">
        <f t="shared" si="135"/>
        <v>-55.202836426733306</v>
      </c>
    </row>
    <row r="549" spans="1:23">
      <c r="A549" s="7">
        <v>43579</v>
      </c>
      <c r="B549" s="3">
        <v>551.5</v>
      </c>
      <c r="C549" s="3">
        <v>571.04998799999998</v>
      </c>
      <c r="D549" s="3">
        <v>548.42498799999998</v>
      </c>
      <c r="E549" s="3">
        <v>569.47497599999997</v>
      </c>
      <c r="F549" s="3">
        <v>556.35839799999997</v>
      </c>
      <c r="G549" s="3">
        <v>5681646</v>
      </c>
      <c r="H549" s="3">
        <f t="shared" si="131"/>
        <v>551.60500479999996</v>
      </c>
      <c r="I549" s="3">
        <f t="shared" si="142"/>
        <v>543.23749999999995</v>
      </c>
      <c r="J549" s="3">
        <f t="shared" si="132"/>
        <v>556.90685312626022</v>
      </c>
      <c r="K549" s="3">
        <f t="shared" si="143"/>
        <v>545.80604733037535</v>
      </c>
      <c r="L549" s="6">
        <f t="shared" si="129"/>
        <v>18.47497599999997</v>
      </c>
      <c r="M549" s="6">
        <f t="shared" si="130"/>
        <v>0</v>
      </c>
      <c r="N549" s="6">
        <f t="shared" si="136"/>
        <v>3.7428588571428594</v>
      </c>
      <c r="O549" s="6">
        <f t="shared" si="137"/>
        <v>2.4446454285714316</v>
      </c>
      <c r="P549" s="8">
        <f t="shared" si="138"/>
        <v>60.490606297992734</v>
      </c>
      <c r="Q549" s="3">
        <f t="shared" si="128"/>
        <v>562.98331733333328</v>
      </c>
      <c r="R549" s="5">
        <f t="shared" si="140"/>
        <v>545.48666586666673</v>
      </c>
      <c r="S549" s="5">
        <f t="shared" si="141"/>
        <v>10.24250079999997</v>
      </c>
      <c r="T549" s="5">
        <f t="shared" si="139"/>
        <v>113.88267903392371</v>
      </c>
      <c r="U549" s="1">
        <f t="shared" si="133"/>
        <v>571.04998799999998</v>
      </c>
      <c r="V549" s="1">
        <f t="shared" si="134"/>
        <v>538.29998799999998</v>
      </c>
      <c r="W549">
        <f t="shared" si="135"/>
        <v>-4.8091969465649314</v>
      </c>
    </row>
    <row r="550" spans="1:23">
      <c r="A550" s="7">
        <v>43580</v>
      </c>
      <c r="B550" s="3">
        <v>570.5</v>
      </c>
      <c r="C550" s="3">
        <v>575.70001200000002</v>
      </c>
      <c r="D550" s="3">
        <v>564.52502400000003</v>
      </c>
      <c r="E550" s="3">
        <v>566.84997599999997</v>
      </c>
      <c r="F550" s="3">
        <v>553.79382299999997</v>
      </c>
      <c r="G550" s="3">
        <v>5361098</v>
      </c>
      <c r="H550" s="3">
        <f t="shared" si="131"/>
        <v>555.17499999999995</v>
      </c>
      <c r="I550" s="3">
        <f t="shared" si="142"/>
        <v>546.08999940000001</v>
      </c>
      <c r="J550" s="3">
        <f t="shared" si="132"/>
        <v>560.22122741750684</v>
      </c>
      <c r="K550" s="3">
        <f t="shared" si="143"/>
        <v>547.8102310131967</v>
      </c>
      <c r="L550" s="6">
        <f t="shared" si="129"/>
        <v>0</v>
      </c>
      <c r="M550" s="6">
        <f t="shared" si="130"/>
        <v>2.625</v>
      </c>
      <c r="N550" s="6">
        <f t="shared" si="136"/>
        <v>3.1000017142857166</v>
      </c>
      <c r="O550" s="6">
        <f t="shared" si="137"/>
        <v>2.6321454285714316</v>
      </c>
      <c r="P550" s="8">
        <f t="shared" si="138"/>
        <v>54.080986356894925</v>
      </c>
      <c r="Q550" s="3">
        <f t="shared" si="128"/>
        <v>569.02500399999997</v>
      </c>
      <c r="R550" s="5">
        <f t="shared" si="140"/>
        <v>548.45041606666666</v>
      </c>
      <c r="S550" s="5">
        <f t="shared" si="141"/>
        <v>8.4527932466666638</v>
      </c>
      <c r="T550" s="5">
        <f t="shared" si="139"/>
        <v>162.27052472819631</v>
      </c>
      <c r="U550" s="1">
        <f t="shared" si="133"/>
        <v>575.70001200000002</v>
      </c>
      <c r="V550" s="1">
        <f t="shared" si="134"/>
        <v>538.29998799999998</v>
      </c>
      <c r="W550">
        <f t="shared" si="135"/>
        <v>-23.663182676032608</v>
      </c>
    </row>
    <row r="551" spans="1:23">
      <c r="A551" s="7">
        <v>43581</v>
      </c>
      <c r="B551" s="3">
        <v>570</v>
      </c>
      <c r="C551" s="3">
        <v>584.92498799999998</v>
      </c>
      <c r="D551" s="3">
        <v>567.5</v>
      </c>
      <c r="E551" s="3">
        <v>569.875</v>
      </c>
      <c r="F551" s="3">
        <v>556.74920699999996</v>
      </c>
      <c r="G551" s="3">
        <v>3465934</v>
      </c>
      <c r="H551" s="3">
        <f t="shared" si="131"/>
        <v>557.83999040000003</v>
      </c>
      <c r="I551" s="3">
        <f t="shared" si="142"/>
        <v>548.99124759999995</v>
      </c>
      <c r="J551" s="3">
        <f t="shared" si="132"/>
        <v>563.43915161167126</v>
      </c>
      <c r="K551" s="3">
        <f t="shared" si="143"/>
        <v>549.91163758336847</v>
      </c>
      <c r="L551" s="6">
        <f t="shared" si="129"/>
        <v>3.0250240000000304</v>
      </c>
      <c r="M551" s="6">
        <f t="shared" si="130"/>
        <v>0</v>
      </c>
      <c r="N551" s="6">
        <f t="shared" si="136"/>
        <v>3.3160748571428615</v>
      </c>
      <c r="O551" s="6">
        <f t="shared" si="137"/>
        <v>1.8267908571428637</v>
      </c>
      <c r="P551" s="8">
        <f t="shared" si="138"/>
        <v>64.479125868123504</v>
      </c>
      <c r="Q551" s="3">
        <f t="shared" si="128"/>
        <v>574.09999600000003</v>
      </c>
      <c r="R551" s="5">
        <f t="shared" si="140"/>
        <v>551.40624899999989</v>
      </c>
      <c r="S551" s="5">
        <f t="shared" si="141"/>
        <v>7.263333333333355</v>
      </c>
      <c r="T551" s="5">
        <f t="shared" si="139"/>
        <v>208.29506195502594</v>
      </c>
      <c r="U551" s="1">
        <f t="shared" si="133"/>
        <v>584.92498799999998</v>
      </c>
      <c r="V551" s="1">
        <f t="shared" si="134"/>
        <v>538.29998799999998</v>
      </c>
      <c r="W551">
        <f t="shared" si="135"/>
        <v>-32.278794638069677</v>
      </c>
    </row>
    <row r="552" spans="1:23">
      <c r="A552" s="7">
        <v>43585</v>
      </c>
      <c r="B552" s="3">
        <v>570.02502400000003</v>
      </c>
      <c r="C552" s="3">
        <v>593.79998799999998</v>
      </c>
      <c r="D552" s="3">
        <v>570</v>
      </c>
      <c r="E552" s="3">
        <v>591.67498799999998</v>
      </c>
      <c r="F552" s="3">
        <v>578.04711899999995</v>
      </c>
      <c r="G552" s="3">
        <v>8310400</v>
      </c>
      <c r="H552" s="3">
        <f t="shared" si="131"/>
        <v>561.54998799999998</v>
      </c>
      <c r="I552" s="3">
        <f t="shared" si="142"/>
        <v>551.61999820000005</v>
      </c>
      <c r="J552" s="3">
        <f t="shared" si="132"/>
        <v>572.85109707444758</v>
      </c>
      <c r="K552" s="3">
        <f t="shared" si="143"/>
        <v>553.88909952780955</v>
      </c>
      <c r="L552" s="6">
        <f t="shared" si="129"/>
        <v>21.799987999999985</v>
      </c>
      <c r="M552" s="6">
        <f t="shared" si="130"/>
        <v>0</v>
      </c>
      <c r="N552" s="6">
        <f t="shared" si="136"/>
        <v>4.87321685714286</v>
      </c>
      <c r="O552" s="6">
        <f t="shared" si="137"/>
        <v>1.6392908571428637</v>
      </c>
      <c r="P552" s="8">
        <f t="shared" si="138"/>
        <v>74.828577115587223</v>
      </c>
      <c r="Q552" s="3">
        <f t="shared" si="128"/>
        <v>585.15832533333332</v>
      </c>
      <c r="R552" s="5">
        <f t="shared" si="140"/>
        <v>554.66833193333332</v>
      </c>
      <c r="S552" s="5">
        <f t="shared" si="141"/>
        <v>7.8031655066666588</v>
      </c>
      <c r="T552" s="5">
        <f t="shared" si="139"/>
        <v>260.49251741873888</v>
      </c>
      <c r="U552" s="1">
        <f t="shared" si="133"/>
        <v>593.79998799999998</v>
      </c>
      <c r="V552" s="1">
        <f t="shared" si="134"/>
        <v>538.29998799999998</v>
      </c>
      <c r="W552">
        <f t="shared" si="135"/>
        <v>-3.8288288288288284</v>
      </c>
    </row>
    <row r="553" spans="1:23">
      <c r="A553" s="7">
        <v>43587</v>
      </c>
      <c r="B553" s="3">
        <v>585</v>
      </c>
      <c r="C553" s="3">
        <v>590.25</v>
      </c>
      <c r="D553" s="3">
        <v>578.25</v>
      </c>
      <c r="E553" s="3">
        <v>580.02502400000003</v>
      </c>
      <c r="F553" s="3">
        <v>566.66540499999996</v>
      </c>
      <c r="G553" s="3">
        <v>4226194</v>
      </c>
      <c r="H553" s="3">
        <f t="shared" si="131"/>
        <v>569.77498799999989</v>
      </c>
      <c r="I553" s="3">
        <f t="shared" si="142"/>
        <v>555.12499700000001</v>
      </c>
      <c r="J553" s="3">
        <f t="shared" si="132"/>
        <v>575.24240604963177</v>
      </c>
      <c r="K553" s="3">
        <f t="shared" si="143"/>
        <v>556.37823519182768</v>
      </c>
      <c r="L553" s="6">
        <f t="shared" si="129"/>
        <v>0</v>
      </c>
      <c r="M553" s="6">
        <f t="shared" si="130"/>
        <v>11.649963999999954</v>
      </c>
      <c r="N553" s="6">
        <f t="shared" si="136"/>
        <v>4.7464337142857209</v>
      </c>
      <c r="O553" s="6">
        <f t="shared" si="137"/>
        <v>2.471431142857146</v>
      </c>
      <c r="P553" s="8">
        <f t="shared" si="138"/>
        <v>65.75952595716177</v>
      </c>
      <c r="Q553" s="3">
        <f t="shared" si="128"/>
        <v>582.84167466666668</v>
      </c>
      <c r="R553" s="5">
        <f t="shared" si="140"/>
        <v>556.96666566666659</v>
      </c>
      <c r="S553" s="5">
        <f t="shared" si="141"/>
        <v>9.0116661666666396</v>
      </c>
      <c r="T553" s="5">
        <f t="shared" si="139"/>
        <v>191.41860873415746</v>
      </c>
      <c r="U553" s="1">
        <f t="shared" si="133"/>
        <v>593.79998799999998</v>
      </c>
      <c r="V553" s="1">
        <f t="shared" si="134"/>
        <v>538.29998799999998</v>
      </c>
      <c r="W553">
        <f t="shared" si="135"/>
        <v>-24.819754954954874</v>
      </c>
    </row>
    <row r="554" spans="1:23">
      <c r="A554" s="7">
        <v>43588</v>
      </c>
      <c r="B554" s="3">
        <v>572</v>
      </c>
      <c r="C554" s="3">
        <v>574.57501200000002</v>
      </c>
      <c r="D554" s="3">
        <v>563.125</v>
      </c>
      <c r="E554" s="3">
        <v>571.52502400000003</v>
      </c>
      <c r="F554" s="3">
        <v>558.36114499999996</v>
      </c>
      <c r="G554" s="3">
        <v>5710316</v>
      </c>
      <c r="H554" s="3">
        <f t="shared" si="131"/>
        <v>575.5799927999999</v>
      </c>
      <c r="I554" s="3">
        <f t="shared" si="142"/>
        <v>557.05374760000007</v>
      </c>
      <c r="J554" s="3">
        <f t="shared" si="132"/>
        <v>574.00327869975456</v>
      </c>
      <c r="K554" s="3">
        <f t="shared" si="143"/>
        <v>557.82078650689175</v>
      </c>
      <c r="L554" s="6">
        <f t="shared" si="129"/>
        <v>0</v>
      </c>
      <c r="M554" s="6">
        <f t="shared" si="130"/>
        <v>8.5</v>
      </c>
      <c r="N554" s="6">
        <f t="shared" si="136"/>
        <v>3.967860571428576</v>
      </c>
      <c r="O554" s="6">
        <f t="shared" si="137"/>
        <v>3.0785740000000033</v>
      </c>
      <c r="P554" s="8">
        <f t="shared" si="138"/>
        <v>56.310188240691211</v>
      </c>
      <c r="Q554" s="3">
        <f t="shared" si="128"/>
        <v>569.74167866666664</v>
      </c>
      <c r="R554" s="5">
        <f t="shared" si="140"/>
        <v>557.84708253333338</v>
      </c>
      <c r="S554" s="5">
        <f t="shared" si="141"/>
        <v>9.6767500799999713</v>
      </c>
      <c r="T554" s="5">
        <f t="shared" si="139"/>
        <v>81.946218410091817</v>
      </c>
      <c r="U554" s="1">
        <f t="shared" si="133"/>
        <v>593.79998799999998</v>
      </c>
      <c r="V554" s="1">
        <f t="shared" si="134"/>
        <v>538.29998799999998</v>
      </c>
      <c r="W554">
        <f t="shared" si="135"/>
        <v>-40.135070270270191</v>
      </c>
    </row>
    <row r="555" spans="1:23">
      <c r="A555" s="7">
        <v>43591</v>
      </c>
      <c r="B555" s="3">
        <v>569.95001200000002</v>
      </c>
      <c r="C555" s="3">
        <v>572.20001200000002</v>
      </c>
      <c r="D555" s="3">
        <v>564.02502400000003</v>
      </c>
      <c r="E555" s="3">
        <v>568.02502400000003</v>
      </c>
      <c r="F555" s="3">
        <v>554.94177200000001</v>
      </c>
      <c r="G555" s="3">
        <v>2827130</v>
      </c>
      <c r="H555" s="3">
        <f t="shared" si="131"/>
        <v>575.99000239999998</v>
      </c>
      <c r="I555" s="3">
        <f t="shared" si="142"/>
        <v>557.86124880000011</v>
      </c>
      <c r="J555" s="3">
        <f t="shared" si="132"/>
        <v>572.01052713316972</v>
      </c>
      <c r="K555" s="3">
        <f t="shared" si="143"/>
        <v>558.79261864909256</v>
      </c>
      <c r="L555" s="6">
        <f t="shared" si="129"/>
        <v>0</v>
      </c>
      <c r="M555" s="6">
        <f t="shared" si="130"/>
        <v>3.5</v>
      </c>
      <c r="N555" s="6">
        <f t="shared" si="136"/>
        <v>3.967860571428576</v>
      </c>
      <c r="O555" s="6">
        <f t="shared" si="137"/>
        <v>2.6339285714285716</v>
      </c>
      <c r="P555" s="8">
        <f t="shared" si="138"/>
        <v>60.102806762945931</v>
      </c>
      <c r="Q555" s="3">
        <f t="shared" si="128"/>
        <v>568.08335333333332</v>
      </c>
      <c r="R555" s="5">
        <f t="shared" si="140"/>
        <v>558.62541706666684</v>
      </c>
      <c r="S555" s="5">
        <f t="shared" si="141"/>
        <v>10.155542986666649</v>
      </c>
      <c r="T555" s="5">
        <f t="shared" si="139"/>
        <v>62.08718581293607</v>
      </c>
      <c r="U555" s="1">
        <f t="shared" si="133"/>
        <v>593.79998799999998</v>
      </c>
      <c r="V555" s="1">
        <f t="shared" si="134"/>
        <v>538.29998799999998</v>
      </c>
      <c r="W555">
        <f t="shared" si="135"/>
        <v>-46.441376576576495</v>
      </c>
    </row>
    <row r="556" spans="1:23">
      <c r="A556" s="7">
        <v>43592</v>
      </c>
      <c r="B556" s="3">
        <v>568.67498799999998</v>
      </c>
      <c r="C556" s="3">
        <v>575</v>
      </c>
      <c r="D556" s="3">
        <v>558</v>
      </c>
      <c r="E556" s="3">
        <v>565.875</v>
      </c>
      <c r="F556" s="3">
        <v>552.84130900000002</v>
      </c>
      <c r="G556" s="3">
        <v>4689204</v>
      </c>
      <c r="H556" s="3">
        <f t="shared" si="131"/>
        <v>576.22501199999999</v>
      </c>
      <c r="I556" s="3">
        <f t="shared" si="142"/>
        <v>558.69750060000001</v>
      </c>
      <c r="J556" s="3">
        <f t="shared" si="132"/>
        <v>569.96535142211314</v>
      </c>
      <c r="K556" s="3">
        <f t="shared" si="143"/>
        <v>559.46713115870284</v>
      </c>
      <c r="L556" s="6">
        <f t="shared" si="129"/>
        <v>0</v>
      </c>
      <c r="M556" s="6">
        <f t="shared" si="130"/>
        <v>2.1500240000000304</v>
      </c>
      <c r="N556" s="6">
        <f t="shared" si="136"/>
        <v>3.967860571428576</v>
      </c>
      <c r="O556" s="6">
        <f t="shared" si="137"/>
        <v>2.4357168571428605</v>
      </c>
      <c r="P556" s="8">
        <f t="shared" si="138"/>
        <v>61.963185667511475</v>
      </c>
      <c r="Q556" s="3">
        <f t="shared" si="128"/>
        <v>566.29166666666663</v>
      </c>
      <c r="R556" s="5">
        <f t="shared" si="140"/>
        <v>559.06124980000004</v>
      </c>
      <c r="S556" s="5">
        <f t="shared" si="141"/>
        <v>10.573501759999981</v>
      </c>
      <c r="T556" s="5">
        <f t="shared" si="139"/>
        <v>45.588283054402844</v>
      </c>
      <c r="U556" s="1">
        <f t="shared" si="133"/>
        <v>593.79998799999998</v>
      </c>
      <c r="V556" s="1">
        <f t="shared" si="134"/>
        <v>538.29998799999998</v>
      </c>
      <c r="W556">
        <f t="shared" si="135"/>
        <v>-50.315293693693661</v>
      </c>
    </row>
    <row r="557" spans="1:23">
      <c r="A557" s="7">
        <v>43593</v>
      </c>
      <c r="B557" s="3">
        <v>566</v>
      </c>
      <c r="C557" s="3">
        <v>570</v>
      </c>
      <c r="D557" s="3">
        <v>561.20001200000002</v>
      </c>
      <c r="E557" s="3">
        <v>566.29998799999998</v>
      </c>
      <c r="F557" s="3">
        <v>553.25640899999996</v>
      </c>
      <c r="G557" s="3">
        <v>2987822</v>
      </c>
      <c r="H557" s="3">
        <f t="shared" si="131"/>
        <v>575.42501200000004</v>
      </c>
      <c r="I557" s="3">
        <f t="shared" si="142"/>
        <v>558.97625120000009</v>
      </c>
      <c r="J557" s="3">
        <f t="shared" si="132"/>
        <v>568.74356361474213</v>
      </c>
      <c r="K557" s="3">
        <f t="shared" si="143"/>
        <v>560.11787942930255</v>
      </c>
      <c r="L557" s="6">
        <f t="shared" si="129"/>
        <v>0.42498799999998482</v>
      </c>
      <c r="M557" s="6">
        <f t="shared" si="130"/>
        <v>0</v>
      </c>
      <c r="N557" s="6">
        <f t="shared" si="136"/>
        <v>3.9982168571428605</v>
      </c>
      <c r="O557" s="6">
        <f t="shared" si="137"/>
        <v>2.2428588571428594</v>
      </c>
      <c r="P557" s="8">
        <f t="shared" si="138"/>
        <v>64.062944277234251</v>
      </c>
      <c r="Q557" s="3">
        <f t="shared" si="128"/>
        <v>565.83333333333337</v>
      </c>
      <c r="R557" s="5">
        <f t="shared" si="140"/>
        <v>559.87291566666659</v>
      </c>
      <c r="S557" s="5">
        <f t="shared" si="141"/>
        <v>10.520210833333323</v>
      </c>
      <c r="T557" s="5">
        <f t="shared" si="139"/>
        <v>37.771218093723512</v>
      </c>
      <c r="U557" s="1">
        <f t="shared" si="133"/>
        <v>593.79998799999998</v>
      </c>
      <c r="V557" s="1">
        <f t="shared" si="134"/>
        <v>542.5</v>
      </c>
      <c r="W557">
        <f t="shared" si="135"/>
        <v>-53.606250356237915</v>
      </c>
    </row>
    <row r="558" spans="1:23">
      <c r="A558" s="7">
        <v>43594</v>
      </c>
      <c r="B558" s="3">
        <v>562.25</v>
      </c>
      <c r="C558" s="3">
        <v>572.5</v>
      </c>
      <c r="D558" s="3">
        <v>555.04998799999998</v>
      </c>
      <c r="E558" s="3">
        <v>568.29998799999998</v>
      </c>
      <c r="F558" s="3">
        <v>555.21038799999997</v>
      </c>
      <c r="G558" s="3">
        <v>4962690</v>
      </c>
      <c r="H558" s="3">
        <f t="shared" si="131"/>
        <v>570.35001200000011</v>
      </c>
      <c r="I558" s="3">
        <f t="shared" si="142"/>
        <v>559.83999940000012</v>
      </c>
      <c r="J558" s="3">
        <f t="shared" si="132"/>
        <v>568.59570507649482</v>
      </c>
      <c r="K558" s="3">
        <f t="shared" si="143"/>
        <v>560.89712786460711</v>
      </c>
      <c r="L558" s="6">
        <f t="shared" si="129"/>
        <v>2</v>
      </c>
      <c r="M558" s="6">
        <f t="shared" si="130"/>
        <v>0</v>
      </c>
      <c r="N558" s="6">
        <f t="shared" si="136"/>
        <v>3.4339294285714295</v>
      </c>
      <c r="O558" s="6">
        <f t="shared" si="137"/>
        <v>2.2428588571428594</v>
      </c>
      <c r="P558" s="8">
        <f t="shared" si="138"/>
        <v>60.490708050764496</v>
      </c>
      <c r="Q558" s="3">
        <f t="shared" si="128"/>
        <v>565.28332533333332</v>
      </c>
      <c r="R558" s="5">
        <f t="shared" si="140"/>
        <v>560.7791646666667</v>
      </c>
      <c r="S558" s="5">
        <f t="shared" si="141"/>
        <v>10.1550028</v>
      </c>
      <c r="T558" s="5">
        <f t="shared" si="139"/>
        <v>29.569403740368713</v>
      </c>
      <c r="U558" s="1">
        <f t="shared" si="133"/>
        <v>593.79998799999998</v>
      </c>
      <c r="V558" s="1">
        <f t="shared" si="134"/>
        <v>545.25</v>
      </c>
      <c r="W558">
        <f t="shared" si="135"/>
        <v>-52.523184969685275</v>
      </c>
    </row>
    <row r="559" spans="1:23">
      <c r="A559" s="7">
        <v>43595</v>
      </c>
      <c r="B559" s="3">
        <v>555.5</v>
      </c>
      <c r="C559" s="3">
        <v>555.5</v>
      </c>
      <c r="D559" s="3">
        <v>536.40002400000003</v>
      </c>
      <c r="E559" s="3">
        <v>543.32501200000002</v>
      </c>
      <c r="F559" s="3">
        <v>530.81066899999996</v>
      </c>
      <c r="G559" s="3">
        <v>15535450</v>
      </c>
      <c r="H559" s="3">
        <f t="shared" si="131"/>
        <v>568.00500479999994</v>
      </c>
      <c r="I559" s="3">
        <f t="shared" si="142"/>
        <v>560.93499760000009</v>
      </c>
      <c r="J559" s="3">
        <f t="shared" si="132"/>
        <v>560.1721407176633</v>
      </c>
      <c r="K559" s="3">
        <f t="shared" si="143"/>
        <v>559.22359302035886</v>
      </c>
      <c r="L559" s="6">
        <f t="shared" si="129"/>
        <v>0</v>
      </c>
      <c r="M559" s="6">
        <f t="shared" si="130"/>
        <v>24.97497599999997</v>
      </c>
      <c r="N559" s="6">
        <f t="shared" si="136"/>
        <v>3.2982134285714273</v>
      </c>
      <c r="O559" s="6">
        <f t="shared" si="137"/>
        <v>4.0267857142857144</v>
      </c>
      <c r="P559" s="8">
        <f t="shared" si="138"/>
        <v>45.026809754477966</v>
      </c>
      <c r="Q559" s="3">
        <f t="shared" si="128"/>
        <v>545.07501200000002</v>
      </c>
      <c r="R559" s="5">
        <f t="shared" si="140"/>
        <v>560.71374919999994</v>
      </c>
      <c r="S559" s="5">
        <f t="shared" si="141"/>
        <v>10.220418266666666</v>
      </c>
      <c r="T559" s="5">
        <f t="shared" si="139"/>
        <v>-102.00976641047269</v>
      </c>
      <c r="U559" s="1">
        <f t="shared" si="133"/>
        <v>593.79998799999998</v>
      </c>
      <c r="V559" s="1">
        <f t="shared" si="134"/>
        <v>536.40002400000003</v>
      </c>
      <c r="W559">
        <f t="shared" si="135"/>
        <v>-87.935553409057903</v>
      </c>
    </row>
    <row r="560" spans="1:23">
      <c r="A560" s="7">
        <v>43598</v>
      </c>
      <c r="B560" s="3">
        <v>544.15002400000003</v>
      </c>
      <c r="C560" s="3">
        <v>550.375</v>
      </c>
      <c r="D560" s="3">
        <v>539</v>
      </c>
      <c r="E560" s="3">
        <v>541.82501200000002</v>
      </c>
      <c r="F560" s="3">
        <v>529.34521500000005</v>
      </c>
      <c r="G560" s="3">
        <v>3368062</v>
      </c>
      <c r="H560" s="3">
        <f t="shared" si="131"/>
        <v>562.36500240000009</v>
      </c>
      <c r="I560" s="3">
        <f t="shared" si="142"/>
        <v>560.69249879999995</v>
      </c>
      <c r="J560" s="3">
        <f t="shared" si="132"/>
        <v>554.05643114510895</v>
      </c>
      <c r="K560" s="3">
        <f t="shared" si="143"/>
        <v>557.56658530413415</v>
      </c>
      <c r="L560" s="6">
        <f t="shared" si="129"/>
        <v>0</v>
      </c>
      <c r="M560" s="6">
        <f t="shared" si="130"/>
        <v>1.5</v>
      </c>
      <c r="N560" s="6">
        <f t="shared" si="136"/>
        <v>3.2982134285714273</v>
      </c>
      <c r="O560" s="6">
        <f t="shared" si="137"/>
        <v>3.9767848571428561</v>
      </c>
      <c r="P560" s="8">
        <f t="shared" si="138"/>
        <v>45.336277742470948</v>
      </c>
      <c r="Q560" s="3">
        <f t="shared" si="128"/>
        <v>543.73333733333334</v>
      </c>
      <c r="R560" s="5">
        <f t="shared" si="140"/>
        <v>560.04041646666656</v>
      </c>
      <c r="S560" s="5">
        <f t="shared" si="141"/>
        <v>10.893750999999998</v>
      </c>
      <c r="T560" s="5">
        <f t="shared" si="139"/>
        <v>-99.794699629988003</v>
      </c>
      <c r="U560" s="1">
        <f t="shared" si="133"/>
        <v>593.79998799999998</v>
      </c>
      <c r="V560" s="1">
        <f t="shared" si="134"/>
        <v>536.40002400000003</v>
      </c>
      <c r="W560">
        <f t="shared" si="135"/>
        <v>-90.548795466143517</v>
      </c>
    </row>
    <row r="561" spans="1:23">
      <c r="A561" s="7">
        <v>43599</v>
      </c>
      <c r="B561" s="3">
        <v>541.82501200000002</v>
      </c>
      <c r="C561" s="3">
        <v>541.82501200000002</v>
      </c>
      <c r="D561" s="3">
        <v>528.5</v>
      </c>
      <c r="E561" s="3">
        <v>533.92498799999998</v>
      </c>
      <c r="F561" s="3">
        <v>521.62719700000002</v>
      </c>
      <c r="G561" s="3">
        <v>4388014</v>
      </c>
      <c r="H561" s="3">
        <f t="shared" si="131"/>
        <v>557.125</v>
      </c>
      <c r="I561" s="3">
        <f t="shared" si="142"/>
        <v>559.8299988</v>
      </c>
      <c r="J561" s="3">
        <f t="shared" si="132"/>
        <v>547.34595009673933</v>
      </c>
      <c r="K561" s="3">
        <f t="shared" si="143"/>
        <v>555.31500460850225</v>
      </c>
      <c r="L561" s="6">
        <f t="shared" si="129"/>
        <v>0</v>
      </c>
      <c r="M561" s="6">
        <f t="shared" si="130"/>
        <v>7.9000240000000304</v>
      </c>
      <c r="N561" s="6">
        <f t="shared" si="136"/>
        <v>3.2982134285714273</v>
      </c>
      <c r="O561" s="6">
        <f t="shared" si="137"/>
        <v>4.4857134285714277</v>
      </c>
      <c r="P561" s="8">
        <f t="shared" si="138"/>
        <v>42.372102013585206</v>
      </c>
      <c r="Q561" s="3">
        <f t="shared" si="128"/>
        <v>534.75</v>
      </c>
      <c r="R561" s="5">
        <f t="shared" si="140"/>
        <v>559.10958353333331</v>
      </c>
      <c r="S561" s="5">
        <f t="shared" si="141"/>
        <v>11.824583933333333</v>
      </c>
      <c r="T561" s="5">
        <f t="shared" si="139"/>
        <v>-137.33863658218024</v>
      </c>
      <c r="U561" s="1">
        <f t="shared" si="133"/>
        <v>593.79998799999998</v>
      </c>
      <c r="V561" s="1">
        <f t="shared" si="134"/>
        <v>528.5</v>
      </c>
      <c r="W561">
        <f t="shared" si="135"/>
        <v>-91.692206742825149</v>
      </c>
    </row>
    <row r="562" spans="1:23">
      <c r="A562" s="7">
        <v>43600</v>
      </c>
      <c r="B562" s="3">
        <v>536.47497599999997</v>
      </c>
      <c r="C562" s="3">
        <v>543.25</v>
      </c>
      <c r="D562" s="3">
        <v>531.42498799999998</v>
      </c>
      <c r="E562" s="3">
        <v>533.72497599999997</v>
      </c>
      <c r="F562" s="3">
        <v>521.43176300000005</v>
      </c>
      <c r="G562" s="3">
        <v>3240598</v>
      </c>
      <c r="H562" s="3">
        <f t="shared" si="131"/>
        <v>550.73499759999993</v>
      </c>
      <c r="I562" s="3">
        <f t="shared" si="142"/>
        <v>559.05874940000001</v>
      </c>
      <c r="J562" s="3">
        <f t="shared" si="132"/>
        <v>542.80562539782625</v>
      </c>
      <c r="K562" s="3">
        <f t="shared" si="143"/>
        <v>553.25881140769252</v>
      </c>
      <c r="L562" s="6">
        <f t="shared" si="129"/>
        <v>0</v>
      </c>
      <c r="M562" s="6">
        <f t="shared" si="130"/>
        <v>0.20001200000001518</v>
      </c>
      <c r="N562" s="6">
        <f t="shared" si="136"/>
        <v>3.2660697142857122</v>
      </c>
      <c r="O562" s="6">
        <f t="shared" si="137"/>
        <v>4.5</v>
      </c>
      <c r="P562" s="8">
        <f t="shared" si="138"/>
        <v>42.055632185193566</v>
      </c>
      <c r="Q562" s="3">
        <f t="shared" si="128"/>
        <v>536.13332133333336</v>
      </c>
      <c r="R562" s="5">
        <f t="shared" si="140"/>
        <v>558.62499999999989</v>
      </c>
      <c r="S562" s="5">
        <f t="shared" si="141"/>
        <v>12.309167466666661</v>
      </c>
      <c r="T562" s="5">
        <f t="shared" si="139"/>
        <v>-121.81532573221925</v>
      </c>
      <c r="U562" s="1">
        <f t="shared" si="133"/>
        <v>593.79998799999998</v>
      </c>
      <c r="V562" s="1">
        <f t="shared" si="134"/>
        <v>528.5</v>
      </c>
      <c r="W562">
        <f t="shared" si="135"/>
        <v>-91.998503889464772</v>
      </c>
    </row>
    <row r="563" spans="1:23">
      <c r="A563" s="7">
        <v>43601</v>
      </c>
      <c r="B563" s="3">
        <v>539.95001200000002</v>
      </c>
      <c r="C563" s="3">
        <v>540.22497599999997</v>
      </c>
      <c r="D563" s="3">
        <v>528.02502400000003</v>
      </c>
      <c r="E563" s="3">
        <v>536.125</v>
      </c>
      <c r="F563" s="3">
        <v>524.75970500000005</v>
      </c>
      <c r="G563" s="3">
        <v>2226902</v>
      </c>
      <c r="H563" s="3">
        <f t="shared" si="131"/>
        <v>544.21999519999997</v>
      </c>
      <c r="I563" s="3">
        <f t="shared" si="142"/>
        <v>558.52374880000002</v>
      </c>
      <c r="J563" s="3">
        <f t="shared" si="132"/>
        <v>540.57875026521754</v>
      </c>
      <c r="K563" s="3">
        <f t="shared" si="143"/>
        <v>551.6270198450552</v>
      </c>
      <c r="L563" s="6">
        <f t="shared" si="129"/>
        <v>2.4000240000000304</v>
      </c>
      <c r="M563" s="6">
        <f t="shared" si="130"/>
        <v>0</v>
      </c>
      <c r="N563" s="6">
        <f t="shared" si="136"/>
        <v>2.1178588571428594</v>
      </c>
      <c r="O563" s="6">
        <f t="shared" si="137"/>
        <v>4.5</v>
      </c>
      <c r="P563" s="8">
        <f t="shared" si="138"/>
        <v>32.002176275744972</v>
      </c>
      <c r="Q563" s="3">
        <f t="shared" si="128"/>
        <v>534.79166666666663</v>
      </c>
      <c r="R563" s="5">
        <f t="shared" si="140"/>
        <v>558.19041746666653</v>
      </c>
      <c r="S563" s="5">
        <f t="shared" si="141"/>
        <v>12.743749999999995</v>
      </c>
      <c r="T563" s="5">
        <f t="shared" si="139"/>
        <v>-122.40641255517365</v>
      </c>
      <c r="U563" s="1">
        <f t="shared" si="133"/>
        <v>593.79998799999998</v>
      </c>
      <c r="V563" s="1">
        <f t="shared" si="134"/>
        <v>528.02502400000003</v>
      </c>
      <c r="W563">
        <f t="shared" si="135"/>
        <v>-87.68532051192004</v>
      </c>
    </row>
    <row r="564" spans="1:23">
      <c r="A564" s="7">
        <v>43602</v>
      </c>
      <c r="B564" s="3">
        <v>537.52502400000003</v>
      </c>
      <c r="C564" s="3">
        <v>538.5</v>
      </c>
      <c r="D564" s="3">
        <v>529.875</v>
      </c>
      <c r="E564" s="3">
        <v>531.34997599999997</v>
      </c>
      <c r="F564" s="3">
        <v>520.08587599999998</v>
      </c>
      <c r="G564" s="3">
        <v>2780046</v>
      </c>
      <c r="H564" s="3">
        <f t="shared" si="131"/>
        <v>537.7849976</v>
      </c>
      <c r="I564" s="3">
        <f t="shared" si="142"/>
        <v>558.24374999999986</v>
      </c>
      <c r="J564" s="3">
        <f t="shared" si="132"/>
        <v>537.50249217681176</v>
      </c>
      <c r="K564" s="3">
        <f t="shared" si="143"/>
        <v>549.69587281219276</v>
      </c>
      <c r="L564" s="6">
        <f t="shared" si="129"/>
        <v>0</v>
      </c>
      <c r="M564" s="6">
        <f t="shared" si="130"/>
        <v>4.7750240000000304</v>
      </c>
      <c r="N564" s="6">
        <f t="shared" si="136"/>
        <v>2.1178588571428594</v>
      </c>
      <c r="O564" s="6">
        <f t="shared" si="137"/>
        <v>4.6535731428571454</v>
      </c>
      <c r="P564" s="8">
        <f t="shared" si="138"/>
        <v>31.276380788330414</v>
      </c>
      <c r="Q564" s="3">
        <f t="shared" si="128"/>
        <v>533.24165866666669</v>
      </c>
      <c r="R564" s="5">
        <f t="shared" si="140"/>
        <v>557.38375039999983</v>
      </c>
      <c r="S564" s="5">
        <f t="shared" si="141"/>
        <v>13.550417066666659</v>
      </c>
      <c r="T564" s="5">
        <f t="shared" si="139"/>
        <v>-118.77662320678162</v>
      </c>
      <c r="U564" s="1">
        <f t="shared" si="133"/>
        <v>593.79998799999998</v>
      </c>
      <c r="V564" s="1">
        <f t="shared" si="134"/>
        <v>528.02502400000003</v>
      </c>
      <c r="W564">
        <f t="shared" si="135"/>
        <v>-94.944958084659774</v>
      </c>
    </row>
    <row r="565" spans="1:23">
      <c r="A565" s="7">
        <v>43605</v>
      </c>
      <c r="B565" s="3">
        <v>532.5</v>
      </c>
      <c r="C565" s="3">
        <v>541.90002400000003</v>
      </c>
      <c r="D565" s="3">
        <v>525.625</v>
      </c>
      <c r="E565" s="3">
        <v>536.77502400000003</v>
      </c>
      <c r="F565" s="3">
        <v>525.39599599999997</v>
      </c>
      <c r="G565" s="3">
        <v>2380474</v>
      </c>
      <c r="H565" s="3">
        <f t="shared" si="131"/>
        <v>535.38999039999999</v>
      </c>
      <c r="I565" s="3">
        <f t="shared" si="142"/>
        <v>557.22999879999998</v>
      </c>
      <c r="J565" s="3">
        <f t="shared" si="132"/>
        <v>537.26000278454126</v>
      </c>
      <c r="K565" s="3">
        <f t="shared" si="143"/>
        <v>548.46531578246004</v>
      </c>
      <c r="L565" s="6">
        <f t="shared" si="129"/>
        <v>5.4250480000000607</v>
      </c>
      <c r="M565" s="6">
        <f t="shared" si="130"/>
        <v>0</v>
      </c>
      <c r="N565" s="6">
        <f t="shared" si="136"/>
        <v>2.2892891428571471</v>
      </c>
      <c r="O565" s="6">
        <f t="shared" si="137"/>
        <v>4.6535731428571454</v>
      </c>
      <c r="P565" s="8">
        <f t="shared" si="138"/>
        <v>32.973275986873787</v>
      </c>
      <c r="Q565" s="3">
        <f t="shared" si="128"/>
        <v>534.76668266666672</v>
      </c>
      <c r="R565" s="5">
        <f t="shared" si="140"/>
        <v>556.4083343333333</v>
      </c>
      <c r="S565" s="5">
        <f t="shared" si="141"/>
        <v>14.525833133333322</v>
      </c>
      <c r="T565" s="5">
        <f t="shared" si="139"/>
        <v>-99.324889975979644</v>
      </c>
      <c r="U565" s="1">
        <f t="shared" si="133"/>
        <v>593.79998799999998</v>
      </c>
      <c r="V565" s="1">
        <f t="shared" si="134"/>
        <v>525.625</v>
      </c>
      <c r="W565">
        <f t="shared" si="135"/>
        <v>-83.644993087494143</v>
      </c>
    </row>
    <row r="566" spans="1:23">
      <c r="A566" s="7">
        <v>43606</v>
      </c>
      <c r="B566" s="3">
        <v>535.70001200000002</v>
      </c>
      <c r="C566" s="3">
        <v>537</v>
      </c>
      <c r="D566" s="3">
        <v>526.32501200000002</v>
      </c>
      <c r="E566" s="3">
        <v>528.04998799999998</v>
      </c>
      <c r="F566" s="3">
        <v>516.85583499999996</v>
      </c>
      <c r="G566" s="3">
        <v>1613426</v>
      </c>
      <c r="H566" s="3">
        <f t="shared" si="131"/>
        <v>534.37999279999997</v>
      </c>
      <c r="I566" s="3">
        <f t="shared" si="142"/>
        <v>556.39249880000011</v>
      </c>
      <c r="J566" s="3">
        <f t="shared" si="132"/>
        <v>534.18999785636083</v>
      </c>
      <c r="K566" s="3">
        <f t="shared" si="143"/>
        <v>546.52099885079713</v>
      </c>
      <c r="L566" s="6">
        <f t="shared" si="129"/>
        <v>0</v>
      </c>
      <c r="M566" s="6">
        <f t="shared" si="130"/>
        <v>8.7250360000000455</v>
      </c>
      <c r="N566" s="6">
        <f t="shared" si="136"/>
        <v>0.73214714285714833</v>
      </c>
      <c r="O566" s="6">
        <f t="shared" si="137"/>
        <v>5.2767900000000054</v>
      </c>
      <c r="P566" s="8">
        <f t="shared" si="138"/>
        <v>12.184303570681465</v>
      </c>
      <c r="Q566" s="3">
        <f t="shared" si="128"/>
        <v>530.45833333333337</v>
      </c>
      <c r="R566" s="5">
        <f t="shared" si="140"/>
        <v>555.28916726666671</v>
      </c>
      <c r="S566" s="5">
        <f t="shared" si="141"/>
        <v>15.645000199999988</v>
      </c>
      <c r="T566" s="5">
        <f t="shared" si="139"/>
        <v>-105.80945399341641</v>
      </c>
      <c r="U566" s="1">
        <f t="shared" si="133"/>
        <v>590.25</v>
      </c>
      <c r="V566" s="1">
        <f t="shared" si="134"/>
        <v>525.625</v>
      </c>
      <c r="W566">
        <f t="shared" si="135"/>
        <v>-96.247600773694415</v>
      </c>
    </row>
    <row r="567" spans="1:23">
      <c r="A567" s="7">
        <v>43607</v>
      </c>
      <c r="B567" s="3">
        <v>528.5</v>
      </c>
      <c r="C567" s="3">
        <v>537.5</v>
      </c>
      <c r="D567" s="3">
        <v>526.84997599999997</v>
      </c>
      <c r="E567" s="3">
        <v>530.5</v>
      </c>
      <c r="F567" s="3">
        <v>519.25396699999999</v>
      </c>
      <c r="G567" s="3">
        <v>3424864</v>
      </c>
      <c r="H567" s="3">
        <f t="shared" si="131"/>
        <v>533.20499280000001</v>
      </c>
      <c r="I567" s="3">
        <f t="shared" si="142"/>
        <v>555.22874760000002</v>
      </c>
      <c r="J567" s="3">
        <f t="shared" si="132"/>
        <v>532.95999857090726</v>
      </c>
      <c r="K567" s="3">
        <f t="shared" si="143"/>
        <v>544.99518943643557</v>
      </c>
      <c r="L567" s="6">
        <f t="shared" si="129"/>
        <v>2.4500120000000152</v>
      </c>
      <c r="M567" s="6">
        <f t="shared" si="130"/>
        <v>0</v>
      </c>
      <c r="N567" s="6">
        <f t="shared" si="136"/>
        <v>0.9071480000000065</v>
      </c>
      <c r="O567" s="6">
        <f t="shared" si="137"/>
        <v>4.4446497142857231</v>
      </c>
      <c r="P567" s="8">
        <f t="shared" si="138"/>
        <v>16.950341706274259</v>
      </c>
      <c r="Q567" s="3">
        <f t="shared" si="128"/>
        <v>531.61665866666669</v>
      </c>
      <c r="R567" s="5">
        <f t="shared" si="140"/>
        <v>554.28333333333319</v>
      </c>
      <c r="S567" s="5">
        <f t="shared" si="141"/>
        <v>16.650834133333319</v>
      </c>
      <c r="T567" s="5">
        <f t="shared" si="139"/>
        <v>-90.752909574622294</v>
      </c>
      <c r="U567" s="1">
        <f t="shared" si="133"/>
        <v>575</v>
      </c>
      <c r="V567" s="1">
        <f t="shared" si="134"/>
        <v>525.625</v>
      </c>
      <c r="W567">
        <f t="shared" si="135"/>
        <v>-90.12658227848101</v>
      </c>
    </row>
    <row r="568" spans="1:23">
      <c r="A568" s="7">
        <v>43608</v>
      </c>
      <c r="B568" s="3">
        <v>532</v>
      </c>
      <c r="C568" s="3">
        <v>535.5</v>
      </c>
      <c r="D568" s="3">
        <v>525.125</v>
      </c>
      <c r="E568" s="3">
        <v>533.20001200000002</v>
      </c>
      <c r="F568" s="3">
        <v>521.89672900000005</v>
      </c>
      <c r="G568" s="3">
        <v>3884200</v>
      </c>
      <c r="H568" s="3">
        <f t="shared" si="131"/>
        <v>532.55999759999997</v>
      </c>
      <c r="I568" s="3">
        <f t="shared" si="142"/>
        <v>554.22624819999999</v>
      </c>
      <c r="J568" s="3">
        <f t="shared" si="132"/>
        <v>533.04000304727151</v>
      </c>
      <c r="K568" s="3">
        <f t="shared" si="143"/>
        <v>543.87183920439406</v>
      </c>
      <c r="L568" s="6">
        <f t="shared" si="129"/>
        <v>2.7000120000000152</v>
      </c>
      <c r="M568" s="6">
        <f t="shared" si="130"/>
        <v>0</v>
      </c>
      <c r="N568" s="6">
        <f t="shared" si="136"/>
        <v>1.1000060000000076</v>
      </c>
      <c r="O568" s="6">
        <f t="shared" si="137"/>
        <v>3.8375068571428659</v>
      </c>
      <c r="P568" s="8">
        <f t="shared" si="138"/>
        <v>22.278544518799166</v>
      </c>
      <c r="Q568" s="3">
        <f t="shared" si="128"/>
        <v>531.27500399999997</v>
      </c>
      <c r="R568" s="5">
        <f t="shared" si="140"/>
        <v>553.25916746666655</v>
      </c>
      <c r="S568" s="5">
        <f t="shared" si="141"/>
        <v>17.67499999999999</v>
      </c>
      <c r="T568" s="5">
        <f t="shared" si="139"/>
        <v>-82.919994216564263</v>
      </c>
      <c r="U568" s="1">
        <f t="shared" si="133"/>
        <v>575</v>
      </c>
      <c r="V568" s="1">
        <f t="shared" si="134"/>
        <v>525.125</v>
      </c>
      <c r="W568">
        <f t="shared" si="135"/>
        <v>-83.809499749373401</v>
      </c>
    </row>
    <row r="569" spans="1:23">
      <c r="A569" s="7">
        <v>43609</v>
      </c>
      <c r="B569" s="3">
        <v>535.5</v>
      </c>
      <c r="C569" s="3">
        <v>537</v>
      </c>
      <c r="D569" s="3">
        <v>527.04998799999998</v>
      </c>
      <c r="E569" s="3">
        <v>532.97497599999997</v>
      </c>
      <c r="F569" s="3">
        <v>521.676514</v>
      </c>
      <c r="G569" s="3">
        <v>4340468</v>
      </c>
      <c r="H569" s="3">
        <f t="shared" si="131"/>
        <v>531.97500000000002</v>
      </c>
      <c r="I569" s="3">
        <f t="shared" si="142"/>
        <v>553.33624880000002</v>
      </c>
      <c r="J569" s="3">
        <f t="shared" si="132"/>
        <v>533.01832736484766</v>
      </c>
      <c r="K569" s="3">
        <f t="shared" si="143"/>
        <v>542.83404270873746</v>
      </c>
      <c r="L569" s="6">
        <f t="shared" si="129"/>
        <v>0</v>
      </c>
      <c r="M569" s="6">
        <f t="shared" si="130"/>
        <v>0.22503600000004553</v>
      </c>
      <c r="N569" s="6">
        <f t="shared" si="136"/>
        <v>1.1000060000000076</v>
      </c>
      <c r="O569" s="6">
        <f t="shared" si="137"/>
        <v>3.6035808571428691</v>
      </c>
      <c r="P569" s="8">
        <f t="shared" si="138"/>
        <v>23.386535284865346</v>
      </c>
      <c r="Q569" s="3">
        <f t="shared" si="128"/>
        <v>532.34165466666661</v>
      </c>
      <c r="R569" s="5">
        <f t="shared" si="140"/>
        <v>551.72708433333332</v>
      </c>
      <c r="S569" s="5">
        <f t="shared" si="141"/>
        <v>18.081459833333327</v>
      </c>
      <c r="T569" s="5">
        <f t="shared" si="139"/>
        <v>-71.474426826715643</v>
      </c>
      <c r="U569" s="1">
        <f t="shared" si="133"/>
        <v>575</v>
      </c>
      <c r="V569" s="1">
        <f t="shared" si="134"/>
        <v>525.125</v>
      </c>
      <c r="W569">
        <f t="shared" si="135"/>
        <v>-84.260699749373487</v>
      </c>
    </row>
    <row r="570" spans="1:23">
      <c r="A570" s="7">
        <v>43612</v>
      </c>
      <c r="B570" s="3">
        <v>536</v>
      </c>
      <c r="C570" s="3">
        <v>540.5</v>
      </c>
      <c r="D570" s="3">
        <v>529.09997599999997</v>
      </c>
      <c r="E570" s="3">
        <v>532.09997599999997</v>
      </c>
      <c r="F570" s="3">
        <v>520.82006799999999</v>
      </c>
      <c r="G570" s="3">
        <v>3164414</v>
      </c>
      <c r="H570" s="3">
        <f t="shared" si="131"/>
        <v>532.29999999999995</v>
      </c>
      <c r="I570" s="3">
        <f t="shared" si="142"/>
        <v>551.51124879999998</v>
      </c>
      <c r="J570" s="3">
        <f t="shared" si="132"/>
        <v>532.71221024323177</v>
      </c>
      <c r="K570" s="3">
        <f t="shared" si="143"/>
        <v>541.81175064123863</v>
      </c>
      <c r="L570" s="6">
        <f t="shared" si="129"/>
        <v>0</v>
      </c>
      <c r="M570" s="6">
        <f t="shared" si="130"/>
        <v>0.875</v>
      </c>
      <c r="N570" s="6">
        <f t="shared" si="136"/>
        <v>1.1000060000000076</v>
      </c>
      <c r="O570" s="6">
        <f t="shared" si="137"/>
        <v>3.5125077142857242</v>
      </c>
      <c r="P570" s="8">
        <f t="shared" si="138"/>
        <v>23.848297655855291</v>
      </c>
      <c r="Q570" s="3">
        <f t="shared" si="128"/>
        <v>533.89998400000002</v>
      </c>
      <c r="R570" s="5">
        <f t="shared" si="140"/>
        <v>549.9708333333333</v>
      </c>
      <c r="S570" s="5">
        <f t="shared" si="141"/>
        <v>17.756668666666677</v>
      </c>
      <c r="T570" s="5">
        <f t="shared" si="139"/>
        <v>-60.337328789988412</v>
      </c>
      <c r="U570" s="1">
        <f t="shared" si="133"/>
        <v>572.5</v>
      </c>
      <c r="V570" s="1">
        <f t="shared" si="134"/>
        <v>525.125</v>
      </c>
      <c r="W570">
        <f t="shared" si="135"/>
        <v>-85.277095514511942</v>
      </c>
    </row>
    <row r="571" spans="1:23">
      <c r="A571" s="7">
        <v>43613</v>
      </c>
      <c r="B571" s="3">
        <v>535.5</v>
      </c>
      <c r="C571" s="3">
        <v>544.97497599999997</v>
      </c>
      <c r="D571" s="3">
        <v>527.625</v>
      </c>
      <c r="E571" s="3">
        <v>535.65002400000003</v>
      </c>
      <c r="F571" s="3">
        <v>524.29473900000005</v>
      </c>
      <c r="G571" s="3">
        <v>10631688</v>
      </c>
      <c r="H571" s="3">
        <f t="shared" si="131"/>
        <v>531.36499040000001</v>
      </c>
      <c r="I571" s="3">
        <f t="shared" si="142"/>
        <v>549.77374880000002</v>
      </c>
      <c r="J571" s="3">
        <f t="shared" si="132"/>
        <v>533.69148149548789</v>
      </c>
      <c r="K571" s="3">
        <f t="shared" si="143"/>
        <v>541.22491953254928</v>
      </c>
      <c r="L571" s="6">
        <f t="shared" si="129"/>
        <v>3.5500480000000607</v>
      </c>
      <c r="M571" s="6">
        <f t="shared" si="130"/>
        <v>0</v>
      </c>
      <c r="N571" s="6">
        <f t="shared" si="136"/>
        <v>1.3232245714285844</v>
      </c>
      <c r="O571" s="6">
        <f t="shared" si="137"/>
        <v>3.5125077142857242</v>
      </c>
      <c r="P571" s="8">
        <f t="shared" si="138"/>
        <v>27.363478647022006</v>
      </c>
      <c r="Q571" s="3">
        <f t="shared" si="128"/>
        <v>536.08333333333337</v>
      </c>
      <c r="R571" s="5">
        <f t="shared" si="140"/>
        <v>548.07000019999998</v>
      </c>
      <c r="S571" s="5">
        <f t="shared" si="141"/>
        <v>16.674335593333318</v>
      </c>
      <c r="T571" s="5">
        <f t="shared" si="139"/>
        <v>-47.924615644891951</v>
      </c>
      <c r="U571" s="1">
        <f t="shared" si="133"/>
        <v>572.5</v>
      </c>
      <c r="V571" s="1">
        <f t="shared" si="134"/>
        <v>525.125</v>
      </c>
      <c r="W571">
        <f t="shared" si="135"/>
        <v>-77.783590501319196</v>
      </c>
    </row>
    <row r="572" spans="1:23">
      <c r="A572" s="7">
        <v>43614</v>
      </c>
      <c r="B572" s="3">
        <v>535.70001200000002</v>
      </c>
      <c r="C572" s="3">
        <v>547.5</v>
      </c>
      <c r="D572" s="3">
        <v>534.09997599999997</v>
      </c>
      <c r="E572" s="3">
        <v>542.5</v>
      </c>
      <c r="F572" s="3">
        <v>530.99957300000005</v>
      </c>
      <c r="G572" s="3">
        <v>4354812</v>
      </c>
      <c r="H572" s="3">
        <f t="shared" si="131"/>
        <v>532.88499760000002</v>
      </c>
      <c r="I572" s="3">
        <f t="shared" si="142"/>
        <v>548.0625</v>
      </c>
      <c r="J572" s="3">
        <f t="shared" si="132"/>
        <v>536.6276543303253</v>
      </c>
      <c r="K572" s="3">
        <f t="shared" si="143"/>
        <v>541.34635576754454</v>
      </c>
      <c r="L572" s="6">
        <f t="shared" si="129"/>
        <v>6.8499759999999696</v>
      </c>
      <c r="M572" s="6">
        <f t="shared" si="130"/>
        <v>0</v>
      </c>
      <c r="N572" s="6">
        <f t="shared" si="136"/>
        <v>1.6696514285714394</v>
      </c>
      <c r="O572" s="6">
        <f t="shared" si="137"/>
        <v>3.5125077142857242</v>
      </c>
      <c r="P572" s="8">
        <f t="shared" si="138"/>
        <v>32.219223349649653</v>
      </c>
      <c r="Q572" s="3">
        <f t="shared" si="128"/>
        <v>541.36665866666669</v>
      </c>
      <c r="R572" s="5">
        <f t="shared" si="140"/>
        <v>545.88041686666656</v>
      </c>
      <c r="S572" s="5">
        <f t="shared" si="141"/>
        <v>14.27925307999995</v>
      </c>
      <c r="T572" s="5">
        <f t="shared" si="139"/>
        <v>-21.073736255490875</v>
      </c>
      <c r="U572" s="1">
        <f t="shared" si="133"/>
        <v>555.5</v>
      </c>
      <c r="V572" s="1">
        <f t="shared" si="134"/>
        <v>525.125</v>
      </c>
      <c r="W572">
        <f t="shared" si="135"/>
        <v>-42.798353909465021</v>
      </c>
    </row>
    <row r="573" spans="1:23">
      <c r="A573" s="7">
        <v>43615</v>
      </c>
      <c r="B573" s="3">
        <v>544</v>
      </c>
      <c r="C573" s="3">
        <v>549.17498799999998</v>
      </c>
      <c r="D573" s="3">
        <v>534</v>
      </c>
      <c r="E573" s="3">
        <v>539.09997599999997</v>
      </c>
      <c r="F573" s="3">
        <v>527.67163100000005</v>
      </c>
      <c r="G573" s="3">
        <v>4745448</v>
      </c>
      <c r="H573" s="3">
        <f t="shared" si="131"/>
        <v>535.2849976</v>
      </c>
      <c r="I573" s="3">
        <f t="shared" si="142"/>
        <v>545.6037505999999</v>
      </c>
      <c r="J573" s="3">
        <f t="shared" si="132"/>
        <v>537.45176155355023</v>
      </c>
      <c r="K573" s="3">
        <f t="shared" si="143"/>
        <v>541.13241483730224</v>
      </c>
      <c r="L573" s="6">
        <f t="shared" si="129"/>
        <v>0</v>
      </c>
      <c r="M573" s="6">
        <f t="shared" si="130"/>
        <v>3.4000240000000304</v>
      </c>
      <c r="N573" s="6">
        <f t="shared" si="136"/>
        <v>1.6696514285714394</v>
      </c>
      <c r="O573" s="6">
        <f t="shared" si="137"/>
        <v>1.9714397142857283</v>
      </c>
      <c r="P573" s="8">
        <f t="shared" si="138"/>
        <v>45.855798799402265</v>
      </c>
      <c r="Q573" s="3">
        <f t="shared" si="128"/>
        <v>540.75832133333336</v>
      </c>
      <c r="R573" s="5">
        <f t="shared" si="140"/>
        <v>543.77624919999994</v>
      </c>
      <c r="S573" s="5">
        <f t="shared" si="141"/>
        <v>11.765087413333299</v>
      </c>
      <c r="T573" s="5">
        <f t="shared" si="139"/>
        <v>-17.101036655545137</v>
      </c>
      <c r="U573" s="1">
        <f t="shared" si="133"/>
        <v>550.375</v>
      </c>
      <c r="V573" s="1">
        <f t="shared" si="134"/>
        <v>525.125</v>
      </c>
      <c r="W573">
        <f t="shared" si="135"/>
        <v>-44.65356039603973</v>
      </c>
    </row>
    <row r="574" spans="1:23">
      <c r="A574" s="7">
        <v>43616</v>
      </c>
      <c r="B574" s="3">
        <v>542.5</v>
      </c>
      <c r="C574" s="3">
        <v>549.70001200000002</v>
      </c>
      <c r="D574" s="3">
        <v>540.02502400000003</v>
      </c>
      <c r="E574" s="3">
        <v>546.27502400000003</v>
      </c>
      <c r="F574" s="3">
        <v>534.69457999999997</v>
      </c>
      <c r="G574" s="3">
        <v>4255094</v>
      </c>
      <c r="H574" s="3">
        <f t="shared" si="131"/>
        <v>536.46499040000003</v>
      </c>
      <c r="I574" s="3">
        <f t="shared" si="142"/>
        <v>543.55749819999994</v>
      </c>
      <c r="J574" s="3">
        <f t="shared" si="132"/>
        <v>540.39284903570024</v>
      </c>
      <c r="K574" s="3">
        <f t="shared" si="143"/>
        <v>541.62218713851155</v>
      </c>
      <c r="L574" s="6">
        <f t="shared" si="129"/>
        <v>7.1750480000000607</v>
      </c>
      <c r="M574" s="6">
        <f t="shared" si="130"/>
        <v>0</v>
      </c>
      <c r="N574" s="6">
        <f t="shared" si="136"/>
        <v>2.1821548571428724</v>
      </c>
      <c r="O574" s="6">
        <f t="shared" si="137"/>
        <v>1.8642968571428713</v>
      </c>
      <c r="P574" s="8">
        <f t="shared" si="138"/>
        <v>53.927613900319429</v>
      </c>
      <c r="Q574" s="3">
        <f t="shared" si="128"/>
        <v>545.33335333333332</v>
      </c>
      <c r="R574" s="5">
        <f t="shared" si="140"/>
        <v>542.55583293333325</v>
      </c>
      <c r="S574" s="5">
        <f t="shared" si="141"/>
        <v>10.174255079999933</v>
      </c>
      <c r="T574" s="5">
        <f t="shared" si="139"/>
        <v>18.199664271310237</v>
      </c>
      <c r="U574" s="1">
        <f t="shared" si="133"/>
        <v>549.70001200000002</v>
      </c>
      <c r="V574" s="1">
        <f t="shared" si="134"/>
        <v>525.125</v>
      </c>
      <c r="W574">
        <f t="shared" si="135"/>
        <v>-13.936872136623911</v>
      </c>
    </row>
    <row r="575" spans="1:23">
      <c r="A575" s="7">
        <v>43619</v>
      </c>
      <c r="B575" s="3">
        <v>549.42498799999998</v>
      </c>
      <c r="C575" s="3">
        <v>559.5</v>
      </c>
      <c r="D575" s="3">
        <v>543.57501200000002</v>
      </c>
      <c r="E575" s="3">
        <v>557.59997599999997</v>
      </c>
      <c r="F575" s="3">
        <v>545.77941899999996</v>
      </c>
      <c r="G575" s="3">
        <v>3400394</v>
      </c>
      <c r="H575" s="3">
        <f t="shared" si="131"/>
        <v>539.125</v>
      </c>
      <c r="I575" s="3">
        <f t="shared" si="142"/>
        <v>542.29499820000001</v>
      </c>
      <c r="J575" s="3">
        <f t="shared" si="132"/>
        <v>546.12855802380022</v>
      </c>
      <c r="K575" s="3">
        <f t="shared" si="143"/>
        <v>543.14388131579619</v>
      </c>
      <c r="L575" s="6">
        <f t="shared" si="129"/>
        <v>11.324951999999939</v>
      </c>
      <c r="M575" s="6">
        <f t="shared" si="130"/>
        <v>0</v>
      </c>
      <c r="N575" s="6">
        <f t="shared" si="136"/>
        <v>2.9910800000000108</v>
      </c>
      <c r="O575" s="6">
        <f t="shared" si="137"/>
        <v>1.3000094285714405</v>
      </c>
      <c r="P575" s="8">
        <f t="shared" si="138"/>
        <v>69.704443353812195</v>
      </c>
      <c r="Q575" s="3">
        <f t="shared" si="128"/>
        <v>553.55832933333329</v>
      </c>
      <c r="R575" s="5">
        <f t="shared" si="140"/>
        <v>541.82958173333316</v>
      </c>
      <c r="S575" s="5">
        <f t="shared" si="141"/>
        <v>9.2301285199999032</v>
      </c>
      <c r="T575" s="5">
        <f t="shared" si="139"/>
        <v>84.713501547937682</v>
      </c>
      <c r="U575" s="1">
        <f t="shared" si="133"/>
        <v>559.5</v>
      </c>
      <c r="V575" s="1">
        <f t="shared" si="134"/>
        <v>525.125</v>
      </c>
      <c r="W575">
        <f t="shared" si="135"/>
        <v>-5.5273425454546343</v>
      </c>
    </row>
    <row r="576" spans="1:23">
      <c r="A576" s="7">
        <v>43620</v>
      </c>
      <c r="B576" s="3">
        <v>556.20001200000002</v>
      </c>
      <c r="C576" s="3">
        <v>556.70001200000002</v>
      </c>
      <c r="D576" s="3">
        <v>540.5</v>
      </c>
      <c r="E576" s="3">
        <v>542.92498799999998</v>
      </c>
      <c r="F576" s="3">
        <v>531.415527</v>
      </c>
      <c r="G576" s="3">
        <v>4128970</v>
      </c>
      <c r="H576" s="3">
        <f t="shared" si="131"/>
        <v>544.22500000000002</v>
      </c>
      <c r="I576" s="3">
        <f t="shared" si="142"/>
        <v>541.77374579999992</v>
      </c>
      <c r="J576" s="3">
        <f t="shared" si="132"/>
        <v>545.06070134920014</v>
      </c>
      <c r="K576" s="3">
        <f t="shared" si="143"/>
        <v>543.12303433333943</v>
      </c>
      <c r="L576" s="6">
        <f t="shared" si="129"/>
        <v>0</v>
      </c>
      <c r="M576" s="6">
        <f t="shared" si="130"/>
        <v>14.674987999999985</v>
      </c>
      <c r="N576" s="6">
        <f t="shared" si="136"/>
        <v>2.9910800000000108</v>
      </c>
      <c r="O576" s="6">
        <f t="shared" si="137"/>
        <v>2.3339362857142953</v>
      </c>
      <c r="P576" s="8">
        <f t="shared" si="138"/>
        <v>56.170344643345679</v>
      </c>
      <c r="Q576" s="3">
        <f t="shared" si="128"/>
        <v>546.70833333333337</v>
      </c>
      <c r="R576" s="5">
        <f t="shared" si="140"/>
        <v>540.85041506666653</v>
      </c>
      <c r="S576" s="5">
        <f t="shared" si="141"/>
        <v>8.0088362133333018</v>
      </c>
      <c r="T576" s="5">
        <f t="shared" si="139"/>
        <v>48.762126486529475</v>
      </c>
      <c r="U576" s="1">
        <f t="shared" si="133"/>
        <v>559.5</v>
      </c>
      <c r="V576" s="1">
        <f t="shared" si="134"/>
        <v>525.125</v>
      </c>
      <c r="W576">
        <f t="shared" si="135"/>
        <v>-48.218216727272775</v>
      </c>
    </row>
    <row r="577" spans="1:23">
      <c r="A577" s="7">
        <v>43622</v>
      </c>
      <c r="B577" s="3">
        <v>545</v>
      </c>
      <c r="C577" s="3">
        <v>550.57501200000002</v>
      </c>
      <c r="D577" s="3">
        <v>537.77502400000003</v>
      </c>
      <c r="E577" s="3">
        <v>539.59997599999997</v>
      </c>
      <c r="F577" s="3">
        <v>528.16107199999999</v>
      </c>
      <c r="G577" s="3">
        <v>4701806</v>
      </c>
      <c r="H577" s="3">
        <f t="shared" si="131"/>
        <v>545.67999280000004</v>
      </c>
      <c r="I577" s="3">
        <f t="shared" si="142"/>
        <v>540.62624519999997</v>
      </c>
      <c r="J577" s="3">
        <f t="shared" si="132"/>
        <v>543.2404595661335</v>
      </c>
      <c r="K577" s="3">
        <f t="shared" si="143"/>
        <v>542.78750496825944</v>
      </c>
      <c r="L577" s="6">
        <f t="shared" si="129"/>
        <v>0</v>
      </c>
      <c r="M577" s="6">
        <f t="shared" si="130"/>
        <v>3.3250120000000152</v>
      </c>
      <c r="N577" s="6">
        <f t="shared" si="136"/>
        <v>2.8196497142857231</v>
      </c>
      <c r="O577" s="6">
        <f t="shared" si="137"/>
        <v>2.5714371428571536</v>
      </c>
      <c r="P577" s="8">
        <f t="shared" si="138"/>
        <v>52.302064296179005</v>
      </c>
      <c r="Q577" s="3">
        <f t="shared" si="128"/>
        <v>542.65000399999997</v>
      </c>
      <c r="R577" s="5">
        <f t="shared" si="140"/>
        <v>539.69124859999988</v>
      </c>
      <c r="S577" s="5">
        <f t="shared" si="141"/>
        <v>6.7245437266666386</v>
      </c>
      <c r="T577" s="5">
        <f t="shared" si="139"/>
        <v>29.332898709215907</v>
      </c>
      <c r="U577" s="1">
        <f t="shared" si="133"/>
        <v>559.5</v>
      </c>
      <c r="V577" s="1">
        <f t="shared" si="134"/>
        <v>525.125</v>
      </c>
      <c r="W577">
        <f t="shared" si="135"/>
        <v>-57.890978909090997</v>
      </c>
    </row>
    <row r="578" spans="1:23">
      <c r="A578" s="7">
        <v>43623</v>
      </c>
      <c r="B578" s="3">
        <v>541.5</v>
      </c>
      <c r="C578" s="3">
        <v>543.59997599999997</v>
      </c>
      <c r="D578" s="3">
        <v>535.625</v>
      </c>
      <c r="E578" s="3">
        <v>539.79998799999998</v>
      </c>
      <c r="F578" s="3">
        <v>528.35687299999995</v>
      </c>
      <c r="G578" s="3">
        <v>3272806</v>
      </c>
      <c r="H578" s="3">
        <f t="shared" si="131"/>
        <v>545.09998800000005</v>
      </c>
      <c r="I578" s="3">
        <f t="shared" si="142"/>
        <v>539.29124459999991</v>
      </c>
      <c r="J578" s="3">
        <f t="shared" si="132"/>
        <v>542.09363571075573</v>
      </c>
      <c r="K578" s="3">
        <f t="shared" si="143"/>
        <v>542.50297954271093</v>
      </c>
      <c r="L578" s="6">
        <f t="shared" si="129"/>
        <v>0.20001200000001518</v>
      </c>
      <c r="M578" s="6">
        <f t="shared" si="130"/>
        <v>0</v>
      </c>
      <c r="N578" s="6">
        <f t="shared" si="136"/>
        <v>2.8339362857142953</v>
      </c>
      <c r="O578" s="6">
        <f t="shared" si="137"/>
        <v>2.2303640000000087</v>
      </c>
      <c r="P578" s="8">
        <f t="shared" si="138"/>
        <v>55.959088636754821</v>
      </c>
      <c r="Q578" s="3">
        <f t="shared" si="128"/>
        <v>539.67498799999998</v>
      </c>
      <c r="R578" s="5">
        <f t="shared" si="140"/>
        <v>538.41083173333334</v>
      </c>
      <c r="S578" s="5">
        <f t="shared" si="141"/>
        <v>5.3160851733333061</v>
      </c>
      <c r="T578" s="5">
        <f t="shared" si="139"/>
        <v>15.853223132540485</v>
      </c>
      <c r="U578" s="1">
        <f t="shared" si="133"/>
        <v>559.5</v>
      </c>
      <c r="V578" s="1">
        <f t="shared" si="134"/>
        <v>525.125</v>
      </c>
      <c r="W578">
        <f t="shared" si="135"/>
        <v>-57.309125818181862</v>
      </c>
    </row>
    <row r="579" spans="1:23">
      <c r="A579" s="7">
        <v>43626</v>
      </c>
      <c r="B579" s="3">
        <v>543.45001200000002</v>
      </c>
      <c r="C579" s="3">
        <v>550.90002400000003</v>
      </c>
      <c r="D579" s="3">
        <v>540.70001200000002</v>
      </c>
      <c r="E579" s="3">
        <v>545.59997599999997</v>
      </c>
      <c r="F579" s="3">
        <v>534.03381300000001</v>
      </c>
      <c r="G579" s="3">
        <v>2056008</v>
      </c>
      <c r="H579" s="3">
        <f t="shared" si="131"/>
        <v>545.23999040000001</v>
      </c>
      <c r="I579" s="3">
        <f t="shared" si="142"/>
        <v>537.86624460000007</v>
      </c>
      <c r="J579" s="3">
        <f t="shared" si="132"/>
        <v>543.26241580717056</v>
      </c>
      <c r="K579" s="3">
        <f t="shared" si="143"/>
        <v>542.79793158626228</v>
      </c>
      <c r="L579" s="6">
        <f t="shared" si="129"/>
        <v>5.7999879999999848</v>
      </c>
      <c r="M579" s="6">
        <f t="shared" si="130"/>
        <v>0</v>
      </c>
      <c r="N579" s="6">
        <f t="shared" si="136"/>
        <v>2.8607177142857187</v>
      </c>
      <c r="O579" s="6">
        <f t="shared" si="137"/>
        <v>2.2303640000000087</v>
      </c>
      <c r="P579" s="8">
        <f t="shared" si="138"/>
        <v>56.190764062153221</v>
      </c>
      <c r="Q579" s="3">
        <f t="shared" ref="Q579:Q642" si="144">AVERAGE(C579:E579)</f>
        <v>545.73333733333334</v>
      </c>
      <c r="R579" s="5">
        <f t="shared" si="140"/>
        <v>538.44374800000003</v>
      </c>
      <c r="S579" s="5">
        <f t="shared" si="141"/>
        <v>5.3522930666666522</v>
      </c>
      <c r="T579" s="5">
        <f t="shared" si="139"/>
        <v>90.797087560244336</v>
      </c>
      <c r="U579" s="1">
        <f t="shared" si="133"/>
        <v>559.5</v>
      </c>
      <c r="V579" s="1">
        <f t="shared" si="134"/>
        <v>525.125</v>
      </c>
      <c r="W579">
        <f t="shared" si="135"/>
        <v>-40.436433454545543</v>
      </c>
    </row>
    <row r="580" spans="1:23">
      <c r="A580" s="7">
        <v>43627</v>
      </c>
      <c r="B580" s="3">
        <v>550</v>
      </c>
      <c r="C580" s="3">
        <v>558.47497599999997</v>
      </c>
      <c r="D580" s="3">
        <v>546.95001200000002</v>
      </c>
      <c r="E580" s="3">
        <v>553.95001200000002</v>
      </c>
      <c r="F580" s="3">
        <v>542.20678699999996</v>
      </c>
      <c r="G580" s="3">
        <v>6485078</v>
      </c>
      <c r="H580" s="3">
        <f t="shared" si="131"/>
        <v>545.10498080000002</v>
      </c>
      <c r="I580" s="3">
        <f t="shared" si="142"/>
        <v>537.97999279999999</v>
      </c>
      <c r="J580" s="3">
        <f t="shared" si="132"/>
        <v>546.82494787144708</v>
      </c>
      <c r="K580" s="3">
        <f t="shared" si="143"/>
        <v>543.86003448280871</v>
      </c>
      <c r="L580" s="6">
        <f t="shared" ref="L580:L643" si="145">IF(($E580-$E579)&gt;0,$E580-$E579,0)</f>
        <v>8.3500360000000455</v>
      </c>
      <c r="M580" s="6">
        <f t="shared" ref="M580:M643" si="146">IF(($E580-$E579)&lt;0,ABS($E580-$E579),0)</f>
        <v>0</v>
      </c>
      <c r="N580" s="6">
        <f t="shared" si="136"/>
        <v>3.4571488571428648</v>
      </c>
      <c r="O580" s="6">
        <f t="shared" si="137"/>
        <v>1.6071471428571482</v>
      </c>
      <c r="P580" s="8">
        <f t="shared" si="138"/>
        <v>68.265142028484433</v>
      </c>
      <c r="Q580" s="3">
        <f t="shared" si="144"/>
        <v>553.125</v>
      </c>
      <c r="R580" s="5">
        <f t="shared" si="140"/>
        <v>538.91333113333326</v>
      </c>
      <c r="S580" s="5">
        <f t="shared" si="141"/>
        <v>5.8688345133333089</v>
      </c>
      <c r="T580" s="5">
        <f t="shared" si="139"/>
        <v>161.4365831850655</v>
      </c>
      <c r="U580" s="1">
        <f t="shared" si="133"/>
        <v>559.5</v>
      </c>
      <c r="V580" s="1">
        <f t="shared" si="134"/>
        <v>525.125</v>
      </c>
      <c r="W580">
        <f t="shared" si="135"/>
        <v>-16.145419636363592</v>
      </c>
    </row>
    <row r="581" spans="1:23">
      <c r="A581" s="7">
        <v>43628</v>
      </c>
      <c r="B581" s="3">
        <v>553.5</v>
      </c>
      <c r="C581" s="3">
        <v>555</v>
      </c>
      <c r="D581" s="3">
        <v>545.65002400000003</v>
      </c>
      <c r="E581" s="3">
        <v>554.04998799999998</v>
      </c>
      <c r="F581" s="3">
        <v>542.30462599999998</v>
      </c>
      <c r="G581" s="3">
        <v>3136202</v>
      </c>
      <c r="H581" s="3">
        <f t="shared" si="131"/>
        <v>544.37498799999992</v>
      </c>
      <c r="I581" s="3">
        <f t="shared" si="142"/>
        <v>538.58624279999992</v>
      </c>
      <c r="J581" s="3">
        <f t="shared" si="132"/>
        <v>549.23329458096475</v>
      </c>
      <c r="K581" s="3">
        <f t="shared" si="143"/>
        <v>544.83050624635075</v>
      </c>
      <c r="L581" s="6">
        <f t="shared" si="145"/>
        <v>9.9975999999969645E-2</v>
      </c>
      <c r="M581" s="6">
        <f t="shared" si="146"/>
        <v>0</v>
      </c>
      <c r="N581" s="6">
        <f t="shared" si="136"/>
        <v>3.2892891428571471</v>
      </c>
      <c r="O581" s="6">
        <f t="shared" si="137"/>
        <v>1.6071471428571482</v>
      </c>
      <c r="P581" s="8">
        <f t="shared" si="138"/>
        <v>67.177207073109159</v>
      </c>
      <c r="Q581" s="3">
        <f t="shared" si="144"/>
        <v>551.56667066666671</v>
      </c>
      <c r="R581" s="5">
        <f t="shared" si="140"/>
        <v>539.75416466666661</v>
      </c>
      <c r="S581" s="5">
        <f t="shared" si="141"/>
        <v>6.3012525999999927</v>
      </c>
      <c r="T581" s="5">
        <f t="shared" si="139"/>
        <v>124.97521524530021</v>
      </c>
      <c r="U581" s="1">
        <f t="shared" si="133"/>
        <v>559.5</v>
      </c>
      <c r="V581" s="1">
        <f t="shared" si="134"/>
        <v>525.125</v>
      </c>
      <c r="W581">
        <f t="shared" si="135"/>
        <v>-15.854580363636408</v>
      </c>
    </row>
    <row r="582" spans="1:23">
      <c r="A582" s="7">
        <v>43629</v>
      </c>
      <c r="B582" s="3">
        <v>551.5</v>
      </c>
      <c r="C582" s="3">
        <v>553.04998799999998</v>
      </c>
      <c r="D582" s="3">
        <v>546.5</v>
      </c>
      <c r="E582" s="3">
        <v>550.45001200000002</v>
      </c>
      <c r="F582" s="3">
        <v>538.78106700000001</v>
      </c>
      <c r="G582" s="3">
        <v>3951850</v>
      </c>
      <c r="H582" s="3">
        <f t="shared" si="131"/>
        <v>546.59998799999994</v>
      </c>
      <c r="I582" s="3">
        <f t="shared" si="142"/>
        <v>539.59249280000006</v>
      </c>
      <c r="J582" s="3">
        <f t="shared" si="132"/>
        <v>549.63886705397658</v>
      </c>
      <c r="K582" s="3">
        <f t="shared" si="143"/>
        <v>545.36569727050778</v>
      </c>
      <c r="L582" s="6">
        <f t="shared" si="145"/>
        <v>0</v>
      </c>
      <c r="M582" s="6">
        <f t="shared" si="146"/>
        <v>3.5999759999999696</v>
      </c>
      <c r="N582" s="6">
        <f t="shared" si="136"/>
        <v>3.096431142857146</v>
      </c>
      <c r="O582" s="6">
        <f t="shared" si="137"/>
        <v>1.8642882857142891</v>
      </c>
      <c r="P582" s="8">
        <f t="shared" si="138"/>
        <v>62.41899360449905</v>
      </c>
      <c r="Q582" s="3">
        <f t="shared" si="144"/>
        <v>550</v>
      </c>
      <c r="R582" s="5">
        <f t="shared" si="140"/>
        <v>540.44749860000002</v>
      </c>
      <c r="S582" s="5">
        <f t="shared" si="141"/>
        <v>6.6325021999999993</v>
      </c>
      <c r="T582" s="5">
        <f t="shared" si="139"/>
        <v>96.017069797076829</v>
      </c>
      <c r="U582" s="1">
        <f t="shared" si="133"/>
        <v>559.5</v>
      </c>
      <c r="V582" s="1">
        <f t="shared" si="134"/>
        <v>527.04998799999998</v>
      </c>
      <c r="W582">
        <f t="shared" si="135"/>
        <v>-27.889012799132338</v>
      </c>
    </row>
    <row r="583" spans="1:23">
      <c r="A583" s="7">
        <v>43630</v>
      </c>
      <c r="B583" s="3">
        <v>546.54998799999998</v>
      </c>
      <c r="C583" s="3">
        <v>551.17498799999998</v>
      </c>
      <c r="D583" s="3">
        <v>542</v>
      </c>
      <c r="E583" s="3">
        <v>543.5</v>
      </c>
      <c r="F583" s="3">
        <v>531.97839399999998</v>
      </c>
      <c r="G583" s="3">
        <v>3467872</v>
      </c>
      <c r="H583" s="3">
        <f t="shared" si="131"/>
        <v>548.76999520000004</v>
      </c>
      <c r="I583" s="3">
        <f t="shared" si="142"/>
        <v>540.42874459999996</v>
      </c>
      <c r="J583" s="3">
        <f t="shared" si="132"/>
        <v>547.59257803598439</v>
      </c>
      <c r="K583" s="3">
        <f t="shared" si="143"/>
        <v>545.18801181617368</v>
      </c>
      <c r="L583" s="6">
        <f t="shared" si="145"/>
        <v>0</v>
      </c>
      <c r="M583" s="6">
        <f t="shared" si="146"/>
        <v>6.9500120000000152</v>
      </c>
      <c r="N583" s="6">
        <f t="shared" si="136"/>
        <v>3.096431142857146</v>
      </c>
      <c r="O583" s="6">
        <f t="shared" si="137"/>
        <v>2.3446437142857155</v>
      </c>
      <c r="P583" s="8">
        <f t="shared" si="138"/>
        <v>56.908445925757754</v>
      </c>
      <c r="Q583" s="3">
        <f t="shared" si="144"/>
        <v>545.55832933333329</v>
      </c>
      <c r="R583" s="5">
        <f t="shared" si="140"/>
        <v>540.98583173333338</v>
      </c>
      <c r="S583" s="5">
        <f t="shared" si="141"/>
        <v>6.5741698666666597</v>
      </c>
      <c r="T583" s="5">
        <f t="shared" si="139"/>
        <v>46.368314101364774</v>
      </c>
      <c r="U583" s="1">
        <f t="shared" si="133"/>
        <v>559.5</v>
      </c>
      <c r="V583" s="1">
        <f t="shared" si="134"/>
        <v>527.625</v>
      </c>
      <c r="W583">
        <f t="shared" si="135"/>
        <v>-50.196078431372548</v>
      </c>
    </row>
    <row r="584" spans="1:23">
      <c r="A584" s="7">
        <v>43633</v>
      </c>
      <c r="B584" s="3">
        <v>542</v>
      </c>
      <c r="C584" s="3">
        <v>543.84997599999997</v>
      </c>
      <c r="D584" s="3">
        <v>535.75</v>
      </c>
      <c r="E584" s="3">
        <v>537.45001200000002</v>
      </c>
      <c r="F584" s="3">
        <v>526.05670199999997</v>
      </c>
      <c r="G584" s="3">
        <v>2487348</v>
      </c>
      <c r="H584" s="3">
        <f t="shared" ref="H584:H647" si="147">AVERAGE(E579:E583)</f>
        <v>549.50999759999991</v>
      </c>
      <c r="I584" s="3">
        <f t="shared" si="142"/>
        <v>540.79749459999994</v>
      </c>
      <c r="J584" s="3">
        <f t="shared" ref="J584:J647" si="148">E584*(2/(5+ 1)) + J583 * (1-(2/(5+1)))</f>
        <v>544.2117226906563</v>
      </c>
      <c r="K584" s="3">
        <f t="shared" si="143"/>
        <v>544.4510594527286</v>
      </c>
      <c r="L584" s="6">
        <f t="shared" si="145"/>
        <v>0</v>
      </c>
      <c r="M584" s="6">
        <f t="shared" si="146"/>
        <v>6.0499879999999848</v>
      </c>
      <c r="N584" s="6">
        <f t="shared" si="136"/>
        <v>3.096431142857146</v>
      </c>
      <c r="O584" s="6">
        <f t="shared" si="137"/>
        <v>2.7142857142857144</v>
      </c>
      <c r="P584" s="8">
        <f t="shared" si="138"/>
        <v>53.288281273778438</v>
      </c>
      <c r="Q584" s="3">
        <f t="shared" si="144"/>
        <v>539.01666266666666</v>
      </c>
      <c r="R584" s="5">
        <f t="shared" si="140"/>
        <v>541.27458193333337</v>
      </c>
      <c r="S584" s="5">
        <f t="shared" si="141"/>
        <v>6.2854196666666606</v>
      </c>
      <c r="T584" s="5">
        <f t="shared" si="139"/>
        <v>-23.948751092851516</v>
      </c>
      <c r="U584" s="1">
        <f t="shared" si="133"/>
        <v>559.5</v>
      </c>
      <c r="V584" s="1">
        <f t="shared" si="134"/>
        <v>527.625</v>
      </c>
      <c r="W584">
        <f t="shared" si="135"/>
        <v>-69.176432941176429</v>
      </c>
    </row>
    <row r="585" spans="1:23">
      <c r="A585" s="7">
        <v>43634</v>
      </c>
      <c r="B585" s="3">
        <v>537.45001200000002</v>
      </c>
      <c r="C585" s="3">
        <v>547.07501200000002</v>
      </c>
      <c r="D585" s="3">
        <v>537.32501200000002</v>
      </c>
      <c r="E585" s="3">
        <v>544.79998799999998</v>
      </c>
      <c r="F585" s="3">
        <v>533.250854</v>
      </c>
      <c r="G585" s="3">
        <v>1412162</v>
      </c>
      <c r="H585" s="3">
        <f t="shared" si="147"/>
        <v>547.88000480000005</v>
      </c>
      <c r="I585" s="3">
        <f t="shared" si="142"/>
        <v>541.10249639999995</v>
      </c>
      <c r="J585" s="3">
        <f t="shared" si="148"/>
        <v>544.4078111271042</v>
      </c>
      <c r="K585" s="3">
        <f t="shared" si="143"/>
        <v>544.48429074294495</v>
      </c>
      <c r="L585" s="6">
        <f t="shared" si="145"/>
        <v>7.3499759999999696</v>
      </c>
      <c r="M585" s="6">
        <f t="shared" si="146"/>
        <v>0</v>
      </c>
      <c r="N585" s="6">
        <f t="shared" si="136"/>
        <v>3.3678545714285684</v>
      </c>
      <c r="O585" s="6">
        <f t="shared" si="137"/>
        <v>2.7142857142857144</v>
      </c>
      <c r="P585" s="8">
        <f t="shared" si="138"/>
        <v>55.372852535792013</v>
      </c>
      <c r="Q585" s="3">
        <f t="shared" si="144"/>
        <v>543.06667066666671</v>
      </c>
      <c r="R585" s="5">
        <f t="shared" si="140"/>
        <v>541.68958133333331</v>
      </c>
      <c r="S585" s="5">
        <f t="shared" si="141"/>
        <v>6.0404214666666629</v>
      </c>
      <c r="T585" s="5">
        <f t="shared" si="139"/>
        <v>15.198600968852952</v>
      </c>
      <c r="U585" s="1">
        <f t="shared" si="133"/>
        <v>559.5</v>
      </c>
      <c r="V585" s="1">
        <f t="shared" si="134"/>
        <v>534</v>
      </c>
      <c r="W585">
        <f t="shared" si="135"/>
        <v>-57.647105882353003</v>
      </c>
    </row>
    <row r="586" spans="1:23">
      <c r="A586" s="7">
        <v>43635</v>
      </c>
      <c r="B586" s="3">
        <v>545.04998799999998</v>
      </c>
      <c r="C586" s="3">
        <v>548.29998799999998</v>
      </c>
      <c r="D586" s="3">
        <v>538.90002400000003</v>
      </c>
      <c r="E586" s="3">
        <v>542.04998799999998</v>
      </c>
      <c r="F586" s="3">
        <v>530.55914299999995</v>
      </c>
      <c r="G586" s="3">
        <v>2437878</v>
      </c>
      <c r="H586" s="3">
        <f t="shared" si="147"/>
        <v>546.04999999999995</v>
      </c>
      <c r="I586" s="3">
        <f t="shared" si="142"/>
        <v>541.50374459999989</v>
      </c>
      <c r="J586" s="3">
        <f t="shared" si="148"/>
        <v>543.6218700847362</v>
      </c>
      <c r="K586" s="3">
        <f t="shared" si="143"/>
        <v>544.25245238647403</v>
      </c>
      <c r="L586" s="6">
        <f t="shared" si="145"/>
        <v>0</v>
      </c>
      <c r="M586" s="6">
        <f t="shared" si="146"/>
        <v>2.75</v>
      </c>
      <c r="N586" s="6">
        <f t="shared" si="136"/>
        <v>2.8785705714285705</v>
      </c>
      <c r="O586" s="6">
        <f t="shared" si="137"/>
        <v>2.9107142857142856</v>
      </c>
      <c r="P586" s="8">
        <f t="shared" si="138"/>
        <v>49.722386140266913</v>
      </c>
      <c r="Q586" s="3">
        <f t="shared" si="144"/>
        <v>543.08333333333337</v>
      </c>
      <c r="R586" s="5">
        <f t="shared" si="140"/>
        <v>542.32083133333333</v>
      </c>
      <c r="S586" s="5">
        <f t="shared" si="141"/>
        <v>5.4854216666666789</v>
      </c>
      <c r="T586" s="5">
        <f t="shared" si="139"/>
        <v>9.2670116821774418</v>
      </c>
      <c r="U586" s="1">
        <f t="shared" si="133"/>
        <v>559.5</v>
      </c>
      <c r="V586" s="1">
        <f t="shared" si="134"/>
        <v>534</v>
      </c>
      <c r="W586">
        <f t="shared" si="135"/>
        <v>-68.431419607843196</v>
      </c>
    </row>
    <row r="587" spans="1:23">
      <c r="A587" s="7">
        <v>43636</v>
      </c>
      <c r="B587" s="3">
        <v>535</v>
      </c>
      <c r="C587" s="3">
        <v>545.5</v>
      </c>
      <c r="D587" s="3">
        <v>532.82501200000002</v>
      </c>
      <c r="E587" s="3">
        <v>543.67498799999998</v>
      </c>
      <c r="F587" s="3">
        <v>532.149719</v>
      </c>
      <c r="G587" s="3">
        <v>1895088</v>
      </c>
      <c r="H587" s="3">
        <f t="shared" si="147"/>
        <v>543.65</v>
      </c>
      <c r="I587" s="3">
        <f t="shared" si="142"/>
        <v>542.20374460000005</v>
      </c>
      <c r="J587" s="3">
        <f t="shared" si="148"/>
        <v>543.6395760564908</v>
      </c>
      <c r="K587" s="3">
        <f t="shared" si="143"/>
        <v>544.19745577823835</v>
      </c>
      <c r="L587" s="6">
        <f t="shared" si="145"/>
        <v>1.625</v>
      </c>
      <c r="M587" s="6">
        <f t="shared" si="146"/>
        <v>0</v>
      </c>
      <c r="N587" s="6">
        <f t="shared" si="136"/>
        <v>2.9946419999999989</v>
      </c>
      <c r="O587" s="6">
        <f t="shared" si="137"/>
        <v>2.6678554285714262</v>
      </c>
      <c r="P587" s="8">
        <f t="shared" si="138"/>
        <v>52.885533949911355</v>
      </c>
      <c r="Q587" s="3">
        <f t="shared" si="144"/>
        <v>540.66666666666663</v>
      </c>
      <c r="R587" s="5">
        <f t="shared" si="140"/>
        <v>542.77333173333341</v>
      </c>
      <c r="S587" s="5">
        <f t="shared" si="141"/>
        <v>5.0000040000000068</v>
      </c>
      <c r="T587" s="5">
        <f t="shared" si="139"/>
        <v>-28.088845084480937</v>
      </c>
      <c r="U587" s="1">
        <f t="shared" si="133"/>
        <v>559.5</v>
      </c>
      <c r="V587" s="1">
        <f t="shared" si="134"/>
        <v>532.82501200000002</v>
      </c>
      <c r="W587">
        <f t="shared" si="135"/>
        <v>-59.325282545581736</v>
      </c>
    </row>
    <row r="588" spans="1:23">
      <c r="A588" s="7">
        <v>43637</v>
      </c>
      <c r="B588" s="3">
        <v>546.25</v>
      </c>
      <c r="C588" s="3">
        <v>546.32501200000002</v>
      </c>
      <c r="D588" s="3">
        <v>535.57501200000002</v>
      </c>
      <c r="E588" s="3">
        <v>538.125</v>
      </c>
      <c r="F588" s="3">
        <v>526.71728499999995</v>
      </c>
      <c r="G588" s="3">
        <v>4695110</v>
      </c>
      <c r="H588" s="3">
        <f t="shared" si="147"/>
        <v>542.2949951999999</v>
      </c>
      <c r="I588" s="3">
        <f t="shared" si="142"/>
        <v>542.8624940000002</v>
      </c>
      <c r="J588" s="3">
        <f t="shared" si="148"/>
        <v>541.80138403766057</v>
      </c>
      <c r="K588" s="3">
        <f t="shared" si="143"/>
        <v>543.61912665650129</v>
      </c>
      <c r="L588" s="6">
        <f t="shared" si="145"/>
        <v>0</v>
      </c>
      <c r="M588" s="6">
        <f t="shared" si="146"/>
        <v>5.5499879999999848</v>
      </c>
      <c r="N588" s="6">
        <f t="shared" si="136"/>
        <v>2.4821385714285662</v>
      </c>
      <c r="O588" s="6">
        <f t="shared" si="137"/>
        <v>3.0642831428571395</v>
      </c>
      <c r="P588" s="8">
        <f t="shared" si="138"/>
        <v>44.752070781697277</v>
      </c>
      <c r="Q588" s="3">
        <f t="shared" si="144"/>
        <v>540.00834133333331</v>
      </c>
      <c r="R588" s="5">
        <f t="shared" si="140"/>
        <v>543.20999860000006</v>
      </c>
      <c r="S588" s="5">
        <f t="shared" si="141"/>
        <v>4.5903364533333448</v>
      </c>
      <c r="T588" s="5">
        <f t="shared" si="139"/>
        <v>-46.498512679345815</v>
      </c>
      <c r="U588" s="1">
        <f t="shared" si="133"/>
        <v>559.5</v>
      </c>
      <c r="V588" s="1">
        <f t="shared" si="134"/>
        <v>532.82501200000002</v>
      </c>
      <c r="W588">
        <f t="shared" si="135"/>
        <v>-80.131245044983757</v>
      </c>
    </row>
    <row r="589" spans="1:23">
      <c r="A589" s="7">
        <v>43640</v>
      </c>
      <c r="B589" s="3">
        <v>539.5</v>
      </c>
      <c r="C589" s="3">
        <v>542.02502400000003</v>
      </c>
      <c r="D589" s="3">
        <v>534.04998799999998</v>
      </c>
      <c r="E589" s="3">
        <v>538.95001200000002</v>
      </c>
      <c r="F589" s="3">
        <v>527.524902</v>
      </c>
      <c r="G589" s="3">
        <v>1350104</v>
      </c>
      <c r="H589" s="3">
        <f t="shared" si="147"/>
        <v>541.21999519999997</v>
      </c>
      <c r="I589" s="3">
        <f t="shared" si="142"/>
        <v>543.10874340000009</v>
      </c>
      <c r="J589" s="3">
        <f t="shared" si="148"/>
        <v>540.85092669177379</v>
      </c>
      <c r="K589" s="3">
        <f t="shared" si="143"/>
        <v>543.17444907016784</v>
      </c>
      <c r="L589" s="6">
        <f t="shared" si="145"/>
        <v>0.82501200000001518</v>
      </c>
      <c r="M589" s="6">
        <f t="shared" si="146"/>
        <v>0</v>
      </c>
      <c r="N589" s="6">
        <f t="shared" si="136"/>
        <v>1.7321428571428572</v>
      </c>
      <c r="O589" s="6">
        <f t="shared" si="137"/>
        <v>3.0642831428571395</v>
      </c>
      <c r="P589" s="8">
        <f t="shared" si="138"/>
        <v>36.113198809756653</v>
      </c>
      <c r="Q589" s="3">
        <f t="shared" si="144"/>
        <v>538.34167466666668</v>
      </c>
      <c r="R589" s="5">
        <f t="shared" si="140"/>
        <v>543.50999960000001</v>
      </c>
      <c r="S589" s="5">
        <f t="shared" si="141"/>
        <v>4.3503356533333086</v>
      </c>
      <c r="T589" s="5">
        <f t="shared" si="139"/>
        <v>-79.20193360058353</v>
      </c>
      <c r="U589" s="1">
        <f t="shared" si="133"/>
        <v>558.47497599999997</v>
      </c>
      <c r="V589" s="1">
        <f t="shared" si="134"/>
        <v>532.82501200000002</v>
      </c>
      <c r="W589">
        <f t="shared" si="135"/>
        <v>-76.120824185172296</v>
      </c>
    </row>
    <row r="590" spans="1:23">
      <c r="A590" s="7">
        <v>43641</v>
      </c>
      <c r="B590" s="3">
        <v>538.95001200000002</v>
      </c>
      <c r="C590" s="3">
        <v>540.54998799999998</v>
      </c>
      <c r="D590" s="3">
        <v>530.07501200000002</v>
      </c>
      <c r="E590" s="3">
        <v>539.5</v>
      </c>
      <c r="F590" s="3">
        <v>528.06317100000001</v>
      </c>
      <c r="G590" s="3">
        <v>2203934</v>
      </c>
      <c r="H590" s="3">
        <f t="shared" si="147"/>
        <v>541.51999520000004</v>
      </c>
      <c r="I590" s="3">
        <f t="shared" si="142"/>
        <v>543.40749520000008</v>
      </c>
      <c r="J590" s="3">
        <f t="shared" si="148"/>
        <v>540.40061779451594</v>
      </c>
      <c r="K590" s="3">
        <f t="shared" si="143"/>
        <v>542.82450153967568</v>
      </c>
      <c r="L590" s="6">
        <f t="shared" si="145"/>
        <v>0.54998799999998482</v>
      </c>
      <c r="M590" s="6">
        <f t="shared" si="146"/>
        <v>0</v>
      </c>
      <c r="N590" s="6">
        <f t="shared" si="136"/>
        <v>1.7714277142857131</v>
      </c>
      <c r="O590" s="6">
        <f t="shared" si="137"/>
        <v>2.0160697142857122</v>
      </c>
      <c r="P590" s="8">
        <f t="shared" si="138"/>
        <v>46.770400447608047</v>
      </c>
      <c r="Q590" s="3">
        <f t="shared" si="144"/>
        <v>536.70833333333337</v>
      </c>
      <c r="R590" s="5">
        <f t="shared" si="140"/>
        <v>543.65041706666671</v>
      </c>
      <c r="S590" s="5">
        <f t="shared" si="141"/>
        <v>4.2380016799999796</v>
      </c>
      <c r="T590" s="5">
        <f t="shared" si="139"/>
        <v>-109.20372788106694</v>
      </c>
      <c r="U590" s="1">
        <f t="shared" si="133"/>
        <v>558.47497599999997</v>
      </c>
      <c r="V590" s="1">
        <f t="shared" si="134"/>
        <v>530.07501200000002</v>
      </c>
      <c r="W590">
        <f t="shared" si="135"/>
        <v>-66.813380467665382</v>
      </c>
    </row>
    <row r="591" spans="1:23">
      <c r="A591" s="7">
        <v>43642</v>
      </c>
      <c r="B591" s="3">
        <v>536.09997599999997</v>
      </c>
      <c r="C591" s="3">
        <v>546.32501200000002</v>
      </c>
      <c r="D591" s="3">
        <v>536.09997599999997</v>
      </c>
      <c r="E591" s="3">
        <v>539.375</v>
      </c>
      <c r="F591" s="3">
        <v>527.94085700000005</v>
      </c>
      <c r="G591" s="3">
        <v>3277734</v>
      </c>
      <c r="H591" s="3">
        <f t="shared" si="147"/>
        <v>540.45999759999995</v>
      </c>
      <c r="I591" s="3">
        <f t="shared" si="142"/>
        <v>543.77749640000002</v>
      </c>
      <c r="J591" s="3">
        <f t="shared" si="148"/>
        <v>540.05874519634403</v>
      </c>
      <c r="K591" s="3">
        <f t="shared" si="143"/>
        <v>542.49597758351615</v>
      </c>
      <c r="L591" s="6">
        <f t="shared" si="145"/>
        <v>0</v>
      </c>
      <c r="M591" s="6">
        <f t="shared" si="146"/>
        <v>0.125</v>
      </c>
      <c r="N591" s="6">
        <f t="shared" si="136"/>
        <v>1.7714277142857131</v>
      </c>
      <c r="O591" s="6">
        <f t="shared" si="137"/>
        <v>1.7874974285714254</v>
      </c>
      <c r="P591" s="8">
        <f t="shared" si="138"/>
        <v>49.774233600867319</v>
      </c>
      <c r="Q591" s="3">
        <f t="shared" si="144"/>
        <v>540.59999600000003</v>
      </c>
      <c r="R591" s="5">
        <f t="shared" si="140"/>
        <v>543.87625020000019</v>
      </c>
      <c r="S591" s="5">
        <f t="shared" si="141"/>
        <v>4.0573351733333194</v>
      </c>
      <c r="T591" s="5">
        <f t="shared" si="139"/>
        <v>-53.832611143938493</v>
      </c>
      <c r="U591" s="1">
        <f t="shared" si="133"/>
        <v>558.47497599999997</v>
      </c>
      <c r="V591" s="1">
        <f t="shared" si="134"/>
        <v>530.07501200000002</v>
      </c>
      <c r="W591">
        <f t="shared" si="135"/>
        <v>-67.25352187066153</v>
      </c>
    </row>
    <row r="592" spans="1:23">
      <c r="A592" s="7">
        <v>43643</v>
      </c>
      <c r="B592" s="3">
        <v>537.15002400000003</v>
      </c>
      <c r="C592" s="3">
        <v>542.02502400000003</v>
      </c>
      <c r="D592" s="3">
        <v>529.97497599999997</v>
      </c>
      <c r="E592" s="3">
        <v>531.375</v>
      </c>
      <c r="F592" s="3">
        <v>520.11041299999999</v>
      </c>
      <c r="G592" s="3">
        <v>2776050</v>
      </c>
      <c r="H592" s="3">
        <f t="shared" si="147"/>
        <v>539.92499999999995</v>
      </c>
      <c r="I592" s="3">
        <f t="shared" si="142"/>
        <v>543.96374519999995</v>
      </c>
      <c r="J592" s="3">
        <f t="shared" si="148"/>
        <v>537.16416346422943</v>
      </c>
      <c r="K592" s="3">
        <f t="shared" si="143"/>
        <v>541.43683686127656</v>
      </c>
      <c r="L592" s="6">
        <f t="shared" si="145"/>
        <v>0</v>
      </c>
      <c r="M592" s="6">
        <f t="shared" si="146"/>
        <v>8</v>
      </c>
      <c r="N592" s="6">
        <f t="shared" si="136"/>
        <v>1.7571411428571406</v>
      </c>
      <c r="O592" s="6">
        <f t="shared" si="137"/>
        <v>2.3589259999999967</v>
      </c>
      <c r="P592" s="8">
        <f t="shared" si="138"/>
        <v>42.689807572901593</v>
      </c>
      <c r="Q592" s="3">
        <f t="shared" si="144"/>
        <v>534.45833333333337</v>
      </c>
      <c r="R592" s="5">
        <f t="shared" si="140"/>
        <v>543.5308339333335</v>
      </c>
      <c r="S592" s="5">
        <f t="shared" si="141"/>
        <v>4.3336681866666709</v>
      </c>
      <c r="T592" s="5">
        <f t="shared" si="139"/>
        <v>-139.56614749468432</v>
      </c>
      <c r="U592" s="1">
        <f t="shared" ref="U592:U655" si="149">MAX(C579:C592)</f>
        <v>558.47497599999997</v>
      </c>
      <c r="V592" s="1">
        <f t="shared" ref="V592:V655" si="150">MIN(D579:D592)</f>
        <v>529.97497599999997</v>
      </c>
      <c r="W592">
        <f t="shared" ref="W592:W655" si="151">(U592 - E592) / (U592 - V592) * -100</f>
        <v>-95.087635087719192</v>
      </c>
    </row>
    <row r="593" spans="1:23">
      <c r="A593" s="7">
        <v>43644</v>
      </c>
      <c r="B593" s="3">
        <v>535.34997599999997</v>
      </c>
      <c r="C593" s="3">
        <v>537.97497599999997</v>
      </c>
      <c r="D593" s="3">
        <v>529.34997599999997</v>
      </c>
      <c r="E593" s="3">
        <v>532.32501200000002</v>
      </c>
      <c r="F593" s="3">
        <v>521.040344</v>
      </c>
      <c r="G593" s="3">
        <v>2829874</v>
      </c>
      <c r="H593" s="3">
        <f t="shared" si="147"/>
        <v>537.4650024</v>
      </c>
      <c r="I593" s="3">
        <f t="shared" si="142"/>
        <v>543.40749519999997</v>
      </c>
      <c r="J593" s="3">
        <f t="shared" si="148"/>
        <v>535.55111297615304</v>
      </c>
      <c r="K593" s="3">
        <f t="shared" si="143"/>
        <v>540.5690440173455</v>
      </c>
      <c r="L593" s="6">
        <f t="shared" si="145"/>
        <v>0.95001200000001518</v>
      </c>
      <c r="M593" s="6">
        <f t="shared" si="146"/>
        <v>0</v>
      </c>
      <c r="N593" s="6">
        <f t="shared" ref="N593:N656" si="152">AVERAGE(L580:L593)</f>
        <v>1.4107142857142858</v>
      </c>
      <c r="O593" s="6">
        <f t="shared" ref="O593:O656" si="153">AVERAGE(M580:M593)</f>
        <v>2.3589259999999967</v>
      </c>
      <c r="P593" s="8">
        <f t="shared" ref="P593:P656" si="154">IF(O593=0,100,100-(100/(1+(N593/O593))))</f>
        <v>37.423047792131165</v>
      </c>
      <c r="Q593" s="3">
        <f t="shared" si="144"/>
        <v>533.21665466666661</v>
      </c>
      <c r="R593" s="5">
        <f t="shared" si="140"/>
        <v>543.15375060000019</v>
      </c>
      <c r="S593" s="5">
        <f t="shared" si="141"/>
        <v>4.6353348533333474</v>
      </c>
      <c r="T593" s="5">
        <f t="shared" si="139"/>
        <v>-142.91805946788142</v>
      </c>
      <c r="U593" s="1">
        <f t="shared" si="149"/>
        <v>558.47497599999997</v>
      </c>
      <c r="V593" s="1">
        <f t="shared" si="150"/>
        <v>529.34997599999997</v>
      </c>
      <c r="W593">
        <f t="shared" si="151"/>
        <v>-89.785284120171511</v>
      </c>
    </row>
    <row r="594" spans="1:23">
      <c r="A594" s="7">
        <v>43647</v>
      </c>
      <c r="B594" s="3">
        <v>533.625</v>
      </c>
      <c r="C594" s="3">
        <v>534.95001200000002</v>
      </c>
      <c r="D594" s="3">
        <v>523.67498799999998</v>
      </c>
      <c r="E594" s="3">
        <v>524.54998799999998</v>
      </c>
      <c r="F594" s="3">
        <v>513.43005400000004</v>
      </c>
      <c r="G594" s="3">
        <v>2467696</v>
      </c>
      <c r="H594" s="3">
        <f t="shared" si="147"/>
        <v>536.30500480000012</v>
      </c>
      <c r="I594" s="3">
        <f t="shared" si="142"/>
        <v>543.06874699999992</v>
      </c>
      <c r="J594" s="3">
        <f t="shared" si="148"/>
        <v>531.88407131743543</v>
      </c>
      <c r="K594" s="3">
        <f t="shared" si="143"/>
        <v>539.04341963474121</v>
      </c>
      <c r="L594" s="6">
        <f t="shared" si="145"/>
        <v>0</v>
      </c>
      <c r="M594" s="6">
        <f t="shared" si="146"/>
        <v>7.7750240000000304</v>
      </c>
      <c r="N594" s="6">
        <f t="shared" si="152"/>
        <v>0.81428314285713965</v>
      </c>
      <c r="O594" s="6">
        <f t="shared" si="153"/>
        <v>2.9142848571428561</v>
      </c>
      <c r="P594" s="8">
        <f t="shared" si="154"/>
        <v>21.839031576120931</v>
      </c>
      <c r="Q594" s="3">
        <f t="shared" si="144"/>
        <v>527.72499600000003</v>
      </c>
      <c r="R594" s="5">
        <f t="shared" si="140"/>
        <v>542.27333273333352</v>
      </c>
      <c r="S594" s="5">
        <f t="shared" si="141"/>
        <v>5.2316680666666686</v>
      </c>
      <c r="T594" s="5">
        <f t="shared" si="139"/>
        <v>-185.3881215697092</v>
      </c>
      <c r="U594" s="1">
        <f t="shared" si="149"/>
        <v>555</v>
      </c>
      <c r="V594" s="1">
        <f t="shared" si="150"/>
        <v>523.67498799999998</v>
      </c>
      <c r="W594">
        <f t="shared" si="151"/>
        <v>-97.206704980671674</v>
      </c>
    </row>
    <row r="595" spans="1:23">
      <c r="A595" s="7">
        <v>43648</v>
      </c>
      <c r="B595" s="3">
        <v>526.5</v>
      </c>
      <c r="C595" s="3">
        <v>532.32501200000002</v>
      </c>
      <c r="D595" s="3">
        <v>521.5</v>
      </c>
      <c r="E595" s="3">
        <v>530</v>
      </c>
      <c r="F595" s="3">
        <v>518.76458700000001</v>
      </c>
      <c r="G595" s="3">
        <v>2014050</v>
      </c>
      <c r="H595" s="3">
        <f t="shared" si="147"/>
        <v>533.42499999999995</v>
      </c>
      <c r="I595" s="3">
        <f t="shared" si="142"/>
        <v>541.98249520000002</v>
      </c>
      <c r="J595" s="3">
        <f t="shared" si="148"/>
        <v>531.25604754495703</v>
      </c>
      <c r="K595" s="3">
        <f t="shared" si="143"/>
        <v>538.18214157428963</v>
      </c>
      <c r="L595" s="6">
        <f t="shared" si="145"/>
        <v>5.4500120000000152</v>
      </c>
      <c r="M595" s="6">
        <f t="shared" si="146"/>
        <v>0</v>
      </c>
      <c r="N595" s="6">
        <f t="shared" si="152"/>
        <v>1.1964285714285714</v>
      </c>
      <c r="O595" s="6">
        <f t="shared" si="153"/>
        <v>2.9142848571428561</v>
      </c>
      <c r="P595" s="8">
        <f t="shared" si="154"/>
        <v>29.105132046248215</v>
      </c>
      <c r="Q595" s="3">
        <f t="shared" si="144"/>
        <v>527.94167066666671</v>
      </c>
      <c r="R595" s="5">
        <f t="shared" si="140"/>
        <v>540.99249980000013</v>
      </c>
      <c r="S595" s="5">
        <f t="shared" si="141"/>
        <v>5.2559180466666815</v>
      </c>
      <c r="T595" s="5">
        <f t="shared" si="139"/>
        <v>-165.5382119413664</v>
      </c>
      <c r="U595" s="1">
        <f t="shared" si="149"/>
        <v>553.04998799999998</v>
      </c>
      <c r="V595" s="1">
        <f t="shared" si="150"/>
        <v>521.5</v>
      </c>
      <c r="W595">
        <f t="shared" si="151"/>
        <v>-73.058626836878659</v>
      </c>
    </row>
    <row r="596" spans="1:23">
      <c r="A596" s="7">
        <v>43649</v>
      </c>
      <c r="B596" s="3">
        <v>530.5</v>
      </c>
      <c r="C596" s="3">
        <v>532.375</v>
      </c>
      <c r="D596" s="3">
        <v>523.79998799999998</v>
      </c>
      <c r="E596" s="3">
        <v>525.59997599999997</v>
      </c>
      <c r="F596" s="3">
        <v>514.45782499999996</v>
      </c>
      <c r="G596" s="3">
        <v>1213340</v>
      </c>
      <c r="H596" s="3">
        <f t="shared" si="147"/>
        <v>531.52499999999998</v>
      </c>
      <c r="I596" s="3">
        <f t="shared" si="142"/>
        <v>540.60249640000006</v>
      </c>
      <c r="J596" s="3">
        <f t="shared" si="148"/>
        <v>529.37069036330467</v>
      </c>
      <c r="K596" s="3">
        <f t="shared" si="143"/>
        <v>536.98384009102392</v>
      </c>
      <c r="L596" s="6">
        <f t="shared" si="145"/>
        <v>0</v>
      </c>
      <c r="M596" s="6">
        <f t="shared" si="146"/>
        <v>4.4000240000000304</v>
      </c>
      <c r="N596" s="6">
        <f t="shared" si="152"/>
        <v>1.1964285714285714</v>
      </c>
      <c r="O596" s="6">
        <f t="shared" si="153"/>
        <v>2.971431142857146</v>
      </c>
      <c r="P596" s="8">
        <f t="shared" si="154"/>
        <v>28.706066265323287</v>
      </c>
      <c r="Q596" s="3">
        <f t="shared" si="144"/>
        <v>527.25832133333336</v>
      </c>
      <c r="R596" s="5">
        <f t="shared" si="140"/>
        <v>540.01999920000003</v>
      </c>
      <c r="S596" s="5">
        <f t="shared" si="141"/>
        <v>5.5850015999999982</v>
      </c>
      <c r="T596" s="5">
        <f t="shared" si="139"/>
        <v>-152.33272707467893</v>
      </c>
      <c r="U596" s="1">
        <f t="shared" si="149"/>
        <v>551.17498799999998</v>
      </c>
      <c r="V596" s="1">
        <f t="shared" si="150"/>
        <v>521.5</v>
      </c>
      <c r="W596">
        <f t="shared" si="151"/>
        <v>-86.183731565451779</v>
      </c>
    </row>
    <row r="597" spans="1:23">
      <c r="A597" s="7">
        <v>43650</v>
      </c>
      <c r="B597" s="3">
        <v>524.34997599999997</v>
      </c>
      <c r="C597" s="3">
        <v>525.59997599999997</v>
      </c>
      <c r="D597" s="3">
        <v>516.90002400000003</v>
      </c>
      <c r="E597" s="3">
        <v>520.375</v>
      </c>
      <c r="F597" s="3">
        <v>509.34356700000001</v>
      </c>
      <c r="G597" s="3">
        <v>2553038</v>
      </c>
      <c r="H597" s="3">
        <f t="shared" si="147"/>
        <v>528.76999520000004</v>
      </c>
      <c r="I597" s="3">
        <f t="shared" si="142"/>
        <v>539.73624580000001</v>
      </c>
      <c r="J597" s="3">
        <f t="shared" si="148"/>
        <v>526.37212690886986</v>
      </c>
      <c r="K597" s="3">
        <f t="shared" si="143"/>
        <v>535.40204579664066</v>
      </c>
      <c r="L597" s="6">
        <f t="shared" si="145"/>
        <v>0</v>
      </c>
      <c r="M597" s="6">
        <f t="shared" si="146"/>
        <v>5.2249759999999696</v>
      </c>
      <c r="N597" s="6">
        <f t="shared" si="152"/>
        <v>1.1964285714285714</v>
      </c>
      <c r="O597" s="6">
        <f t="shared" si="153"/>
        <v>2.8482142857142856</v>
      </c>
      <c r="P597" s="8">
        <f t="shared" si="154"/>
        <v>29.580573951434872</v>
      </c>
      <c r="Q597" s="3">
        <f t="shared" si="144"/>
        <v>520.95833333333337</v>
      </c>
      <c r="R597" s="5">
        <f t="shared" si="140"/>
        <v>538.93541566666659</v>
      </c>
      <c r="S597" s="5">
        <f t="shared" si="141"/>
        <v>6.4875008000000092</v>
      </c>
      <c r="T597" s="5">
        <f t="shared" ref="T597:T660" si="155">(Q597-R597)/(0.015*S597)</f>
        <v>-184.73556959801007</v>
      </c>
      <c r="U597" s="1">
        <f t="shared" si="149"/>
        <v>548.29998799999998</v>
      </c>
      <c r="V597" s="1">
        <f t="shared" si="150"/>
        <v>516.90002400000003</v>
      </c>
      <c r="W597">
        <f t="shared" si="151"/>
        <v>-88.933184764160956</v>
      </c>
    </row>
    <row r="598" spans="1:23">
      <c r="A598" s="7">
        <v>43651</v>
      </c>
      <c r="B598" s="3">
        <v>521.95001200000002</v>
      </c>
      <c r="C598" s="3">
        <v>524.5</v>
      </c>
      <c r="D598" s="3">
        <v>506.32501200000002</v>
      </c>
      <c r="E598" s="3">
        <v>508.20001200000002</v>
      </c>
      <c r="F598" s="3">
        <v>497.42672700000003</v>
      </c>
      <c r="G598" s="3">
        <v>2514352</v>
      </c>
      <c r="H598" s="3">
        <f t="shared" si="147"/>
        <v>526.56999519999999</v>
      </c>
      <c r="I598" s="3">
        <f t="shared" si="142"/>
        <v>538.77499699999998</v>
      </c>
      <c r="J598" s="3">
        <f t="shared" si="148"/>
        <v>520.31475527257999</v>
      </c>
      <c r="K598" s="3">
        <f t="shared" si="143"/>
        <v>532.81137591124627</v>
      </c>
      <c r="L598" s="6">
        <f t="shared" si="145"/>
        <v>0</v>
      </c>
      <c r="M598" s="6">
        <f t="shared" si="146"/>
        <v>12.174987999999985</v>
      </c>
      <c r="N598" s="6">
        <f t="shared" si="152"/>
        <v>1.1964285714285714</v>
      </c>
      <c r="O598" s="6">
        <f t="shared" si="153"/>
        <v>3.2857142857142856</v>
      </c>
      <c r="P598" s="8">
        <f t="shared" si="154"/>
        <v>26.69322709163346</v>
      </c>
      <c r="Q598" s="3">
        <f t="shared" si="144"/>
        <v>513.00834133333331</v>
      </c>
      <c r="R598" s="5">
        <f t="shared" ref="R598:R661" si="156">AVERAGE(Q579:Q598)</f>
        <v>537.60208333333344</v>
      </c>
      <c r="S598" s="5">
        <f t="shared" ref="S598:S661" si="157">AVEDEV(Q579:Q598,Q579:Q598)</f>
        <v>7.9541682666666418</v>
      </c>
      <c r="T598" s="5">
        <f t="shared" si="155"/>
        <v>-206.12875476509248</v>
      </c>
      <c r="U598" s="1">
        <f t="shared" si="149"/>
        <v>548.29998799999998</v>
      </c>
      <c r="V598" s="1">
        <f t="shared" si="150"/>
        <v>506.32501200000002</v>
      </c>
      <c r="W598">
        <f t="shared" si="151"/>
        <v>-95.533052836051652</v>
      </c>
    </row>
    <row r="599" spans="1:23">
      <c r="A599" s="7">
        <v>43654</v>
      </c>
      <c r="B599" s="3">
        <v>505.5</v>
      </c>
      <c r="C599" s="3">
        <v>522.90002400000003</v>
      </c>
      <c r="D599" s="3">
        <v>505.02499399999999</v>
      </c>
      <c r="E599" s="3">
        <v>519.52502400000003</v>
      </c>
      <c r="F599" s="3">
        <v>508.51168799999999</v>
      </c>
      <c r="G599" s="3">
        <v>4008224</v>
      </c>
      <c r="H599" s="3">
        <f t="shared" si="147"/>
        <v>521.74499520000006</v>
      </c>
      <c r="I599" s="3">
        <f t="shared" ref="I599:I662" si="158">AVERAGE(E579:E598)</f>
        <v>537.19499819999987</v>
      </c>
      <c r="J599" s="3">
        <f t="shared" si="148"/>
        <v>520.05151151505333</v>
      </c>
      <c r="K599" s="3">
        <f t="shared" ref="K599:K662" si="159">E599*(2/(20+ 1)) + K598 * (1-(2/(20+1)))</f>
        <v>531.54600906255621</v>
      </c>
      <c r="L599" s="6">
        <f t="shared" si="145"/>
        <v>11.325012000000015</v>
      </c>
      <c r="M599" s="6">
        <f t="shared" si="146"/>
        <v>0</v>
      </c>
      <c r="N599" s="6">
        <f t="shared" si="152"/>
        <v>1.4803597142857174</v>
      </c>
      <c r="O599" s="6">
        <f t="shared" si="153"/>
        <v>3.2857142857142856</v>
      </c>
      <c r="P599" s="8">
        <f t="shared" si="154"/>
        <v>31.060359412919667</v>
      </c>
      <c r="Q599" s="3">
        <f t="shared" si="144"/>
        <v>515.81668066666668</v>
      </c>
      <c r="R599" s="5">
        <f t="shared" si="156"/>
        <v>536.1062505000001</v>
      </c>
      <c r="S599" s="5">
        <f t="shared" si="157"/>
        <v>8.8466672666666462</v>
      </c>
      <c r="T599" s="5">
        <f t="shared" si="155"/>
        <v>-152.89802906745444</v>
      </c>
      <c r="U599" s="1">
        <f t="shared" si="149"/>
        <v>548.29998799999998</v>
      </c>
      <c r="V599" s="1">
        <f t="shared" si="150"/>
        <v>505.02499399999999</v>
      </c>
      <c r="W599">
        <f t="shared" si="151"/>
        <v>-66.493282471627751</v>
      </c>
    </row>
    <row r="600" spans="1:23">
      <c r="A600" s="7">
        <v>43655</v>
      </c>
      <c r="B600" s="3">
        <v>516.72497599999997</v>
      </c>
      <c r="C600" s="3">
        <v>523.90002400000003</v>
      </c>
      <c r="D600" s="3">
        <v>504</v>
      </c>
      <c r="E600" s="3">
        <v>510.375</v>
      </c>
      <c r="F600" s="3">
        <v>499.55560300000002</v>
      </c>
      <c r="G600" s="3">
        <v>3205934</v>
      </c>
      <c r="H600" s="3">
        <f t="shared" si="147"/>
        <v>520.74000239999998</v>
      </c>
      <c r="I600" s="3">
        <f t="shared" si="158"/>
        <v>535.89125059999992</v>
      </c>
      <c r="J600" s="3">
        <f t="shared" si="148"/>
        <v>516.82600767670226</v>
      </c>
      <c r="K600" s="3">
        <f t="shared" si="159"/>
        <v>529.52972248516994</v>
      </c>
      <c r="L600" s="6">
        <f t="shared" si="145"/>
        <v>0</v>
      </c>
      <c r="M600" s="6">
        <f t="shared" si="146"/>
        <v>9.1500240000000304</v>
      </c>
      <c r="N600" s="6">
        <f t="shared" si="152"/>
        <v>1.4803597142857174</v>
      </c>
      <c r="O600" s="6">
        <f t="shared" si="153"/>
        <v>3.7428588571428594</v>
      </c>
      <c r="P600" s="8">
        <f t="shared" si="154"/>
        <v>28.34190631775212</v>
      </c>
      <c r="Q600" s="3">
        <f t="shared" si="144"/>
        <v>512.75834133333331</v>
      </c>
      <c r="R600" s="5">
        <f t="shared" si="156"/>
        <v>534.08791756666676</v>
      </c>
      <c r="S600" s="5">
        <f t="shared" si="157"/>
        <v>9.4020001199999861</v>
      </c>
      <c r="T600" s="5">
        <f t="shared" si="155"/>
        <v>-151.24140935332164</v>
      </c>
      <c r="U600" s="1">
        <f t="shared" si="149"/>
        <v>546.32501200000002</v>
      </c>
      <c r="V600" s="1">
        <f t="shared" si="150"/>
        <v>504</v>
      </c>
      <c r="W600">
        <f t="shared" si="151"/>
        <v>-84.93798418769498</v>
      </c>
    </row>
    <row r="601" spans="1:23">
      <c r="A601" s="7">
        <v>43656</v>
      </c>
      <c r="B601" s="3">
        <v>507</v>
      </c>
      <c r="C601" s="3">
        <v>517.5</v>
      </c>
      <c r="D601" s="3">
        <v>506.54998799999998</v>
      </c>
      <c r="E601" s="3">
        <v>509.45001200000002</v>
      </c>
      <c r="F601" s="3">
        <v>498.65026899999998</v>
      </c>
      <c r="G601" s="3">
        <v>1731600</v>
      </c>
      <c r="H601" s="3">
        <f t="shared" si="147"/>
        <v>516.81500240000003</v>
      </c>
      <c r="I601" s="3">
        <f t="shared" si="158"/>
        <v>533.71249999999998</v>
      </c>
      <c r="J601" s="3">
        <f t="shared" si="148"/>
        <v>514.36734245113485</v>
      </c>
      <c r="K601" s="3">
        <f t="shared" si="159"/>
        <v>527.6173691056299</v>
      </c>
      <c r="L601" s="6">
        <f t="shared" si="145"/>
        <v>0</v>
      </c>
      <c r="M601" s="6">
        <f t="shared" si="146"/>
        <v>0.92498799999998482</v>
      </c>
      <c r="N601" s="6">
        <f t="shared" si="152"/>
        <v>1.3642882857142891</v>
      </c>
      <c r="O601" s="6">
        <f t="shared" si="153"/>
        <v>3.8089294285714295</v>
      </c>
      <c r="P601" s="8">
        <f t="shared" si="154"/>
        <v>26.372141306692725</v>
      </c>
      <c r="Q601" s="3">
        <f t="shared" si="144"/>
        <v>511.16666666666669</v>
      </c>
      <c r="R601" s="5">
        <f t="shared" si="156"/>
        <v>532.06791736666673</v>
      </c>
      <c r="S601" s="5">
        <f t="shared" si="157"/>
        <v>9.9909987599999592</v>
      </c>
      <c r="T601" s="5">
        <f t="shared" si="155"/>
        <v>-139.46720911547209</v>
      </c>
      <c r="U601" s="1">
        <f t="shared" si="149"/>
        <v>546.32501200000002</v>
      </c>
      <c r="V601" s="1">
        <f t="shared" si="150"/>
        <v>504</v>
      </c>
      <c r="W601">
        <f t="shared" si="151"/>
        <v>-87.123424796666299</v>
      </c>
    </row>
    <row r="602" spans="1:23">
      <c r="A602" s="7">
        <v>43657</v>
      </c>
      <c r="B602" s="3">
        <v>513.90002400000003</v>
      </c>
      <c r="C602" s="3">
        <v>513.90002400000003</v>
      </c>
      <c r="D602" s="3">
        <v>507.52499399999999</v>
      </c>
      <c r="E602" s="3">
        <v>510.39999399999999</v>
      </c>
      <c r="F602" s="3">
        <v>499.58007800000001</v>
      </c>
      <c r="G602" s="3">
        <v>1550706</v>
      </c>
      <c r="H602" s="3">
        <f t="shared" si="147"/>
        <v>513.58500960000003</v>
      </c>
      <c r="I602" s="3">
        <f t="shared" si="158"/>
        <v>531.48250119999989</v>
      </c>
      <c r="J602" s="3">
        <f t="shared" si="148"/>
        <v>513.04489296742327</v>
      </c>
      <c r="K602" s="3">
        <f t="shared" si="159"/>
        <v>525.97761909556993</v>
      </c>
      <c r="L602" s="6">
        <f t="shared" si="145"/>
        <v>0.94998199999997723</v>
      </c>
      <c r="M602" s="6">
        <f t="shared" si="146"/>
        <v>0</v>
      </c>
      <c r="N602" s="6">
        <f t="shared" si="152"/>
        <v>1.4321441428571444</v>
      </c>
      <c r="O602" s="6">
        <f t="shared" si="153"/>
        <v>3.4125017142857166</v>
      </c>
      <c r="P602" s="8">
        <f t="shared" si="154"/>
        <v>29.56137940909791</v>
      </c>
      <c r="Q602" s="3">
        <f t="shared" si="144"/>
        <v>510.60833733333334</v>
      </c>
      <c r="R602" s="5">
        <f t="shared" si="156"/>
        <v>530.09833423333328</v>
      </c>
      <c r="S602" s="5">
        <f t="shared" si="157"/>
        <v>10.364331943333312</v>
      </c>
      <c r="T602" s="5">
        <f t="shared" si="155"/>
        <v>-125.36583484306843</v>
      </c>
      <c r="U602" s="1">
        <f t="shared" si="149"/>
        <v>546.32501200000002</v>
      </c>
      <c r="V602" s="1">
        <f t="shared" si="150"/>
        <v>504</v>
      </c>
      <c r="W602">
        <f t="shared" si="151"/>
        <v>-84.878931635034178</v>
      </c>
    </row>
    <row r="603" spans="1:23">
      <c r="A603" s="7">
        <v>43658</v>
      </c>
      <c r="B603" s="3">
        <v>508.02499399999999</v>
      </c>
      <c r="C603" s="3">
        <v>514.84997599999997</v>
      </c>
      <c r="D603" s="3">
        <v>504.5</v>
      </c>
      <c r="E603" s="3">
        <v>511.95001200000002</v>
      </c>
      <c r="F603" s="3">
        <v>501.09719799999999</v>
      </c>
      <c r="G603" s="3">
        <v>2903286</v>
      </c>
      <c r="H603" s="3">
        <f t="shared" si="147"/>
        <v>511.59000839999999</v>
      </c>
      <c r="I603" s="3">
        <f t="shared" si="158"/>
        <v>529.48000029999992</v>
      </c>
      <c r="J603" s="3">
        <f t="shared" si="148"/>
        <v>512.67993264494885</v>
      </c>
      <c r="K603" s="3">
        <f t="shared" si="159"/>
        <v>524.64165651503947</v>
      </c>
      <c r="L603" s="6">
        <f t="shared" si="145"/>
        <v>1.5500180000000228</v>
      </c>
      <c r="M603" s="6">
        <f t="shared" si="146"/>
        <v>0</v>
      </c>
      <c r="N603" s="6">
        <f t="shared" si="152"/>
        <v>1.483930285714288</v>
      </c>
      <c r="O603" s="6">
        <f t="shared" si="153"/>
        <v>3.4125017142857166</v>
      </c>
      <c r="P603" s="8">
        <f t="shared" si="154"/>
        <v>30.306359522899257</v>
      </c>
      <c r="Q603" s="3">
        <f t="shared" si="144"/>
        <v>510.43332933333335</v>
      </c>
      <c r="R603" s="5">
        <f t="shared" si="156"/>
        <v>528.34208423333325</v>
      </c>
      <c r="S603" s="5">
        <f t="shared" si="157"/>
        <v>10.57458243333333</v>
      </c>
      <c r="T603" s="5">
        <f t="shared" si="155"/>
        <v>-112.9044102554676</v>
      </c>
      <c r="U603" s="1">
        <f t="shared" si="149"/>
        <v>546.32501200000002</v>
      </c>
      <c r="V603" s="1">
        <f t="shared" si="150"/>
        <v>504</v>
      </c>
      <c r="W603">
        <f t="shared" si="151"/>
        <v>-81.216751929095693</v>
      </c>
    </row>
    <row r="604" spans="1:23">
      <c r="A604" s="7">
        <v>43661</v>
      </c>
      <c r="B604" s="3">
        <v>517.22497599999997</v>
      </c>
      <c r="C604" s="3">
        <v>519</v>
      </c>
      <c r="D604" s="3">
        <v>510</v>
      </c>
      <c r="E604" s="3">
        <v>513.75</v>
      </c>
      <c r="F604" s="3">
        <v>502.85910000000001</v>
      </c>
      <c r="G604" s="3">
        <v>2633206</v>
      </c>
      <c r="H604" s="3">
        <f t="shared" si="147"/>
        <v>512.3400084000001</v>
      </c>
      <c r="I604" s="3">
        <f t="shared" si="158"/>
        <v>527.90250089999995</v>
      </c>
      <c r="J604" s="3">
        <f t="shared" si="148"/>
        <v>513.03662176329931</v>
      </c>
      <c r="K604" s="3">
        <f t="shared" si="159"/>
        <v>523.60435589455949</v>
      </c>
      <c r="L604" s="6">
        <f t="shared" si="145"/>
        <v>1.7999879999999848</v>
      </c>
      <c r="M604" s="6">
        <f t="shared" si="146"/>
        <v>0</v>
      </c>
      <c r="N604" s="6">
        <f t="shared" si="152"/>
        <v>1.5732160000000022</v>
      </c>
      <c r="O604" s="6">
        <f t="shared" si="153"/>
        <v>3.4125017142857166</v>
      </c>
      <c r="P604" s="8">
        <f t="shared" si="154"/>
        <v>31.554453945361203</v>
      </c>
      <c r="Q604" s="3">
        <f t="shared" si="144"/>
        <v>514.25</v>
      </c>
      <c r="R604" s="5">
        <f t="shared" si="156"/>
        <v>527.10375109999995</v>
      </c>
      <c r="S604" s="5">
        <f t="shared" si="157"/>
        <v>10.782997879999972</v>
      </c>
      <c r="T604" s="5">
        <f t="shared" si="155"/>
        <v>-79.46924867613896</v>
      </c>
      <c r="U604" s="1">
        <f t="shared" si="149"/>
        <v>546.32501200000002</v>
      </c>
      <c r="V604" s="1">
        <f t="shared" si="150"/>
        <v>504</v>
      </c>
      <c r="W604">
        <f t="shared" si="151"/>
        <v>-76.963975816474672</v>
      </c>
    </row>
    <row r="605" spans="1:23">
      <c r="A605" s="7">
        <v>43662</v>
      </c>
      <c r="B605" s="3">
        <v>515.95001200000002</v>
      </c>
      <c r="C605" s="3">
        <v>516.07501200000002</v>
      </c>
      <c r="D605" s="3">
        <v>506.72500600000001</v>
      </c>
      <c r="E605" s="3">
        <v>509.82501200000002</v>
      </c>
      <c r="F605" s="3">
        <v>499.01724200000001</v>
      </c>
      <c r="G605" s="3">
        <v>3450502</v>
      </c>
      <c r="H605" s="3">
        <f t="shared" si="147"/>
        <v>511.18500359999996</v>
      </c>
      <c r="I605" s="3">
        <f t="shared" si="158"/>
        <v>526.71750029999998</v>
      </c>
      <c r="J605" s="3">
        <f t="shared" si="148"/>
        <v>511.9660851755329</v>
      </c>
      <c r="K605" s="3">
        <f t="shared" si="159"/>
        <v>522.29203742841094</v>
      </c>
      <c r="L605" s="6">
        <f t="shared" si="145"/>
        <v>0</v>
      </c>
      <c r="M605" s="6">
        <f t="shared" si="146"/>
        <v>3.9249879999999848</v>
      </c>
      <c r="N605" s="6">
        <f t="shared" si="152"/>
        <v>1.5732160000000022</v>
      </c>
      <c r="O605" s="6">
        <f t="shared" si="153"/>
        <v>3.6839294285714295</v>
      </c>
      <c r="P605" s="8">
        <f t="shared" si="154"/>
        <v>29.925289710456141</v>
      </c>
      <c r="Q605" s="3">
        <f t="shared" si="144"/>
        <v>510.87501000000003</v>
      </c>
      <c r="R605" s="5">
        <f t="shared" si="156"/>
        <v>525.49416806666659</v>
      </c>
      <c r="S605" s="5">
        <f t="shared" si="157"/>
        <v>10.957247259999988</v>
      </c>
      <c r="T605" s="5">
        <f t="shared" si="155"/>
        <v>-88.946659197482745</v>
      </c>
      <c r="U605" s="1">
        <f t="shared" si="149"/>
        <v>542.02502400000003</v>
      </c>
      <c r="V605" s="1">
        <f t="shared" si="150"/>
        <v>504</v>
      </c>
      <c r="W605">
        <f t="shared" si="151"/>
        <v>-84.68110894551964</v>
      </c>
    </row>
    <row r="606" spans="1:23">
      <c r="A606" s="7">
        <v>43663</v>
      </c>
      <c r="B606" s="3">
        <v>512.20001200000002</v>
      </c>
      <c r="C606" s="3">
        <v>521.5</v>
      </c>
      <c r="D606" s="3">
        <v>510.45001200000002</v>
      </c>
      <c r="E606" s="3">
        <v>520.375</v>
      </c>
      <c r="F606" s="3">
        <v>509.34356700000001</v>
      </c>
      <c r="G606" s="3">
        <v>2291110</v>
      </c>
      <c r="H606" s="3">
        <f t="shared" si="147"/>
        <v>511.07500600000003</v>
      </c>
      <c r="I606" s="3">
        <f t="shared" si="158"/>
        <v>524.96875149999983</v>
      </c>
      <c r="J606" s="3">
        <f t="shared" si="148"/>
        <v>514.7690567836886</v>
      </c>
      <c r="K606" s="3">
        <f t="shared" si="159"/>
        <v>522.10946243522892</v>
      </c>
      <c r="L606" s="6">
        <f t="shared" si="145"/>
        <v>10.549987999999985</v>
      </c>
      <c r="M606" s="6">
        <f t="shared" si="146"/>
        <v>0</v>
      </c>
      <c r="N606" s="6">
        <f t="shared" si="152"/>
        <v>2.3267865714285727</v>
      </c>
      <c r="O606" s="6">
        <f t="shared" si="153"/>
        <v>3.1125008571428583</v>
      </c>
      <c r="P606" s="8">
        <f t="shared" si="154"/>
        <v>42.777415276980086</v>
      </c>
      <c r="Q606" s="3">
        <f t="shared" si="144"/>
        <v>517.44167066666671</v>
      </c>
      <c r="R606" s="5">
        <f t="shared" si="156"/>
        <v>524.21208493333336</v>
      </c>
      <c r="S606" s="5">
        <f t="shared" si="157"/>
        <v>10.480413866666666</v>
      </c>
      <c r="T606" s="5">
        <f t="shared" si="155"/>
        <v>-43.067092278357414</v>
      </c>
      <c r="U606" s="1">
        <f t="shared" si="149"/>
        <v>537.97497599999997</v>
      </c>
      <c r="V606" s="1">
        <f t="shared" si="150"/>
        <v>504</v>
      </c>
      <c r="W606">
        <f t="shared" si="151"/>
        <v>-51.80276212704311</v>
      </c>
    </row>
    <row r="607" spans="1:23">
      <c r="A607" s="7">
        <v>43664</v>
      </c>
      <c r="B607" s="3">
        <v>516.70001200000002</v>
      </c>
      <c r="C607" s="3">
        <v>518.5</v>
      </c>
      <c r="D607" s="3">
        <v>508</v>
      </c>
      <c r="E607" s="3">
        <v>509.27499399999999</v>
      </c>
      <c r="F607" s="3">
        <v>498.478882</v>
      </c>
      <c r="G607" s="3">
        <v>2608300</v>
      </c>
      <c r="H607" s="3">
        <f t="shared" si="147"/>
        <v>513.2600036</v>
      </c>
      <c r="I607" s="3">
        <f t="shared" si="158"/>
        <v>523.88500209999995</v>
      </c>
      <c r="J607" s="3">
        <f t="shared" si="148"/>
        <v>512.93770252245918</v>
      </c>
      <c r="K607" s="3">
        <f t="shared" si="159"/>
        <v>520.88713210806429</v>
      </c>
      <c r="L607" s="6">
        <f t="shared" si="145"/>
        <v>0</v>
      </c>
      <c r="M607" s="6">
        <f t="shared" si="146"/>
        <v>11.100006000000008</v>
      </c>
      <c r="N607" s="6">
        <f t="shared" si="152"/>
        <v>2.2589285714285716</v>
      </c>
      <c r="O607" s="6">
        <f t="shared" si="153"/>
        <v>3.90535842857143</v>
      </c>
      <c r="P607" s="8">
        <f t="shared" si="154"/>
        <v>36.645415299913374</v>
      </c>
      <c r="Q607" s="3">
        <f t="shared" si="144"/>
        <v>511.92499799999996</v>
      </c>
      <c r="R607" s="5">
        <f t="shared" si="156"/>
        <v>522.77500150000003</v>
      </c>
      <c r="S607" s="5">
        <f t="shared" si="157"/>
        <v>10.12833078333335</v>
      </c>
      <c r="T607" s="5">
        <f t="shared" si="155"/>
        <v>-71.416858526871096</v>
      </c>
      <c r="U607" s="1">
        <f t="shared" si="149"/>
        <v>534.95001200000002</v>
      </c>
      <c r="V607" s="1">
        <f t="shared" si="150"/>
        <v>504</v>
      </c>
      <c r="W607">
        <f t="shared" si="151"/>
        <v>-82.956407254381716</v>
      </c>
    </row>
    <row r="608" spans="1:23">
      <c r="A608" s="7">
        <v>43665</v>
      </c>
      <c r="B608" s="3">
        <v>512</v>
      </c>
      <c r="C608" s="3">
        <v>515.40002400000003</v>
      </c>
      <c r="D608" s="3">
        <v>504.60000600000001</v>
      </c>
      <c r="E608" s="3">
        <v>507.79998799999998</v>
      </c>
      <c r="F608" s="3">
        <v>497.03515599999997</v>
      </c>
      <c r="G608" s="3">
        <v>2139624</v>
      </c>
      <c r="H608" s="3">
        <f t="shared" si="147"/>
        <v>513.03500359999998</v>
      </c>
      <c r="I608" s="3">
        <f t="shared" si="158"/>
        <v>522.16500239999993</v>
      </c>
      <c r="J608" s="3">
        <f t="shared" si="148"/>
        <v>511.22513101497282</v>
      </c>
      <c r="K608" s="3">
        <f t="shared" si="159"/>
        <v>519.64073743110578</v>
      </c>
      <c r="L608" s="6">
        <f t="shared" si="145"/>
        <v>0</v>
      </c>
      <c r="M608" s="6">
        <f t="shared" si="146"/>
        <v>1.4750060000000076</v>
      </c>
      <c r="N608" s="6">
        <f t="shared" si="152"/>
        <v>2.2589285714285716</v>
      </c>
      <c r="O608" s="6">
        <f t="shared" si="153"/>
        <v>3.4553571428571428</v>
      </c>
      <c r="P608" s="8">
        <f t="shared" si="154"/>
        <v>39.531250000000007</v>
      </c>
      <c r="Q608" s="3">
        <f t="shared" si="144"/>
        <v>509.26667266666664</v>
      </c>
      <c r="R608" s="5">
        <f t="shared" si="156"/>
        <v>521.23791806666668</v>
      </c>
      <c r="S608" s="5">
        <f t="shared" si="157"/>
        <v>9.6346635466667205</v>
      </c>
      <c r="T608" s="5">
        <f t="shared" si="155"/>
        <v>-82.834550765686089</v>
      </c>
      <c r="U608" s="1">
        <f t="shared" si="149"/>
        <v>532.375</v>
      </c>
      <c r="V608" s="1">
        <f t="shared" si="150"/>
        <v>504</v>
      </c>
      <c r="W608">
        <f t="shared" si="151"/>
        <v>-86.607971806167455</v>
      </c>
    </row>
    <row r="609" spans="1:23">
      <c r="A609" s="7">
        <v>43668</v>
      </c>
      <c r="B609" s="3">
        <v>507.79998799999998</v>
      </c>
      <c r="C609" s="3">
        <v>513.625</v>
      </c>
      <c r="D609" s="3">
        <v>501.625</v>
      </c>
      <c r="E609" s="3">
        <v>509.47500600000001</v>
      </c>
      <c r="F609" s="3">
        <v>498.67465199999998</v>
      </c>
      <c r="G609" s="3">
        <v>1902156</v>
      </c>
      <c r="H609" s="3">
        <f t="shared" si="147"/>
        <v>512.20499880000011</v>
      </c>
      <c r="I609" s="3">
        <f t="shared" si="158"/>
        <v>520.64875180000001</v>
      </c>
      <c r="J609" s="3">
        <f t="shared" si="148"/>
        <v>510.64175600998192</v>
      </c>
      <c r="K609" s="3">
        <f t="shared" si="159"/>
        <v>518.67257253290529</v>
      </c>
      <c r="L609" s="6">
        <f t="shared" si="145"/>
        <v>1.6750180000000228</v>
      </c>
      <c r="M609" s="6">
        <f t="shared" si="146"/>
        <v>0</v>
      </c>
      <c r="N609" s="6">
        <f t="shared" si="152"/>
        <v>1.9892861428571433</v>
      </c>
      <c r="O609" s="6">
        <f t="shared" si="153"/>
        <v>3.4553571428571428</v>
      </c>
      <c r="P609" s="8">
        <f t="shared" si="154"/>
        <v>36.536574362486782</v>
      </c>
      <c r="Q609" s="3">
        <f t="shared" si="144"/>
        <v>508.24166866666673</v>
      </c>
      <c r="R609" s="5">
        <f t="shared" si="156"/>
        <v>519.73291776666679</v>
      </c>
      <c r="S609" s="5">
        <f t="shared" si="157"/>
        <v>9.1003296533333646</v>
      </c>
      <c r="T609" s="5">
        <f t="shared" si="155"/>
        <v>-84.181925547359526</v>
      </c>
      <c r="U609" s="1">
        <f t="shared" si="149"/>
        <v>532.375</v>
      </c>
      <c r="V609" s="1">
        <f t="shared" si="150"/>
        <v>501.625</v>
      </c>
      <c r="W609">
        <f t="shared" si="151"/>
        <v>-74.471525203252014</v>
      </c>
    </row>
    <row r="610" spans="1:23">
      <c r="A610" s="7">
        <v>43669</v>
      </c>
      <c r="B610" s="3">
        <v>510.32501200000002</v>
      </c>
      <c r="C610" s="3">
        <v>512.97497599999997</v>
      </c>
      <c r="D610" s="3">
        <v>503.57501200000002</v>
      </c>
      <c r="E610" s="3">
        <v>505.47500600000001</v>
      </c>
      <c r="F610" s="3">
        <v>494.75945999999999</v>
      </c>
      <c r="G610" s="3">
        <v>2011658</v>
      </c>
      <c r="H610" s="3">
        <f t="shared" si="147"/>
        <v>511.35</v>
      </c>
      <c r="I610" s="3">
        <f t="shared" si="158"/>
        <v>519.17500150000001</v>
      </c>
      <c r="J610" s="3">
        <f t="shared" si="148"/>
        <v>508.91950600665467</v>
      </c>
      <c r="K610" s="3">
        <f t="shared" si="159"/>
        <v>517.41566143453338</v>
      </c>
      <c r="L610" s="6">
        <f t="shared" si="145"/>
        <v>0</v>
      </c>
      <c r="M610" s="6">
        <f t="shared" si="146"/>
        <v>4</v>
      </c>
      <c r="N610" s="6">
        <f t="shared" si="152"/>
        <v>1.9892861428571433</v>
      </c>
      <c r="O610" s="6">
        <f t="shared" si="153"/>
        <v>3.4267839999999978</v>
      </c>
      <c r="P610" s="8">
        <f t="shared" si="154"/>
        <v>36.729327545372861</v>
      </c>
      <c r="Q610" s="3">
        <f t="shared" si="144"/>
        <v>507.34166466666665</v>
      </c>
      <c r="R610" s="5">
        <f t="shared" si="156"/>
        <v>518.26458433333335</v>
      </c>
      <c r="S610" s="5">
        <f t="shared" si="157"/>
        <v>8.4306215000000435</v>
      </c>
      <c r="T610" s="5">
        <f t="shared" si="155"/>
        <v>-86.374965884121721</v>
      </c>
      <c r="U610" s="1">
        <f t="shared" si="149"/>
        <v>525.59997599999997</v>
      </c>
      <c r="V610" s="1">
        <f t="shared" si="150"/>
        <v>501.625</v>
      </c>
      <c r="W610">
        <f t="shared" si="151"/>
        <v>-83.941564738166946</v>
      </c>
    </row>
    <row r="611" spans="1:23">
      <c r="A611" s="7">
        <v>43670</v>
      </c>
      <c r="B611" s="3">
        <v>504.97500600000001</v>
      </c>
      <c r="C611" s="3">
        <v>512.42498799999998</v>
      </c>
      <c r="D611" s="3">
        <v>500.75</v>
      </c>
      <c r="E611" s="3">
        <v>510.64999399999999</v>
      </c>
      <c r="F611" s="3">
        <v>499.82473800000002</v>
      </c>
      <c r="G611" s="3">
        <v>2384560</v>
      </c>
      <c r="H611" s="3">
        <f t="shared" si="147"/>
        <v>510.47999879999998</v>
      </c>
      <c r="I611" s="3">
        <f t="shared" si="158"/>
        <v>517.47375180000006</v>
      </c>
      <c r="J611" s="3">
        <f t="shared" si="148"/>
        <v>509.49633533776978</v>
      </c>
      <c r="K611" s="3">
        <f t="shared" si="159"/>
        <v>516.77131215505403</v>
      </c>
      <c r="L611" s="6">
        <f t="shared" si="145"/>
        <v>5.1749879999999848</v>
      </c>
      <c r="M611" s="6">
        <f t="shared" si="146"/>
        <v>0</v>
      </c>
      <c r="N611" s="6">
        <f t="shared" si="152"/>
        <v>2.3589281428571423</v>
      </c>
      <c r="O611" s="6">
        <f t="shared" si="153"/>
        <v>3.0535714285714284</v>
      </c>
      <c r="P611" s="8">
        <f t="shared" si="154"/>
        <v>43.582971448338213</v>
      </c>
      <c r="Q611" s="3">
        <f t="shared" si="144"/>
        <v>507.94166066666668</v>
      </c>
      <c r="R611" s="5">
        <f t="shared" si="156"/>
        <v>516.63166756666669</v>
      </c>
      <c r="S611" s="5">
        <f t="shared" si="157"/>
        <v>7.2578307033333491</v>
      </c>
      <c r="T611" s="5">
        <f t="shared" si="155"/>
        <v>-79.82189403608713</v>
      </c>
      <c r="U611" s="1">
        <f t="shared" si="149"/>
        <v>524.5</v>
      </c>
      <c r="V611" s="1">
        <f t="shared" si="150"/>
        <v>500.75</v>
      </c>
      <c r="W611">
        <f t="shared" si="151"/>
        <v>-58.315814736842142</v>
      </c>
    </row>
    <row r="612" spans="1:23">
      <c r="A612" s="7">
        <v>43671</v>
      </c>
      <c r="B612" s="3">
        <v>510.54998799999998</v>
      </c>
      <c r="C612" s="3">
        <v>513.82501200000002</v>
      </c>
      <c r="D612" s="3">
        <v>501.5</v>
      </c>
      <c r="E612" s="3">
        <v>505.64999399999999</v>
      </c>
      <c r="F612" s="3">
        <v>494.93078600000001</v>
      </c>
      <c r="G612" s="3">
        <v>6042040</v>
      </c>
      <c r="H612" s="3">
        <f t="shared" si="147"/>
        <v>508.53499759999994</v>
      </c>
      <c r="I612" s="3">
        <f t="shared" si="158"/>
        <v>516.03750150000008</v>
      </c>
      <c r="J612" s="3">
        <f t="shared" si="148"/>
        <v>508.21422155851326</v>
      </c>
      <c r="K612" s="3">
        <f t="shared" si="159"/>
        <v>515.71213899742986</v>
      </c>
      <c r="L612" s="6">
        <f t="shared" si="145"/>
        <v>0</v>
      </c>
      <c r="M612" s="6">
        <f t="shared" si="146"/>
        <v>5</v>
      </c>
      <c r="N612" s="6">
        <f t="shared" si="152"/>
        <v>2.3589281428571423</v>
      </c>
      <c r="O612" s="6">
        <f t="shared" si="153"/>
        <v>2.5410722857142867</v>
      </c>
      <c r="P612" s="8">
        <f t="shared" si="154"/>
        <v>48.141386459937024</v>
      </c>
      <c r="Q612" s="3">
        <f t="shared" si="144"/>
        <v>506.99166866666673</v>
      </c>
      <c r="R612" s="5">
        <f t="shared" si="156"/>
        <v>515.25833433333344</v>
      </c>
      <c r="S612" s="5">
        <f t="shared" si="157"/>
        <v>6.3549987000000012</v>
      </c>
      <c r="T612" s="5">
        <f t="shared" si="155"/>
        <v>-86.72087445815643</v>
      </c>
      <c r="U612" s="1">
        <f t="shared" si="149"/>
        <v>523.90002400000003</v>
      </c>
      <c r="V612" s="1">
        <f t="shared" si="150"/>
        <v>500.75</v>
      </c>
      <c r="W612">
        <f t="shared" si="151"/>
        <v>-78.83374116588395</v>
      </c>
    </row>
    <row r="613" spans="1:23">
      <c r="A613" s="7">
        <v>43672</v>
      </c>
      <c r="B613" s="3">
        <v>503.85000600000001</v>
      </c>
      <c r="C613" s="3">
        <v>506.04998799999998</v>
      </c>
      <c r="D613" s="3">
        <v>498.70001200000002</v>
      </c>
      <c r="E613" s="3">
        <v>500.72500600000001</v>
      </c>
      <c r="F613" s="3">
        <v>490.11019900000002</v>
      </c>
      <c r="G613" s="3">
        <v>2332384</v>
      </c>
      <c r="H613" s="3">
        <f t="shared" si="147"/>
        <v>507.80999759999997</v>
      </c>
      <c r="I613" s="3">
        <f t="shared" si="158"/>
        <v>514.75125120000007</v>
      </c>
      <c r="J613" s="3">
        <f t="shared" si="148"/>
        <v>505.71781637234221</v>
      </c>
      <c r="K613" s="3">
        <f t="shared" si="159"/>
        <v>514.28479299767457</v>
      </c>
      <c r="L613" s="6">
        <f t="shared" si="145"/>
        <v>0</v>
      </c>
      <c r="M613" s="6">
        <f t="shared" si="146"/>
        <v>4.9249879999999848</v>
      </c>
      <c r="N613" s="6">
        <f t="shared" si="152"/>
        <v>1.5499987142857126</v>
      </c>
      <c r="O613" s="6">
        <f t="shared" si="153"/>
        <v>2.8928571428571428</v>
      </c>
      <c r="P613" s="8">
        <f t="shared" si="154"/>
        <v>34.88744096421118</v>
      </c>
      <c r="Q613" s="3">
        <f t="shared" si="144"/>
        <v>501.82500200000004</v>
      </c>
      <c r="R613" s="5">
        <f t="shared" si="156"/>
        <v>513.68875170000013</v>
      </c>
      <c r="S613" s="5">
        <f t="shared" si="157"/>
        <v>5.5570410766667093</v>
      </c>
      <c r="T613" s="5">
        <f t="shared" si="155"/>
        <v>-142.32693905892262</v>
      </c>
      <c r="U613" s="1">
        <f t="shared" si="149"/>
        <v>523.90002400000003</v>
      </c>
      <c r="V613" s="1">
        <f t="shared" si="150"/>
        <v>498.70001200000002</v>
      </c>
      <c r="W613">
        <f t="shared" si="151"/>
        <v>-91.964313350327004</v>
      </c>
    </row>
    <row r="614" spans="1:23">
      <c r="A614" s="7">
        <v>43675</v>
      </c>
      <c r="B614" s="3">
        <v>502.5</v>
      </c>
      <c r="C614" s="3">
        <v>512</v>
      </c>
      <c r="D614" s="3">
        <v>502</v>
      </c>
      <c r="E614" s="3">
        <v>507.72500600000001</v>
      </c>
      <c r="F614" s="3">
        <v>496.961792</v>
      </c>
      <c r="G614" s="3">
        <v>1825826</v>
      </c>
      <c r="H614" s="3">
        <f t="shared" si="147"/>
        <v>506.39500120000002</v>
      </c>
      <c r="I614" s="3">
        <f t="shared" si="158"/>
        <v>513.17125090000013</v>
      </c>
      <c r="J614" s="3">
        <f t="shared" si="148"/>
        <v>506.38687958156152</v>
      </c>
      <c r="K614" s="3">
        <f t="shared" si="159"/>
        <v>513.66005137884838</v>
      </c>
      <c r="L614" s="6">
        <f t="shared" si="145"/>
        <v>7</v>
      </c>
      <c r="M614" s="6">
        <f t="shared" si="146"/>
        <v>0</v>
      </c>
      <c r="N614" s="6">
        <f t="shared" si="152"/>
        <v>2.0499987142857128</v>
      </c>
      <c r="O614" s="6">
        <f t="shared" si="153"/>
        <v>2.2392839999999978</v>
      </c>
      <c r="P614" s="8">
        <f t="shared" si="154"/>
        <v>47.7935088647356</v>
      </c>
      <c r="Q614" s="3">
        <f t="shared" si="144"/>
        <v>507.24166866666673</v>
      </c>
      <c r="R614" s="5">
        <f t="shared" si="156"/>
        <v>512.66458533333343</v>
      </c>
      <c r="S614" s="5">
        <f t="shared" si="157"/>
        <v>4.8116676666666365</v>
      </c>
      <c r="T614" s="5">
        <f t="shared" si="155"/>
        <v>-75.135650012220182</v>
      </c>
      <c r="U614" s="1">
        <f t="shared" si="149"/>
        <v>521.5</v>
      </c>
      <c r="V614" s="1">
        <f t="shared" si="150"/>
        <v>498.70001200000002</v>
      </c>
      <c r="W614">
        <f t="shared" si="151"/>
        <v>-60.416672149125695</v>
      </c>
    </row>
    <row r="615" spans="1:23">
      <c r="A615" s="7">
        <v>43676</v>
      </c>
      <c r="B615" s="3">
        <v>507.5</v>
      </c>
      <c r="C615" s="3">
        <v>513.67498799999998</v>
      </c>
      <c r="D615" s="3">
        <v>505.39999399999999</v>
      </c>
      <c r="E615" s="3">
        <v>511.79998799999998</v>
      </c>
      <c r="F615" s="3">
        <v>500.950378</v>
      </c>
      <c r="G615" s="3">
        <v>2134474</v>
      </c>
      <c r="H615" s="3">
        <f t="shared" si="147"/>
        <v>506.0450012</v>
      </c>
      <c r="I615" s="3">
        <f t="shared" si="158"/>
        <v>512.33000179999999</v>
      </c>
      <c r="J615" s="3">
        <f t="shared" si="148"/>
        <v>508.19124905437434</v>
      </c>
      <c r="K615" s="3">
        <f t="shared" si="159"/>
        <v>513.48290248562466</v>
      </c>
      <c r="L615" s="6">
        <f t="shared" si="145"/>
        <v>4.0749819999999772</v>
      </c>
      <c r="M615" s="6">
        <f t="shared" si="146"/>
        <v>0</v>
      </c>
      <c r="N615" s="6">
        <f t="shared" si="152"/>
        <v>2.341068857142854</v>
      </c>
      <c r="O615" s="6">
        <f t="shared" si="153"/>
        <v>2.1732134285714273</v>
      </c>
      <c r="P615" s="8">
        <f t="shared" si="154"/>
        <v>51.859159639868068</v>
      </c>
      <c r="Q615" s="3">
        <f t="shared" si="144"/>
        <v>510.2916566666666</v>
      </c>
      <c r="R615" s="5">
        <f t="shared" si="156"/>
        <v>511.78208463333328</v>
      </c>
      <c r="S615" s="5">
        <f t="shared" si="157"/>
        <v>3.9160009599999825</v>
      </c>
      <c r="T615" s="5">
        <f t="shared" si="155"/>
        <v>-25.373299306966008</v>
      </c>
      <c r="U615" s="1">
        <f t="shared" si="149"/>
        <v>521.5</v>
      </c>
      <c r="V615" s="1">
        <f t="shared" si="150"/>
        <v>498.70001200000002</v>
      </c>
      <c r="W615">
        <f t="shared" si="151"/>
        <v>-42.543934672246415</v>
      </c>
    </row>
    <row r="616" spans="1:23">
      <c r="A616" s="7">
        <v>43677</v>
      </c>
      <c r="B616" s="3">
        <v>511.25</v>
      </c>
      <c r="C616" s="3">
        <v>518.95001200000002</v>
      </c>
      <c r="D616" s="3">
        <v>501.47500600000001</v>
      </c>
      <c r="E616" s="3">
        <v>517.27502400000003</v>
      </c>
      <c r="F616" s="3">
        <v>506.30938700000002</v>
      </c>
      <c r="G616" s="3">
        <v>3714036</v>
      </c>
      <c r="H616" s="3">
        <f t="shared" si="147"/>
        <v>507.30999759999997</v>
      </c>
      <c r="I616" s="3">
        <f t="shared" si="158"/>
        <v>511.4200012</v>
      </c>
      <c r="J616" s="3">
        <f t="shared" si="148"/>
        <v>511.21917403624957</v>
      </c>
      <c r="K616" s="3">
        <f t="shared" si="159"/>
        <v>513.84405691556515</v>
      </c>
      <c r="L616" s="6">
        <f t="shared" si="145"/>
        <v>5.4750360000000455</v>
      </c>
      <c r="M616" s="6">
        <f t="shared" si="146"/>
        <v>0</v>
      </c>
      <c r="N616" s="6">
        <f t="shared" si="152"/>
        <v>2.6642870000000016</v>
      </c>
      <c r="O616" s="6">
        <f t="shared" si="153"/>
        <v>2.1732134285714273</v>
      </c>
      <c r="P616" s="8">
        <f t="shared" si="154"/>
        <v>55.075695379045108</v>
      </c>
      <c r="Q616" s="3">
        <f t="shared" si="144"/>
        <v>512.56668066666668</v>
      </c>
      <c r="R616" s="5">
        <f t="shared" si="156"/>
        <v>511.04750260000003</v>
      </c>
      <c r="S616" s="5">
        <f t="shared" si="157"/>
        <v>3.0464189266666692</v>
      </c>
      <c r="T616" s="5">
        <f t="shared" si="155"/>
        <v>33.245111790515928</v>
      </c>
      <c r="U616" s="1">
        <f t="shared" si="149"/>
        <v>521.5</v>
      </c>
      <c r="V616" s="1">
        <f t="shared" si="150"/>
        <v>498.70001200000002</v>
      </c>
      <c r="W616">
        <f t="shared" si="151"/>
        <v>-18.530606244178603</v>
      </c>
    </row>
    <row r="617" spans="1:23">
      <c r="A617" s="7">
        <v>43678</v>
      </c>
      <c r="B617" s="3">
        <v>514.57501200000002</v>
      </c>
      <c r="C617" s="3">
        <v>521.22497599999997</v>
      </c>
      <c r="D617" s="3">
        <v>507.54998799999998</v>
      </c>
      <c r="E617" s="3">
        <v>510.77499399999999</v>
      </c>
      <c r="F617" s="3">
        <v>499.947113</v>
      </c>
      <c r="G617" s="3">
        <v>3490012</v>
      </c>
      <c r="H617" s="3">
        <f t="shared" si="147"/>
        <v>508.6350036</v>
      </c>
      <c r="I617" s="3">
        <f t="shared" si="158"/>
        <v>511.0037536000001</v>
      </c>
      <c r="J617" s="3">
        <f t="shared" si="148"/>
        <v>511.07111402416643</v>
      </c>
      <c r="K617" s="3">
        <f t="shared" si="159"/>
        <v>513.55176520932082</v>
      </c>
      <c r="L617" s="6">
        <f t="shared" si="145"/>
        <v>0</v>
      </c>
      <c r="M617" s="6">
        <f t="shared" si="146"/>
        <v>6.5000300000000379</v>
      </c>
      <c r="N617" s="6">
        <f t="shared" si="152"/>
        <v>2.5535714285714284</v>
      </c>
      <c r="O617" s="6">
        <f t="shared" si="153"/>
        <v>2.6375012857142872</v>
      </c>
      <c r="P617" s="8">
        <f t="shared" si="154"/>
        <v>49.191594283471638</v>
      </c>
      <c r="Q617" s="3">
        <f t="shared" si="144"/>
        <v>513.18331933333332</v>
      </c>
      <c r="R617" s="5">
        <f t="shared" si="156"/>
        <v>510.65875190000008</v>
      </c>
      <c r="S617" s="5">
        <f t="shared" si="157"/>
        <v>2.6404189666666609</v>
      </c>
      <c r="T617" s="5">
        <f t="shared" si="155"/>
        <v>63.741587104269705</v>
      </c>
      <c r="U617" s="1">
        <f t="shared" si="149"/>
        <v>521.5</v>
      </c>
      <c r="V617" s="1">
        <f t="shared" si="150"/>
        <v>498.70001200000002</v>
      </c>
      <c r="W617">
        <f t="shared" si="151"/>
        <v>-47.039524757644671</v>
      </c>
    </row>
    <row r="618" spans="1:23">
      <c r="A618" s="7">
        <v>43679</v>
      </c>
      <c r="B618" s="3">
        <v>508.5</v>
      </c>
      <c r="C618" s="3">
        <v>508.95001200000002</v>
      </c>
      <c r="D618" s="3">
        <v>496.5</v>
      </c>
      <c r="E618" s="3">
        <v>505.25</v>
      </c>
      <c r="F618" s="3">
        <v>494.53924599999999</v>
      </c>
      <c r="G618" s="3">
        <v>3544858</v>
      </c>
      <c r="H618" s="3">
        <f t="shared" si="147"/>
        <v>509.66000359999998</v>
      </c>
      <c r="I618" s="3">
        <f t="shared" si="158"/>
        <v>510.52375330000007</v>
      </c>
      <c r="J618" s="3">
        <f t="shared" si="148"/>
        <v>509.13074268277762</v>
      </c>
      <c r="K618" s="3">
        <f t="shared" si="159"/>
        <v>512.76112090367121</v>
      </c>
      <c r="L618" s="6">
        <f t="shared" si="145"/>
        <v>0</v>
      </c>
      <c r="M618" s="6">
        <f t="shared" si="146"/>
        <v>5.5249939999999924</v>
      </c>
      <c r="N618" s="6">
        <f t="shared" si="152"/>
        <v>2.4250008571428583</v>
      </c>
      <c r="O618" s="6">
        <f t="shared" si="153"/>
        <v>3.0321437142857155</v>
      </c>
      <c r="P618" s="8">
        <f t="shared" si="154"/>
        <v>44.437174522353551</v>
      </c>
      <c r="Q618" s="3">
        <f t="shared" si="144"/>
        <v>503.56667066666665</v>
      </c>
      <c r="R618" s="5">
        <f t="shared" si="156"/>
        <v>510.18666836666671</v>
      </c>
      <c r="S618" s="5">
        <f t="shared" si="157"/>
        <v>2.9076670266666498</v>
      </c>
      <c r="T618" s="5">
        <f t="shared" si="155"/>
        <v>-151.78257205947966</v>
      </c>
      <c r="U618" s="1">
        <f t="shared" si="149"/>
        <v>521.5</v>
      </c>
      <c r="V618" s="1">
        <f t="shared" si="150"/>
        <v>496.5</v>
      </c>
      <c r="W618">
        <f t="shared" si="151"/>
        <v>-65</v>
      </c>
    </row>
    <row r="619" spans="1:23">
      <c r="A619" s="7">
        <v>43682</v>
      </c>
      <c r="B619" s="3">
        <v>501.70001200000002</v>
      </c>
      <c r="C619" s="3">
        <v>508.5</v>
      </c>
      <c r="D619" s="3">
        <v>498.54998799999998</v>
      </c>
      <c r="E619" s="3">
        <v>505.54998799999998</v>
      </c>
      <c r="F619" s="3">
        <v>494.83291600000001</v>
      </c>
      <c r="G619" s="3">
        <v>2687280</v>
      </c>
      <c r="H619" s="3">
        <f t="shared" si="147"/>
        <v>510.56500239999997</v>
      </c>
      <c r="I619" s="3">
        <f t="shared" si="158"/>
        <v>510.37625270000001</v>
      </c>
      <c r="J619" s="3">
        <f t="shared" si="148"/>
        <v>507.93715778851845</v>
      </c>
      <c r="K619" s="3">
        <f t="shared" si="159"/>
        <v>512.0743463414168</v>
      </c>
      <c r="L619" s="6">
        <f t="shared" si="145"/>
        <v>0.29998799999998482</v>
      </c>
      <c r="M619" s="6">
        <f t="shared" si="146"/>
        <v>0</v>
      </c>
      <c r="N619" s="6">
        <f t="shared" si="152"/>
        <v>2.4464285714285716</v>
      </c>
      <c r="O619" s="6">
        <f t="shared" si="153"/>
        <v>2.7517874285714305</v>
      </c>
      <c r="P619" s="8">
        <f t="shared" si="154"/>
        <v>47.06284947429215</v>
      </c>
      <c r="Q619" s="3">
        <f t="shared" si="144"/>
        <v>504.19999200000001</v>
      </c>
      <c r="R619" s="5">
        <f t="shared" si="156"/>
        <v>509.60583393333326</v>
      </c>
      <c r="S619" s="5">
        <f t="shared" si="157"/>
        <v>2.9835836733333139</v>
      </c>
      <c r="T619" s="5">
        <f t="shared" si="155"/>
        <v>-120.79080115744935</v>
      </c>
      <c r="U619" s="1">
        <f t="shared" si="149"/>
        <v>521.5</v>
      </c>
      <c r="V619" s="1">
        <f t="shared" si="150"/>
        <v>496.5</v>
      </c>
      <c r="W619">
        <f t="shared" si="151"/>
        <v>-63.800048000000068</v>
      </c>
    </row>
    <row r="620" spans="1:23">
      <c r="A620" s="7">
        <v>43683</v>
      </c>
      <c r="B620" s="3">
        <v>505.54998799999998</v>
      </c>
      <c r="C620" s="3">
        <v>518.5</v>
      </c>
      <c r="D620" s="3">
        <v>501.60000600000001</v>
      </c>
      <c r="E620" s="3">
        <v>512.09997599999997</v>
      </c>
      <c r="F620" s="3">
        <v>501.243988</v>
      </c>
      <c r="G620" s="3">
        <v>3174832</v>
      </c>
      <c r="H620" s="3">
        <f t="shared" si="147"/>
        <v>510.12999880000007</v>
      </c>
      <c r="I620" s="3">
        <f t="shared" si="158"/>
        <v>509.67750089999998</v>
      </c>
      <c r="J620" s="3">
        <f t="shared" si="148"/>
        <v>509.32476385901236</v>
      </c>
      <c r="K620" s="3">
        <f t="shared" si="159"/>
        <v>512.07678726128188</v>
      </c>
      <c r="L620" s="6">
        <f t="shared" si="145"/>
        <v>6.5499879999999848</v>
      </c>
      <c r="M620" s="6">
        <f t="shared" si="146"/>
        <v>0</v>
      </c>
      <c r="N620" s="6">
        <f t="shared" si="152"/>
        <v>2.1607142857142856</v>
      </c>
      <c r="O620" s="6">
        <f t="shared" si="153"/>
        <v>2.7517874285714305</v>
      </c>
      <c r="P620" s="8">
        <f t="shared" si="154"/>
        <v>43.983990467237035</v>
      </c>
      <c r="Q620" s="3">
        <f t="shared" si="144"/>
        <v>510.73332733333336</v>
      </c>
      <c r="R620" s="5">
        <f t="shared" si="156"/>
        <v>509.50458323333334</v>
      </c>
      <c r="S620" s="5">
        <f t="shared" si="157"/>
        <v>2.8924580433333089</v>
      </c>
      <c r="T620" s="5">
        <f t="shared" si="155"/>
        <v>28.32064358621907</v>
      </c>
      <c r="U620" s="1">
        <f t="shared" si="149"/>
        <v>521.22497599999997</v>
      </c>
      <c r="V620" s="1">
        <f t="shared" si="150"/>
        <v>496.5</v>
      </c>
      <c r="W620">
        <f t="shared" si="151"/>
        <v>-36.906001445663733</v>
      </c>
    </row>
    <row r="621" spans="1:23">
      <c r="A621" s="7">
        <v>43684</v>
      </c>
      <c r="B621" s="3">
        <v>512.57501200000002</v>
      </c>
      <c r="C621" s="3">
        <v>522.95001200000002</v>
      </c>
      <c r="D621" s="3">
        <v>508.22500600000001</v>
      </c>
      <c r="E621" s="3">
        <v>511.32501200000002</v>
      </c>
      <c r="F621" s="3">
        <v>500.48547400000001</v>
      </c>
      <c r="G621" s="3">
        <v>3967844</v>
      </c>
      <c r="H621" s="3">
        <f t="shared" si="147"/>
        <v>510.18999640000004</v>
      </c>
      <c r="I621" s="3">
        <f t="shared" si="158"/>
        <v>509.76374969999995</v>
      </c>
      <c r="J621" s="3">
        <f t="shared" si="148"/>
        <v>509.9915132393416</v>
      </c>
      <c r="K621" s="3">
        <f t="shared" si="159"/>
        <v>512.0051896173502</v>
      </c>
      <c r="L621" s="6">
        <f t="shared" si="145"/>
        <v>0</v>
      </c>
      <c r="M621" s="6">
        <f t="shared" si="146"/>
        <v>0.77496399999995447</v>
      </c>
      <c r="N621" s="6">
        <f t="shared" si="152"/>
        <v>2.1607142857142856</v>
      </c>
      <c r="O621" s="6">
        <f t="shared" si="153"/>
        <v>2.0142844285714268</v>
      </c>
      <c r="P621" s="8">
        <f t="shared" si="154"/>
        <v>51.753651523793472</v>
      </c>
      <c r="Q621" s="3">
        <f t="shared" si="144"/>
        <v>514.1666766666666</v>
      </c>
      <c r="R621" s="5">
        <f t="shared" si="156"/>
        <v>509.6545837333332</v>
      </c>
      <c r="S621" s="5">
        <f t="shared" si="157"/>
        <v>3.0274584933333073</v>
      </c>
      <c r="T621" s="5">
        <f t="shared" si="155"/>
        <v>99.359312842094596</v>
      </c>
      <c r="U621" s="1">
        <f t="shared" si="149"/>
        <v>522.95001200000002</v>
      </c>
      <c r="V621" s="1">
        <f t="shared" si="150"/>
        <v>496.5</v>
      </c>
      <c r="W621">
        <f t="shared" si="151"/>
        <v>-43.950830721740289</v>
      </c>
    </row>
    <row r="622" spans="1:23">
      <c r="A622" s="7">
        <v>43685</v>
      </c>
      <c r="B622" s="3">
        <v>517.97497599999997</v>
      </c>
      <c r="C622" s="3">
        <v>547.5</v>
      </c>
      <c r="D622" s="3">
        <v>514.02502400000003</v>
      </c>
      <c r="E622" s="3">
        <v>544.125</v>
      </c>
      <c r="F622" s="3">
        <v>532.590149</v>
      </c>
      <c r="G622" s="3">
        <v>12493298</v>
      </c>
      <c r="H622" s="3">
        <f t="shared" si="147"/>
        <v>508.99999399999996</v>
      </c>
      <c r="I622" s="3">
        <f t="shared" si="158"/>
        <v>509.85749970000006</v>
      </c>
      <c r="J622" s="3">
        <f t="shared" si="148"/>
        <v>521.36934215956103</v>
      </c>
      <c r="K622" s="3">
        <f t="shared" si="159"/>
        <v>515.06421917760258</v>
      </c>
      <c r="L622" s="6">
        <f t="shared" si="145"/>
        <v>32.799987999999985</v>
      </c>
      <c r="M622" s="6">
        <f t="shared" si="146"/>
        <v>0</v>
      </c>
      <c r="N622" s="6">
        <f t="shared" si="152"/>
        <v>4.5035705714285701</v>
      </c>
      <c r="O622" s="6">
        <f t="shared" si="153"/>
        <v>1.908926857142855</v>
      </c>
      <c r="P622" s="8">
        <f t="shared" si="154"/>
        <v>70.231148185144377</v>
      </c>
      <c r="Q622" s="3">
        <f t="shared" si="144"/>
        <v>535.21667466666668</v>
      </c>
      <c r="R622" s="5">
        <f t="shared" si="156"/>
        <v>510.88500059999996</v>
      </c>
      <c r="S622" s="5">
        <f t="shared" si="157"/>
        <v>4.2555015800000264</v>
      </c>
      <c r="T622" s="5">
        <f t="shared" si="155"/>
        <v>381.17988536722339</v>
      </c>
      <c r="U622" s="1">
        <f t="shared" si="149"/>
        <v>547.5</v>
      </c>
      <c r="V622" s="1">
        <f t="shared" si="150"/>
        <v>496.5</v>
      </c>
      <c r="W622">
        <f t="shared" si="151"/>
        <v>-6.6176470588235299</v>
      </c>
    </row>
    <row r="623" spans="1:23">
      <c r="A623" s="7">
        <v>43686</v>
      </c>
      <c r="B623" s="3">
        <v>542.40002400000003</v>
      </c>
      <c r="C623" s="3">
        <v>551.22497599999997</v>
      </c>
      <c r="D623" s="3">
        <v>538.90002400000003</v>
      </c>
      <c r="E623" s="3">
        <v>543.15002400000003</v>
      </c>
      <c r="F623" s="3">
        <v>531.63592500000004</v>
      </c>
      <c r="G623" s="3">
        <v>5645698</v>
      </c>
      <c r="H623" s="3">
        <f t="shared" si="147"/>
        <v>515.66999520000002</v>
      </c>
      <c r="I623" s="3">
        <f t="shared" si="158"/>
        <v>511.54374999999993</v>
      </c>
      <c r="J623" s="3">
        <f t="shared" si="148"/>
        <v>528.62956943970744</v>
      </c>
      <c r="K623" s="3">
        <f t="shared" si="159"/>
        <v>517.73905773211663</v>
      </c>
      <c r="L623" s="6">
        <f t="shared" si="145"/>
        <v>0</v>
      </c>
      <c r="M623" s="6">
        <f t="shared" si="146"/>
        <v>0.97497599999996964</v>
      </c>
      <c r="N623" s="6">
        <f t="shared" si="152"/>
        <v>4.3839264285714261</v>
      </c>
      <c r="O623" s="6">
        <f t="shared" si="153"/>
        <v>1.9785679999999957</v>
      </c>
      <c r="P623" s="8">
        <f t="shared" si="154"/>
        <v>68.902636816229858</v>
      </c>
      <c r="Q623" s="3">
        <f t="shared" si="144"/>
        <v>544.42500800000005</v>
      </c>
      <c r="R623" s="5">
        <f t="shared" si="156"/>
        <v>512.58458453333333</v>
      </c>
      <c r="S623" s="5">
        <f t="shared" si="157"/>
        <v>6.3175842133333706</v>
      </c>
      <c r="T623" s="5">
        <f t="shared" si="155"/>
        <v>335.99787926812235</v>
      </c>
      <c r="U623" s="1">
        <f t="shared" si="149"/>
        <v>551.22497599999997</v>
      </c>
      <c r="V623" s="1">
        <f t="shared" si="150"/>
        <v>496.5</v>
      </c>
      <c r="W623">
        <f t="shared" si="151"/>
        <v>-14.755514922473321</v>
      </c>
    </row>
    <row r="624" spans="1:23">
      <c r="A624" s="7">
        <v>43690</v>
      </c>
      <c r="B624" s="3">
        <v>545.95001200000002</v>
      </c>
      <c r="C624" s="3">
        <v>545.95001200000002</v>
      </c>
      <c r="D624" s="3">
        <v>533.67498799999998</v>
      </c>
      <c r="E624" s="3">
        <v>536.25</v>
      </c>
      <c r="F624" s="3">
        <v>524.88201900000001</v>
      </c>
      <c r="G624" s="3">
        <v>2507610</v>
      </c>
      <c r="H624" s="3">
        <f t="shared" si="147"/>
        <v>523.25</v>
      </c>
      <c r="I624" s="3">
        <f t="shared" si="158"/>
        <v>513.10375060000001</v>
      </c>
      <c r="J624" s="3">
        <f t="shared" si="148"/>
        <v>531.169712959805</v>
      </c>
      <c r="K624" s="3">
        <f t="shared" si="159"/>
        <v>519.5020046147722</v>
      </c>
      <c r="L624" s="6">
        <f t="shared" si="145"/>
        <v>0</v>
      </c>
      <c r="M624" s="6">
        <f t="shared" si="146"/>
        <v>6.9000240000000304</v>
      </c>
      <c r="N624" s="6">
        <f t="shared" si="152"/>
        <v>4.3839264285714261</v>
      </c>
      <c r="O624" s="6">
        <f t="shared" si="153"/>
        <v>2.1857125714285695</v>
      </c>
      <c r="P624" s="8">
        <f t="shared" si="154"/>
        <v>66.730096259039939</v>
      </c>
      <c r="Q624" s="3">
        <f t="shared" si="144"/>
        <v>538.625</v>
      </c>
      <c r="R624" s="5">
        <f t="shared" si="156"/>
        <v>513.80333453333333</v>
      </c>
      <c r="S624" s="5">
        <f t="shared" si="157"/>
        <v>8.0858357333333828</v>
      </c>
      <c r="T624" s="5">
        <f t="shared" si="155"/>
        <v>204.651411721865</v>
      </c>
      <c r="U624" s="1">
        <f t="shared" si="149"/>
        <v>551.22497599999997</v>
      </c>
      <c r="V624" s="1">
        <f t="shared" si="150"/>
        <v>496.5</v>
      </c>
      <c r="W624">
        <f t="shared" si="151"/>
        <v>-27.364061338281768</v>
      </c>
    </row>
    <row r="625" spans="1:23">
      <c r="A625" s="7">
        <v>43691</v>
      </c>
      <c r="B625" s="3">
        <v>534.57501200000002</v>
      </c>
      <c r="C625" s="3">
        <v>541.70001200000002</v>
      </c>
      <c r="D625" s="3">
        <v>528.72497599999997</v>
      </c>
      <c r="E625" s="3">
        <v>538.07501200000002</v>
      </c>
      <c r="F625" s="3">
        <v>527.65240500000004</v>
      </c>
      <c r="G625" s="3">
        <v>2803920</v>
      </c>
      <c r="H625" s="3">
        <f t="shared" si="147"/>
        <v>529.39000240000007</v>
      </c>
      <c r="I625" s="3">
        <f t="shared" si="158"/>
        <v>514.22875060000001</v>
      </c>
      <c r="J625" s="3">
        <f t="shared" si="148"/>
        <v>533.47147930653671</v>
      </c>
      <c r="K625" s="3">
        <f t="shared" si="159"/>
        <v>521.2708624609844</v>
      </c>
      <c r="L625" s="6">
        <f t="shared" si="145"/>
        <v>1.8250120000000152</v>
      </c>
      <c r="M625" s="6">
        <f t="shared" si="146"/>
        <v>0</v>
      </c>
      <c r="N625" s="6">
        <f t="shared" si="152"/>
        <v>4.1446424285714283</v>
      </c>
      <c r="O625" s="6">
        <f t="shared" si="153"/>
        <v>2.1857125714285695</v>
      </c>
      <c r="P625" s="8">
        <f t="shared" si="154"/>
        <v>65.472511866576667</v>
      </c>
      <c r="Q625" s="3">
        <f t="shared" si="144"/>
        <v>536.16666666666663</v>
      </c>
      <c r="R625" s="5">
        <f t="shared" si="156"/>
        <v>515.06791736666662</v>
      </c>
      <c r="S625" s="5">
        <f t="shared" si="157"/>
        <v>9.6535433166667026</v>
      </c>
      <c r="T625" s="5">
        <f t="shared" si="155"/>
        <v>145.70642514632132</v>
      </c>
      <c r="U625" s="1">
        <f t="shared" si="149"/>
        <v>551.22497599999997</v>
      </c>
      <c r="V625" s="1">
        <f t="shared" si="150"/>
        <v>496.5</v>
      </c>
      <c r="W625">
        <f t="shared" si="151"/>
        <v>-24.029181849252819</v>
      </c>
    </row>
    <row r="626" spans="1:23">
      <c r="A626" s="7">
        <v>43693</v>
      </c>
      <c r="B626" s="3">
        <v>538.45001200000002</v>
      </c>
      <c r="C626" s="3">
        <v>538.45001200000002</v>
      </c>
      <c r="D626" s="3">
        <v>525.25</v>
      </c>
      <c r="E626" s="3">
        <v>531.375</v>
      </c>
      <c r="F626" s="3">
        <v>521.08209199999999</v>
      </c>
      <c r="G626" s="3">
        <v>3108220</v>
      </c>
      <c r="H626" s="3">
        <f t="shared" si="147"/>
        <v>534.58500960000003</v>
      </c>
      <c r="I626" s="3">
        <f t="shared" si="158"/>
        <v>515.64125059999992</v>
      </c>
      <c r="J626" s="3">
        <f t="shared" si="148"/>
        <v>532.77265287102455</v>
      </c>
      <c r="K626" s="3">
        <f t="shared" si="159"/>
        <v>522.23316127422402</v>
      </c>
      <c r="L626" s="6">
        <f t="shared" si="145"/>
        <v>0</v>
      </c>
      <c r="M626" s="6">
        <f t="shared" si="146"/>
        <v>6.7000120000000152</v>
      </c>
      <c r="N626" s="6">
        <f t="shared" si="152"/>
        <v>4.1446424285714283</v>
      </c>
      <c r="O626" s="6">
        <f t="shared" si="153"/>
        <v>2.3071419999999989</v>
      </c>
      <c r="P626" s="8">
        <f t="shared" si="154"/>
        <v>64.24024972404645</v>
      </c>
      <c r="Q626" s="3">
        <f t="shared" si="144"/>
        <v>531.69167066666671</v>
      </c>
      <c r="R626" s="5">
        <f t="shared" si="156"/>
        <v>515.7804173666666</v>
      </c>
      <c r="S626" s="5">
        <f t="shared" si="157"/>
        <v>10.72229331666669</v>
      </c>
      <c r="T626" s="5">
        <f t="shared" si="155"/>
        <v>98.929416373191515</v>
      </c>
      <c r="U626" s="1">
        <f t="shared" si="149"/>
        <v>551.22497599999997</v>
      </c>
      <c r="V626" s="1">
        <f t="shared" si="150"/>
        <v>496.5</v>
      </c>
      <c r="W626">
        <f t="shared" si="151"/>
        <v>-36.272242494907594</v>
      </c>
    </row>
    <row r="627" spans="1:23">
      <c r="A627" s="7">
        <v>43696</v>
      </c>
      <c r="B627" s="3">
        <v>532.79998799999998</v>
      </c>
      <c r="C627" s="3">
        <v>538.97497599999997</v>
      </c>
      <c r="D627" s="3">
        <v>528.82501200000002</v>
      </c>
      <c r="E627" s="3">
        <v>532.02502400000003</v>
      </c>
      <c r="F627" s="3">
        <v>521.71954300000004</v>
      </c>
      <c r="G627" s="3">
        <v>1682212</v>
      </c>
      <c r="H627" s="3">
        <f t="shared" si="147"/>
        <v>538.59500719999994</v>
      </c>
      <c r="I627" s="3">
        <f t="shared" si="158"/>
        <v>516.19125059999999</v>
      </c>
      <c r="J627" s="3">
        <f t="shared" si="148"/>
        <v>532.52344324734975</v>
      </c>
      <c r="K627" s="3">
        <f t="shared" si="159"/>
        <v>523.16571962905982</v>
      </c>
      <c r="L627" s="6">
        <f t="shared" si="145"/>
        <v>0.65002400000003036</v>
      </c>
      <c r="M627" s="6">
        <f t="shared" si="146"/>
        <v>0</v>
      </c>
      <c r="N627" s="6">
        <f t="shared" si="152"/>
        <v>4.191072714285716</v>
      </c>
      <c r="O627" s="6">
        <f t="shared" si="153"/>
        <v>1.9553571428571428</v>
      </c>
      <c r="P627" s="8">
        <f t="shared" si="154"/>
        <v>68.187107177595252</v>
      </c>
      <c r="Q627" s="3">
        <f t="shared" si="144"/>
        <v>533.27500399999997</v>
      </c>
      <c r="R627" s="5">
        <f t="shared" si="156"/>
        <v>516.84791766666672</v>
      </c>
      <c r="S627" s="5">
        <f t="shared" si="157"/>
        <v>11.831251800000018</v>
      </c>
      <c r="T627" s="5">
        <f t="shared" si="155"/>
        <v>92.563247524567231</v>
      </c>
      <c r="U627" s="1">
        <f t="shared" si="149"/>
        <v>551.22497599999997</v>
      </c>
      <c r="V627" s="1">
        <f t="shared" si="150"/>
        <v>496.5</v>
      </c>
      <c r="W627">
        <f t="shared" si="151"/>
        <v>-35.084441151696346</v>
      </c>
    </row>
    <row r="628" spans="1:23">
      <c r="A628" s="7">
        <v>43697</v>
      </c>
      <c r="B628" s="3">
        <v>533.95001200000002</v>
      </c>
      <c r="C628" s="3">
        <v>545.40002400000003</v>
      </c>
      <c r="D628" s="3">
        <v>532.54998799999998</v>
      </c>
      <c r="E628" s="3">
        <v>542</v>
      </c>
      <c r="F628" s="3">
        <v>531.50134300000002</v>
      </c>
      <c r="G628" s="3">
        <v>4282308</v>
      </c>
      <c r="H628" s="3">
        <f t="shared" si="147"/>
        <v>536.17501199999992</v>
      </c>
      <c r="I628" s="3">
        <f t="shared" si="158"/>
        <v>517.32875209999997</v>
      </c>
      <c r="J628" s="3">
        <f t="shared" si="148"/>
        <v>535.6822954982332</v>
      </c>
      <c r="K628" s="3">
        <f t="shared" si="159"/>
        <v>524.95946061676841</v>
      </c>
      <c r="L628" s="6">
        <f t="shared" si="145"/>
        <v>9.9749759999999696</v>
      </c>
      <c r="M628" s="6">
        <f t="shared" si="146"/>
        <v>0</v>
      </c>
      <c r="N628" s="6">
        <f t="shared" si="152"/>
        <v>4.4035709999999995</v>
      </c>
      <c r="O628" s="6">
        <f t="shared" si="153"/>
        <v>1.9553571428571428</v>
      </c>
      <c r="P628" s="8">
        <f t="shared" si="154"/>
        <v>69.250208542558283</v>
      </c>
      <c r="Q628" s="3">
        <f t="shared" si="144"/>
        <v>539.98333733333334</v>
      </c>
      <c r="R628" s="5">
        <f t="shared" si="156"/>
        <v>518.3837509</v>
      </c>
      <c r="S628" s="5">
        <f t="shared" si="157"/>
        <v>13.069710503333363</v>
      </c>
      <c r="T628" s="5">
        <f t="shared" si="155"/>
        <v>110.17630639344551</v>
      </c>
      <c r="U628" s="1">
        <f t="shared" si="149"/>
        <v>551.22497599999997</v>
      </c>
      <c r="V628" s="1">
        <f t="shared" si="150"/>
        <v>496.5</v>
      </c>
      <c r="W628">
        <f t="shared" si="151"/>
        <v>-16.856975871492342</v>
      </c>
    </row>
    <row r="629" spans="1:23">
      <c r="A629" s="7">
        <v>43698</v>
      </c>
      <c r="B629" s="3">
        <v>541.47497599999997</v>
      </c>
      <c r="C629" s="3">
        <v>541.77502400000003</v>
      </c>
      <c r="D629" s="3">
        <v>533.02502400000003</v>
      </c>
      <c r="E629" s="3">
        <v>535.07501200000002</v>
      </c>
      <c r="F629" s="3">
        <v>524.71051</v>
      </c>
      <c r="G629" s="3">
        <v>2555246</v>
      </c>
      <c r="H629" s="3">
        <f t="shared" si="147"/>
        <v>535.94500719999996</v>
      </c>
      <c r="I629" s="3">
        <f t="shared" si="158"/>
        <v>519.03875270000003</v>
      </c>
      <c r="J629" s="3">
        <f t="shared" si="148"/>
        <v>535.47986766548888</v>
      </c>
      <c r="K629" s="3">
        <f t="shared" si="159"/>
        <v>525.92284646279052</v>
      </c>
      <c r="L629" s="6">
        <f t="shared" si="145"/>
        <v>0</v>
      </c>
      <c r="M629" s="6">
        <f t="shared" si="146"/>
        <v>6.9249879999999848</v>
      </c>
      <c r="N629" s="6">
        <f t="shared" si="152"/>
        <v>4.1125008571428578</v>
      </c>
      <c r="O629" s="6">
        <f t="shared" si="153"/>
        <v>2.4499991428571417</v>
      </c>
      <c r="P629" s="8">
        <f t="shared" si="154"/>
        <v>62.666679727891172</v>
      </c>
      <c r="Q629" s="3">
        <f t="shared" si="144"/>
        <v>536.62502000000006</v>
      </c>
      <c r="R629" s="5">
        <f t="shared" si="156"/>
        <v>519.8029184666666</v>
      </c>
      <c r="S629" s="5">
        <f t="shared" si="157"/>
        <v>13.758503360000011</v>
      </c>
      <c r="T629" s="5">
        <f t="shared" si="155"/>
        <v>81.511295684675659</v>
      </c>
      <c r="U629" s="1">
        <f t="shared" si="149"/>
        <v>551.22497599999997</v>
      </c>
      <c r="V629" s="1">
        <f t="shared" si="150"/>
        <v>496.5</v>
      </c>
      <c r="W629">
        <f t="shared" si="151"/>
        <v>-29.511139484099481</v>
      </c>
    </row>
    <row r="630" spans="1:23">
      <c r="A630" s="7">
        <v>43699</v>
      </c>
      <c r="B630" s="3">
        <v>535.25</v>
      </c>
      <c r="C630" s="3">
        <v>543.17498799999998</v>
      </c>
      <c r="D630" s="3">
        <v>528.02502400000003</v>
      </c>
      <c r="E630" s="3">
        <v>539.45001200000002</v>
      </c>
      <c r="F630" s="3">
        <v>529.00079300000004</v>
      </c>
      <c r="G630" s="3">
        <v>2580980</v>
      </c>
      <c r="H630" s="3">
        <f t="shared" si="147"/>
        <v>535.71000960000003</v>
      </c>
      <c r="I630" s="3">
        <f t="shared" si="158"/>
        <v>520.3187529999999</v>
      </c>
      <c r="J630" s="3">
        <f t="shared" si="148"/>
        <v>536.80324911032596</v>
      </c>
      <c r="K630" s="3">
        <f t="shared" si="159"/>
        <v>527.21114794252469</v>
      </c>
      <c r="L630" s="6">
        <f t="shared" si="145"/>
        <v>4.375</v>
      </c>
      <c r="M630" s="6">
        <f t="shared" si="146"/>
        <v>0</v>
      </c>
      <c r="N630" s="6">
        <f t="shared" si="152"/>
        <v>4.0339268571428546</v>
      </c>
      <c r="O630" s="6">
        <f t="shared" si="153"/>
        <v>2.4499991428571417</v>
      </c>
      <c r="P630" s="8">
        <f t="shared" si="154"/>
        <v>62.214264276656721</v>
      </c>
      <c r="Q630" s="3">
        <f t="shared" si="144"/>
        <v>536.88334133333331</v>
      </c>
      <c r="R630" s="5">
        <f t="shared" si="156"/>
        <v>521.28000229999998</v>
      </c>
      <c r="S630" s="5">
        <f t="shared" si="157"/>
        <v>14.137170196666677</v>
      </c>
      <c r="T630" s="5">
        <f t="shared" si="155"/>
        <v>73.580680415624485</v>
      </c>
      <c r="U630" s="1">
        <f t="shared" si="149"/>
        <v>551.22497599999997</v>
      </c>
      <c r="V630" s="1">
        <f t="shared" si="150"/>
        <v>496.5</v>
      </c>
      <c r="W630">
        <f t="shared" si="151"/>
        <v>-21.516617933281434</v>
      </c>
    </row>
    <row r="631" spans="1:23">
      <c r="A631" s="7">
        <v>43700</v>
      </c>
      <c r="B631" s="3">
        <v>539.5</v>
      </c>
      <c r="C631" s="3">
        <v>548.72497599999997</v>
      </c>
      <c r="D631" s="3">
        <v>538.79998799999998</v>
      </c>
      <c r="E631" s="3">
        <v>543.5</v>
      </c>
      <c r="F631" s="3">
        <v>532.97229000000004</v>
      </c>
      <c r="G631" s="3">
        <v>3319154</v>
      </c>
      <c r="H631" s="3">
        <f t="shared" si="147"/>
        <v>535.98500960000001</v>
      </c>
      <c r="I631" s="3">
        <f t="shared" si="158"/>
        <v>522.01750329999982</v>
      </c>
      <c r="J631" s="3">
        <f t="shared" si="148"/>
        <v>539.03549940688401</v>
      </c>
      <c r="K631" s="3">
        <f t="shared" si="159"/>
        <v>528.76246718609377</v>
      </c>
      <c r="L631" s="6">
        <f t="shared" si="145"/>
        <v>4.0499879999999848</v>
      </c>
      <c r="M631" s="6">
        <f t="shared" si="146"/>
        <v>0</v>
      </c>
      <c r="N631" s="6">
        <f t="shared" si="152"/>
        <v>4.3232117142857112</v>
      </c>
      <c r="O631" s="6">
        <f t="shared" si="153"/>
        <v>1.985711285714282</v>
      </c>
      <c r="P631" s="8">
        <f t="shared" si="154"/>
        <v>68.52535233487103</v>
      </c>
      <c r="Q631" s="3">
        <f t="shared" si="144"/>
        <v>543.67498799999998</v>
      </c>
      <c r="R631" s="5">
        <f t="shared" si="156"/>
        <v>523.06666866666671</v>
      </c>
      <c r="S631" s="5">
        <f t="shared" si="157"/>
        <v>14.590002399999999</v>
      </c>
      <c r="T631" s="5">
        <f t="shared" si="155"/>
        <v>94.166396816737418</v>
      </c>
      <c r="U631" s="1">
        <f t="shared" si="149"/>
        <v>551.22497599999997</v>
      </c>
      <c r="V631" s="1">
        <f t="shared" si="150"/>
        <v>496.5</v>
      </c>
      <c r="W631">
        <f t="shared" si="151"/>
        <v>-14.115997054069013</v>
      </c>
    </row>
    <row r="632" spans="1:23">
      <c r="A632" s="7">
        <v>43703</v>
      </c>
      <c r="B632" s="3">
        <v>545.79998799999998</v>
      </c>
      <c r="C632" s="3">
        <v>548</v>
      </c>
      <c r="D632" s="3">
        <v>531.82501200000002</v>
      </c>
      <c r="E632" s="3">
        <v>546.42498799999998</v>
      </c>
      <c r="F632" s="3">
        <v>535.84057600000006</v>
      </c>
      <c r="G632" s="3">
        <v>2314884</v>
      </c>
      <c r="H632" s="3">
        <f t="shared" si="147"/>
        <v>538.41000959999997</v>
      </c>
      <c r="I632" s="3">
        <f t="shared" si="158"/>
        <v>523.66000359999987</v>
      </c>
      <c r="J632" s="3">
        <f t="shared" si="148"/>
        <v>541.49866227125608</v>
      </c>
      <c r="K632" s="3">
        <f t="shared" si="159"/>
        <v>530.44461202551338</v>
      </c>
      <c r="L632" s="6">
        <f t="shared" si="145"/>
        <v>2.9249879999999848</v>
      </c>
      <c r="M632" s="6">
        <f t="shared" si="146"/>
        <v>0</v>
      </c>
      <c r="N632" s="6">
        <f t="shared" si="152"/>
        <v>4.5321394285714245</v>
      </c>
      <c r="O632" s="6">
        <f t="shared" si="153"/>
        <v>1.591068857142854</v>
      </c>
      <c r="P632" s="8">
        <f t="shared" si="154"/>
        <v>74.01576456487868</v>
      </c>
      <c r="Q632" s="3">
        <f t="shared" si="144"/>
        <v>542.08333333333337</v>
      </c>
      <c r="R632" s="5">
        <f t="shared" si="156"/>
        <v>524.82125190000011</v>
      </c>
      <c r="S632" s="5">
        <f t="shared" si="157"/>
        <v>14.561627309999995</v>
      </c>
      <c r="T632" s="5">
        <f t="shared" si="155"/>
        <v>79.030001550622345</v>
      </c>
      <c r="U632" s="1">
        <f t="shared" si="149"/>
        <v>551.22497599999997</v>
      </c>
      <c r="V632" s="1">
        <f t="shared" si="150"/>
        <v>498.54998799999998</v>
      </c>
      <c r="W632">
        <f t="shared" si="151"/>
        <v>-9.1124614969062474</v>
      </c>
    </row>
    <row r="633" spans="1:23">
      <c r="A633" s="7">
        <v>43704</v>
      </c>
      <c r="B633" s="3">
        <v>549.5</v>
      </c>
      <c r="C633" s="3">
        <v>550</v>
      </c>
      <c r="D633" s="3">
        <v>531.90002400000003</v>
      </c>
      <c r="E633" s="3">
        <v>546.54998799999998</v>
      </c>
      <c r="F633" s="3">
        <v>535.963257</v>
      </c>
      <c r="G633" s="3">
        <v>6604388</v>
      </c>
      <c r="H633" s="3">
        <f t="shared" si="147"/>
        <v>541.29000240000005</v>
      </c>
      <c r="I633" s="3">
        <f t="shared" si="158"/>
        <v>525.69875329999991</v>
      </c>
      <c r="J633" s="3">
        <f t="shared" si="148"/>
        <v>543.18243751417072</v>
      </c>
      <c r="K633" s="3">
        <f t="shared" si="159"/>
        <v>531.97845735641681</v>
      </c>
      <c r="L633" s="6">
        <f t="shared" si="145"/>
        <v>0.125</v>
      </c>
      <c r="M633" s="6">
        <f t="shared" si="146"/>
        <v>0</v>
      </c>
      <c r="N633" s="6">
        <f t="shared" si="152"/>
        <v>4.5196402857142823</v>
      </c>
      <c r="O633" s="6">
        <f t="shared" si="153"/>
        <v>1.591068857142854</v>
      </c>
      <c r="P633" s="8">
        <f t="shared" si="154"/>
        <v>73.962615140950234</v>
      </c>
      <c r="Q633" s="3">
        <f t="shared" si="144"/>
        <v>542.81667066666671</v>
      </c>
      <c r="R633" s="5">
        <f t="shared" si="156"/>
        <v>526.87083533333339</v>
      </c>
      <c r="S633" s="5">
        <f t="shared" si="157"/>
        <v>13.901669066666665</v>
      </c>
      <c r="T633" s="5">
        <f t="shared" si="155"/>
        <v>76.4696443132772</v>
      </c>
      <c r="U633" s="1">
        <f t="shared" si="149"/>
        <v>551.22497599999997</v>
      </c>
      <c r="V633" s="1">
        <f t="shared" si="150"/>
        <v>501.60000600000001</v>
      </c>
      <c r="W633">
        <f t="shared" si="151"/>
        <v>-9.420636425573635</v>
      </c>
    </row>
    <row r="634" spans="1:23">
      <c r="A634" s="7">
        <v>43705</v>
      </c>
      <c r="B634" s="3">
        <v>548.5</v>
      </c>
      <c r="C634" s="3">
        <v>565</v>
      </c>
      <c r="D634" s="3">
        <v>546.15002400000003</v>
      </c>
      <c r="E634" s="3">
        <v>561.97497599999997</v>
      </c>
      <c r="F634" s="3">
        <v>551.08941700000003</v>
      </c>
      <c r="G634" s="3">
        <v>6985284</v>
      </c>
      <c r="H634" s="3">
        <f t="shared" si="147"/>
        <v>542.20000000000005</v>
      </c>
      <c r="I634" s="3">
        <f t="shared" si="158"/>
        <v>527.99000239999998</v>
      </c>
      <c r="J634" s="3">
        <f t="shared" si="148"/>
        <v>549.44661700944721</v>
      </c>
      <c r="K634" s="3">
        <f t="shared" si="159"/>
        <v>534.83526865580563</v>
      </c>
      <c r="L634" s="6">
        <f t="shared" si="145"/>
        <v>15.424987999999985</v>
      </c>
      <c r="M634" s="6">
        <f t="shared" si="146"/>
        <v>0</v>
      </c>
      <c r="N634" s="6">
        <f t="shared" si="152"/>
        <v>5.1535688571428535</v>
      </c>
      <c r="O634" s="6">
        <f t="shared" si="153"/>
        <v>1.591068857142854</v>
      </c>
      <c r="P634" s="8">
        <f t="shared" si="154"/>
        <v>76.409869224364172</v>
      </c>
      <c r="Q634" s="3">
        <f t="shared" si="144"/>
        <v>557.70833333333337</v>
      </c>
      <c r="R634" s="5">
        <f t="shared" si="156"/>
        <v>529.39416856666685</v>
      </c>
      <c r="S634" s="5">
        <f t="shared" si="157"/>
        <v>13.70508566333336</v>
      </c>
      <c r="T634" s="5">
        <f t="shared" si="155"/>
        <v>137.73069580254844</v>
      </c>
      <c r="U634" s="1">
        <f t="shared" si="149"/>
        <v>565</v>
      </c>
      <c r="V634" s="1">
        <f t="shared" si="150"/>
        <v>508.22500600000001</v>
      </c>
      <c r="W634">
        <f t="shared" si="151"/>
        <v>-5.3280921526826246</v>
      </c>
    </row>
    <row r="635" spans="1:23">
      <c r="A635" s="7">
        <v>43706</v>
      </c>
      <c r="B635" s="3">
        <v>556.5</v>
      </c>
      <c r="C635" s="3">
        <v>562.84997599999997</v>
      </c>
      <c r="D635" s="3">
        <v>555</v>
      </c>
      <c r="E635" s="3">
        <v>558.875</v>
      </c>
      <c r="F635" s="3">
        <v>548.04937700000005</v>
      </c>
      <c r="G635" s="3">
        <v>2948038</v>
      </c>
      <c r="H635" s="3">
        <f t="shared" si="147"/>
        <v>547.5799927999999</v>
      </c>
      <c r="I635" s="3">
        <f t="shared" si="158"/>
        <v>530.70250090000013</v>
      </c>
      <c r="J635" s="3">
        <f t="shared" si="148"/>
        <v>552.58941133963151</v>
      </c>
      <c r="K635" s="3">
        <f t="shared" si="159"/>
        <v>537.12476687906224</v>
      </c>
      <c r="L635" s="6">
        <f t="shared" si="145"/>
        <v>0</v>
      </c>
      <c r="M635" s="6">
        <f t="shared" si="146"/>
        <v>3.0999759999999696</v>
      </c>
      <c r="N635" s="6">
        <f t="shared" si="152"/>
        <v>5.1535688571428535</v>
      </c>
      <c r="O635" s="6">
        <f t="shared" si="153"/>
        <v>1.7571411428571406</v>
      </c>
      <c r="P635" s="8">
        <f t="shared" si="154"/>
        <v>74.573652448776727</v>
      </c>
      <c r="Q635" s="3">
        <f t="shared" si="144"/>
        <v>558.90832533333332</v>
      </c>
      <c r="R635" s="5">
        <f t="shared" si="156"/>
        <v>531.82500200000015</v>
      </c>
      <c r="S635" s="5">
        <f t="shared" si="157"/>
        <v>13.26666766666666</v>
      </c>
      <c r="T635" s="5">
        <f t="shared" si="155"/>
        <v>136.09709191897892</v>
      </c>
      <c r="U635" s="1">
        <f t="shared" si="149"/>
        <v>565</v>
      </c>
      <c r="V635" s="1">
        <f t="shared" si="150"/>
        <v>514.02502400000003</v>
      </c>
      <c r="W635">
        <f t="shared" si="151"/>
        <v>-12.015699624851228</v>
      </c>
    </row>
    <row r="636" spans="1:23">
      <c r="A636" s="7">
        <v>43707</v>
      </c>
      <c r="B636" s="3">
        <v>557.84997599999997</v>
      </c>
      <c r="C636" s="3">
        <v>557.90002400000003</v>
      </c>
      <c r="D636" s="3">
        <v>541.59997599999997</v>
      </c>
      <c r="E636" s="3">
        <v>550.17498799999998</v>
      </c>
      <c r="F636" s="3">
        <v>539.51800500000002</v>
      </c>
      <c r="G636" s="3">
        <v>6738070</v>
      </c>
      <c r="H636" s="3">
        <f t="shared" si="147"/>
        <v>551.46499040000003</v>
      </c>
      <c r="I636" s="3">
        <f t="shared" si="158"/>
        <v>533.05625150000003</v>
      </c>
      <c r="J636" s="3">
        <f t="shared" si="148"/>
        <v>551.78460355975437</v>
      </c>
      <c r="K636" s="3">
        <f t="shared" si="159"/>
        <v>538.36764508105637</v>
      </c>
      <c r="L636" s="6">
        <f t="shared" si="145"/>
        <v>0</v>
      </c>
      <c r="M636" s="6">
        <f t="shared" si="146"/>
        <v>8.7000120000000152</v>
      </c>
      <c r="N636" s="6">
        <f t="shared" si="152"/>
        <v>2.8107125714285695</v>
      </c>
      <c r="O636" s="6">
        <f t="shared" si="153"/>
        <v>2.3785705714285705</v>
      </c>
      <c r="P636" s="8">
        <f t="shared" si="154"/>
        <v>54.163792840970984</v>
      </c>
      <c r="Q636" s="3">
        <f t="shared" si="144"/>
        <v>549.89166266666666</v>
      </c>
      <c r="R636" s="5">
        <f t="shared" si="156"/>
        <v>533.69125110000016</v>
      </c>
      <c r="S636" s="5">
        <f t="shared" si="157"/>
        <v>12.502209703333364</v>
      </c>
      <c r="T636" s="5">
        <f t="shared" si="155"/>
        <v>86.386923864331592</v>
      </c>
      <c r="U636" s="1">
        <f t="shared" si="149"/>
        <v>565</v>
      </c>
      <c r="V636" s="1">
        <f t="shared" si="150"/>
        <v>525.25</v>
      </c>
      <c r="W636">
        <f t="shared" si="151"/>
        <v>-37.295627672956009</v>
      </c>
    </row>
    <row r="637" spans="1:23">
      <c r="A637" s="7">
        <v>43711</v>
      </c>
      <c r="B637" s="3">
        <v>553.5</v>
      </c>
      <c r="C637" s="3">
        <v>565.29998799999998</v>
      </c>
      <c r="D637" s="3">
        <v>551.42498799999998</v>
      </c>
      <c r="E637" s="3">
        <v>554.17498799999998</v>
      </c>
      <c r="F637" s="3">
        <v>543.44049099999995</v>
      </c>
      <c r="G637" s="3">
        <v>4086894</v>
      </c>
      <c r="H637" s="3">
        <f t="shared" si="147"/>
        <v>552.79998799999998</v>
      </c>
      <c r="I637" s="3">
        <f t="shared" si="158"/>
        <v>534.70124970000006</v>
      </c>
      <c r="J637" s="3">
        <f t="shared" si="148"/>
        <v>552.58139837316958</v>
      </c>
      <c r="K637" s="3">
        <f t="shared" si="159"/>
        <v>539.87310631143191</v>
      </c>
      <c r="L637" s="6">
        <f t="shared" si="145"/>
        <v>4</v>
      </c>
      <c r="M637" s="6">
        <f t="shared" si="146"/>
        <v>0</v>
      </c>
      <c r="N637" s="6">
        <f t="shared" si="152"/>
        <v>3.096426857142855</v>
      </c>
      <c r="O637" s="6">
        <f t="shared" si="153"/>
        <v>2.3089294285714295</v>
      </c>
      <c r="P637" s="8">
        <f t="shared" si="154"/>
        <v>57.284417408827309</v>
      </c>
      <c r="Q637" s="3">
        <f t="shared" si="144"/>
        <v>556.96665466666661</v>
      </c>
      <c r="R637" s="5">
        <f t="shared" si="156"/>
        <v>535.88041786666668</v>
      </c>
      <c r="S637" s="5">
        <f t="shared" si="157"/>
        <v>11.831290906666704</v>
      </c>
      <c r="T637" s="5">
        <f t="shared" si="155"/>
        <v>118.81620789223292</v>
      </c>
      <c r="U637" s="1">
        <f t="shared" si="149"/>
        <v>565.29998799999998</v>
      </c>
      <c r="V637" s="1">
        <f t="shared" si="150"/>
        <v>525.25</v>
      </c>
      <c r="W637">
        <f t="shared" si="151"/>
        <v>-27.777786100709957</v>
      </c>
    </row>
    <row r="638" spans="1:23">
      <c r="A638" s="7">
        <v>43712</v>
      </c>
      <c r="B638" s="3">
        <v>556.17498799999998</v>
      </c>
      <c r="C638" s="3">
        <v>564.25</v>
      </c>
      <c r="D638" s="3">
        <v>551.95001200000002</v>
      </c>
      <c r="E638" s="3">
        <v>562.82501200000002</v>
      </c>
      <c r="F638" s="3">
        <v>551.92297399999995</v>
      </c>
      <c r="G638" s="3">
        <v>2425690</v>
      </c>
      <c r="H638" s="3">
        <f t="shared" si="147"/>
        <v>554.34998799999994</v>
      </c>
      <c r="I638" s="3">
        <f t="shared" si="158"/>
        <v>536.87124940000001</v>
      </c>
      <c r="J638" s="3">
        <f t="shared" si="148"/>
        <v>555.9959362487798</v>
      </c>
      <c r="K638" s="3">
        <f t="shared" si="159"/>
        <v>542.0590020912955</v>
      </c>
      <c r="L638" s="6">
        <f t="shared" si="145"/>
        <v>8.6500240000000304</v>
      </c>
      <c r="M638" s="6">
        <f t="shared" si="146"/>
        <v>0</v>
      </c>
      <c r="N638" s="6">
        <f t="shared" si="152"/>
        <v>3.7142857142857144</v>
      </c>
      <c r="O638" s="6">
        <f t="shared" si="153"/>
        <v>1.8160705714285703</v>
      </c>
      <c r="P638" s="8">
        <f t="shared" si="154"/>
        <v>67.161779863627501</v>
      </c>
      <c r="Q638" s="3">
        <f t="shared" si="144"/>
        <v>559.67500800000005</v>
      </c>
      <c r="R638" s="5">
        <f t="shared" si="156"/>
        <v>538.68583473333342</v>
      </c>
      <c r="S638" s="5">
        <f t="shared" si="157"/>
        <v>10.927497400000007</v>
      </c>
      <c r="T638" s="5">
        <f t="shared" si="155"/>
        <v>128.05111422655423</v>
      </c>
      <c r="U638" s="1">
        <f t="shared" si="149"/>
        <v>565.29998799999998</v>
      </c>
      <c r="V638" s="1">
        <f t="shared" si="150"/>
        <v>525.25</v>
      </c>
      <c r="W638">
        <f t="shared" si="151"/>
        <v>-6.1797172074058313</v>
      </c>
    </row>
    <row r="639" spans="1:23">
      <c r="A639" s="7">
        <v>43713</v>
      </c>
      <c r="B639" s="3">
        <v>562.72497599999997</v>
      </c>
      <c r="C639" s="3">
        <v>562.72497599999997</v>
      </c>
      <c r="D639" s="3">
        <v>551.875</v>
      </c>
      <c r="E639" s="3">
        <v>555.97497599999997</v>
      </c>
      <c r="F639" s="3">
        <v>545.20556599999998</v>
      </c>
      <c r="G639" s="3">
        <v>2775294</v>
      </c>
      <c r="H639" s="3">
        <f t="shared" si="147"/>
        <v>557.60499279999999</v>
      </c>
      <c r="I639" s="3">
        <f t="shared" si="158"/>
        <v>539.75</v>
      </c>
      <c r="J639" s="3">
        <f t="shared" si="148"/>
        <v>555.98894949918656</v>
      </c>
      <c r="K639" s="3">
        <f t="shared" si="159"/>
        <v>543.38433293974356</v>
      </c>
      <c r="L639" s="6">
        <f t="shared" si="145"/>
        <v>0</v>
      </c>
      <c r="M639" s="6">
        <f t="shared" si="146"/>
        <v>6.8500360000000455</v>
      </c>
      <c r="N639" s="6">
        <f t="shared" si="152"/>
        <v>3.5839277142857133</v>
      </c>
      <c r="O639" s="6">
        <f t="shared" si="153"/>
        <v>2.3053588571428594</v>
      </c>
      <c r="P639" s="8">
        <f t="shared" si="154"/>
        <v>60.855040263669068</v>
      </c>
      <c r="Q639" s="3">
        <f t="shared" si="144"/>
        <v>556.85831733333328</v>
      </c>
      <c r="R639" s="5">
        <f t="shared" si="156"/>
        <v>541.31875100000002</v>
      </c>
      <c r="S639" s="5">
        <f t="shared" si="157"/>
        <v>9.9820791333333379</v>
      </c>
      <c r="T639" s="5">
        <f t="shared" si="155"/>
        <v>103.78309719359433</v>
      </c>
      <c r="U639" s="1">
        <f t="shared" si="149"/>
        <v>565.29998799999998</v>
      </c>
      <c r="V639" s="1">
        <f t="shared" si="150"/>
        <v>525.25</v>
      </c>
      <c r="W639">
        <f t="shared" si="151"/>
        <v>-23.283432694162151</v>
      </c>
    </row>
    <row r="640" spans="1:23">
      <c r="A640" s="7">
        <v>43714</v>
      </c>
      <c r="B640" s="3">
        <v>557.75</v>
      </c>
      <c r="C640" s="3">
        <v>560.57501200000002</v>
      </c>
      <c r="D640" s="3">
        <v>548.47497599999997</v>
      </c>
      <c r="E640" s="3">
        <v>550.20001200000002</v>
      </c>
      <c r="F640" s="3">
        <v>539.54254200000003</v>
      </c>
      <c r="G640" s="3">
        <v>2075686</v>
      </c>
      <c r="H640" s="3">
        <f t="shared" si="147"/>
        <v>556.40499279999995</v>
      </c>
      <c r="I640" s="3">
        <f t="shared" si="158"/>
        <v>542.27124939999999</v>
      </c>
      <c r="J640" s="3">
        <f t="shared" si="148"/>
        <v>554.05930366612438</v>
      </c>
      <c r="K640" s="3">
        <f t="shared" si="159"/>
        <v>544.03344523119654</v>
      </c>
      <c r="L640" s="6">
        <f t="shared" si="145"/>
        <v>0</v>
      </c>
      <c r="M640" s="6">
        <f t="shared" si="146"/>
        <v>5.7749639999999545</v>
      </c>
      <c r="N640" s="6">
        <f t="shared" si="152"/>
        <v>3.5839277142857133</v>
      </c>
      <c r="O640" s="6">
        <f t="shared" si="153"/>
        <v>2.2392839999999978</v>
      </c>
      <c r="P640" s="8">
        <f t="shared" si="154"/>
        <v>61.545550636489722</v>
      </c>
      <c r="Q640" s="3">
        <f t="shared" si="144"/>
        <v>553.08333333333337</v>
      </c>
      <c r="R640" s="5">
        <f t="shared" si="156"/>
        <v>543.43625130000009</v>
      </c>
      <c r="S640" s="5">
        <f t="shared" si="157"/>
        <v>9.0265368966666522</v>
      </c>
      <c r="T640" s="5">
        <f t="shared" si="155"/>
        <v>71.249783785819204</v>
      </c>
      <c r="U640" s="1">
        <f t="shared" si="149"/>
        <v>565.29998799999998</v>
      </c>
      <c r="V640" s="1">
        <f t="shared" si="150"/>
        <v>528.02502400000003</v>
      </c>
      <c r="W640">
        <f t="shared" si="151"/>
        <v>-40.509699754505426</v>
      </c>
    </row>
    <row r="641" spans="1:23">
      <c r="A641" s="7">
        <v>43717</v>
      </c>
      <c r="B641" s="3">
        <v>551</v>
      </c>
      <c r="C641" s="3">
        <v>551</v>
      </c>
      <c r="D641" s="3">
        <v>540.5</v>
      </c>
      <c r="E641" s="3">
        <v>542.20001200000002</v>
      </c>
      <c r="F641" s="3">
        <v>531.69750999999997</v>
      </c>
      <c r="G641" s="3">
        <v>3521728</v>
      </c>
      <c r="H641" s="3">
        <f t="shared" si="147"/>
        <v>554.66999520000013</v>
      </c>
      <c r="I641" s="3">
        <f t="shared" si="158"/>
        <v>544.17625119999991</v>
      </c>
      <c r="J641" s="3">
        <f t="shared" si="148"/>
        <v>550.106206444083</v>
      </c>
      <c r="K641" s="3">
        <f t="shared" si="159"/>
        <v>543.8588325425111</v>
      </c>
      <c r="L641" s="6">
        <f t="shared" si="145"/>
        <v>0</v>
      </c>
      <c r="M641" s="6">
        <f t="shared" si="146"/>
        <v>8</v>
      </c>
      <c r="N641" s="6">
        <f t="shared" si="152"/>
        <v>3.5374974285714251</v>
      </c>
      <c r="O641" s="6">
        <f t="shared" si="153"/>
        <v>2.8107125714285695</v>
      </c>
      <c r="P641" s="8">
        <f t="shared" si="154"/>
        <v>55.724329040334645</v>
      </c>
      <c r="Q641" s="3">
        <f t="shared" si="144"/>
        <v>544.56667066666671</v>
      </c>
      <c r="R641" s="5">
        <f t="shared" si="156"/>
        <v>544.95625100000007</v>
      </c>
      <c r="S641" s="5">
        <f t="shared" si="157"/>
        <v>7.8397877666666087</v>
      </c>
      <c r="T641" s="5">
        <f t="shared" si="155"/>
        <v>-3.3128476172087442</v>
      </c>
      <c r="U641" s="1">
        <f t="shared" si="149"/>
        <v>565.29998799999998</v>
      </c>
      <c r="V641" s="1">
        <f t="shared" si="150"/>
        <v>528.02502400000003</v>
      </c>
      <c r="W641">
        <f t="shared" si="151"/>
        <v>-61.971826451663368</v>
      </c>
    </row>
    <row r="642" spans="1:23">
      <c r="A642" s="7">
        <v>43719</v>
      </c>
      <c r="B642" s="3">
        <v>544</v>
      </c>
      <c r="C642" s="3">
        <v>547</v>
      </c>
      <c r="D642" s="3">
        <v>526.29998799999998</v>
      </c>
      <c r="E642" s="3">
        <v>528.84997599999997</v>
      </c>
      <c r="F642" s="3">
        <v>518.60607900000002</v>
      </c>
      <c r="G642" s="3">
        <v>5325506</v>
      </c>
      <c r="H642" s="3">
        <f t="shared" si="147"/>
        <v>553.07500000000005</v>
      </c>
      <c r="I642" s="3">
        <f t="shared" si="158"/>
        <v>545.72000119999984</v>
      </c>
      <c r="J642" s="3">
        <f t="shared" si="148"/>
        <v>543.02079629605532</v>
      </c>
      <c r="K642" s="3">
        <f t="shared" si="159"/>
        <v>542.4294176337005</v>
      </c>
      <c r="L642" s="6">
        <f t="shared" si="145"/>
        <v>0</v>
      </c>
      <c r="M642" s="6">
        <f t="shared" si="146"/>
        <v>13.350036000000046</v>
      </c>
      <c r="N642" s="6">
        <f t="shared" si="152"/>
        <v>2.8249991428571417</v>
      </c>
      <c r="O642" s="6">
        <f t="shared" si="153"/>
        <v>3.7642865714285727</v>
      </c>
      <c r="P642" s="8">
        <f t="shared" si="154"/>
        <v>42.872615718157164</v>
      </c>
      <c r="Q642" s="3">
        <f t="shared" si="144"/>
        <v>534.04998799999998</v>
      </c>
      <c r="R642" s="5">
        <f t="shared" si="156"/>
        <v>544.89791666666679</v>
      </c>
      <c r="S642" s="5">
        <f t="shared" si="157"/>
        <v>7.8806217999999602</v>
      </c>
      <c r="T642" s="5">
        <f t="shared" si="155"/>
        <v>-91.768804898676549</v>
      </c>
      <c r="U642" s="1">
        <f t="shared" si="149"/>
        <v>565.29998799999998</v>
      </c>
      <c r="V642" s="1">
        <f t="shared" si="150"/>
        <v>526.29998799999998</v>
      </c>
      <c r="W642">
        <f t="shared" si="151"/>
        <v>-93.461569230769271</v>
      </c>
    </row>
    <row r="643" spans="1:23">
      <c r="A643" s="7">
        <v>43720</v>
      </c>
      <c r="B643" s="3">
        <v>528.5</v>
      </c>
      <c r="C643" s="3">
        <v>532.22497599999997</v>
      </c>
      <c r="D643" s="3">
        <v>524</v>
      </c>
      <c r="E643" s="3">
        <v>527.45001200000002</v>
      </c>
      <c r="F643" s="3">
        <v>517.23321499999997</v>
      </c>
      <c r="G643" s="3">
        <v>4064734</v>
      </c>
      <c r="H643" s="3">
        <f t="shared" si="147"/>
        <v>548.00999760000002</v>
      </c>
      <c r="I643" s="3">
        <f t="shared" si="158"/>
        <v>544.95624999999984</v>
      </c>
      <c r="J643" s="3">
        <f t="shared" si="148"/>
        <v>537.83053486403696</v>
      </c>
      <c r="K643" s="3">
        <f t="shared" si="159"/>
        <v>541.00280757334804</v>
      </c>
      <c r="L643" s="6">
        <f t="shared" si="145"/>
        <v>0</v>
      </c>
      <c r="M643" s="6">
        <f t="shared" si="146"/>
        <v>1.3999639999999545</v>
      </c>
      <c r="N643" s="6">
        <f t="shared" si="152"/>
        <v>2.8249991428571417</v>
      </c>
      <c r="O643" s="6">
        <f t="shared" si="153"/>
        <v>3.3696419999999989</v>
      </c>
      <c r="P643" s="8">
        <f t="shared" si="154"/>
        <v>45.603919221609239</v>
      </c>
      <c r="Q643" s="3">
        <f t="shared" ref="Q643:Q706" si="160">AVERAGE(C643:E643)</f>
        <v>527.89166266666666</v>
      </c>
      <c r="R643" s="5">
        <f t="shared" si="156"/>
        <v>544.07124940000017</v>
      </c>
      <c r="S643" s="5">
        <f t="shared" si="157"/>
        <v>8.5088310133332978</v>
      </c>
      <c r="T643" s="5">
        <f t="shared" si="155"/>
        <v>-126.76701580573699</v>
      </c>
      <c r="U643" s="1">
        <f t="shared" si="149"/>
        <v>565.29998799999998</v>
      </c>
      <c r="V643" s="1">
        <f t="shared" si="150"/>
        <v>524</v>
      </c>
      <c r="W643">
        <f t="shared" si="151"/>
        <v>-91.646457621246725</v>
      </c>
    </row>
    <row r="644" spans="1:23">
      <c r="A644" s="7">
        <v>43721</v>
      </c>
      <c r="B644" s="3">
        <v>527.45001200000002</v>
      </c>
      <c r="C644" s="3">
        <v>535</v>
      </c>
      <c r="D644" s="3">
        <v>526.95001200000002</v>
      </c>
      <c r="E644" s="3">
        <v>534.25</v>
      </c>
      <c r="F644" s="3">
        <v>523.90142800000001</v>
      </c>
      <c r="G644" s="3">
        <v>3091588</v>
      </c>
      <c r="H644" s="3">
        <f t="shared" si="147"/>
        <v>540.93499759999997</v>
      </c>
      <c r="I644" s="3">
        <f t="shared" si="158"/>
        <v>544.17124939999985</v>
      </c>
      <c r="J644" s="3">
        <f t="shared" si="148"/>
        <v>536.63702324269138</v>
      </c>
      <c r="K644" s="3">
        <f t="shared" si="159"/>
        <v>540.359683042553</v>
      </c>
      <c r="L644" s="6">
        <f t="shared" ref="L644:L707" si="161">IF(($E644-$E643)&gt;0,$E644-$E643,0)</f>
        <v>6.7999879999999848</v>
      </c>
      <c r="M644" s="6">
        <f t="shared" ref="M644:M707" si="162">IF(($E644-$E643)&lt;0,ABS($E644-$E643),0)</f>
        <v>0</v>
      </c>
      <c r="N644" s="6">
        <f t="shared" si="152"/>
        <v>2.9982125714285695</v>
      </c>
      <c r="O644" s="6">
        <f t="shared" si="153"/>
        <v>3.3696419999999989</v>
      </c>
      <c r="P644" s="8">
        <f t="shared" si="154"/>
        <v>47.083559113944219</v>
      </c>
      <c r="Q644" s="3">
        <f t="shared" si="160"/>
        <v>532.06667066666671</v>
      </c>
      <c r="R644" s="5">
        <f t="shared" si="156"/>
        <v>543.74333293333348</v>
      </c>
      <c r="S644" s="5">
        <f t="shared" si="157"/>
        <v>8.7711641866666472</v>
      </c>
      <c r="T644" s="5">
        <f t="shared" si="155"/>
        <v>-88.750379601200251</v>
      </c>
      <c r="U644" s="1">
        <f t="shared" si="149"/>
        <v>565.29998799999998</v>
      </c>
      <c r="V644" s="1">
        <f t="shared" si="150"/>
        <v>524</v>
      </c>
      <c r="W644">
        <f t="shared" si="151"/>
        <v>-75.181590851793942</v>
      </c>
    </row>
    <row r="645" spans="1:23">
      <c r="A645" s="7">
        <v>43724</v>
      </c>
      <c r="B645" s="3">
        <v>535</v>
      </c>
      <c r="C645" s="3">
        <v>539.47497599999997</v>
      </c>
      <c r="D645" s="3">
        <v>528.5</v>
      </c>
      <c r="E645" s="3">
        <v>534.95001200000002</v>
      </c>
      <c r="F645" s="3">
        <v>524.58789100000001</v>
      </c>
      <c r="G645" s="3">
        <v>3888868</v>
      </c>
      <c r="H645" s="3">
        <f t="shared" si="147"/>
        <v>536.5900024</v>
      </c>
      <c r="I645" s="3">
        <f t="shared" si="158"/>
        <v>544.07124939999983</v>
      </c>
      <c r="J645" s="3">
        <f t="shared" si="148"/>
        <v>536.07468616179426</v>
      </c>
      <c r="K645" s="3">
        <f t="shared" si="159"/>
        <v>539.84447627659551</v>
      </c>
      <c r="L645" s="6">
        <f t="shared" si="161"/>
        <v>0.70001200000001518</v>
      </c>
      <c r="M645" s="6">
        <f t="shared" si="162"/>
        <v>0</v>
      </c>
      <c r="N645" s="6">
        <f t="shared" si="152"/>
        <v>2.7589285714285716</v>
      </c>
      <c r="O645" s="6">
        <f t="shared" si="153"/>
        <v>3.3696419999999989</v>
      </c>
      <c r="P645" s="8">
        <f t="shared" si="154"/>
        <v>45.017488813634813</v>
      </c>
      <c r="Q645" s="3">
        <f t="shared" si="160"/>
        <v>534.30832933333329</v>
      </c>
      <c r="R645" s="5">
        <f t="shared" si="156"/>
        <v>543.65041606666682</v>
      </c>
      <c r="S645" s="5">
        <f t="shared" si="157"/>
        <v>8.8479548733333218</v>
      </c>
      <c r="T645" s="5">
        <f t="shared" si="155"/>
        <v>-70.389800935727834</v>
      </c>
      <c r="U645" s="1">
        <f t="shared" si="149"/>
        <v>565.29998799999998</v>
      </c>
      <c r="V645" s="1">
        <f t="shared" si="150"/>
        <v>524</v>
      </c>
      <c r="W645">
        <f t="shared" si="151"/>
        <v>-73.486646049388639</v>
      </c>
    </row>
    <row r="646" spans="1:23">
      <c r="A646" s="7">
        <v>43725</v>
      </c>
      <c r="B646" s="3">
        <v>534.5</v>
      </c>
      <c r="C646" s="3">
        <v>534.5</v>
      </c>
      <c r="D646" s="3">
        <v>523.27502400000003</v>
      </c>
      <c r="E646" s="3">
        <v>527.92498799999998</v>
      </c>
      <c r="F646" s="3">
        <v>517.69891399999995</v>
      </c>
      <c r="G646" s="3">
        <v>3815108</v>
      </c>
      <c r="H646" s="3">
        <f t="shared" si="147"/>
        <v>533.54000240000005</v>
      </c>
      <c r="I646" s="3">
        <f t="shared" si="158"/>
        <v>543.91499939999983</v>
      </c>
      <c r="J646" s="3">
        <f t="shared" si="148"/>
        <v>533.35812010786287</v>
      </c>
      <c r="K646" s="3">
        <f t="shared" si="159"/>
        <v>538.70928691691972</v>
      </c>
      <c r="L646" s="6">
        <f t="shared" si="161"/>
        <v>0</v>
      </c>
      <c r="M646" s="6">
        <f t="shared" si="162"/>
        <v>7.0250240000000304</v>
      </c>
      <c r="N646" s="6">
        <f t="shared" si="152"/>
        <v>2.5500008571428583</v>
      </c>
      <c r="O646" s="6">
        <f t="shared" si="153"/>
        <v>3.8714294285714295</v>
      </c>
      <c r="P646" s="8">
        <f t="shared" si="154"/>
        <v>39.710792513247831</v>
      </c>
      <c r="Q646" s="3">
        <f t="shared" si="160"/>
        <v>528.56667066666671</v>
      </c>
      <c r="R646" s="5">
        <f t="shared" si="156"/>
        <v>543.49416606666671</v>
      </c>
      <c r="S646" s="5">
        <f t="shared" si="157"/>
        <v>8.9885798733333218</v>
      </c>
      <c r="T646" s="5">
        <f t="shared" si="155"/>
        <v>-110.71452599007198</v>
      </c>
      <c r="U646" s="1">
        <f t="shared" si="149"/>
        <v>565.29998799999998</v>
      </c>
      <c r="V646" s="1">
        <f t="shared" si="150"/>
        <v>523.27502400000003</v>
      </c>
      <c r="W646">
        <f t="shared" si="151"/>
        <v>-88.935233829111766</v>
      </c>
    </row>
    <row r="647" spans="1:23">
      <c r="A647" s="7">
        <v>43726</v>
      </c>
      <c r="B647" s="3">
        <v>529.82501200000002</v>
      </c>
      <c r="C647" s="3">
        <v>533.47497599999997</v>
      </c>
      <c r="D647" s="3">
        <v>525.32501200000002</v>
      </c>
      <c r="E647" s="3">
        <v>529.22497599999997</v>
      </c>
      <c r="F647" s="3">
        <v>518.97369400000002</v>
      </c>
      <c r="G647" s="3">
        <v>2572672</v>
      </c>
      <c r="H647" s="3">
        <f t="shared" si="147"/>
        <v>530.68499759999997</v>
      </c>
      <c r="I647" s="3">
        <f t="shared" si="158"/>
        <v>543.74249880000002</v>
      </c>
      <c r="J647" s="3">
        <f t="shared" si="148"/>
        <v>531.98040540524198</v>
      </c>
      <c r="K647" s="3">
        <f t="shared" si="159"/>
        <v>537.80601921054642</v>
      </c>
      <c r="L647" s="6">
        <f t="shared" si="161"/>
        <v>1.2999879999999848</v>
      </c>
      <c r="M647" s="6">
        <f t="shared" si="162"/>
        <v>0</v>
      </c>
      <c r="N647" s="6">
        <f t="shared" si="152"/>
        <v>2.6339285714285716</v>
      </c>
      <c r="O647" s="6">
        <f t="shared" si="153"/>
        <v>3.8714294285714295</v>
      </c>
      <c r="P647" s="8">
        <f t="shared" si="154"/>
        <v>40.488602955111332</v>
      </c>
      <c r="Q647" s="3">
        <f t="shared" si="160"/>
        <v>529.34165466666661</v>
      </c>
      <c r="R647" s="5">
        <f t="shared" si="156"/>
        <v>543.29749860000015</v>
      </c>
      <c r="S647" s="5">
        <f t="shared" si="157"/>
        <v>9.1655805933333347</v>
      </c>
      <c r="T647" s="5">
        <f t="shared" si="155"/>
        <v>-101.50907365675191</v>
      </c>
      <c r="U647" s="1">
        <f t="shared" si="149"/>
        <v>565.29998799999998</v>
      </c>
      <c r="V647" s="1">
        <f t="shared" si="150"/>
        <v>523.27502400000003</v>
      </c>
      <c r="W647">
        <f t="shared" si="151"/>
        <v>-85.841862946033814</v>
      </c>
    </row>
    <row r="648" spans="1:23">
      <c r="A648" s="7">
        <v>43727</v>
      </c>
      <c r="B648" s="3">
        <v>529</v>
      </c>
      <c r="C648" s="3">
        <v>529</v>
      </c>
      <c r="D648" s="3">
        <v>516.125</v>
      </c>
      <c r="E648" s="3">
        <v>524.77502400000003</v>
      </c>
      <c r="F648" s="3">
        <v>514.60998500000005</v>
      </c>
      <c r="G648" s="3">
        <v>3762272</v>
      </c>
      <c r="H648" s="3">
        <f t="shared" ref="H648:H711" si="163">AVERAGE(E643:E647)</f>
        <v>530.75999760000002</v>
      </c>
      <c r="I648" s="3">
        <f t="shared" si="158"/>
        <v>543.60249639999995</v>
      </c>
      <c r="J648" s="3">
        <f t="shared" ref="J648:J711" si="164">E648*(2/(5+ 1)) + J647 * (1-(2/(5+1)))</f>
        <v>529.57861160349466</v>
      </c>
      <c r="K648" s="3">
        <f t="shared" si="159"/>
        <v>536.5649720476373</v>
      </c>
      <c r="L648" s="6">
        <f t="shared" si="161"/>
        <v>0</v>
      </c>
      <c r="M648" s="6">
        <f t="shared" si="162"/>
        <v>4.4499519999999393</v>
      </c>
      <c r="N648" s="6">
        <f t="shared" si="152"/>
        <v>1.5321437142857153</v>
      </c>
      <c r="O648" s="6">
        <f t="shared" si="153"/>
        <v>4.18928314285714</v>
      </c>
      <c r="P648" s="8">
        <f t="shared" si="154"/>
        <v>26.779049222187055</v>
      </c>
      <c r="Q648" s="3">
        <f t="shared" si="160"/>
        <v>523.30000800000005</v>
      </c>
      <c r="R648" s="5">
        <f t="shared" si="156"/>
        <v>542.46333213333332</v>
      </c>
      <c r="S648" s="5">
        <f t="shared" si="157"/>
        <v>9.9516642666666648</v>
      </c>
      <c r="T648" s="5">
        <f t="shared" si="155"/>
        <v>-128.37600907633299</v>
      </c>
      <c r="U648" s="1">
        <f t="shared" si="149"/>
        <v>565.29998799999998</v>
      </c>
      <c r="V648" s="1">
        <f t="shared" si="150"/>
        <v>516.125</v>
      </c>
      <c r="W648">
        <f t="shared" si="151"/>
        <v>-82.409707959664303</v>
      </c>
    </row>
    <row r="649" spans="1:23">
      <c r="A649" s="7">
        <v>43728</v>
      </c>
      <c r="B649" s="3">
        <v>526</v>
      </c>
      <c r="C649" s="3">
        <v>531.77502400000003</v>
      </c>
      <c r="D649" s="3">
        <v>518.65002400000003</v>
      </c>
      <c r="E649" s="3">
        <v>524.54998799999998</v>
      </c>
      <c r="F649" s="3">
        <v>514.38928199999998</v>
      </c>
      <c r="G649" s="3">
        <v>5736082</v>
      </c>
      <c r="H649" s="3">
        <f t="shared" si="163"/>
        <v>530.22500000000002</v>
      </c>
      <c r="I649" s="3">
        <f t="shared" si="158"/>
        <v>542.74124759999995</v>
      </c>
      <c r="J649" s="3">
        <f t="shared" si="164"/>
        <v>527.90240373566314</v>
      </c>
      <c r="K649" s="3">
        <f t="shared" si="159"/>
        <v>535.42068785262427</v>
      </c>
      <c r="L649" s="6">
        <f t="shared" si="161"/>
        <v>0</v>
      </c>
      <c r="M649" s="6">
        <f t="shared" si="162"/>
        <v>0.22503600000004553</v>
      </c>
      <c r="N649" s="6">
        <f t="shared" si="152"/>
        <v>1.5321437142857153</v>
      </c>
      <c r="O649" s="6">
        <f t="shared" si="153"/>
        <v>3.9839302857142878</v>
      </c>
      <c r="P649" s="8">
        <f t="shared" si="154"/>
        <v>27.775981871992911</v>
      </c>
      <c r="Q649" s="3">
        <f t="shared" si="160"/>
        <v>524.99167866666664</v>
      </c>
      <c r="R649" s="5">
        <f t="shared" si="156"/>
        <v>541.88166506666676</v>
      </c>
      <c r="S649" s="5">
        <f t="shared" si="157"/>
        <v>10.553498160000009</v>
      </c>
      <c r="T649" s="5">
        <f t="shared" si="155"/>
        <v>-106.69439424371301</v>
      </c>
      <c r="U649" s="1">
        <f t="shared" si="149"/>
        <v>565.29998799999998</v>
      </c>
      <c r="V649" s="1">
        <f t="shared" si="150"/>
        <v>516.125</v>
      </c>
      <c r="W649">
        <f t="shared" si="151"/>
        <v>-82.867330847137183</v>
      </c>
    </row>
    <row r="650" spans="1:23">
      <c r="A650" s="7">
        <v>43731</v>
      </c>
      <c r="B650" s="3">
        <v>531.5</v>
      </c>
      <c r="C650" s="3">
        <v>531.5</v>
      </c>
      <c r="D650" s="3">
        <v>508.5</v>
      </c>
      <c r="E650" s="3">
        <v>516.45001200000002</v>
      </c>
      <c r="F650" s="3">
        <v>506.44628899999998</v>
      </c>
      <c r="G650" s="3">
        <v>4733492</v>
      </c>
      <c r="H650" s="3">
        <f t="shared" si="163"/>
        <v>528.2849976</v>
      </c>
      <c r="I650" s="3">
        <f t="shared" si="158"/>
        <v>542.21499640000013</v>
      </c>
      <c r="J650" s="3">
        <f t="shared" si="164"/>
        <v>524.08493982377547</v>
      </c>
      <c r="K650" s="3">
        <f t="shared" si="159"/>
        <v>533.61395681904105</v>
      </c>
      <c r="L650" s="6">
        <f t="shared" si="161"/>
        <v>0</v>
      </c>
      <c r="M650" s="6">
        <f t="shared" si="162"/>
        <v>8.0999759999999696</v>
      </c>
      <c r="N650" s="6">
        <f t="shared" si="152"/>
        <v>1.5321437142857153</v>
      </c>
      <c r="O650" s="6">
        <f t="shared" si="153"/>
        <v>3.9410705714285705</v>
      </c>
      <c r="P650" s="8">
        <f t="shared" si="154"/>
        <v>27.993490375203933</v>
      </c>
      <c r="Q650" s="3">
        <f t="shared" si="160"/>
        <v>518.81667066666671</v>
      </c>
      <c r="R650" s="5">
        <f t="shared" si="156"/>
        <v>540.97833153333352</v>
      </c>
      <c r="S650" s="5">
        <f t="shared" si="157"/>
        <v>11.547165046666663</v>
      </c>
      <c r="T650" s="5">
        <f t="shared" si="155"/>
        <v>-127.94863949782055</v>
      </c>
      <c r="U650" s="1">
        <f t="shared" si="149"/>
        <v>565.29998799999998</v>
      </c>
      <c r="V650" s="1">
        <f t="shared" si="150"/>
        <v>508.5</v>
      </c>
      <c r="W650">
        <f t="shared" si="151"/>
        <v>-86.003497042992308</v>
      </c>
    </row>
    <row r="651" spans="1:23">
      <c r="A651" s="7">
        <v>43732</v>
      </c>
      <c r="B651" s="3">
        <v>511.60000600000001</v>
      </c>
      <c r="C651" s="3">
        <v>525.84997599999997</v>
      </c>
      <c r="D651" s="3">
        <v>511.5</v>
      </c>
      <c r="E651" s="3">
        <v>523.70001200000002</v>
      </c>
      <c r="F651" s="3">
        <v>513.55578600000001</v>
      </c>
      <c r="G651" s="3">
        <v>5614452</v>
      </c>
      <c r="H651" s="3">
        <f t="shared" si="163"/>
        <v>524.58499759999995</v>
      </c>
      <c r="I651" s="3">
        <f t="shared" si="158"/>
        <v>541.06499640000004</v>
      </c>
      <c r="J651" s="3">
        <f t="shared" si="164"/>
        <v>523.95663054918373</v>
      </c>
      <c r="K651" s="3">
        <f t="shared" si="159"/>
        <v>532.66977159817998</v>
      </c>
      <c r="L651" s="6">
        <f t="shared" si="161"/>
        <v>7.25</v>
      </c>
      <c r="M651" s="6">
        <f t="shared" si="162"/>
        <v>0</v>
      </c>
      <c r="N651" s="6">
        <f t="shared" si="152"/>
        <v>1.7642865714285725</v>
      </c>
      <c r="O651" s="6">
        <f t="shared" si="153"/>
        <v>3.9410705714285705</v>
      </c>
      <c r="P651" s="8">
        <f t="shared" si="154"/>
        <v>30.923332707355257</v>
      </c>
      <c r="Q651" s="3">
        <f t="shared" si="160"/>
        <v>520.34999600000003</v>
      </c>
      <c r="R651" s="5">
        <f t="shared" si="156"/>
        <v>539.8120819333335</v>
      </c>
      <c r="S651" s="5">
        <f t="shared" si="157"/>
        <v>12.443749000000002</v>
      </c>
      <c r="T651" s="5">
        <f t="shared" si="155"/>
        <v>-104.26700149252162</v>
      </c>
      <c r="U651" s="1">
        <f t="shared" si="149"/>
        <v>564.25</v>
      </c>
      <c r="V651" s="1">
        <f t="shared" si="150"/>
        <v>508.5</v>
      </c>
      <c r="W651">
        <f t="shared" si="151"/>
        <v>-72.735404484304908</v>
      </c>
    </row>
    <row r="652" spans="1:23">
      <c r="A652" s="7">
        <v>43733</v>
      </c>
      <c r="B652" s="3">
        <v>524.75</v>
      </c>
      <c r="C652" s="3">
        <v>531</v>
      </c>
      <c r="D652" s="3">
        <v>522.09997599999997</v>
      </c>
      <c r="E652" s="3">
        <v>526.92498799999998</v>
      </c>
      <c r="F652" s="3">
        <v>516.71838400000001</v>
      </c>
      <c r="G652" s="3">
        <v>4312820</v>
      </c>
      <c r="H652" s="3">
        <f t="shared" si="163"/>
        <v>523.74000240000009</v>
      </c>
      <c r="I652" s="3">
        <f t="shared" si="158"/>
        <v>540.07499699999994</v>
      </c>
      <c r="J652" s="3">
        <f t="shared" si="164"/>
        <v>524.94608303278915</v>
      </c>
      <c r="K652" s="3">
        <f t="shared" si="159"/>
        <v>532.12264935073426</v>
      </c>
      <c r="L652" s="6">
        <f t="shared" si="161"/>
        <v>3.2249759999999696</v>
      </c>
      <c r="M652" s="6">
        <f t="shared" si="162"/>
        <v>0</v>
      </c>
      <c r="N652" s="6">
        <f t="shared" si="152"/>
        <v>1.3767831428571395</v>
      </c>
      <c r="O652" s="6">
        <f t="shared" si="153"/>
        <v>3.9410705714285705</v>
      </c>
      <c r="P652" s="8">
        <f t="shared" si="154"/>
        <v>25.889827303045095</v>
      </c>
      <c r="Q652" s="3">
        <f t="shared" si="160"/>
        <v>526.67498799999998</v>
      </c>
      <c r="R652" s="5">
        <f t="shared" si="156"/>
        <v>539.04166466666686</v>
      </c>
      <c r="S652" s="5">
        <f t="shared" si="157"/>
        <v>12.909999400000009</v>
      </c>
      <c r="T652" s="5">
        <f t="shared" si="155"/>
        <v>-63.860972070310439</v>
      </c>
      <c r="U652" s="1">
        <f t="shared" si="149"/>
        <v>562.72497599999997</v>
      </c>
      <c r="V652" s="1">
        <f t="shared" si="150"/>
        <v>508.5</v>
      </c>
      <c r="W652">
        <f t="shared" si="151"/>
        <v>-66.021215020915832</v>
      </c>
    </row>
    <row r="653" spans="1:23">
      <c r="A653" s="7">
        <v>43734</v>
      </c>
      <c r="B653" s="3">
        <v>527</v>
      </c>
      <c r="C653" s="3">
        <v>527.77502400000003</v>
      </c>
      <c r="D653" s="3">
        <v>516.625</v>
      </c>
      <c r="E653" s="3">
        <v>522.57501200000002</v>
      </c>
      <c r="F653" s="3">
        <v>512.45257600000002</v>
      </c>
      <c r="G653" s="3">
        <v>6062076</v>
      </c>
      <c r="H653" s="3">
        <f t="shared" si="163"/>
        <v>523.28000479999992</v>
      </c>
      <c r="I653" s="3">
        <f t="shared" si="158"/>
        <v>539.09999700000003</v>
      </c>
      <c r="J653" s="3">
        <f t="shared" si="164"/>
        <v>524.15572602185944</v>
      </c>
      <c r="K653" s="3">
        <f t="shared" si="159"/>
        <v>531.21335055542625</v>
      </c>
      <c r="L653" s="6">
        <f t="shared" si="161"/>
        <v>0</v>
      </c>
      <c r="M653" s="6">
        <f t="shared" si="162"/>
        <v>4.3499759999999696</v>
      </c>
      <c r="N653" s="6">
        <f t="shared" si="152"/>
        <v>1.3767831428571395</v>
      </c>
      <c r="O653" s="6">
        <f t="shared" si="153"/>
        <v>3.7624948571428507</v>
      </c>
      <c r="P653" s="8">
        <f t="shared" si="154"/>
        <v>26.789427286423162</v>
      </c>
      <c r="Q653" s="3">
        <f t="shared" si="160"/>
        <v>522.32501200000002</v>
      </c>
      <c r="R653" s="5">
        <f t="shared" si="156"/>
        <v>538.0170817333335</v>
      </c>
      <c r="S653" s="5">
        <f t="shared" si="157"/>
        <v>13.352165146666698</v>
      </c>
      <c r="T653" s="5">
        <f t="shared" si="155"/>
        <v>-78.349688663294842</v>
      </c>
      <c r="U653" s="1">
        <f t="shared" si="149"/>
        <v>560.57501200000002</v>
      </c>
      <c r="V653" s="1">
        <f t="shared" si="150"/>
        <v>508.5</v>
      </c>
      <c r="W653">
        <f t="shared" si="151"/>
        <v>-72.971658652714254</v>
      </c>
    </row>
    <row r="654" spans="1:23">
      <c r="A654" s="7">
        <v>43735</v>
      </c>
      <c r="B654" s="3">
        <v>522.75</v>
      </c>
      <c r="C654" s="3">
        <v>526.79998799999998</v>
      </c>
      <c r="D654" s="3">
        <v>517.04998799999998</v>
      </c>
      <c r="E654" s="3">
        <v>520.52502400000003</v>
      </c>
      <c r="F654" s="3">
        <v>510.44229100000001</v>
      </c>
      <c r="G654" s="3">
        <v>4458334</v>
      </c>
      <c r="H654" s="3">
        <f t="shared" si="163"/>
        <v>522.8400024</v>
      </c>
      <c r="I654" s="3">
        <f t="shared" si="158"/>
        <v>537.90124820000005</v>
      </c>
      <c r="J654" s="3">
        <f t="shared" si="164"/>
        <v>522.94549201457301</v>
      </c>
      <c r="K654" s="3">
        <f t="shared" si="159"/>
        <v>530.19541469300464</v>
      </c>
      <c r="L654" s="6">
        <f t="shared" si="161"/>
        <v>0</v>
      </c>
      <c r="M654" s="6">
        <f t="shared" si="162"/>
        <v>2.0499879999999848</v>
      </c>
      <c r="N654" s="6">
        <f t="shared" si="152"/>
        <v>1.3767831428571395</v>
      </c>
      <c r="O654" s="6">
        <f t="shared" si="153"/>
        <v>3.4964251428571385</v>
      </c>
      <c r="P654" s="8">
        <f t="shared" si="154"/>
        <v>28.252089016862968</v>
      </c>
      <c r="Q654" s="3">
        <f t="shared" si="160"/>
        <v>521.45833333333337</v>
      </c>
      <c r="R654" s="5">
        <f t="shared" si="156"/>
        <v>536.2045817333335</v>
      </c>
      <c r="S654" s="5">
        <f t="shared" si="157"/>
        <v>12.65178998666671</v>
      </c>
      <c r="T654" s="5">
        <f t="shared" si="155"/>
        <v>-77.703094005094385</v>
      </c>
      <c r="U654" s="1">
        <f t="shared" si="149"/>
        <v>551</v>
      </c>
      <c r="V654" s="1">
        <f t="shared" si="150"/>
        <v>508.5</v>
      </c>
      <c r="W654">
        <f t="shared" si="151"/>
        <v>-71.705825882352869</v>
      </c>
    </row>
    <row r="655" spans="1:23">
      <c r="A655" s="7">
        <v>43738</v>
      </c>
      <c r="B655" s="3">
        <v>522</v>
      </c>
      <c r="C655" s="3">
        <v>548.25</v>
      </c>
      <c r="D655" s="3">
        <v>521.52502400000003</v>
      </c>
      <c r="E655" s="3">
        <v>540.29998799999998</v>
      </c>
      <c r="F655" s="3">
        <v>529.83422900000005</v>
      </c>
      <c r="G655" s="3">
        <v>8559586</v>
      </c>
      <c r="H655" s="3">
        <f t="shared" si="163"/>
        <v>522.03500959999997</v>
      </c>
      <c r="I655" s="3">
        <f t="shared" si="158"/>
        <v>535.82875060000003</v>
      </c>
      <c r="J655" s="3">
        <f t="shared" si="164"/>
        <v>528.73032400971533</v>
      </c>
      <c r="K655" s="3">
        <f t="shared" si="159"/>
        <v>531.15775500795655</v>
      </c>
      <c r="L655" s="6">
        <f t="shared" si="161"/>
        <v>19.774963999999954</v>
      </c>
      <c r="M655" s="6">
        <f t="shared" si="162"/>
        <v>0</v>
      </c>
      <c r="N655" s="6">
        <f t="shared" si="152"/>
        <v>2.7892805714285651</v>
      </c>
      <c r="O655" s="6">
        <f t="shared" si="153"/>
        <v>2.9249965714285673</v>
      </c>
      <c r="P655" s="8">
        <f t="shared" si="154"/>
        <v>48.812483218724807</v>
      </c>
      <c r="Q655" s="3">
        <f t="shared" si="160"/>
        <v>536.69167066666671</v>
      </c>
      <c r="R655" s="5">
        <f t="shared" si="156"/>
        <v>535.09374900000012</v>
      </c>
      <c r="S655" s="5">
        <f t="shared" si="157"/>
        <v>11.207707433333331</v>
      </c>
      <c r="T655" s="5">
        <f t="shared" si="155"/>
        <v>9.504897566675977</v>
      </c>
      <c r="U655" s="1">
        <f t="shared" si="149"/>
        <v>548.25</v>
      </c>
      <c r="V655" s="1">
        <f t="shared" si="150"/>
        <v>508.5</v>
      </c>
      <c r="W655">
        <f t="shared" si="151"/>
        <v>-20.000030188679283</v>
      </c>
    </row>
    <row r="656" spans="1:23">
      <c r="A656" s="7">
        <v>43739</v>
      </c>
      <c r="B656" s="3">
        <v>540.5</v>
      </c>
      <c r="C656" s="3">
        <v>540.5</v>
      </c>
      <c r="D656" s="3">
        <v>526.59997599999997</v>
      </c>
      <c r="E656" s="3">
        <v>529.77502400000003</v>
      </c>
      <c r="F656" s="3">
        <v>519.51318400000002</v>
      </c>
      <c r="G656" s="3">
        <v>4190696</v>
      </c>
      <c r="H656" s="3">
        <f t="shared" si="163"/>
        <v>526.80500479999989</v>
      </c>
      <c r="I656" s="3">
        <f t="shared" si="158"/>
        <v>534.90000000000009</v>
      </c>
      <c r="J656" s="3">
        <f t="shared" si="164"/>
        <v>529.07855733981023</v>
      </c>
      <c r="K656" s="3">
        <f t="shared" si="159"/>
        <v>531.02606634053211</v>
      </c>
      <c r="L656" s="6">
        <f t="shared" si="161"/>
        <v>0</v>
      </c>
      <c r="M656" s="6">
        <f t="shared" si="162"/>
        <v>10.524963999999954</v>
      </c>
      <c r="N656" s="6">
        <f t="shared" si="152"/>
        <v>2.7892805714285651</v>
      </c>
      <c r="O656" s="6">
        <f t="shared" si="153"/>
        <v>2.7232057142857036</v>
      </c>
      <c r="P656" s="8">
        <f t="shared" si="154"/>
        <v>50.599319923154241</v>
      </c>
      <c r="Q656" s="3">
        <f t="shared" si="160"/>
        <v>532.29166666666663</v>
      </c>
      <c r="R656" s="5">
        <f t="shared" si="156"/>
        <v>534.21374920000005</v>
      </c>
      <c r="S656" s="5">
        <f t="shared" si="157"/>
        <v>10.26537396000001</v>
      </c>
      <c r="T656" s="5">
        <f t="shared" si="155"/>
        <v>-12.48262713612446</v>
      </c>
      <c r="U656" s="1">
        <f t="shared" ref="U656:U719" si="165">MAX(C643:C656)</f>
        <v>548.25</v>
      </c>
      <c r="V656" s="1">
        <f t="shared" ref="V656:V719" si="166">MIN(D643:D656)</f>
        <v>508.5</v>
      </c>
      <c r="W656">
        <f t="shared" ref="W656:W719" si="167">(U656 - E656) / (U656 - V656) * -100</f>
        <v>-46.47792704402508</v>
      </c>
    </row>
    <row r="657" spans="1:23">
      <c r="A657" s="7">
        <v>43741</v>
      </c>
      <c r="B657" s="3">
        <v>529</v>
      </c>
      <c r="C657" s="3">
        <v>545</v>
      </c>
      <c r="D657" s="3">
        <v>527.07501200000002</v>
      </c>
      <c r="E657" s="3">
        <v>538.40002400000003</v>
      </c>
      <c r="F657" s="3">
        <v>527.97106900000006</v>
      </c>
      <c r="G657" s="3">
        <v>3435302</v>
      </c>
      <c r="H657" s="3">
        <f t="shared" si="163"/>
        <v>528.02000720000001</v>
      </c>
      <c r="I657" s="3">
        <f t="shared" si="158"/>
        <v>533.88000180000006</v>
      </c>
      <c r="J657" s="3">
        <f t="shared" si="164"/>
        <v>532.18571289320687</v>
      </c>
      <c r="K657" s="3">
        <f t="shared" si="159"/>
        <v>531.72834802238617</v>
      </c>
      <c r="L657" s="6">
        <f t="shared" si="161"/>
        <v>8.625</v>
      </c>
      <c r="M657" s="6">
        <f t="shared" si="162"/>
        <v>0</v>
      </c>
      <c r="N657" s="6">
        <f t="shared" ref="N657:N720" si="168">AVERAGE(L644:L657)</f>
        <v>3.4053519999999935</v>
      </c>
      <c r="O657" s="6">
        <f t="shared" ref="O657:O720" si="169">AVERAGE(M644:M657)</f>
        <v>2.623208285714278</v>
      </c>
      <c r="P657" s="8">
        <f t="shared" ref="P657:P720" si="170">IF(O657=0,100,100-(100/(1+(N657/O657))))</f>
        <v>56.486985923812867</v>
      </c>
      <c r="Q657" s="3">
        <f t="shared" si="160"/>
        <v>536.82501200000002</v>
      </c>
      <c r="R657" s="5">
        <f t="shared" si="156"/>
        <v>533.20666706666668</v>
      </c>
      <c r="S657" s="5">
        <f t="shared" si="157"/>
        <v>9.0404992800000237</v>
      </c>
      <c r="T657" s="5">
        <f t="shared" si="155"/>
        <v>26.682486009285419</v>
      </c>
      <c r="U657" s="1">
        <f t="shared" si="165"/>
        <v>548.25</v>
      </c>
      <c r="V657" s="1">
        <f t="shared" si="166"/>
        <v>508.5</v>
      </c>
      <c r="W657">
        <f t="shared" si="167"/>
        <v>-24.77981383647791</v>
      </c>
    </row>
    <row r="658" spans="1:23">
      <c r="A658" s="7">
        <v>43742</v>
      </c>
      <c r="B658" s="3">
        <v>538</v>
      </c>
      <c r="C658" s="3">
        <v>540.90002400000003</v>
      </c>
      <c r="D658" s="3">
        <v>532.32501200000002</v>
      </c>
      <c r="E658" s="3">
        <v>539.54998799999998</v>
      </c>
      <c r="F658" s="3">
        <v>529.09881600000006</v>
      </c>
      <c r="G658" s="3">
        <v>2694188</v>
      </c>
      <c r="H658" s="3">
        <f t="shared" si="163"/>
        <v>530.3150144</v>
      </c>
      <c r="I658" s="3">
        <f t="shared" si="158"/>
        <v>533.09125360000007</v>
      </c>
      <c r="J658" s="3">
        <f t="shared" si="164"/>
        <v>534.64047126213791</v>
      </c>
      <c r="K658" s="3">
        <f t="shared" si="159"/>
        <v>532.47326611549227</v>
      </c>
      <c r="L658" s="6">
        <f t="shared" si="161"/>
        <v>1.1499639999999545</v>
      </c>
      <c r="M658" s="6">
        <f t="shared" si="162"/>
        <v>0</v>
      </c>
      <c r="N658" s="6">
        <f t="shared" si="168"/>
        <v>3.0017788571428485</v>
      </c>
      <c r="O658" s="6">
        <f t="shared" si="169"/>
        <v>2.623208285714278</v>
      </c>
      <c r="P658" s="8">
        <f t="shared" si="170"/>
        <v>53.365079437641889</v>
      </c>
      <c r="Q658" s="3">
        <f t="shared" si="160"/>
        <v>537.59167466666668</v>
      </c>
      <c r="R658" s="5">
        <f t="shared" si="156"/>
        <v>532.10250040000005</v>
      </c>
      <c r="S658" s="5">
        <f t="shared" si="157"/>
        <v>7.7344159066666638</v>
      </c>
      <c r="T658" s="5">
        <f t="shared" si="155"/>
        <v>47.31384444889791</v>
      </c>
      <c r="U658" s="1">
        <f t="shared" si="165"/>
        <v>548.25</v>
      </c>
      <c r="V658" s="1">
        <f t="shared" si="166"/>
        <v>508.5</v>
      </c>
      <c r="W658">
        <f t="shared" si="167"/>
        <v>-21.886822641509472</v>
      </c>
    </row>
    <row r="659" spans="1:23">
      <c r="A659" s="7">
        <v>43745</v>
      </c>
      <c r="B659" s="3">
        <v>542.875</v>
      </c>
      <c r="C659" s="3">
        <v>545.5</v>
      </c>
      <c r="D659" s="3">
        <v>534.45001200000002</v>
      </c>
      <c r="E659" s="3">
        <v>537.20001200000002</v>
      </c>
      <c r="F659" s="3">
        <v>526.79431199999999</v>
      </c>
      <c r="G659" s="3">
        <v>1910498</v>
      </c>
      <c r="H659" s="3">
        <f t="shared" si="163"/>
        <v>533.71000960000003</v>
      </c>
      <c r="I659" s="3">
        <f t="shared" si="158"/>
        <v>531.92750240000009</v>
      </c>
      <c r="J659" s="3">
        <f t="shared" si="164"/>
        <v>535.49365150809194</v>
      </c>
      <c r="K659" s="3">
        <f t="shared" si="159"/>
        <v>532.92343239020727</v>
      </c>
      <c r="L659" s="6">
        <f t="shared" si="161"/>
        <v>0</v>
      </c>
      <c r="M659" s="6">
        <f t="shared" si="162"/>
        <v>2.3499759999999696</v>
      </c>
      <c r="N659" s="6">
        <f t="shared" si="168"/>
        <v>2.9517779999999902</v>
      </c>
      <c r="O659" s="6">
        <f t="shared" si="169"/>
        <v>2.7910637142857047</v>
      </c>
      <c r="P659" s="8">
        <f t="shared" si="170"/>
        <v>51.399257490542517</v>
      </c>
      <c r="Q659" s="3">
        <f t="shared" si="160"/>
        <v>539.05000800000005</v>
      </c>
      <c r="R659" s="5">
        <f t="shared" si="156"/>
        <v>531.21208493333324</v>
      </c>
      <c r="S659" s="5">
        <f t="shared" si="157"/>
        <v>6.8404174666666675</v>
      </c>
      <c r="T659" s="5">
        <f t="shared" si="155"/>
        <v>76.388350124934902</v>
      </c>
      <c r="U659" s="1">
        <f t="shared" si="165"/>
        <v>548.25</v>
      </c>
      <c r="V659" s="1">
        <f t="shared" si="166"/>
        <v>508.5</v>
      </c>
      <c r="W659">
        <f t="shared" si="167"/>
        <v>-27.798711949685494</v>
      </c>
    </row>
    <row r="660" spans="1:23">
      <c r="A660" s="7">
        <v>43747</v>
      </c>
      <c r="B660" s="3">
        <v>535.02502400000003</v>
      </c>
      <c r="C660" s="3">
        <v>536.97497599999997</v>
      </c>
      <c r="D660" s="3">
        <v>520.07501200000002</v>
      </c>
      <c r="E660" s="3">
        <v>525.54998799999998</v>
      </c>
      <c r="F660" s="3">
        <v>515.36993399999994</v>
      </c>
      <c r="G660" s="3">
        <v>3750540</v>
      </c>
      <c r="H660" s="3">
        <f t="shared" si="163"/>
        <v>537.04500719999999</v>
      </c>
      <c r="I660" s="3">
        <f t="shared" si="158"/>
        <v>530.98875420000013</v>
      </c>
      <c r="J660" s="3">
        <f t="shared" si="164"/>
        <v>532.17909700539462</v>
      </c>
      <c r="K660" s="3">
        <f t="shared" si="159"/>
        <v>532.22119959113991</v>
      </c>
      <c r="L660" s="6">
        <f t="shared" si="161"/>
        <v>0</v>
      </c>
      <c r="M660" s="6">
        <f t="shared" si="162"/>
        <v>11.65002400000003</v>
      </c>
      <c r="N660" s="6">
        <f t="shared" si="168"/>
        <v>2.9517779999999902</v>
      </c>
      <c r="O660" s="6">
        <f t="shared" si="169"/>
        <v>3.1214208571428474</v>
      </c>
      <c r="P660" s="8">
        <f t="shared" si="170"/>
        <v>48.60334840721265</v>
      </c>
      <c r="Q660" s="3">
        <f t="shared" si="160"/>
        <v>527.53332533333332</v>
      </c>
      <c r="R660" s="5">
        <f t="shared" si="156"/>
        <v>529.93458453333335</v>
      </c>
      <c r="S660" s="5">
        <f t="shared" si="157"/>
        <v>5.8030429866666795</v>
      </c>
      <c r="T660" s="5">
        <f t="shared" si="155"/>
        <v>-27.586207276851855</v>
      </c>
      <c r="U660" s="1">
        <f t="shared" si="165"/>
        <v>548.25</v>
      </c>
      <c r="V660" s="1">
        <f t="shared" si="166"/>
        <v>508.5</v>
      </c>
      <c r="W660">
        <f t="shared" si="167"/>
        <v>-57.106948427672997</v>
      </c>
    </row>
    <row r="661" spans="1:23">
      <c r="A661" s="7">
        <v>43748</v>
      </c>
      <c r="B661" s="3">
        <v>525.52502400000003</v>
      </c>
      <c r="C661" s="3">
        <v>533.04998799999998</v>
      </c>
      <c r="D661" s="3">
        <v>520.70001200000002</v>
      </c>
      <c r="E661" s="3">
        <v>531.75</v>
      </c>
      <c r="F661" s="3">
        <v>521.44995100000006</v>
      </c>
      <c r="G661" s="3">
        <v>2707552</v>
      </c>
      <c r="H661" s="3">
        <f t="shared" si="163"/>
        <v>534.09500719999994</v>
      </c>
      <c r="I661" s="3">
        <f t="shared" si="158"/>
        <v>529.75625300000002</v>
      </c>
      <c r="J661" s="3">
        <f t="shared" si="164"/>
        <v>532.03606467026316</v>
      </c>
      <c r="K661" s="3">
        <f t="shared" si="159"/>
        <v>532.17632343960281</v>
      </c>
      <c r="L661" s="6">
        <f t="shared" si="161"/>
        <v>6.2000120000000152</v>
      </c>
      <c r="M661" s="6">
        <f t="shared" si="162"/>
        <v>0</v>
      </c>
      <c r="N661" s="6">
        <f t="shared" si="168"/>
        <v>3.3017797142857068</v>
      </c>
      <c r="O661" s="6">
        <f t="shared" si="169"/>
        <v>3.1214208571428474</v>
      </c>
      <c r="P661" s="8">
        <f t="shared" si="170"/>
        <v>51.403964076298074</v>
      </c>
      <c r="Q661" s="3">
        <f t="shared" si="160"/>
        <v>528.5</v>
      </c>
      <c r="R661" s="5">
        <f t="shared" si="156"/>
        <v>529.13125100000002</v>
      </c>
      <c r="S661" s="5">
        <f t="shared" si="157"/>
        <v>5.003541566666672</v>
      </c>
      <c r="T661" s="5">
        <f t="shared" ref="T661:T724" si="171">(Q661-R661)/(0.015*S661)</f>
        <v>-8.4107225730587949</v>
      </c>
      <c r="U661" s="1">
        <f t="shared" si="165"/>
        <v>548.25</v>
      </c>
      <c r="V661" s="1">
        <f t="shared" si="166"/>
        <v>508.5</v>
      </c>
      <c r="W661">
        <f t="shared" si="167"/>
        <v>-41.509433962264154</v>
      </c>
    </row>
    <row r="662" spans="1:23">
      <c r="A662" s="7">
        <v>43749</v>
      </c>
      <c r="B662" s="3">
        <v>525</v>
      </c>
      <c r="C662" s="3">
        <v>545</v>
      </c>
      <c r="D662" s="3">
        <v>524</v>
      </c>
      <c r="E662" s="3">
        <v>539.75</v>
      </c>
      <c r="F662" s="3">
        <v>529.29492200000004</v>
      </c>
      <c r="G662" s="3">
        <v>4312780</v>
      </c>
      <c r="H662" s="3">
        <f t="shared" si="163"/>
        <v>534.49000240000009</v>
      </c>
      <c r="I662" s="3">
        <f t="shared" si="158"/>
        <v>529.23375240000007</v>
      </c>
      <c r="J662" s="3">
        <f t="shared" si="164"/>
        <v>534.60737644684218</v>
      </c>
      <c r="K662" s="3">
        <f t="shared" si="159"/>
        <v>532.89762596916444</v>
      </c>
      <c r="L662" s="6">
        <f t="shared" si="161"/>
        <v>8</v>
      </c>
      <c r="M662" s="6">
        <f t="shared" si="162"/>
        <v>0</v>
      </c>
      <c r="N662" s="6">
        <f t="shared" si="168"/>
        <v>3.873208285714278</v>
      </c>
      <c r="O662" s="6">
        <f t="shared" si="169"/>
        <v>2.8035671428571374</v>
      </c>
      <c r="P662" s="8">
        <f t="shared" si="170"/>
        <v>58.010162647375459</v>
      </c>
      <c r="Q662" s="3">
        <f t="shared" si="160"/>
        <v>536.25</v>
      </c>
      <c r="R662" s="5">
        <f t="shared" ref="R662:R725" si="172">AVERAGE(Q643:Q662)</f>
        <v>529.24125160000017</v>
      </c>
      <c r="S662" s="5">
        <f t="shared" ref="S662:S725" si="173">AVEDEV(Q643:Q662,Q643:Q662)</f>
        <v>5.1245422266666765</v>
      </c>
      <c r="T662" s="5">
        <f t="shared" si="171"/>
        <v>91.178855137905785</v>
      </c>
      <c r="U662" s="1">
        <f t="shared" si="165"/>
        <v>548.25</v>
      </c>
      <c r="V662" s="1">
        <f t="shared" si="166"/>
        <v>508.5</v>
      </c>
      <c r="W662">
        <f t="shared" si="167"/>
        <v>-21.383647798742139</v>
      </c>
    </row>
    <row r="663" spans="1:23">
      <c r="A663" s="7">
        <v>43752</v>
      </c>
      <c r="B663" s="3">
        <v>541.20001200000002</v>
      </c>
      <c r="C663" s="3">
        <v>549.90002400000003</v>
      </c>
      <c r="D663" s="3">
        <v>537</v>
      </c>
      <c r="E663" s="3">
        <v>543.40002400000003</v>
      </c>
      <c r="F663" s="3">
        <v>532.874146</v>
      </c>
      <c r="G663" s="3">
        <v>2781204</v>
      </c>
      <c r="H663" s="3">
        <f t="shared" si="163"/>
        <v>534.75999759999991</v>
      </c>
      <c r="I663" s="3">
        <f t="shared" ref="I663:I726" si="174">AVERAGE(E643:E662)</f>
        <v>529.77875360000007</v>
      </c>
      <c r="J663" s="3">
        <f t="shared" si="164"/>
        <v>537.53825896456146</v>
      </c>
      <c r="K663" s="3">
        <f t="shared" ref="K663:K726" si="175">E663*(2/(20+ 1)) + K662 * (1-(2/(20+1)))</f>
        <v>533.8978543530535</v>
      </c>
      <c r="L663" s="6">
        <f t="shared" si="161"/>
        <v>3.6500240000000304</v>
      </c>
      <c r="M663" s="6">
        <f t="shared" si="162"/>
        <v>0</v>
      </c>
      <c r="N663" s="6">
        <f t="shared" si="168"/>
        <v>4.1339242857142802</v>
      </c>
      <c r="O663" s="6">
        <f t="shared" si="169"/>
        <v>2.7874931428571341</v>
      </c>
      <c r="P663" s="8">
        <f t="shared" si="170"/>
        <v>59.726556422526379</v>
      </c>
      <c r="Q663" s="3">
        <f t="shared" si="160"/>
        <v>543.43334933333335</v>
      </c>
      <c r="R663" s="5">
        <f t="shared" si="172"/>
        <v>530.01833593333345</v>
      </c>
      <c r="S663" s="5">
        <f t="shared" si="173"/>
        <v>5.8343357933333433</v>
      </c>
      <c r="T663" s="5">
        <f t="shared" si="171"/>
        <v>153.28809625400368</v>
      </c>
      <c r="U663" s="1">
        <f t="shared" si="165"/>
        <v>549.90002400000003</v>
      </c>
      <c r="V663" s="1">
        <f t="shared" si="166"/>
        <v>508.5</v>
      </c>
      <c r="W663">
        <f t="shared" si="167"/>
        <v>-15.700473990063376</v>
      </c>
    </row>
    <row r="664" spans="1:23">
      <c r="A664" s="7">
        <v>43753</v>
      </c>
      <c r="B664" s="3">
        <v>544.54998799999998</v>
      </c>
      <c r="C664" s="3">
        <v>549.57501200000002</v>
      </c>
      <c r="D664" s="3">
        <v>539.72497599999997</v>
      </c>
      <c r="E664" s="3">
        <v>542.25</v>
      </c>
      <c r="F664" s="3">
        <v>531.74652100000003</v>
      </c>
      <c r="G664" s="3">
        <v>3002070</v>
      </c>
      <c r="H664" s="3">
        <f t="shared" si="163"/>
        <v>535.53000480000003</v>
      </c>
      <c r="I664" s="3">
        <f t="shared" si="174"/>
        <v>530.57625419999999</v>
      </c>
      <c r="J664" s="3">
        <f t="shared" si="164"/>
        <v>539.10883930970772</v>
      </c>
      <c r="K664" s="3">
        <f t="shared" si="175"/>
        <v>534.69329679561986</v>
      </c>
      <c r="L664" s="6">
        <f t="shared" si="161"/>
        <v>0</v>
      </c>
      <c r="M664" s="6">
        <f t="shared" si="162"/>
        <v>1.1500240000000304</v>
      </c>
      <c r="N664" s="6">
        <f t="shared" si="168"/>
        <v>4.1339242857142802</v>
      </c>
      <c r="O664" s="6">
        <f t="shared" si="169"/>
        <v>2.2910679999999957</v>
      </c>
      <c r="P664" s="8">
        <f t="shared" si="170"/>
        <v>64.341311271390978</v>
      </c>
      <c r="Q664" s="3">
        <f t="shared" si="160"/>
        <v>543.84999600000003</v>
      </c>
      <c r="R664" s="5">
        <f t="shared" si="172"/>
        <v>530.60750220000011</v>
      </c>
      <c r="S664" s="5">
        <f t="shared" si="173"/>
        <v>6.4824186866666764</v>
      </c>
      <c r="T664" s="5">
        <f t="shared" si="171"/>
        <v>136.1888151124586</v>
      </c>
      <c r="U664" s="1">
        <f t="shared" si="165"/>
        <v>549.90002400000003</v>
      </c>
      <c r="V664" s="1">
        <f t="shared" si="166"/>
        <v>511.5</v>
      </c>
      <c r="W664">
        <f t="shared" si="167"/>
        <v>-19.921925048796908</v>
      </c>
    </row>
    <row r="665" spans="1:23">
      <c r="A665" s="7">
        <v>43754</v>
      </c>
      <c r="B665" s="3">
        <v>544.5</v>
      </c>
      <c r="C665" s="3">
        <v>553.5</v>
      </c>
      <c r="D665" s="3">
        <v>541.54998799999998</v>
      </c>
      <c r="E665" s="3">
        <v>550.45001200000002</v>
      </c>
      <c r="F665" s="3">
        <v>539.78765899999996</v>
      </c>
      <c r="G665" s="3">
        <v>3018788</v>
      </c>
      <c r="H665" s="3">
        <f t="shared" si="163"/>
        <v>536.54000240000005</v>
      </c>
      <c r="I665" s="3">
        <f t="shared" si="174"/>
        <v>530.97625420000008</v>
      </c>
      <c r="J665" s="3">
        <f t="shared" si="164"/>
        <v>542.88923020647189</v>
      </c>
      <c r="K665" s="3">
        <f t="shared" si="175"/>
        <v>536.19393633889422</v>
      </c>
      <c r="L665" s="6">
        <f t="shared" si="161"/>
        <v>8.2000120000000152</v>
      </c>
      <c r="M665" s="6">
        <f t="shared" si="162"/>
        <v>0</v>
      </c>
      <c r="N665" s="6">
        <f t="shared" si="168"/>
        <v>4.2017822857142813</v>
      </c>
      <c r="O665" s="6">
        <f t="shared" si="169"/>
        <v>2.2910679999999957</v>
      </c>
      <c r="P665" s="8">
        <f t="shared" si="170"/>
        <v>64.713986936663886</v>
      </c>
      <c r="Q665" s="3">
        <f t="shared" si="160"/>
        <v>548.5</v>
      </c>
      <c r="R665" s="5">
        <f t="shared" si="172"/>
        <v>531.31708573333344</v>
      </c>
      <c r="S665" s="5">
        <f t="shared" si="173"/>
        <v>7.2629605733333449</v>
      </c>
      <c r="T665" s="5">
        <f t="shared" si="171"/>
        <v>157.72185546258984</v>
      </c>
      <c r="U665" s="1">
        <f t="shared" si="165"/>
        <v>553.5</v>
      </c>
      <c r="V665" s="1">
        <f t="shared" si="166"/>
        <v>516.625</v>
      </c>
      <c r="W665">
        <f t="shared" si="167"/>
        <v>-8.2711538983050428</v>
      </c>
    </row>
    <row r="666" spans="1:23">
      <c r="A666" s="7">
        <v>43755</v>
      </c>
      <c r="B666" s="3">
        <v>550</v>
      </c>
      <c r="C666" s="3">
        <v>551.09997599999997</v>
      </c>
      <c r="D666" s="3">
        <v>542.27502400000003</v>
      </c>
      <c r="E666" s="3">
        <v>546.52502400000003</v>
      </c>
      <c r="F666" s="3">
        <v>535.93866000000003</v>
      </c>
      <c r="G666" s="3">
        <v>1552278</v>
      </c>
      <c r="H666" s="3">
        <f t="shared" si="163"/>
        <v>541.52000720000001</v>
      </c>
      <c r="I666" s="3">
        <f t="shared" si="174"/>
        <v>531.75125420000006</v>
      </c>
      <c r="J666" s="3">
        <f t="shared" si="164"/>
        <v>544.10116147098131</v>
      </c>
      <c r="K666" s="3">
        <f t="shared" si="175"/>
        <v>537.17784944947573</v>
      </c>
      <c r="L666" s="6">
        <f t="shared" si="161"/>
        <v>0</v>
      </c>
      <c r="M666" s="6">
        <f t="shared" si="162"/>
        <v>3.9249879999999848</v>
      </c>
      <c r="N666" s="6">
        <f t="shared" si="168"/>
        <v>3.971426857142855</v>
      </c>
      <c r="O666" s="6">
        <f t="shared" si="169"/>
        <v>2.5714242857142802</v>
      </c>
      <c r="P666" s="8">
        <f t="shared" si="170"/>
        <v>60.69871941803968</v>
      </c>
      <c r="Q666" s="3">
        <f t="shared" si="160"/>
        <v>546.63334133333331</v>
      </c>
      <c r="R666" s="5">
        <f t="shared" si="172"/>
        <v>532.2204192666668</v>
      </c>
      <c r="S666" s="5">
        <f t="shared" si="173"/>
        <v>7.8912526000000014</v>
      </c>
      <c r="T666" s="5">
        <f t="shared" si="171"/>
        <v>121.76285816919618</v>
      </c>
      <c r="U666" s="1">
        <f t="shared" si="165"/>
        <v>553.5</v>
      </c>
      <c r="V666" s="1">
        <f t="shared" si="166"/>
        <v>516.625</v>
      </c>
      <c r="W666">
        <f t="shared" si="167"/>
        <v>-18.915189152542293</v>
      </c>
    </row>
    <row r="667" spans="1:23">
      <c r="A667" s="7">
        <v>43756</v>
      </c>
      <c r="B667" s="3">
        <v>547.47497599999997</v>
      </c>
      <c r="C667" s="3">
        <v>552.72497599999997</v>
      </c>
      <c r="D667" s="3">
        <v>544.20001200000002</v>
      </c>
      <c r="E667" s="3">
        <v>547.75</v>
      </c>
      <c r="F667" s="3">
        <v>537.13989300000003</v>
      </c>
      <c r="G667" s="3">
        <v>1647630</v>
      </c>
      <c r="H667" s="3">
        <f t="shared" si="163"/>
        <v>544.47501199999999</v>
      </c>
      <c r="I667" s="3">
        <f t="shared" si="174"/>
        <v>532.68125599999996</v>
      </c>
      <c r="J667" s="3">
        <f t="shared" si="164"/>
        <v>545.31744098065428</v>
      </c>
      <c r="K667" s="3">
        <f t="shared" si="175"/>
        <v>538.18472093047808</v>
      </c>
      <c r="L667" s="6">
        <f t="shared" si="161"/>
        <v>1.2249759999999696</v>
      </c>
      <c r="M667" s="6">
        <f t="shared" si="162"/>
        <v>0</v>
      </c>
      <c r="N667" s="6">
        <f t="shared" si="168"/>
        <v>4.0589251428571389</v>
      </c>
      <c r="O667" s="6">
        <f t="shared" si="169"/>
        <v>2.2607117142857112</v>
      </c>
      <c r="P667" s="8">
        <f t="shared" si="170"/>
        <v>64.227189546017769</v>
      </c>
      <c r="Q667" s="3">
        <f t="shared" si="160"/>
        <v>548.22499600000003</v>
      </c>
      <c r="R667" s="5">
        <f t="shared" si="172"/>
        <v>533.16458633333355</v>
      </c>
      <c r="S667" s="5">
        <f t="shared" si="173"/>
        <v>8.5404184666666705</v>
      </c>
      <c r="T667" s="5">
        <f t="shared" si="171"/>
        <v>117.56184021073754</v>
      </c>
      <c r="U667" s="1">
        <f t="shared" si="165"/>
        <v>553.5</v>
      </c>
      <c r="V667" s="1">
        <f t="shared" si="166"/>
        <v>517.04998799999998</v>
      </c>
      <c r="W667">
        <f t="shared" si="167"/>
        <v>-15.775029100127588</v>
      </c>
    </row>
    <row r="668" spans="1:23">
      <c r="A668" s="7">
        <v>43760</v>
      </c>
      <c r="B668" s="3">
        <v>545.09997599999997</v>
      </c>
      <c r="C668" s="3">
        <v>547.95001200000002</v>
      </c>
      <c r="D668" s="3">
        <v>525.75</v>
      </c>
      <c r="E668" s="3">
        <v>532.22497599999997</v>
      </c>
      <c r="F668" s="3">
        <v>521.91558799999996</v>
      </c>
      <c r="G668" s="3">
        <v>5502486</v>
      </c>
      <c r="H668" s="3">
        <f t="shared" si="163"/>
        <v>546.07501200000002</v>
      </c>
      <c r="I668" s="3">
        <f t="shared" si="174"/>
        <v>533.60750719999999</v>
      </c>
      <c r="J668" s="3">
        <f t="shared" si="164"/>
        <v>540.95328598710284</v>
      </c>
      <c r="K668" s="3">
        <f t="shared" si="175"/>
        <v>537.61712617519447</v>
      </c>
      <c r="L668" s="6">
        <f t="shared" si="161"/>
        <v>0</v>
      </c>
      <c r="M668" s="6">
        <f t="shared" si="162"/>
        <v>15.52502400000003</v>
      </c>
      <c r="N668" s="6">
        <f t="shared" si="168"/>
        <v>4.0589251428571389</v>
      </c>
      <c r="O668" s="6">
        <f t="shared" si="169"/>
        <v>3.2232142857142856</v>
      </c>
      <c r="P668" s="8">
        <f t="shared" si="170"/>
        <v>55.738086075803139</v>
      </c>
      <c r="Q668" s="3">
        <f t="shared" si="160"/>
        <v>535.30832933333329</v>
      </c>
      <c r="R668" s="5">
        <f t="shared" si="172"/>
        <v>533.76500240000018</v>
      </c>
      <c r="S668" s="5">
        <f t="shared" si="173"/>
        <v>8.0943350933333189</v>
      </c>
      <c r="T668" s="5">
        <f t="shared" si="171"/>
        <v>12.71116911220396</v>
      </c>
      <c r="U668" s="1">
        <f t="shared" si="165"/>
        <v>553.5</v>
      </c>
      <c r="V668" s="1">
        <f t="shared" si="166"/>
        <v>520.07501200000002</v>
      </c>
      <c r="W668">
        <f t="shared" si="167"/>
        <v>-63.650057256565177</v>
      </c>
    </row>
    <row r="669" spans="1:23">
      <c r="A669" s="7">
        <v>43761</v>
      </c>
      <c r="B669" s="3">
        <v>535</v>
      </c>
      <c r="C669" s="3">
        <v>551.97497599999997</v>
      </c>
      <c r="D669" s="3">
        <v>534</v>
      </c>
      <c r="E669" s="3">
        <v>547.57501200000002</v>
      </c>
      <c r="F669" s="3">
        <v>536.96832300000005</v>
      </c>
      <c r="G669" s="3">
        <v>7829074</v>
      </c>
      <c r="H669" s="3">
        <f t="shared" si="163"/>
        <v>543.8400024</v>
      </c>
      <c r="I669" s="3">
        <f t="shared" si="174"/>
        <v>533.98000479999996</v>
      </c>
      <c r="J669" s="3">
        <f t="shared" si="164"/>
        <v>543.16052799140198</v>
      </c>
      <c r="K669" s="3">
        <f t="shared" si="175"/>
        <v>538.56549625374737</v>
      </c>
      <c r="L669" s="6">
        <f t="shared" si="161"/>
        <v>15.350036000000046</v>
      </c>
      <c r="M669" s="6">
        <f t="shared" si="162"/>
        <v>0</v>
      </c>
      <c r="N669" s="6">
        <f t="shared" si="168"/>
        <v>3.7428588571428594</v>
      </c>
      <c r="O669" s="6">
        <f t="shared" si="169"/>
        <v>3.2232142857142856</v>
      </c>
      <c r="P669" s="8">
        <f t="shared" si="170"/>
        <v>53.729824255157347</v>
      </c>
      <c r="Q669" s="3">
        <f t="shared" si="160"/>
        <v>544.51666266666666</v>
      </c>
      <c r="R669" s="5">
        <f t="shared" si="172"/>
        <v>534.74125160000017</v>
      </c>
      <c r="S669" s="5">
        <f t="shared" si="173"/>
        <v>7.998002079999992</v>
      </c>
      <c r="T669" s="5">
        <f t="shared" si="171"/>
        <v>81.482108230597035</v>
      </c>
      <c r="U669" s="1">
        <f t="shared" si="165"/>
        <v>553.5</v>
      </c>
      <c r="V669" s="1">
        <f t="shared" si="166"/>
        <v>520.07501200000002</v>
      </c>
      <c r="W669">
        <f t="shared" si="167"/>
        <v>-17.726223267454838</v>
      </c>
    </row>
    <row r="670" spans="1:23">
      <c r="A670" s="7">
        <v>43762</v>
      </c>
      <c r="B670" s="3">
        <v>577.54998799999998</v>
      </c>
      <c r="C670" s="3">
        <v>579.5</v>
      </c>
      <c r="D670" s="3">
        <v>555.25</v>
      </c>
      <c r="E670" s="3">
        <v>559.52502400000003</v>
      </c>
      <c r="F670" s="3">
        <v>548.68682899999999</v>
      </c>
      <c r="G670" s="3">
        <v>13502160</v>
      </c>
      <c r="H670" s="3">
        <f t="shared" si="163"/>
        <v>544.90500480000014</v>
      </c>
      <c r="I670" s="3">
        <f t="shared" si="174"/>
        <v>535.13125599999989</v>
      </c>
      <c r="J670" s="3">
        <f t="shared" si="164"/>
        <v>548.61535999426803</v>
      </c>
      <c r="K670" s="3">
        <f t="shared" si="175"/>
        <v>540.56164175339052</v>
      </c>
      <c r="L670" s="6">
        <f t="shared" si="161"/>
        <v>11.950012000000015</v>
      </c>
      <c r="M670" s="6">
        <f t="shared" si="162"/>
        <v>0</v>
      </c>
      <c r="N670" s="6">
        <f t="shared" si="168"/>
        <v>4.5964311428571465</v>
      </c>
      <c r="O670" s="6">
        <f t="shared" si="169"/>
        <v>2.471431142857146</v>
      </c>
      <c r="P670" s="8">
        <f t="shared" si="170"/>
        <v>65.032833932652409</v>
      </c>
      <c r="Q670" s="3">
        <f t="shared" si="160"/>
        <v>564.75834133333331</v>
      </c>
      <c r="R670" s="5">
        <f t="shared" si="172"/>
        <v>537.03833513333348</v>
      </c>
      <c r="S670" s="5">
        <f t="shared" si="173"/>
        <v>8.3213353133333499</v>
      </c>
      <c r="T670" s="5">
        <f t="shared" si="171"/>
        <v>222.07979173393656</v>
      </c>
      <c r="U670" s="1">
        <f t="shared" si="165"/>
        <v>579.5</v>
      </c>
      <c r="V670" s="1">
        <f t="shared" si="166"/>
        <v>520.07501200000002</v>
      </c>
      <c r="W670">
        <f t="shared" si="167"/>
        <v>-33.613765306944572</v>
      </c>
    </row>
    <row r="671" spans="1:23">
      <c r="A671" s="7">
        <v>43763</v>
      </c>
      <c r="B671" s="3">
        <v>560.5</v>
      </c>
      <c r="C671" s="3">
        <v>568.625</v>
      </c>
      <c r="D671" s="3">
        <v>549.04998799999998</v>
      </c>
      <c r="E671" s="3">
        <v>567.02502400000003</v>
      </c>
      <c r="F671" s="3">
        <v>556.04168700000002</v>
      </c>
      <c r="G671" s="3">
        <v>4587220</v>
      </c>
      <c r="H671" s="3">
        <f t="shared" si="163"/>
        <v>546.72000720000005</v>
      </c>
      <c r="I671" s="3">
        <f t="shared" si="174"/>
        <v>537.28500659999986</v>
      </c>
      <c r="J671" s="3">
        <f t="shared" si="164"/>
        <v>554.75191466284537</v>
      </c>
      <c r="K671" s="3">
        <f t="shared" si="175"/>
        <v>543.08196387211524</v>
      </c>
      <c r="L671" s="6">
        <f t="shared" si="161"/>
        <v>7.5</v>
      </c>
      <c r="M671" s="6">
        <f t="shared" si="162"/>
        <v>0</v>
      </c>
      <c r="N671" s="6">
        <f t="shared" si="168"/>
        <v>4.5160740000000033</v>
      </c>
      <c r="O671" s="6">
        <f t="shared" si="169"/>
        <v>2.471431142857146</v>
      </c>
      <c r="P671" s="8">
        <f t="shared" si="170"/>
        <v>64.630707350769939</v>
      </c>
      <c r="Q671" s="3">
        <f t="shared" si="160"/>
        <v>561.56667066666671</v>
      </c>
      <c r="R671" s="5">
        <f t="shared" si="172"/>
        <v>539.09916886666667</v>
      </c>
      <c r="S671" s="5">
        <f t="shared" si="173"/>
        <v>8.8690006400000012</v>
      </c>
      <c r="T671" s="5">
        <f t="shared" si="171"/>
        <v>168.88412958027882</v>
      </c>
      <c r="U671" s="1">
        <f t="shared" si="165"/>
        <v>579.5</v>
      </c>
      <c r="V671" s="1">
        <f t="shared" si="166"/>
        <v>520.07501200000002</v>
      </c>
      <c r="W671">
        <f t="shared" si="167"/>
        <v>-20.992811980037711</v>
      </c>
    </row>
    <row r="672" spans="1:23">
      <c r="A672" s="7">
        <v>43767</v>
      </c>
      <c r="B672" s="3">
        <v>565.45001200000002</v>
      </c>
      <c r="C672" s="3">
        <v>572.92498799999998</v>
      </c>
      <c r="D672" s="3">
        <v>563.97497599999997</v>
      </c>
      <c r="E672" s="3">
        <v>569.875</v>
      </c>
      <c r="F672" s="3">
        <v>558.836365</v>
      </c>
      <c r="G672" s="3">
        <v>3218206</v>
      </c>
      <c r="H672" s="3">
        <f t="shared" si="163"/>
        <v>550.82000720000008</v>
      </c>
      <c r="I672" s="3">
        <f t="shared" si="174"/>
        <v>539.45125719999999</v>
      </c>
      <c r="J672" s="3">
        <f t="shared" si="164"/>
        <v>559.79294310856358</v>
      </c>
      <c r="K672" s="3">
        <f t="shared" si="175"/>
        <v>545.63368159858044</v>
      </c>
      <c r="L672" s="6">
        <f t="shared" si="161"/>
        <v>2.8499759999999696</v>
      </c>
      <c r="M672" s="6">
        <f t="shared" si="162"/>
        <v>0</v>
      </c>
      <c r="N672" s="6">
        <f t="shared" si="168"/>
        <v>4.6375034285714332</v>
      </c>
      <c r="O672" s="6">
        <f t="shared" si="169"/>
        <v>2.471431142857146</v>
      </c>
      <c r="P672" s="8">
        <f t="shared" si="170"/>
        <v>65.2348587819328</v>
      </c>
      <c r="Q672" s="3">
        <f t="shared" si="160"/>
        <v>568.92498799999998</v>
      </c>
      <c r="R672" s="5">
        <f t="shared" si="172"/>
        <v>541.21166886666674</v>
      </c>
      <c r="S672" s="5">
        <f t="shared" si="173"/>
        <v>9.9503325533333395</v>
      </c>
      <c r="T672" s="5">
        <f t="shared" si="171"/>
        <v>185.67767448837239</v>
      </c>
      <c r="U672" s="1">
        <f t="shared" si="165"/>
        <v>579.5</v>
      </c>
      <c r="V672" s="1">
        <f t="shared" si="166"/>
        <v>520.07501200000002</v>
      </c>
      <c r="W672">
        <f t="shared" si="167"/>
        <v>-16.196890102863804</v>
      </c>
    </row>
    <row r="673" spans="1:23">
      <c r="A673" s="7">
        <v>43768</v>
      </c>
      <c r="B673" s="3">
        <v>575</v>
      </c>
      <c r="C673" s="3">
        <v>575</v>
      </c>
      <c r="D673" s="3">
        <v>569.09997599999997</v>
      </c>
      <c r="E673" s="3">
        <v>573.375</v>
      </c>
      <c r="F673" s="3">
        <v>562.26855499999999</v>
      </c>
      <c r="G673" s="3">
        <v>2441752</v>
      </c>
      <c r="H673" s="3">
        <f t="shared" si="163"/>
        <v>555.24500719999992</v>
      </c>
      <c r="I673" s="3">
        <f t="shared" si="174"/>
        <v>541.59875780000004</v>
      </c>
      <c r="J673" s="3">
        <f t="shared" si="164"/>
        <v>564.32029540570909</v>
      </c>
      <c r="K673" s="3">
        <f t="shared" si="175"/>
        <v>548.27571192252515</v>
      </c>
      <c r="L673" s="6">
        <f t="shared" si="161"/>
        <v>3.5</v>
      </c>
      <c r="M673" s="6">
        <f t="shared" si="162"/>
        <v>0</v>
      </c>
      <c r="N673" s="6">
        <f t="shared" si="168"/>
        <v>4.8875034285714332</v>
      </c>
      <c r="O673" s="6">
        <f t="shared" si="169"/>
        <v>2.3035757142857198</v>
      </c>
      <c r="P673" s="8">
        <f t="shared" si="170"/>
        <v>67.966202728086444</v>
      </c>
      <c r="Q673" s="3">
        <f t="shared" si="160"/>
        <v>572.49165866666669</v>
      </c>
      <c r="R673" s="5">
        <f t="shared" si="172"/>
        <v>543.72000120000007</v>
      </c>
      <c r="S673" s="5">
        <f t="shared" si="173"/>
        <v>10.598664386666673</v>
      </c>
      <c r="T673" s="5">
        <f t="shared" si="171"/>
        <v>180.9766238273188</v>
      </c>
      <c r="U673" s="1">
        <f t="shared" si="165"/>
        <v>579.5</v>
      </c>
      <c r="V673" s="1">
        <f t="shared" si="166"/>
        <v>520.07501200000002</v>
      </c>
      <c r="W673">
        <f t="shared" si="167"/>
        <v>-10.307111883640601</v>
      </c>
    </row>
    <row r="674" spans="1:23">
      <c r="A674" s="7">
        <v>43769</v>
      </c>
      <c r="B674" s="3">
        <v>572.875</v>
      </c>
      <c r="C674" s="3">
        <v>585</v>
      </c>
      <c r="D674" s="3">
        <v>569.27502400000003</v>
      </c>
      <c r="E674" s="3">
        <v>581.375</v>
      </c>
      <c r="F674" s="3">
        <v>571.10968000000003</v>
      </c>
      <c r="G674" s="3">
        <v>5848998</v>
      </c>
      <c r="H674" s="3">
        <f t="shared" si="163"/>
        <v>563.47501200000011</v>
      </c>
      <c r="I674" s="3">
        <f t="shared" si="174"/>
        <v>544.13875719999999</v>
      </c>
      <c r="J674" s="3">
        <f t="shared" si="164"/>
        <v>570.00519693713943</v>
      </c>
      <c r="K674" s="3">
        <f t="shared" si="175"/>
        <v>551.42802507276087</v>
      </c>
      <c r="L674" s="6">
        <f t="shared" si="161"/>
        <v>8</v>
      </c>
      <c r="M674" s="6">
        <f t="shared" si="162"/>
        <v>0</v>
      </c>
      <c r="N674" s="6">
        <f t="shared" si="168"/>
        <v>5.4589320000000043</v>
      </c>
      <c r="O674" s="6">
        <f t="shared" si="169"/>
        <v>1.471431142857146</v>
      </c>
      <c r="P674" s="8">
        <f t="shared" si="170"/>
        <v>78.768339948048876</v>
      </c>
      <c r="Q674" s="3">
        <f t="shared" si="160"/>
        <v>578.55000800000005</v>
      </c>
      <c r="R674" s="5">
        <f t="shared" si="172"/>
        <v>546.57458493333331</v>
      </c>
      <c r="S674" s="5">
        <f t="shared" si="173"/>
        <v>11.705332453333307</v>
      </c>
      <c r="T674" s="5">
        <f t="shared" si="171"/>
        <v>182.11314198974989</v>
      </c>
      <c r="U674" s="1">
        <f t="shared" si="165"/>
        <v>585</v>
      </c>
      <c r="V674" s="1">
        <f t="shared" si="166"/>
        <v>520.70001200000002</v>
      </c>
      <c r="W674">
        <f t="shared" si="167"/>
        <v>-5.6376371329960451</v>
      </c>
    </row>
    <row r="675" spans="1:23">
      <c r="A675" s="7">
        <v>43770</v>
      </c>
      <c r="B675" s="3">
        <v>579.45001200000002</v>
      </c>
      <c r="C675" s="3">
        <v>583.5</v>
      </c>
      <c r="D675" s="3">
        <v>571.70001200000002</v>
      </c>
      <c r="E675" s="3">
        <v>576</v>
      </c>
      <c r="F675" s="3">
        <v>565.82952899999998</v>
      </c>
      <c r="G675" s="3">
        <v>2131710</v>
      </c>
      <c r="H675" s="3">
        <f t="shared" si="163"/>
        <v>570.23500960000001</v>
      </c>
      <c r="I675" s="3">
        <f t="shared" si="174"/>
        <v>547.18125599999996</v>
      </c>
      <c r="J675" s="3">
        <f t="shared" si="164"/>
        <v>572.00346462475966</v>
      </c>
      <c r="K675" s="3">
        <f t="shared" si="175"/>
        <v>553.76821316106941</v>
      </c>
      <c r="L675" s="6">
        <f t="shared" si="161"/>
        <v>0</v>
      </c>
      <c r="M675" s="6">
        <f t="shared" si="162"/>
        <v>5.375</v>
      </c>
      <c r="N675" s="6">
        <f t="shared" si="168"/>
        <v>5.0160740000000033</v>
      </c>
      <c r="O675" s="6">
        <f t="shared" si="169"/>
        <v>1.8553597142857174</v>
      </c>
      <c r="P675" s="8">
        <f t="shared" si="170"/>
        <v>72.998943285614146</v>
      </c>
      <c r="Q675" s="3">
        <f t="shared" si="160"/>
        <v>577.06667066666671</v>
      </c>
      <c r="R675" s="5">
        <f t="shared" si="172"/>
        <v>548.59333493333338</v>
      </c>
      <c r="S675" s="5">
        <f t="shared" si="173"/>
        <v>13.179832773333311</v>
      </c>
      <c r="T675" s="5">
        <f t="shared" si="171"/>
        <v>144.02476987893851</v>
      </c>
      <c r="U675" s="1">
        <f t="shared" si="165"/>
        <v>585</v>
      </c>
      <c r="V675" s="1">
        <f t="shared" si="166"/>
        <v>524</v>
      </c>
      <c r="W675">
        <f t="shared" si="167"/>
        <v>-14.754098360655737</v>
      </c>
    </row>
    <row r="676" spans="1:23">
      <c r="A676" s="7">
        <v>43773</v>
      </c>
      <c r="B676" s="3">
        <v>580.02502400000003</v>
      </c>
      <c r="C676" s="3">
        <v>583.15002400000003</v>
      </c>
      <c r="D676" s="3">
        <v>576.02502400000003</v>
      </c>
      <c r="E676" s="3">
        <v>577.95001200000002</v>
      </c>
      <c r="F676" s="3">
        <v>567.74517800000001</v>
      </c>
      <c r="G676" s="3">
        <v>3022168</v>
      </c>
      <c r="H676" s="3">
        <f t="shared" si="163"/>
        <v>573.53000480000003</v>
      </c>
      <c r="I676" s="3">
        <f t="shared" si="174"/>
        <v>548.96625659999995</v>
      </c>
      <c r="J676" s="3">
        <f t="shared" si="164"/>
        <v>573.98564708317315</v>
      </c>
      <c r="K676" s="3">
        <f t="shared" si="175"/>
        <v>556.07124162191997</v>
      </c>
      <c r="L676" s="6">
        <f t="shared" si="161"/>
        <v>1.9500120000000152</v>
      </c>
      <c r="M676" s="6">
        <f t="shared" si="162"/>
        <v>0</v>
      </c>
      <c r="N676" s="6">
        <f t="shared" si="168"/>
        <v>4.5839320000000043</v>
      </c>
      <c r="O676" s="6">
        <f t="shared" si="169"/>
        <v>1.8553597142857174</v>
      </c>
      <c r="P676" s="8">
        <f t="shared" si="170"/>
        <v>71.186897618420403</v>
      </c>
      <c r="Q676" s="3">
        <f t="shared" si="160"/>
        <v>579.04168666666669</v>
      </c>
      <c r="R676" s="5">
        <f t="shared" si="172"/>
        <v>550.93083593333336</v>
      </c>
      <c r="S676" s="5">
        <f t="shared" si="173"/>
        <v>14.588417246666676</v>
      </c>
      <c r="T676" s="5">
        <f t="shared" si="171"/>
        <v>128.4619629304722</v>
      </c>
      <c r="U676" s="1">
        <f t="shared" si="165"/>
        <v>585</v>
      </c>
      <c r="V676" s="1">
        <f t="shared" si="166"/>
        <v>525.75</v>
      </c>
      <c r="W676">
        <f t="shared" si="167"/>
        <v>-11.898713924050607</v>
      </c>
    </row>
    <row r="677" spans="1:23">
      <c r="A677" s="7">
        <v>43774</v>
      </c>
      <c r="B677" s="3">
        <v>578.04998799999998</v>
      </c>
      <c r="C677" s="3">
        <v>580.29998799999998</v>
      </c>
      <c r="D677" s="3">
        <v>571.67498799999998</v>
      </c>
      <c r="E677" s="3">
        <v>579.34997599999997</v>
      </c>
      <c r="F677" s="3">
        <v>569.120361</v>
      </c>
      <c r="G677" s="3">
        <v>2878100</v>
      </c>
      <c r="H677" s="3">
        <f t="shared" si="163"/>
        <v>575.7150024</v>
      </c>
      <c r="I677" s="3">
        <f t="shared" si="174"/>
        <v>551.37500599999998</v>
      </c>
      <c r="J677" s="3">
        <f t="shared" si="164"/>
        <v>575.77375672211542</v>
      </c>
      <c r="K677" s="3">
        <f t="shared" si="175"/>
        <v>558.28826394364182</v>
      </c>
      <c r="L677" s="6">
        <f t="shared" si="161"/>
        <v>1.3999639999999545</v>
      </c>
      <c r="M677" s="6">
        <f t="shared" si="162"/>
        <v>0</v>
      </c>
      <c r="N677" s="6">
        <f t="shared" si="168"/>
        <v>4.4232134285714277</v>
      </c>
      <c r="O677" s="6">
        <f t="shared" si="169"/>
        <v>1.8553597142857174</v>
      </c>
      <c r="P677" s="8">
        <f t="shared" si="170"/>
        <v>70.4493414017725</v>
      </c>
      <c r="Q677" s="3">
        <f t="shared" si="160"/>
        <v>577.10831733333328</v>
      </c>
      <c r="R677" s="5">
        <f t="shared" si="172"/>
        <v>552.94500119999998</v>
      </c>
      <c r="S677" s="5">
        <f t="shared" si="173"/>
        <v>15.594833173333331</v>
      </c>
      <c r="T677" s="5">
        <f t="shared" si="171"/>
        <v>103.29624718120016</v>
      </c>
      <c r="U677" s="1">
        <f t="shared" si="165"/>
        <v>585</v>
      </c>
      <c r="V677" s="1">
        <f t="shared" si="166"/>
        <v>525.75</v>
      </c>
      <c r="W677">
        <f t="shared" si="167"/>
        <v>-9.535905485232119</v>
      </c>
    </row>
    <row r="678" spans="1:23">
      <c r="A678" s="7">
        <v>43775</v>
      </c>
      <c r="B678" s="3">
        <v>580</v>
      </c>
      <c r="C678" s="3">
        <v>580.02502400000003</v>
      </c>
      <c r="D678" s="3">
        <v>570.59997599999997</v>
      </c>
      <c r="E678" s="3">
        <v>574.17498799999998</v>
      </c>
      <c r="F678" s="3">
        <v>564.036743</v>
      </c>
      <c r="G678" s="3">
        <v>4576658</v>
      </c>
      <c r="H678" s="3">
        <f t="shared" si="163"/>
        <v>577.60999760000004</v>
      </c>
      <c r="I678" s="3">
        <f t="shared" si="174"/>
        <v>553.42250359999991</v>
      </c>
      <c r="J678" s="3">
        <f t="shared" si="164"/>
        <v>575.24083381474361</v>
      </c>
      <c r="K678" s="3">
        <f t="shared" si="175"/>
        <v>559.80128528234263</v>
      </c>
      <c r="L678" s="6">
        <f t="shared" si="161"/>
        <v>0</v>
      </c>
      <c r="M678" s="6">
        <f t="shared" si="162"/>
        <v>5.1749879999999848</v>
      </c>
      <c r="N678" s="6">
        <f t="shared" si="168"/>
        <v>4.4232134285714277</v>
      </c>
      <c r="O678" s="6">
        <f t="shared" si="169"/>
        <v>2.1428571428571428</v>
      </c>
      <c r="P678" s="8">
        <f t="shared" si="170"/>
        <v>67.364695223022494</v>
      </c>
      <c r="Q678" s="3">
        <f t="shared" si="160"/>
        <v>574.93332933333329</v>
      </c>
      <c r="R678" s="5">
        <f t="shared" si="172"/>
        <v>554.81208393333338</v>
      </c>
      <c r="S678" s="5">
        <f t="shared" si="173"/>
        <v>16.113291526666661</v>
      </c>
      <c r="T678" s="5">
        <f t="shared" si="171"/>
        <v>83.24905918694634</v>
      </c>
      <c r="U678" s="1">
        <f t="shared" si="165"/>
        <v>585</v>
      </c>
      <c r="V678" s="1">
        <f t="shared" si="166"/>
        <v>525.75</v>
      </c>
      <c r="W678">
        <f t="shared" si="167"/>
        <v>-18.270062447257409</v>
      </c>
    </row>
    <row r="679" spans="1:23">
      <c r="A679" s="7">
        <v>43776</v>
      </c>
      <c r="B679" s="3">
        <v>574.5</v>
      </c>
      <c r="C679" s="3">
        <v>577.09997599999997</v>
      </c>
      <c r="D679" s="3">
        <v>568.04998799999998</v>
      </c>
      <c r="E679" s="3">
        <v>574.22497599999997</v>
      </c>
      <c r="F679" s="3">
        <v>564.08587599999998</v>
      </c>
      <c r="G679" s="3">
        <v>2538638</v>
      </c>
      <c r="H679" s="3">
        <f t="shared" si="163"/>
        <v>577.76999519999993</v>
      </c>
      <c r="I679" s="3">
        <f t="shared" si="174"/>
        <v>555.15375359999996</v>
      </c>
      <c r="J679" s="3">
        <f t="shared" si="164"/>
        <v>574.90221454316247</v>
      </c>
      <c r="K679" s="3">
        <f t="shared" si="175"/>
        <v>561.1749701125957</v>
      </c>
      <c r="L679" s="6">
        <f t="shared" si="161"/>
        <v>4.9987999999984822E-2</v>
      </c>
      <c r="M679" s="6">
        <f t="shared" si="162"/>
        <v>0</v>
      </c>
      <c r="N679" s="6">
        <f t="shared" si="168"/>
        <v>3.841068857142854</v>
      </c>
      <c r="O679" s="6">
        <f t="shared" si="169"/>
        <v>2.1428571428571428</v>
      </c>
      <c r="P679" s="8">
        <f t="shared" si="170"/>
        <v>64.189778702859229</v>
      </c>
      <c r="Q679" s="3">
        <f t="shared" si="160"/>
        <v>573.12497999999994</v>
      </c>
      <c r="R679" s="5">
        <f t="shared" si="172"/>
        <v>556.51583253333342</v>
      </c>
      <c r="S679" s="5">
        <f t="shared" si="173"/>
        <v>16.240832533333332</v>
      </c>
      <c r="T679" s="5">
        <f t="shared" si="171"/>
        <v>68.178555225241638</v>
      </c>
      <c r="U679" s="1">
        <f t="shared" si="165"/>
        <v>585</v>
      </c>
      <c r="V679" s="1">
        <f t="shared" si="166"/>
        <v>525.75</v>
      </c>
      <c r="W679">
        <f t="shared" si="167"/>
        <v>-18.185694514767984</v>
      </c>
    </row>
    <row r="680" spans="1:23">
      <c r="A680" s="7">
        <v>43777</v>
      </c>
      <c r="B680" s="3">
        <v>574.17498799999998</v>
      </c>
      <c r="C680" s="3">
        <v>582.20001200000002</v>
      </c>
      <c r="D680" s="3">
        <v>573.04998799999998</v>
      </c>
      <c r="E680" s="3">
        <v>575.04998799999998</v>
      </c>
      <c r="F680" s="3">
        <v>564.89630099999999</v>
      </c>
      <c r="G680" s="3">
        <v>4026580</v>
      </c>
      <c r="H680" s="3">
        <f t="shared" si="163"/>
        <v>576.33999040000003</v>
      </c>
      <c r="I680" s="3">
        <f t="shared" si="174"/>
        <v>557.00500179999995</v>
      </c>
      <c r="J680" s="3">
        <f t="shared" si="164"/>
        <v>574.95147236210835</v>
      </c>
      <c r="K680" s="3">
        <f t="shared" si="175"/>
        <v>562.49640038758662</v>
      </c>
      <c r="L680" s="6">
        <f t="shared" si="161"/>
        <v>0.82501200000001518</v>
      </c>
      <c r="M680" s="6">
        <f t="shared" si="162"/>
        <v>0</v>
      </c>
      <c r="N680" s="6">
        <f t="shared" si="168"/>
        <v>3.8999982857142834</v>
      </c>
      <c r="O680" s="6">
        <f t="shared" si="169"/>
        <v>1.8625008571428583</v>
      </c>
      <c r="P680" s="8">
        <f t="shared" si="170"/>
        <v>67.678939103157944</v>
      </c>
      <c r="Q680" s="3">
        <f t="shared" si="160"/>
        <v>576.76666266666666</v>
      </c>
      <c r="R680" s="5">
        <f t="shared" si="172"/>
        <v>558.97749940000006</v>
      </c>
      <c r="S680" s="5">
        <f t="shared" si="173"/>
        <v>15.558081993333337</v>
      </c>
      <c r="T680" s="5">
        <f t="shared" si="171"/>
        <v>76.226890839497614</v>
      </c>
      <c r="U680" s="1">
        <f t="shared" si="165"/>
        <v>585</v>
      </c>
      <c r="V680" s="1">
        <f t="shared" si="166"/>
        <v>525.75</v>
      </c>
      <c r="W680">
        <f t="shared" si="167"/>
        <v>-16.79326919831226</v>
      </c>
    </row>
    <row r="681" spans="1:23">
      <c r="A681" s="7">
        <v>43780</v>
      </c>
      <c r="B681" s="3">
        <v>575</v>
      </c>
      <c r="C681" s="3">
        <v>576.84997599999997</v>
      </c>
      <c r="D681" s="3">
        <v>565.09997599999997</v>
      </c>
      <c r="E681" s="3">
        <v>572.97497599999997</v>
      </c>
      <c r="F681" s="3">
        <v>562.85790999999995</v>
      </c>
      <c r="G681" s="3">
        <v>1906640</v>
      </c>
      <c r="H681" s="3">
        <f t="shared" si="163"/>
        <v>576.14998799999989</v>
      </c>
      <c r="I681" s="3">
        <f t="shared" si="174"/>
        <v>559.48000179999997</v>
      </c>
      <c r="J681" s="3">
        <f t="shared" si="164"/>
        <v>574.29264024140559</v>
      </c>
      <c r="K681" s="3">
        <f t="shared" si="175"/>
        <v>563.49435996972124</v>
      </c>
      <c r="L681" s="6">
        <f t="shared" si="161"/>
        <v>0</v>
      </c>
      <c r="M681" s="6">
        <f t="shared" si="162"/>
        <v>2.0750120000000152</v>
      </c>
      <c r="N681" s="6">
        <f t="shared" si="168"/>
        <v>3.8125</v>
      </c>
      <c r="O681" s="6">
        <f t="shared" si="169"/>
        <v>2.0107160000000022</v>
      </c>
      <c r="P681" s="8">
        <f t="shared" si="170"/>
        <v>65.470695230951407</v>
      </c>
      <c r="Q681" s="3">
        <f t="shared" si="160"/>
        <v>571.6416426666666</v>
      </c>
      <c r="R681" s="5">
        <f t="shared" si="172"/>
        <v>561.1345815333334</v>
      </c>
      <c r="S681" s="5">
        <f t="shared" si="173"/>
        <v>14.235997760000027</v>
      </c>
      <c r="T681" s="5">
        <f t="shared" si="171"/>
        <v>49.204190252851781</v>
      </c>
      <c r="U681" s="1">
        <f t="shared" si="165"/>
        <v>585</v>
      </c>
      <c r="V681" s="1">
        <f t="shared" si="166"/>
        <v>525.75</v>
      </c>
      <c r="W681">
        <f t="shared" si="167"/>
        <v>-20.295399156118194</v>
      </c>
    </row>
    <row r="682" spans="1:23">
      <c r="A682" s="7">
        <v>43782</v>
      </c>
      <c r="B682" s="3">
        <v>575</v>
      </c>
      <c r="C682" s="3">
        <v>578.04998799999998</v>
      </c>
      <c r="D682" s="3">
        <v>567.34997599999997</v>
      </c>
      <c r="E682" s="3">
        <v>569.29998799999998</v>
      </c>
      <c r="F682" s="3">
        <v>559.24786400000005</v>
      </c>
      <c r="G682" s="3">
        <v>3378350</v>
      </c>
      <c r="H682" s="3">
        <f t="shared" si="163"/>
        <v>575.15498079999998</v>
      </c>
      <c r="I682" s="3">
        <f t="shared" si="174"/>
        <v>561.54125060000001</v>
      </c>
      <c r="J682" s="3">
        <f t="shared" si="164"/>
        <v>572.6284228276038</v>
      </c>
      <c r="K682" s="3">
        <f t="shared" si="175"/>
        <v>564.04727692498591</v>
      </c>
      <c r="L682" s="6">
        <f t="shared" si="161"/>
        <v>0</v>
      </c>
      <c r="M682" s="6">
        <f t="shared" si="162"/>
        <v>3.6749879999999848</v>
      </c>
      <c r="N682" s="6">
        <f t="shared" si="168"/>
        <v>3.8125</v>
      </c>
      <c r="O682" s="6">
        <f t="shared" si="169"/>
        <v>1.1642848571428561</v>
      </c>
      <c r="P682" s="8">
        <f t="shared" si="170"/>
        <v>76.60568237198693</v>
      </c>
      <c r="Q682" s="3">
        <f t="shared" si="160"/>
        <v>571.56665066666665</v>
      </c>
      <c r="R682" s="5">
        <f t="shared" si="172"/>
        <v>562.90041406666683</v>
      </c>
      <c r="S682" s="5">
        <f t="shared" si="173"/>
        <v>13.11699671999998</v>
      </c>
      <c r="T682" s="5">
        <f t="shared" si="171"/>
        <v>44.045837549516108</v>
      </c>
      <c r="U682" s="1">
        <f t="shared" si="165"/>
        <v>585</v>
      </c>
      <c r="V682" s="1">
        <f t="shared" si="166"/>
        <v>534</v>
      </c>
      <c r="W682">
        <f t="shared" si="167"/>
        <v>-30.784337254901988</v>
      </c>
    </row>
    <row r="683" spans="1:23">
      <c r="A683" s="7">
        <v>43783</v>
      </c>
      <c r="B683" s="3">
        <v>570.75</v>
      </c>
      <c r="C683" s="3">
        <v>578.70001200000002</v>
      </c>
      <c r="D683" s="3">
        <v>567.54998799999998</v>
      </c>
      <c r="E683" s="3">
        <v>573.90002400000003</v>
      </c>
      <c r="F683" s="3">
        <v>563.76672399999995</v>
      </c>
      <c r="G683" s="3">
        <v>2540924</v>
      </c>
      <c r="H683" s="3">
        <f t="shared" si="163"/>
        <v>573.14498320000007</v>
      </c>
      <c r="I683" s="3">
        <f t="shared" si="174"/>
        <v>563.01875000000007</v>
      </c>
      <c r="J683" s="3">
        <f t="shared" si="164"/>
        <v>573.05228988506929</v>
      </c>
      <c r="K683" s="3">
        <f t="shared" si="175"/>
        <v>564.98563378927304</v>
      </c>
      <c r="L683" s="6">
        <f t="shared" si="161"/>
        <v>4.6000360000000455</v>
      </c>
      <c r="M683" s="6">
        <f t="shared" si="162"/>
        <v>0</v>
      </c>
      <c r="N683" s="6">
        <f t="shared" si="168"/>
        <v>3.0446428571428572</v>
      </c>
      <c r="O683" s="6">
        <f t="shared" si="169"/>
        <v>1.1642848571428561</v>
      </c>
      <c r="P683" s="8">
        <f t="shared" si="170"/>
        <v>72.337732168906015</v>
      </c>
      <c r="Q683" s="3">
        <f t="shared" si="160"/>
        <v>573.38334133333331</v>
      </c>
      <c r="R683" s="5">
        <f t="shared" si="172"/>
        <v>564.39791366666691</v>
      </c>
      <c r="S683" s="5">
        <f t="shared" si="173"/>
        <v>12.218539966666617</v>
      </c>
      <c r="T683" s="5">
        <f t="shared" si="171"/>
        <v>49.026194025251961</v>
      </c>
      <c r="U683" s="1">
        <f t="shared" si="165"/>
        <v>585</v>
      </c>
      <c r="V683" s="1">
        <f t="shared" si="166"/>
        <v>549.04998799999998</v>
      </c>
      <c r="W683">
        <f t="shared" si="167"/>
        <v>-30.876139902261968</v>
      </c>
    </row>
    <row r="684" spans="1:23">
      <c r="A684" s="7">
        <v>43784</v>
      </c>
      <c r="B684" s="3">
        <v>575.47497599999997</v>
      </c>
      <c r="C684" s="3">
        <v>579.90002400000003</v>
      </c>
      <c r="D684" s="3">
        <v>570</v>
      </c>
      <c r="E684" s="3">
        <v>571.15002400000003</v>
      </c>
      <c r="F684" s="3">
        <v>561.065247</v>
      </c>
      <c r="G684" s="3">
        <v>3061712</v>
      </c>
      <c r="H684" s="3">
        <f t="shared" si="163"/>
        <v>573.08999040000003</v>
      </c>
      <c r="I684" s="3">
        <f t="shared" si="174"/>
        <v>564.54375000000005</v>
      </c>
      <c r="J684" s="3">
        <f t="shared" si="164"/>
        <v>572.4182012567129</v>
      </c>
      <c r="K684" s="3">
        <f t="shared" si="175"/>
        <v>565.57271857124704</v>
      </c>
      <c r="L684" s="6">
        <f t="shared" si="161"/>
        <v>0</v>
      </c>
      <c r="M684" s="6">
        <f t="shared" si="162"/>
        <v>2.75</v>
      </c>
      <c r="N684" s="6">
        <f t="shared" si="168"/>
        <v>2.1910705714285705</v>
      </c>
      <c r="O684" s="6">
        <f t="shared" si="169"/>
        <v>1.3607134285714275</v>
      </c>
      <c r="P684" s="8">
        <f t="shared" si="170"/>
        <v>61.689296742948656</v>
      </c>
      <c r="Q684" s="3">
        <f t="shared" si="160"/>
        <v>573.68334933333335</v>
      </c>
      <c r="R684" s="5">
        <f t="shared" si="172"/>
        <v>565.88958133333347</v>
      </c>
      <c r="S684" s="5">
        <f t="shared" si="173"/>
        <v>11.171872799999989</v>
      </c>
      <c r="T684" s="5">
        <f t="shared" si="171"/>
        <v>46.508275079297924</v>
      </c>
      <c r="U684" s="1">
        <f t="shared" si="165"/>
        <v>585</v>
      </c>
      <c r="V684" s="1">
        <f t="shared" si="166"/>
        <v>549.04998799999998</v>
      </c>
      <c r="W684">
        <f t="shared" si="167"/>
        <v>-38.525650561674254</v>
      </c>
    </row>
    <row r="685" spans="1:23">
      <c r="A685" s="7">
        <v>43787</v>
      </c>
      <c r="B685" s="3">
        <v>574</v>
      </c>
      <c r="C685" s="3">
        <v>574.84997599999997</v>
      </c>
      <c r="D685" s="3">
        <v>569.40002400000003</v>
      </c>
      <c r="E685" s="3">
        <v>570.54998799999998</v>
      </c>
      <c r="F685" s="3">
        <v>560.47582999999997</v>
      </c>
      <c r="G685" s="3">
        <v>2484314</v>
      </c>
      <c r="H685" s="3">
        <f t="shared" si="163"/>
        <v>572.47500000000002</v>
      </c>
      <c r="I685" s="3">
        <f t="shared" si="174"/>
        <v>565.98875120000014</v>
      </c>
      <c r="J685" s="3">
        <f t="shared" si="164"/>
        <v>571.79546350447526</v>
      </c>
      <c r="K685" s="3">
        <f t="shared" si="175"/>
        <v>566.04674423112829</v>
      </c>
      <c r="L685" s="6">
        <f t="shared" si="161"/>
        <v>0</v>
      </c>
      <c r="M685" s="6">
        <f t="shared" si="162"/>
        <v>0.60003600000004553</v>
      </c>
      <c r="N685" s="6">
        <f t="shared" si="168"/>
        <v>1.6553562857142847</v>
      </c>
      <c r="O685" s="6">
        <f t="shared" si="169"/>
        <v>1.403573142857145</v>
      </c>
      <c r="P685" s="8">
        <f t="shared" si="170"/>
        <v>54.115543505276726</v>
      </c>
      <c r="Q685" s="3">
        <f t="shared" si="160"/>
        <v>571.59999600000003</v>
      </c>
      <c r="R685" s="5">
        <f t="shared" si="172"/>
        <v>567.04458113333328</v>
      </c>
      <c r="S685" s="5">
        <f t="shared" si="173"/>
        <v>10.125914546666683</v>
      </c>
      <c r="T685" s="5">
        <f t="shared" si="171"/>
        <v>29.991792153176156</v>
      </c>
      <c r="U685" s="1">
        <f t="shared" si="165"/>
        <v>585</v>
      </c>
      <c r="V685" s="1">
        <f t="shared" si="166"/>
        <v>563.97497599999997</v>
      </c>
      <c r="W685">
        <f t="shared" si="167"/>
        <v>-68.727683735343149</v>
      </c>
    </row>
    <row r="686" spans="1:23">
      <c r="A686" s="7">
        <v>43788</v>
      </c>
      <c r="B686" s="3">
        <v>569.5</v>
      </c>
      <c r="C686" s="3">
        <v>571.75</v>
      </c>
      <c r="D686" s="3">
        <v>564.32501200000002</v>
      </c>
      <c r="E686" s="3">
        <v>567.32501200000002</v>
      </c>
      <c r="F686" s="3">
        <v>557.30773899999997</v>
      </c>
      <c r="G686" s="3">
        <v>2365020</v>
      </c>
      <c r="H686" s="3">
        <f t="shared" si="163"/>
        <v>571.57500000000005</v>
      </c>
      <c r="I686" s="3">
        <f t="shared" si="174"/>
        <v>566.9937500000002</v>
      </c>
      <c r="J686" s="3">
        <f t="shared" si="164"/>
        <v>570.30531300298355</v>
      </c>
      <c r="K686" s="3">
        <f t="shared" si="175"/>
        <v>566.1684840186399</v>
      </c>
      <c r="L686" s="6">
        <f t="shared" si="161"/>
        <v>0</v>
      </c>
      <c r="M686" s="6">
        <f t="shared" si="162"/>
        <v>3.2249759999999696</v>
      </c>
      <c r="N686" s="6">
        <f t="shared" si="168"/>
        <v>1.4517865714285725</v>
      </c>
      <c r="O686" s="6">
        <f t="shared" si="169"/>
        <v>1.6339285714285714</v>
      </c>
      <c r="P686" s="8">
        <f t="shared" si="170"/>
        <v>47.048625819826185</v>
      </c>
      <c r="Q686" s="3">
        <f t="shared" si="160"/>
        <v>567.80000800000005</v>
      </c>
      <c r="R686" s="5">
        <f t="shared" si="172"/>
        <v>568.10291446666679</v>
      </c>
      <c r="S686" s="5">
        <f t="shared" si="173"/>
        <v>8.6442478799999893</v>
      </c>
      <c r="T686" s="5">
        <f t="shared" si="171"/>
        <v>-2.3360927086752423</v>
      </c>
      <c r="U686" s="1">
        <f t="shared" si="165"/>
        <v>585</v>
      </c>
      <c r="V686" s="1">
        <f t="shared" si="166"/>
        <v>564.32501200000002</v>
      </c>
      <c r="W686">
        <f t="shared" si="167"/>
        <v>-85.489713464404417</v>
      </c>
    </row>
    <row r="687" spans="1:23">
      <c r="A687" s="7">
        <v>43789</v>
      </c>
      <c r="B687" s="3">
        <v>567.5</v>
      </c>
      <c r="C687" s="3">
        <v>568.84997599999997</v>
      </c>
      <c r="D687" s="3">
        <v>562.75</v>
      </c>
      <c r="E687" s="3">
        <v>566.40002400000003</v>
      </c>
      <c r="F687" s="3">
        <v>556.39910899999995</v>
      </c>
      <c r="G687" s="3">
        <v>2225036</v>
      </c>
      <c r="H687" s="3">
        <f t="shared" si="163"/>
        <v>570.44500719999996</v>
      </c>
      <c r="I687" s="3">
        <f t="shared" si="174"/>
        <v>568.03374940000015</v>
      </c>
      <c r="J687" s="3">
        <f t="shared" si="164"/>
        <v>569.00355000198908</v>
      </c>
      <c r="K687" s="3">
        <f t="shared" si="175"/>
        <v>566.19053544543613</v>
      </c>
      <c r="L687" s="6">
        <f t="shared" si="161"/>
        <v>0</v>
      </c>
      <c r="M687" s="6">
        <f t="shared" si="162"/>
        <v>0.92498799999998482</v>
      </c>
      <c r="N687" s="6">
        <f t="shared" si="168"/>
        <v>1.2017865714285725</v>
      </c>
      <c r="O687" s="6">
        <f t="shared" si="169"/>
        <v>1.6999991428571417</v>
      </c>
      <c r="P687" s="8">
        <f t="shared" si="170"/>
        <v>41.415414153846186</v>
      </c>
      <c r="Q687" s="3">
        <f t="shared" si="160"/>
        <v>566</v>
      </c>
      <c r="R687" s="5">
        <f t="shared" si="172"/>
        <v>568.99166466666679</v>
      </c>
      <c r="S687" s="5">
        <f t="shared" si="173"/>
        <v>7.4066652666666588</v>
      </c>
      <c r="T687" s="5">
        <f t="shared" si="171"/>
        <v>-26.927679857318392</v>
      </c>
      <c r="U687" s="1">
        <f t="shared" si="165"/>
        <v>585</v>
      </c>
      <c r="V687" s="1">
        <f t="shared" si="166"/>
        <v>562.75</v>
      </c>
      <c r="W687">
        <f t="shared" si="167"/>
        <v>-83.59539775280885</v>
      </c>
    </row>
    <row r="688" spans="1:23">
      <c r="A688" s="7">
        <v>43790</v>
      </c>
      <c r="B688" s="3">
        <v>569.29998799999998</v>
      </c>
      <c r="C688" s="3">
        <v>574.25</v>
      </c>
      <c r="D688" s="3">
        <v>565.77502400000003</v>
      </c>
      <c r="E688" s="3">
        <v>568.29998799999998</v>
      </c>
      <c r="F688" s="3">
        <v>558.26550299999997</v>
      </c>
      <c r="G688" s="3">
        <v>3876184</v>
      </c>
      <c r="H688" s="3">
        <f t="shared" si="163"/>
        <v>569.86501440000006</v>
      </c>
      <c r="I688" s="3">
        <f t="shared" si="174"/>
        <v>568.96625060000019</v>
      </c>
      <c r="J688" s="3">
        <f t="shared" si="164"/>
        <v>568.76902933465942</v>
      </c>
      <c r="K688" s="3">
        <f t="shared" si="175"/>
        <v>566.39143568872794</v>
      </c>
      <c r="L688" s="6">
        <f t="shared" si="161"/>
        <v>1.8999639999999545</v>
      </c>
      <c r="M688" s="6">
        <f t="shared" si="162"/>
        <v>0</v>
      </c>
      <c r="N688" s="6">
        <f t="shared" si="168"/>
        <v>0.76606971428571213</v>
      </c>
      <c r="O688" s="6">
        <f t="shared" si="169"/>
        <v>1.6999991428571417</v>
      </c>
      <c r="P688" s="8">
        <f t="shared" si="170"/>
        <v>31.064408930303259</v>
      </c>
      <c r="Q688" s="3">
        <f t="shared" si="160"/>
        <v>569.44167066666671</v>
      </c>
      <c r="R688" s="5">
        <f t="shared" si="172"/>
        <v>570.69833173333348</v>
      </c>
      <c r="S688" s="5">
        <f t="shared" si="173"/>
        <v>5.187998079999983</v>
      </c>
      <c r="T688" s="5">
        <f t="shared" si="171"/>
        <v>-16.148310610872723</v>
      </c>
      <c r="U688" s="1">
        <f t="shared" si="165"/>
        <v>583.5</v>
      </c>
      <c r="V688" s="1">
        <f t="shared" si="166"/>
        <v>562.75</v>
      </c>
      <c r="W688">
        <f t="shared" si="167"/>
        <v>-73.253069879518137</v>
      </c>
    </row>
    <row r="689" spans="1:23">
      <c r="A689" s="7">
        <v>43791</v>
      </c>
      <c r="B689" s="3">
        <v>565.22497599999997</v>
      </c>
      <c r="C689" s="3">
        <v>567.47497599999997</v>
      </c>
      <c r="D689" s="3">
        <v>554.47497599999997</v>
      </c>
      <c r="E689" s="3">
        <v>557.375</v>
      </c>
      <c r="F689" s="3">
        <v>547.53350799999998</v>
      </c>
      <c r="G689" s="3">
        <v>2597928</v>
      </c>
      <c r="H689" s="3">
        <f t="shared" si="163"/>
        <v>568.74500719999992</v>
      </c>
      <c r="I689" s="3">
        <f t="shared" si="174"/>
        <v>570.77000120000014</v>
      </c>
      <c r="J689" s="3">
        <f t="shared" si="164"/>
        <v>564.97101955643961</v>
      </c>
      <c r="K689" s="3">
        <f t="shared" si="175"/>
        <v>565.53272752789678</v>
      </c>
      <c r="L689" s="6">
        <f t="shared" si="161"/>
        <v>0</v>
      </c>
      <c r="M689" s="6">
        <f t="shared" si="162"/>
        <v>10.924987999999985</v>
      </c>
      <c r="N689" s="6">
        <f t="shared" si="168"/>
        <v>0.76606971428571213</v>
      </c>
      <c r="O689" s="6">
        <f t="shared" si="169"/>
        <v>2.096426857142855</v>
      </c>
      <c r="P689" s="8">
        <f t="shared" si="170"/>
        <v>26.762292815721864</v>
      </c>
      <c r="Q689" s="3">
        <f t="shared" si="160"/>
        <v>559.77498400000002</v>
      </c>
      <c r="R689" s="5">
        <f t="shared" si="172"/>
        <v>571.46124780000002</v>
      </c>
      <c r="S689" s="5">
        <f t="shared" si="173"/>
        <v>4.1962071933333167</v>
      </c>
      <c r="T689" s="5">
        <f t="shared" si="171"/>
        <v>-185.66391444423817</v>
      </c>
      <c r="U689" s="1">
        <f t="shared" si="165"/>
        <v>583.15002400000003</v>
      </c>
      <c r="V689" s="1">
        <f t="shared" si="166"/>
        <v>554.47497599999997</v>
      </c>
      <c r="W689">
        <f t="shared" si="167"/>
        <v>-89.886594086956634</v>
      </c>
    </row>
    <row r="690" spans="1:23">
      <c r="A690" s="7">
        <v>43794</v>
      </c>
      <c r="B690" s="3">
        <v>558.5</v>
      </c>
      <c r="C690" s="3">
        <v>563.04998799999998</v>
      </c>
      <c r="D690" s="3">
        <v>553.02502400000003</v>
      </c>
      <c r="E690" s="3">
        <v>562.375</v>
      </c>
      <c r="F690" s="3">
        <v>552.44512899999995</v>
      </c>
      <c r="G690" s="3">
        <v>1693202</v>
      </c>
      <c r="H690" s="3">
        <f t="shared" si="163"/>
        <v>565.99000240000009</v>
      </c>
      <c r="I690" s="3">
        <f t="shared" si="174"/>
        <v>571.26000060000001</v>
      </c>
      <c r="J690" s="3">
        <f t="shared" si="164"/>
        <v>564.10567970429315</v>
      </c>
      <c r="K690" s="3">
        <f t="shared" si="175"/>
        <v>565.23199157285899</v>
      </c>
      <c r="L690" s="6">
        <f t="shared" si="161"/>
        <v>5</v>
      </c>
      <c r="M690" s="6">
        <f t="shared" si="162"/>
        <v>0</v>
      </c>
      <c r="N690" s="6">
        <f t="shared" si="168"/>
        <v>0.98392599999999675</v>
      </c>
      <c r="O690" s="6">
        <f t="shared" si="169"/>
        <v>2.096426857142855</v>
      </c>
      <c r="P690" s="8">
        <f t="shared" si="170"/>
        <v>31.941989948275818</v>
      </c>
      <c r="Q690" s="3">
        <f t="shared" si="160"/>
        <v>559.48333733333334</v>
      </c>
      <c r="R690" s="5">
        <f t="shared" si="172"/>
        <v>571.19749760000002</v>
      </c>
      <c r="S690" s="5">
        <f t="shared" si="173"/>
        <v>4.5390824533333163</v>
      </c>
      <c r="T690" s="5">
        <f t="shared" si="171"/>
        <v>-172.04887238923925</v>
      </c>
      <c r="U690" s="1">
        <f t="shared" si="165"/>
        <v>582.20001200000002</v>
      </c>
      <c r="V690" s="1">
        <f t="shared" si="166"/>
        <v>553.02502400000003</v>
      </c>
      <c r="W690">
        <f t="shared" si="167"/>
        <v>-67.952082790916748</v>
      </c>
    </row>
    <row r="691" spans="1:23">
      <c r="A691" s="7">
        <v>43795</v>
      </c>
      <c r="B691" s="3">
        <v>563.25</v>
      </c>
      <c r="C691" s="3">
        <v>567.25</v>
      </c>
      <c r="D691" s="3">
        <v>549.22497599999997</v>
      </c>
      <c r="E691" s="3">
        <v>554.02502400000003</v>
      </c>
      <c r="F691" s="3">
        <v>544.242615</v>
      </c>
      <c r="G691" s="3">
        <v>6459924</v>
      </c>
      <c r="H691" s="3">
        <f t="shared" si="163"/>
        <v>564.35500479999996</v>
      </c>
      <c r="I691" s="3">
        <f t="shared" si="174"/>
        <v>571.40249940000001</v>
      </c>
      <c r="J691" s="3">
        <f t="shared" si="164"/>
        <v>560.74546113619544</v>
      </c>
      <c r="K691" s="3">
        <f t="shared" si="175"/>
        <v>564.16466132782477</v>
      </c>
      <c r="L691" s="6">
        <f t="shared" si="161"/>
        <v>0</v>
      </c>
      <c r="M691" s="6">
        <f t="shared" si="162"/>
        <v>8.3499759999999696</v>
      </c>
      <c r="N691" s="6">
        <f t="shared" si="168"/>
        <v>0.8839285714285714</v>
      </c>
      <c r="O691" s="6">
        <f t="shared" si="169"/>
        <v>2.6928537142857101</v>
      </c>
      <c r="P691" s="8">
        <f t="shared" si="170"/>
        <v>24.712954292996656</v>
      </c>
      <c r="Q691" s="3">
        <f t="shared" si="160"/>
        <v>556.83333333333337</v>
      </c>
      <c r="R691" s="5">
        <f t="shared" si="172"/>
        <v>570.9608307333333</v>
      </c>
      <c r="S691" s="5">
        <f t="shared" si="173"/>
        <v>4.8467493800000003</v>
      </c>
      <c r="T691" s="5">
        <f t="shared" si="171"/>
        <v>-194.32264517048228</v>
      </c>
      <c r="U691" s="1">
        <f t="shared" si="165"/>
        <v>582.20001200000002</v>
      </c>
      <c r="V691" s="1">
        <f t="shared" si="166"/>
        <v>549.22497599999997</v>
      </c>
      <c r="W691">
        <f t="shared" si="167"/>
        <v>-85.443388143685269</v>
      </c>
    </row>
    <row r="692" spans="1:23">
      <c r="A692" s="7">
        <v>43796</v>
      </c>
      <c r="B692" s="3">
        <v>554.5</v>
      </c>
      <c r="C692" s="3">
        <v>567.20001200000002</v>
      </c>
      <c r="D692" s="3">
        <v>554.5</v>
      </c>
      <c r="E692" s="3">
        <v>564.125</v>
      </c>
      <c r="F692" s="3">
        <v>554.16424600000005</v>
      </c>
      <c r="G692" s="3">
        <v>3354312</v>
      </c>
      <c r="H692" s="3">
        <f t="shared" si="163"/>
        <v>561.69500720000008</v>
      </c>
      <c r="I692" s="3">
        <f t="shared" si="174"/>
        <v>570.75249940000015</v>
      </c>
      <c r="J692" s="3">
        <f t="shared" si="164"/>
        <v>561.87197409079704</v>
      </c>
      <c r="K692" s="3">
        <f t="shared" si="175"/>
        <v>564.16088405850815</v>
      </c>
      <c r="L692" s="6">
        <f t="shared" si="161"/>
        <v>10.09997599999997</v>
      </c>
      <c r="M692" s="6">
        <f t="shared" si="162"/>
        <v>0</v>
      </c>
      <c r="N692" s="6">
        <f t="shared" si="168"/>
        <v>1.6053554285714264</v>
      </c>
      <c r="O692" s="6">
        <f t="shared" si="169"/>
        <v>2.3232117142857112</v>
      </c>
      <c r="P692" s="8">
        <f t="shared" si="170"/>
        <v>40.863637305786149</v>
      </c>
      <c r="Q692" s="3">
        <f t="shared" si="160"/>
        <v>561.94167066666671</v>
      </c>
      <c r="R692" s="5">
        <f t="shared" si="172"/>
        <v>570.61166486666673</v>
      </c>
      <c r="S692" s="5">
        <f t="shared" si="173"/>
        <v>5.3006650066666339</v>
      </c>
      <c r="T692" s="5">
        <f t="shared" si="171"/>
        <v>-109.04284888903295</v>
      </c>
      <c r="U692" s="1">
        <f t="shared" si="165"/>
        <v>582.20001200000002</v>
      </c>
      <c r="V692" s="1">
        <f t="shared" si="166"/>
        <v>549.22497599999997</v>
      </c>
      <c r="W692">
        <f t="shared" si="167"/>
        <v>-54.814229770666479</v>
      </c>
    </row>
    <row r="693" spans="1:23">
      <c r="A693" s="7">
        <v>43797</v>
      </c>
      <c r="B693" s="3">
        <v>569.5</v>
      </c>
      <c r="C693" s="3">
        <v>571.70001200000002</v>
      </c>
      <c r="D693" s="3">
        <v>562.75</v>
      </c>
      <c r="E693" s="3">
        <v>566.32501200000002</v>
      </c>
      <c r="F693" s="3">
        <v>556.32543899999996</v>
      </c>
      <c r="G693" s="3">
        <v>2413116</v>
      </c>
      <c r="H693" s="3">
        <f t="shared" si="163"/>
        <v>561.24000240000009</v>
      </c>
      <c r="I693" s="3">
        <f t="shared" si="174"/>
        <v>570.46499940000012</v>
      </c>
      <c r="J693" s="3">
        <f t="shared" si="164"/>
        <v>563.3563200605314</v>
      </c>
      <c r="K693" s="3">
        <f t="shared" si="175"/>
        <v>564.3669914815074</v>
      </c>
      <c r="L693" s="6">
        <f t="shared" si="161"/>
        <v>2.2000120000000152</v>
      </c>
      <c r="M693" s="6">
        <f t="shared" si="162"/>
        <v>0</v>
      </c>
      <c r="N693" s="6">
        <f t="shared" si="168"/>
        <v>1.7589285714285714</v>
      </c>
      <c r="O693" s="6">
        <f t="shared" si="169"/>
        <v>2.3232117142857112</v>
      </c>
      <c r="P693" s="8">
        <f t="shared" si="170"/>
        <v>43.08839109679932</v>
      </c>
      <c r="Q693" s="3">
        <f t="shared" si="160"/>
        <v>566.92500800000005</v>
      </c>
      <c r="R693" s="5">
        <f t="shared" si="172"/>
        <v>570.33333233333337</v>
      </c>
      <c r="S693" s="5">
        <f t="shared" si="173"/>
        <v>5.4466646666666403</v>
      </c>
      <c r="T693" s="5">
        <f t="shared" si="171"/>
        <v>-41.71757141812099</v>
      </c>
      <c r="U693" s="1">
        <f t="shared" si="165"/>
        <v>582.20001200000002</v>
      </c>
      <c r="V693" s="1">
        <f t="shared" si="166"/>
        <v>549.22497599999997</v>
      </c>
      <c r="W693">
        <f t="shared" si="167"/>
        <v>-48.142479662493706</v>
      </c>
    </row>
    <row r="694" spans="1:23">
      <c r="A694" s="7">
        <v>43798</v>
      </c>
      <c r="B694" s="3">
        <v>568</v>
      </c>
      <c r="C694" s="3">
        <v>568.42498799999998</v>
      </c>
      <c r="D694" s="3">
        <v>562.54998799999998</v>
      </c>
      <c r="E694" s="3">
        <v>563.82501200000002</v>
      </c>
      <c r="F694" s="3">
        <v>553.869507</v>
      </c>
      <c r="G694" s="3">
        <v>2387702</v>
      </c>
      <c r="H694" s="3">
        <f t="shared" si="163"/>
        <v>560.84500719999994</v>
      </c>
      <c r="I694" s="3">
        <f t="shared" si="174"/>
        <v>570.11249999999995</v>
      </c>
      <c r="J694" s="3">
        <f t="shared" si="164"/>
        <v>563.51255070702098</v>
      </c>
      <c r="K694" s="3">
        <f t="shared" si="175"/>
        <v>564.31537438803048</v>
      </c>
      <c r="L694" s="6">
        <f t="shared" si="161"/>
        <v>0</v>
      </c>
      <c r="M694" s="6">
        <f t="shared" si="162"/>
        <v>2.5</v>
      </c>
      <c r="N694" s="6">
        <f t="shared" si="168"/>
        <v>1.6999991428571417</v>
      </c>
      <c r="O694" s="6">
        <f t="shared" si="169"/>
        <v>2.5017831428571395</v>
      </c>
      <c r="P694" s="8">
        <f t="shared" si="170"/>
        <v>40.459001139516459</v>
      </c>
      <c r="Q694" s="3">
        <f t="shared" si="160"/>
        <v>564.93332933333329</v>
      </c>
      <c r="R694" s="5">
        <f t="shared" si="172"/>
        <v>569.65249840000001</v>
      </c>
      <c r="S694" s="5">
        <f t="shared" si="173"/>
        <v>5.373914426666647</v>
      </c>
      <c r="T694" s="5">
        <f t="shared" si="171"/>
        <v>-58.544153503810669</v>
      </c>
      <c r="U694" s="1">
        <f t="shared" si="165"/>
        <v>579.90002400000003</v>
      </c>
      <c r="V694" s="1">
        <f t="shared" si="166"/>
        <v>549.22497599999997</v>
      </c>
      <c r="W694">
        <f t="shared" si="167"/>
        <v>-52.404195096939979</v>
      </c>
    </row>
    <row r="695" spans="1:23">
      <c r="A695" s="7">
        <v>43801</v>
      </c>
      <c r="B695" s="3">
        <v>569.5</v>
      </c>
      <c r="C695" s="3">
        <v>569.5</v>
      </c>
      <c r="D695" s="3">
        <v>561.75</v>
      </c>
      <c r="E695" s="3">
        <v>562.65002400000003</v>
      </c>
      <c r="F695" s="3">
        <v>552.71527100000003</v>
      </c>
      <c r="G695" s="3">
        <v>2995916</v>
      </c>
      <c r="H695" s="3">
        <f t="shared" si="163"/>
        <v>562.13500959999999</v>
      </c>
      <c r="I695" s="3">
        <f t="shared" si="174"/>
        <v>569.23500059999992</v>
      </c>
      <c r="J695" s="3">
        <f t="shared" si="164"/>
        <v>563.2250418046807</v>
      </c>
      <c r="K695" s="3">
        <f t="shared" si="175"/>
        <v>564.15676958917038</v>
      </c>
      <c r="L695" s="6">
        <f t="shared" si="161"/>
        <v>0</v>
      </c>
      <c r="M695" s="6">
        <f t="shared" si="162"/>
        <v>1.1749879999999848</v>
      </c>
      <c r="N695" s="6">
        <f t="shared" si="168"/>
        <v>1.6999991428571417</v>
      </c>
      <c r="O695" s="6">
        <f t="shared" si="169"/>
        <v>2.437495714285709</v>
      </c>
      <c r="P695" s="8">
        <f t="shared" si="170"/>
        <v>41.087643647999045</v>
      </c>
      <c r="Q695" s="3">
        <f t="shared" si="160"/>
        <v>564.63334133333331</v>
      </c>
      <c r="R695" s="5">
        <f t="shared" si="172"/>
        <v>569.03083193333339</v>
      </c>
      <c r="S695" s="5">
        <f t="shared" si="173"/>
        <v>5.2952475399999797</v>
      </c>
      <c r="T695" s="5">
        <f t="shared" si="171"/>
        <v>-55.363991538723546</v>
      </c>
      <c r="U695" s="1">
        <f t="shared" si="165"/>
        <v>579.90002400000003</v>
      </c>
      <c r="V695" s="1">
        <f t="shared" si="166"/>
        <v>549.22497599999997</v>
      </c>
      <c r="W695">
        <f t="shared" si="167"/>
        <v>-56.234630830895405</v>
      </c>
    </row>
    <row r="696" spans="1:23">
      <c r="A696" s="7">
        <v>43802</v>
      </c>
      <c r="B696" s="3">
        <v>564.97497599999997</v>
      </c>
      <c r="C696" s="3">
        <v>565.5</v>
      </c>
      <c r="D696" s="3">
        <v>560.5</v>
      </c>
      <c r="E696" s="3">
        <v>562.27502400000003</v>
      </c>
      <c r="F696" s="3">
        <v>552.34698500000002</v>
      </c>
      <c r="G696" s="3">
        <v>3567662</v>
      </c>
      <c r="H696" s="3">
        <f t="shared" si="163"/>
        <v>562.1900144</v>
      </c>
      <c r="I696" s="3">
        <f t="shared" si="174"/>
        <v>568.56750179999995</v>
      </c>
      <c r="J696" s="3">
        <f t="shared" si="164"/>
        <v>562.90836920312051</v>
      </c>
      <c r="K696" s="3">
        <f t="shared" si="175"/>
        <v>563.97755572353515</v>
      </c>
      <c r="L696" s="6">
        <f t="shared" si="161"/>
        <v>0</v>
      </c>
      <c r="M696" s="6">
        <f t="shared" si="162"/>
        <v>0.375</v>
      </c>
      <c r="N696" s="6">
        <f t="shared" si="168"/>
        <v>1.6999991428571417</v>
      </c>
      <c r="O696" s="6">
        <f t="shared" si="169"/>
        <v>2.2017822857142813</v>
      </c>
      <c r="P696" s="8">
        <f t="shared" si="170"/>
        <v>43.569819939390356</v>
      </c>
      <c r="Q696" s="3">
        <f t="shared" si="160"/>
        <v>562.75834133333331</v>
      </c>
      <c r="R696" s="5">
        <f t="shared" si="172"/>
        <v>568.2166646666667</v>
      </c>
      <c r="S696" s="5">
        <f t="shared" si="173"/>
        <v>5.1083293333333186</v>
      </c>
      <c r="T696" s="5">
        <f t="shared" si="171"/>
        <v>-71.234291776716717</v>
      </c>
      <c r="U696" s="1">
        <f t="shared" si="165"/>
        <v>579.90002400000003</v>
      </c>
      <c r="V696" s="1">
        <f t="shared" si="166"/>
        <v>549.22497599999997</v>
      </c>
      <c r="W696">
        <f t="shared" si="167"/>
        <v>-57.45712280548009</v>
      </c>
    </row>
    <row r="697" spans="1:23">
      <c r="A697" s="7">
        <v>43803</v>
      </c>
      <c r="B697" s="3">
        <v>563.5</v>
      </c>
      <c r="C697" s="3">
        <v>565</v>
      </c>
      <c r="D697" s="3">
        <v>558.22497599999997</v>
      </c>
      <c r="E697" s="3">
        <v>562.75</v>
      </c>
      <c r="F697" s="3">
        <v>552.81359899999995</v>
      </c>
      <c r="G697" s="3">
        <v>5903136</v>
      </c>
      <c r="H697" s="3">
        <f t="shared" si="163"/>
        <v>563.84001439999997</v>
      </c>
      <c r="I697" s="3">
        <f t="shared" si="174"/>
        <v>567.78375239999991</v>
      </c>
      <c r="J697" s="3">
        <f t="shared" si="164"/>
        <v>562.85557946874701</v>
      </c>
      <c r="K697" s="3">
        <f t="shared" si="175"/>
        <v>563.86064565462709</v>
      </c>
      <c r="L697" s="6">
        <f t="shared" si="161"/>
        <v>0.47497599999996964</v>
      </c>
      <c r="M697" s="6">
        <f t="shared" si="162"/>
        <v>0</v>
      </c>
      <c r="N697" s="6">
        <f t="shared" si="168"/>
        <v>1.4053519999999935</v>
      </c>
      <c r="O697" s="6">
        <f t="shared" si="169"/>
        <v>2.2017822857142813</v>
      </c>
      <c r="P697" s="8">
        <f t="shared" si="170"/>
        <v>38.960346044386576</v>
      </c>
      <c r="Q697" s="3">
        <f t="shared" si="160"/>
        <v>561.99165866666669</v>
      </c>
      <c r="R697" s="5">
        <f t="shared" si="172"/>
        <v>567.46083173333341</v>
      </c>
      <c r="S697" s="5">
        <f t="shared" si="173"/>
        <v>4.9333313333333253</v>
      </c>
      <c r="T697" s="5">
        <f t="shared" si="171"/>
        <v>-73.907774106756023</v>
      </c>
      <c r="U697" s="1">
        <f t="shared" si="165"/>
        <v>579.90002400000003</v>
      </c>
      <c r="V697" s="1">
        <f t="shared" si="166"/>
        <v>549.22497599999997</v>
      </c>
      <c r="W697">
        <f t="shared" si="167"/>
        <v>-55.908711210492633</v>
      </c>
    </row>
    <row r="698" spans="1:23">
      <c r="A698" s="7">
        <v>43804</v>
      </c>
      <c r="B698" s="3">
        <v>563.79998799999998</v>
      </c>
      <c r="C698" s="3">
        <v>567.65002400000003</v>
      </c>
      <c r="D698" s="3">
        <v>557.15002400000003</v>
      </c>
      <c r="E698" s="3">
        <v>560.90002400000003</v>
      </c>
      <c r="F698" s="3">
        <v>550.996216</v>
      </c>
      <c r="G698" s="3">
        <v>2683884</v>
      </c>
      <c r="H698" s="3">
        <f t="shared" si="163"/>
        <v>563.5650144</v>
      </c>
      <c r="I698" s="3">
        <f t="shared" si="174"/>
        <v>566.95375360000003</v>
      </c>
      <c r="J698" s="3">
        <f t="shared" si="164"/>
        <v>562.20372764583135</v>
      </c>
      <c r="K698" s="3">
        <f t="shared" si="175"/>
        <v>563.57868168751975</v>
      </c>
      <c r="L698" s="6">
        <f t="shared" si="161"/>
        <v>0</v>
      </c>
      <c r="M698" s="6">
        <f t="shared" si="162"/>
        <v>1.8499759999999696</v>
      </c>
      <c r="N698" s="6">
        <f t="shared" si="168"/>
        <v>1.4053519999999935</v>
      </c>
      <c r="O698" s="6">
        <f t="shared" si="169"/>
        <v>2.1374948571428507</v>
      </c>
      <c r="P698" s="8">
        <f t="shared" si="170"/>
        <v>39.667308711541381</v>
      </c>
      <c r="Q698" s="3">
        <f t="shared" si="160"/>
        <v>561.90002400000003</v>
      </c>
      <c r="R698" s="5">
        <f t="shared" si="172"/>
        <v>566.80916646666662</v>
      </c>
      <c r="S698" s="5">
        <f t="shared" si="173"/>
        <v>4.7841644666666641</v>
      </c>
      <c r="T698" s="5">
        <f t="shared" si="171"/>
        <v>-68.408217720087535</v>
      </c>
      <c r="U698" s="1">
        <f t="shared" si="165"/>
        <v>574.84997599999997</v>
      </c>
      <c r="V698" s="1">
        <f t="shared" si="166"/>
        <v>549.22497599999997</v>
      </c>
      <c r="W698">
        <f t="shared" si="167"/>
        <v>-54.438837073170497</v>
      </c>
    </row>
    <row r="699" spans="1:23">
      <c r="A699" s="7">
        <v>43805</v>
      </c>
      <c r="B699" s="3">
        <v>563.90002400000003</v>
      </c>
      <c r="C699" s="3">
        <v>567.04998799999998</v>
      </c>
      <c r="D699" s="3">
        <v>558.65002400000003</v>
      </c>
      <c r="E699" s="3">
        <v>560.29998799999998</v>
      </c>
      <c r="F699" s="3">
        <v>550.40679899999998</v>
      </c>
      <c r="G699" s="3">
        <v>1659752</v>
      </c>
      <c r="H699" s="3">
        <f t="shared" si="163"/>
        <v>562.48001680000004</v>
      </c>
      <c r="I699" s="3">
        <f t="shared" si="174"/>
        <v>566.29000539999993</v>
      </c>
      <c r="J699" s="3">
        <f t="shared" si="164"/>
        <v>561.5691477638876</v>
      </c>
      <c r="K699" s="3">
        <f t="shared" si="175"/>
        <v>563.26642514585126</v>
      </c>
      <c r="L699" s="6">
        <f t="shared" si="161"/>
        <v>0</v>
      </c>
      <c r="M699" s="6">
        <f t="shared" si="162"/>
        <v>0.60003600000004553</v>
      </c>
      <c r="N699" s="6">
        <f t="shared" si="168"/>
        <v>1.4053519999999935</v>
      </c>
      <c r="O699" s="6">
        <f t="shared" si="169"/>
        <v>2.1374948571428507</v>
      </c>
      <c r="P699" s="8">
        <f t="shared" si="170"/>
        <v>39.667308711541381</v>
      </c>
      <c r="Q699" s="3">
        <f t="shared" si="160"/>
        <v>562</v>
      </c>
      <c r="R699" s="5">
        <f t="shared" si="172"/>
        <v>566.25291746666676</v>
      </c>
      <c r="S699" s="5">
        <f t="shared" si="173"/>
        <v>4.6532072133333315</v>
      </c>
      <c r="T699" s="5">
        <f t="shared" si="171"/>
        <v>-60.931701106861233</v>
      </c>
      <c r="U699" s="1">
        <f t="shared" si="165"/>
        <v>574.25</v>
      </c>
      <c r="V699" s="1">
        <f t="shared" si="166"/>
        <v>549.22497599999997</v>
      </c>
      <c r="W699">
        <f t="shared" si="167"/>
        <v>-55.74425023528449</v>
      </c>
    </row>
    <row r="700" spans="1:23">
      <c r="A700" s="7">
        <v>43808</v>
      </c>
      <c r="B700" s="3">
        <v>562.54998799999998</v>
      </c>
      <c r="C700" s="3">
        <v>563.20001200000002</v>
      </c>
      <c r="D700" s="3">
        <v>547</v>
      </c>
      <c r="E700" s="3">
        <v>552.04998799999998</v>
      </c>
      <c r="F700" s="3">
        <v>542.30242899999996</v>
      </c>
      <c r="G700" s="3">
        <v>2192234</v>
      </c>
      <c r="H700" s="3">
        <f t="shared" si="163"/>
        <v>561.77501200000006</v>
      </c>
      <c r="I700" s="3">
        <f t="shared" si="174"/>
        <v>565.5937560000001</v>
      </c>
      <c r="J700" s="3">
        <f t="shared" si="164"/>
        <v>558.39609450925843</v>
      </c>
      <c r="K700" s="3">
        <f t="shared" si="175"/>
        <v>562.19819303672261</v>
      </c>
      <c r="L700" s="6">
        <f t="shared" si="161"/>
        <v>0</v>
      </c>
      <c r="M700" s="6">
        <f t="shared" si="162"/>
        <v>8.25</v>
      </c>
      <c r="N700" s="6">
        <f t="shared" si="168"/>
        <v>1.4053519999999935</v>
      </c>
      <c r="O700" s="6">
        <f t="shared" si="169"/>
        <v>2.4964251428571385</v>
      </c>
      <c r="P700" s="8">
        <f t="shared" si="170"/>
        <v>36.018253953143628</v>
      </c>
      <c r="Q700" s="3">
        <f t="shared" si="160"/>
        <v>554.08333333333337</v>
      </c>
      <c r="R700" s="5">
        <f t="shared" si="172"/>
        <v>565.11875100000009</v>
      </c>
      <c r="S700" s="5">
        <f t="shared" si="173"/>
        <v>4.5972907666666742</v>
      </c>
      <c r="T700" s="5">
        <f t="shared" si="171"/>
        <v>-160.0278399716143</v>
      </c>
      <c r="U700" s="1">
        <f t="shared" si="165"/>
        <v>574.25</v>
      </c>
      <c r="V700" s="1">
        <f t="shared" si="166"/>
        <v>547</v>
      </c>
      <c r="W700">
        <f t="shared" si="167"/>
        <v>-81.467933944954183</v>
      </c>
    </row>
    <row r="701" spans="1:23">
      <c r="A701" s="7">
        <v>43809</v>
      </c>
      <c r="B701" s="3">
        <v>552.04998799999998</v>
      </c>
      <c r="C701" s="3">
        <v>554.90002400000003</v>
      </c>
      <c r="D701" s="3">
        <v>541.79998799999998</v>
      </c>
      <c r="E701" s="3">
        <v>544.45001200000002</v>
      </c>
      <c r="F701" s="3">
        <v>534.83667000000003</v>
      </c>
      <c r="G701" s="3">
        <v>1628853</v>
      </c>
      <c r="H701" s="3">
        <f t="shared" si="163"/>
        <v>559.65500479999992</v>
      </c>
      <c r="I701" s="3">
        <f t="shared" si="174"/>
        <v>564.44375600000023</v>
      </c>
      <c r="J701" s="3">
        <f t="shared" si="164"/>
        <v>553.7474003395057</v>
      </c>
      <c r="K701" s="3">
        <f t="shared" si="175"/>
        <v>560.50789008084428</v>
      </c>
      <c r="L701" s="6">
        <f t="shared" si="161"/>
        <v>0</v>
      </c>
      <c r="M701" s="6">
        <f t="shared" si="162"/>
        <v>7.5999759999999696</v>
      </c>
      <c r="N701" s="6">
        <f t="shared" si="168"/>
        <v>1.4053519999999935</v>
      </c>
      <c r="O701" s="6">
        <f t="shared" si="169"/>
        <v>2.9732099999999946</v>
      </c>
      <c r="P701" s="8">
        <f t="shared" si="170"/>
        <v>32.096199619875136</v>
      </c>
      <c r="Q701" s="3">
        <f t="shared" si="160"/>
        <v>547.05000800000005</v>
      </c>
      <c r="R701" s="5">
        <f t="shared" si="172"/>
        <v>563.88916926666673</v>
      </c>
      <c r="S701" s="5">
        <f t="shared" si="173"/>
        <v>5.1075001999999925</v>
      </c>
      <c r="T701" s="5">
        <f t="shared" si="171"/>
        <v>-219.7965163292825</v>
      </c>
      <c r="U701" s="1">
        <f t="shared" si="165"/>
        <v>574.25</v>
      </c>
      <c r="V701" s="1">
        <f t="shared" si="166"/>
        <v>541.79998799999998</v>
      </c>
      <c r="W701">
        <f t="shared" si="167"/>
        <v>-91.833519198698511</v>
      </c>
    </row>
    <row r="702" spans="1:23">
      <c r="A702" s="7">
        <v>43810</v>
      </c>
      <c r="B702" s="3">
        <v>545</v>
      </c>
      <c r="C702" s="3">
        <v>549.90002400000003</v>
      </c>
      <c r="D702" s="3">
        <v>539.45001200000002</v>
      </c>
      <c r="E702" s="3">
        <v>543.79998799999998</v>
      </c>
      <c r="F702" s="3">
        <v>534.19805899999994</v>
      </c>
      <c r="G702" s="3">
        <v>2387958</v>
      </c>
      <c r="H702" s="3">
        <f t="shared" si="163"/>
        <v>556.0900024</v>
      </c>
      <c r="I702" s="3">
        <f t="shared" si="174"/>
        <v>563.01750780000009</v>
      </c>
      <c r="J702" s="3">
        <f t="shared" si="164"/>
        <v>550.43159622633721</v>
      </c>
      <c r="K702" s="3">
        <f t="shared" si="175"/>
        <v>558.91666131124009</v>
      </c>
      <c r="L702" s="6">
        <f t="shared" si="161"/>
        <v>0</v>
      </c>
      <c r="M702" s="6">
        <f t="shared" si="162"/>
        <v>0.65002400000003036</v>
      </c>
      <c r="N702" s="6">
        <f t="shared" si="168"/>
        <v>1.2696402857142826</v>
      </c>
      <c r="O702" s="6">
        <f t="shared" si="169"/>
        <v>3.0196402857142823</v>
      </c>
      <c r="P702" s="8">
        <f t="shared" si="170"/>
        <v>29.600308596539833</v>
      </c>
      <c r="Q702" s="3">
        <f t="shared" si="160"/>
        <v>544.38334133333331</v>
      </c>
      <c r="R702" s="5">
        <f t="shared" si="172"/>
        <v>562.53000380000003</v>
      </c>
      <c r="S702" s="5">
        <f t="shared" si="173"/>
        <v>5.5858347333333258</v>
      </c>
      <c r="T702" s="5">
        <f t="shared" si="171"/>
        <v>-216.57953654777245</v>
      </c>
      <c r="U702" s="1">
        <f t="shared" si="165"/>
        <v>571.70001200000002</v>
      </c>
      <c r="V702" s="1">
        <f t="shared" si="166"/>
        <v>539.45001200000002</v>
      </c>
      <c r="W702">
        <f t="shared" si="167"/>
        <v>-86.511702325581481</v>
      </c>
    </row>
    <row r="703" spans="1:23">
      <c r="A703" s="7">
        <v>43811</v>
      </c>
      <c r="B703" s="3">
        <v>547.29998799999998</v>
      </c>
      <c r="C703" s="3">
        <v>547.79998799999998</v>
      </c>
      <c r="D703" s="3">
        <v>535.04998799999998</v>
      </c>
      <c r="E703" s="3">
        <v>536.34997599999997</v>
      </c>
      <c r="F703" s="3">
        <v>526.87957800000004</v>
      </c>
      <c r="G703" s="3">
        <v>2061911</v>
      </c>
      <c r="H703" s="3">
        <f t="shared" si="163"/>
        <v>552.29999999999995</v>
      </c>
      <c r="I703" s="3">
        <f t="shared" si="174"/>
        <v>561.74250780000023</v>
      </c>
      <c r="J703" s="3">
        <f t="shared" si="164"/>
        <v>545.73772281755816</v>
      </c>
      <c r="K703" s="3">
        <f t="shared" si="175"/>
        <v>556.76745318636006</v>
      </c>
      <c r="L703" s="6">
        <f t="shared" si="161"/>
        <v>0</v>
      </c>
      <c r="M703" s="6">
        <f t="shared" si="162"/>
        <v>7.4500120000000152</v>
      </c>
      <c r="N703" s="6">
        <f t="shared" si="168"/>
        <v>1.2696402857142826</v>
      </c>
      <c r="O703" s="6">
        <f t="shared" si="169"/>
        <v>2.7714277142857133</v>
      </c>
      <c r="P703" s="8">
        <f t="shared" si="170"/>
        <v>31.418434080156132</v>
      </c>
      <c r="Q703" s="3">
        <f t="shared" si="160"/>
        <v>539.73331733333328</v>
      </c>
      <c r="R703" s="5">
        <f t="shared" si="172"/>
        <v>560.8475026000001</v>
      </c>
      <c r="S703" s="5">
        <f t="shared" si="173"/>
        <v>6.4590863533333449</v>
      </c>
      <c r="T703" s="5">
        <f t="shared" si="171"/>
        <v>-217.92747056008844</v>
      </c>
      <c r="U703" s="1">
        <f t="shared" si="165"/>
        <v>571.70001200000002</v>
      </c>
      <c r="V703" s="1">
        <f t="shared" si="166"/>
        <v>535.04998799999998</v>
      </c>
      <c r="W703">
        <f t="shared" si="167"/>
        <v>-96.452968216337368</v>
      </c>
    </row>
    <row r="704" spans="1:23">
      <c r="A704" s="7">
        <v>43812</v>
      </c>
      <c r="B704" s="3">
        <v>538</v>
      </c>
      <c r="C704" s="3">
        <v>545</v>
      </c>
      <c r="D704" s="3">
        <v>536.79998799999998</v>
      </c>
      <c r="E704" s="3">
        <v>543.15002400000003</v>
      </c>
      <c r="F704" s="3">
        <v>533.55957000000001</v>
      </c>
      <c r="G704" s="3">
        <v>2889796</v>
      </c>
      <c r="H704" s="3">
        <f t="shared" si="163"/>
        <v>547.38999039999999</v>
      </c>
      <c r="I704" s="3">
        <f t="shared" si="174"/>
        <v>559.8650054000002</v>
      </c>
      <c r="J704" s="3">
        <f t="shared" si="164"/>
        <v>544.87515654503886</v>
      </c>
      <c r="K704" s="3">
        <f t="shared" si="175"/>
        <v>555.47055516861144</v>
      </c>
      <c r="L704" s="6">
        <f t="shared" si="161"/>
        <v>6.8000480000000607</v>
      </c>
      <c r="M704" s="6">
        <f t="shared" si="162"/>
        <v>0</v>
      </c>
      <c r="N704" s="6">
        <f t="shared" si="168"/>
        <v>1.3982151428571439</v>
      </c>
      <c r="O704" s="6">
        <f t="shared" si="169"/>
        <v>2.7714277142857133</v>
      </c>
      <c r="P704" s="8">
        <f t="shared" si="170"/>
        <v>33.533211134903667</v>
      </c>
      <c r="Q704" s="3">
        <f t="shared" si="160"/>
        <v>541.65000399999997</v>
      </c>
      <c r="R704" s="5">
        <f t="shared" si="172"/>
        <v>559.24583533333339</v>
      </c>
      <c r="S704" s="5">
        <f t="shared" si="173"/>
        <v>7.1741674666666997</v>
      </c>
      <c r="T704" s="5">
        <f t="shared" si="171"/>
        <v>-163.51101750448257</v>
      </c>
      <c r="U704" s="1">
        <f t="shared" si="165"/>
        <v>571.70001200000002</v>
      </c>
      <c r="V704" s="1">
        <f t="shared" si="166"/>
        <v>535.04998799999998</v>
      </c>
      <c r="W704">
        <f t="shared" si="167"/>
        <v>-77.898961266710117</v>
      </c>
    </row>
    <row r="705" spans="1:23">
      <c r="A705" s="7">
        <v>43815</v>
      </c>
      <c r="B705" s="3">
        <v>546</v>
      </c>
      <c r="C705" s="3">
        <v>554.95001200000002</v>
      </c>
      <c r="D705" s="3">
        <v>545.04998799999998</v>
      </c>
      <c r="E705" s="3">
        <v>552.20001200000002</v>
      </c>
      <c r="F705" s="3">
        <v>542.44982900000002</v>
      </c>
      <c r="G705" s="3">
        <v>4590144</v>
      </c>
      <c r="H705" s="3">
        <f t="shared" si="163"/>
        <v>543.95999760000007</v>
      </c>
      <c r="I705" s="3">
        <f t="shared" si="174"/>
        <v>558.46500540000011</v>
      </c>
      <c r="J705" s="3">
        <f t="shared" si="164"/>
        <v>547.31677503002595</v>
      </c>
      <c r="K705" s="3">
        <f t="shared" si="175"/>
        <v>555.15907486683886</v>
      </c>
      <c r="L705" s="6">
        <f t="shared" si="161"/>
        <v>9.0499879999999848</v>
      </c>
      <c r="M705" s="6">
        <f t="shared" si="162"/>
        <v>0</v>
      </c>
      <c r="N705" s="6">
        <f t="shared" si="168"/>
        <v>2.0446428571428572</v>
      </c>
      <c r="O705" s="6">
        <f t="shared" si="169"/>
        <v>2.1750008571428583</v>
      </c>
      <c r="P705" s="8">
        <f t="shared" si="170"/>
        <v>48.455343521555264</v>
      </c>
      <c r="Q705" s="3">
        <f t="shared" si="160"/>
        <v>550.73333733333334</v>
      </c>
      <c r="R705" s="5">
        <f t="shared" si="172"/>
        <v>558.20250240000007</v>
      </c>
      <c r="S705" s="5">
        <f t="shared" si="173"/>
        <v>7.2950842133333538</v>
      </c>
      <c r="T705" s="5">
        <f t="shared" si="171"/>
        <v>-68.257517420796944</v>
      </c>
      <c r="U705" s="1">
        <f t="shared" si="165"/>
        <v>571.70001200000002</v>
      </c>
      <c r="V705" s="1">
        <f t="shared" si="166"/>
        <v>535.04998799999998</v>
      </c>
      <c r="W705">
        <f t="shared" si="167"/>
        <v>-53.205967886951413</v>
      </c>
    </row>
    <row r="706" spans="1:23">
      <c r="A706" s="7">
        <v>43816</v>
      </c>
      <c r="B706" s="3">
        <v>555.5</v>
      </c>
      <c r="C706" s="3">
        <v>559</v>
      </c>
      <c r="D706" s="3">
        <v>552.5</v>
      </c>
      <c r="E706" s="3">
        <v>557.75</v>
      </c>
      <c r="F706" s="3">
        <v>547.901794</v>
      </c>
      <c r="G706" s="3">
        <v>3852266</v>
      </c>
      <c r="H706" s="3">
        <f t="shared" si="163"/>
        <v>543.99000240000009</v>
      </c>
      <c r="I706" s="3">
        <f t="shared" si="174"/>
        <v>557.54750660000002</v>
      </c>
      <c r="J706" s="3">
        <f t="shared" si="164"/>
        <v>550.79451668668401</v>
      </c>
      <c r="K706" s="3">
        <f t="shared" si="175"/>
        <v>555.40582964142561</v>
      </c>
      <c r="L706" s="6">
        <f t="shared" si="161"/>
        <v>5.5499879999999848</v>
      </c>
      <c r="M706" s="6">
        <f t="shared" si="162"/>
        <v>0</v>
      </c>
      <c r="N706" s="6">
        <f t="shared" si="168"/>
        <v>1.7196437142857153</v>
      </c>
      <c r="O706" s="6">
        <f t="shared" si="169"/>
        <v>2.1750008571428583</v>
      </c>
      <c r="P706" s="8">
        <f t="shared" si="170"/>
        <v>44.154060344842762</v>
      </c>
      <c r="Q706" s="3">
        <f t="shared" si="160"/>
        <v>556.41666666666663</v>
      </c>
      <c r="R706" s="5">
        <f t="shared" si="172"/>
        <v>557.63333533333321</v>
      </c>
      <c r="S706" s="5">
        <f t="shared" si="173"/>
        <v>7.018334133333366</v>
      </c>
      <c r="T706" s="5">
        <f t="shared" si="171"/>
        <v>-11.557050847608288</v>
      </c>
      <c r="U706" s="1">
        <f t="shared" si="165"/>
        <v>571.70001200000002</v>
      </c>
      <c r="V706" s="1">
        <f t="shared" si="166"/>
        <v>535.04998799999998</v>
      </c>
      <c r="W706">
        <f t="shared" si="167"/>
        <v>-38.062763615107052</v>
      </c>
    </row>
    <row r="707" spans="1:23">
      <c r="A707" s="7">
        <v>43817</v>
      </c>
      <c r="B707" s="3">
        <v>560</v>
      </c>
      <c r="C707" s="3">
        <v>566.95001200000002</v>
      </c>
      <c r="D707" s="3">
        <v>559</v>
      </c>
      <c r="E707" s="3">
        <v>564.70001200000002</v>
      </c>
      <c r="F707" s="3">
        <v>554.72906499999999</v>
      </c>
      <c r="G707" s="3">
        <v>4618387</v>
      </c>
      <c r="H707" s="3">
        <f t="shared" si="163"/>
        <v>546.65</v>
      </c>
      <c r="I707" s="3">
        <f t="shared" si="174"/>
        <v>557.06875600000001</v>
      </c>
      <c r="J707" s="3">
        <f t="shared" si="164"/>
        <v>555.42968179112268</v>
      </c>
      <c r="K707" s="3">
        <f t="shared" si="175"/>
        <v>556.29098986605175</v>
      </c>
      <c r="L707" s="6">
        <f t="shared" si="161"/>
        <v>6.9500120000000152</v>
      </c>
      <c r="M707" s="6">
        <f t="shared" si="162"/>
        <v>0</v>
      </c>
      <c r="N707" s="6">
        <f t="shared" si="168"/>
        <v>2.0589294285714295</v>
      </c>
      <c r="O707" s="6">
        <f t="shared" si="169"/>
        <v>2.1750008571428583</v>
      </c>
      <c r="P707" s="8">
        <f t="shared" si="170"/>
        <v>48.629270905061126</v>
      </c>
      <c r="Q707" s="3">
        <f t="shared" ref="Q707:Q738" si="176">AVERAGE(C707:E707)</f>
        <v>563.55000800000005</v>
      </c>
      <c r="R707" s="5">
        <f t="shared" si="172"/>
        <v>557.51083573333324</v>
      </c>
      <c r="S707" s="5">
        <f t="shared" si="173"/>
        <v>6.9203344533333624</v>
      </c>
      <c r="T707" s="5">
        <f t="shared" si="171"/>
        <v>58.17803852681218</v>
      </c>
      <c r="U707" s="1">
        <f t="shared" si="165"/>
        <v>569.5</v>
      </c>
      <c r="V707" s="1">
        <f t="shared" si="166"/>
        <v>535.04998799999998</v>
      </c>
      <c r="W707">
        <f t="shared" si="167"/>
        <v>-13.93319688829131</v>
      </c>
    </row>
    <row r="708" spans="1:23">
      <c r="A708" s="7">
        <v>43818</v>
      </c>
      <c r="B708" s="3">
        <v>565.5</v>
      </c>
      <c r="C708" s="3">
        <v>574</v>
      </c>
      <c r="D708" s="3">
        <v>564.75</v>
      </c>
      <c r="E708" s="3">
        <v>569.5</v>
      </c>
      <c r="F708" s="3">
        <v>559.44433600000002</v>
      </c>
      <c r="G708" s="3">
        <v>3465644</v>
      </c>
      <c r="H708" s="3">
        <f t="shared" si="163"/>
        <v>550.8300048000001</v>
      </c>
      <c r="I708" s="3">
        <f t="shared" si="174"/>
        <v>556.98375539999995</v>
      </c>
      <c r="J708" s="3">
        <f t="shared" si="164"/>
        <v>560.11978786074849</v>
      </c>
      <c r="K708" s="3">
        <f t="shared" si="175"/>
        <v>557.5489908311896</v>
      </c>
      <c r="L708" s="6">
        <f t="shared" ref="L708:L738" si="177">IF(($E708-$E707)&gt;0,$E708-$E707,0)</f>
        <v>4.7999879999999848</v>
      </c>
      <c r="M708" s="6">
        <f t="shared" ref="M708:M738" si="178">IF(($E708-$E707)&lt;0,ABS($E708-$E707),0)</f>
        <v>0</v>
      </c>
      <c r="N708" s="6">
        <f t="shared" si="168"/>
        <v>2.4017857142857144</v>
      </c>
      <c r="O708" s="6">
        <f t="shared" si="169"/>
        <v>1.9964294285714297</v>
      </c>
      <c r="P708" s="8">
        <f t="shared" si="170"/>
        <v>54.608190738152018</v>
      </c>
      <c r="Q708" s="3">
        <f t="shared" si="176"/>
        <v>569.41666666666663</v>
      </c>
      <c r="R708" s="5">
        <f t="shared" si="172"/>
        <v>557.50958553333317</v>
      </c>
      <c r="S708" s="5">
        <f t="shared" si="173"/>
        <v>6.9193342933333728</v>
      </c>
      <c r="T708" s="5">
        <f t="shared" si="171"/>
        <v>114.72280066793589</v>
      </c>
      <c r="U708" s="1">
        <f t="shared" si="165"/>
        <v>574</v>
      </c>
      <c r="V708" s="1">
        <f t="shared" si="166"/>
        <v>535.04998799999998</v>
      </c>
      <c r="W708">
        <f t="shared" si="167"/>
        <v>-11.553269868055493</v>
      </c>
    </row>
    <row r="709" spans="1:23">
      <c r="A709" s="7">
        <v>43819</v>
      </c>
      <c r="B709" s="3">
        <v>573.5</v>
      </c>
      <c r="C709" s="3">
        <v>573.75</v>
      </c>
      <c r="D709" s="3">
        <v>565.5</v>
      </c>
      <c r="E709" s="3">
        <v>569.90002400000003</v>
      </c>
      <c r="F709" s="3">
        <v>559.83727999999996</v>
      </c>
      <c r="G709" s="3">
        <v>3135806</v>
      </c>
      <c r="H709" s="3">
        <f t="shared" si="163"/>
        <v>557.46000960000003</v>
      </c>
      <c r="I709" s="3">
        <f t="shared" si="174"/>
        <v>557.04375599999992</v>
      </c>
      <c r="J709" s="3">
        <f t="shared" si="164"/>
        <v>563.37986657383237</v>
      </c>
      <c r="K709" s="3">
        <f t="shared" si="175"/>
        <v>558.72527970440967</v>
      </c>
      <c r="L709" s="6">
        <f t="shared" si="177"/>
        <v>0.40002400000003036</v>
      </c>
      <c r="M709" s="6">
        <f t="shared" si="178"/>
        <v>0</v>
      </c>
      <c r="N709" s="6">
        <f t="shared" si="168"/>
        <v>2.4303588571428594</v>
      </c>
      <c r="O709" s="6">
        <f t="shared" si="169"/>
        <v>1.9125017142857164</v>
      </c>
      <c r="P709" s="8">
        <f t="shared" si="170"/>
        <v>55.962166345658147</v>
      </c>
      <c r="Q709" s="3">
        <f t="shared" si="176"/>
        <v>569.71667466666668</v>
      </c>
      <c r="R709" s="5">
        <f t="shared" si="172"/>
        <v>558.00667006666652</v>
      </c>
      <c r="S709" s="5">
        <f t="shared" si="173"/>
        <v>7.3170019200000125</v>
      </c>
      <c r="T709" s="5">
        <f t="shared" si="171"/>
        <v>106.69219194811183</v>
      </c>
      <c r="U709" s="1">
        <f t="shared" si="165"/>
        <v>574</v>
      </c>
      <c r="V709" s="1">
        <f t="shared" si="166"/>
        <v>535.04998799999998</v>
      </c>
      <c r="W709">
        <f t="shared" si="167"/>
        <v>-10.526250929011185</v>
      </c>
    </row>
    <row r="710" spans="1:23">
      <c r="A710" s="7">
        <v>43822</v>
      </c>
      <c r="B710" s="3">
        <v>567.5</v>
      </c>
      <c r="C710" s="3">
        <v>575.54998799999998</v>
      </c>
      <c r="D710" s="3">
        <v>566.54998799999998</v>
      </c>
      <c r="E710" s="3">
        <v>570.95001200000002</v>
      </c>
      <c r="F710" s="3">
        <v>560.86877400000003</v>
      </c>
      <c r="G710" s="3">
        <v>1591463</v>
      </c>
      <c r="H710" s="3">
        <f t="shared" si="163"/>
        <v>562.81000960000006</v>
      </c>
      <c r="I710" s="3">
        <f t="shared" si="174"/>
        <v>557.67000719999999</v>
      </c>
      <c r="J710" s="3">
        <f t="shared" si="164"/>
        <v>565.90324838255492</v>
      </c>
      <c r="K710" s="3">
        <f t="shared" si="175"/>
        <v>559.88953992303732</v>
      </c>
      <c r="L710" s="6">
        <f t="shared" si="177"/>
        <v>1.0499879999999848</v>
      </c>
      <c r="M710" s="6">
        <f t="shared" si="178"/>
        <v>0</v>
      </c>
      <c r="N710" s="6">
        <f t="shared" si="168"/>
        <v>2.5053580000000011</v>
      </c>
      <c r="O710" s="6">
        <f t="shared" si="169"/>
        <v>1.8857160000000022</v>
      </c>
      <c r="P710" s="8">
        <f t="shared" si="170"/>
        <v>57.055699812847593</v>
      </c>
      <c r="Q710" s="3">
        <f t="shared" si="176"/>
        <v>571.01666266666666</v>
      </c>
      <c r="R710" s="5">
        <f t="shared" si="172"/>
        <v>558.58333633333336</v>
      </c>
      <c r="S710" s="5">
        <f t="shared" si="173"/>
        <v>7.7783349333333316</v>
      </c>
      <c r="T710" s="5">
        <f t="shared" si="171"/>
        <v>106.56373495439179</v>
      </c>
      <c r="U710" s="1">
        <f t="shared" si="165"/>
        <v>575.54998799999998</v>
      </c>
      <c r="V710" s="1">
        <f t="shared" si="166"/>
        <v>535.04998799999998</v>
      </c>
      <c r="W710">
        <f t="shared" si="167"/>
        <v>-11.357965432098691</v>
      </c>
    </row>
    <row r="711" spans="1:23">
      <c r="A711" s="7">
        <v>43823</v>
      </c>
      <c r="B711" s="3">
        <v>572</v>
      </c>
      <c r="C711" s="3">
        <v>572.65002400000003</v>
      </c>
      <c r="D711" s="3">
        <v>559.29998799999998</v>
      </c>
      <c r="E711" s="3">
        <v>560.54998799999998</v>
      </c>
      <c r="F711" s="3">
        <v>550.65234399999997</v>
      </c>
      <c r="G711" s="3">
        <v>2354963</v>
      </c>
      <c r="H711" s="3">
        <f t="shared" si="163"/>
        <v>566.56000960000006</v>
      </c>
      <c r="I711" s="3">
        <f t="shared" si="174"/>
        <v>558.09875779999993</v>
      </c>
      <c r="J711" s="3">
        <f t="shared" si="164"/>
        <v>564.11882825503665</v>
      </c>
      <c r="K711" s="3">
        <f t="shared" si="175"/>
        <v>559.95243973989091</v>
      </c>
      <c r="L711" s="6">
        <f t="shared" si="177"/>
        <v>0</v>
      </c>
      <c r="M711" s="6">
        <f t="shared" si="178"/>
        <v>10.40002400000003</v>
      </c>
      <c r="N711" s="6">
        <f t="shared" si="168"/>
        <v>2.471431142857146</v>
      </c>
      <c r="O711" s="6">
        <f t="shared" si="169"/>
        <v>2.6285748571428615</v>
      </c>
      <c r="P711" s="8">
        <f t="shared" si="170"/>
        <v>48.459377162637502</v>
      </c>
      <c r="Q711" s="3">
        <f t="shared" si="176"/>
        <v>564.16666666666663</v>
      </c>
      <c r="R711" s="5">
        <f t="shared" si="172"/>
        <v>558.95000299999992</v>
      </c>
      <c r="S711" s="5">
        <f t="shared" si="173"/>
        <v>7.8600012999999933</v>
      </c>
      <c r="T711" s="5">
        <f t="shared" si="171"/>
        <v>44.246503849532516</v>
      </c>
      <c r="U711" s="1">
        <f t="shared" si="165"/>
        <v>575.54998799999998</v>
      </c>
      <c r="V711" s="1">
        <f t="shared" si="166"/>
        <v>535.04998799999998</v>
      </c>
      <c r="W711">
        <f t="shared" si="167"/>
        <v>-37.037037037037038</v>
      </c>
    </row>
    <row r="712" spans="1:23">
      <c r="A712" s="7">
        <v>43825</v>
      </c>
      <c r="B712" s="3">
        <v>561.65002400000003</v>
      </c>
      <c r="C712" s="3">
        <v>565</v>
      </c>
      <c r="D712" s="3">
        <v>559.54998799999998</v>
      </c>
      <c r="E712" s="3">
        <v>560.5</v>
      </c>
      <c r="F712" s="3">
        <v>550.60327099999995</v>
      </c>
      <c r="G712" s="3">
        <v>1848547</v>
      </c>
      <c r="H712" s="3">
        <f t="shared" ref="H712:H738" si="179">AVERAGE(E707:E711)</f>
        <v>567.12000719999992</v>
      </c>
      <c r="I712" s="3">
        <f t="shared" si="174"/>
        <v>558.42500600000005</v>
      </c>
      <c r="J712" s="3">
        <f t="shared" ref="J712:J738" si="180">E712*(2/(5+ 1)) + J711 * (1-(2/(5+1)))</f>
        <v>562.91255217002447</v>
      </c>
      <c r="K712" s="3">
        <f t="shared" si="175"/>
        <v>560.00458833609173</v>
      </c>
      <c r="L712" s="6">
        <f t="shared" si="177"/>
        <v>0</v>
      </c>
      <c r="M712" s="6">
        <f t="shared" si="178"/>
        <v>4.9987999999984822E-2</v>
      </c>
      <c r="N712" s="6">
        <f t="shared" si="168"/>
        <v>2.471431142857146</v>
      </c>
      <c r="O712" s="6">
        <f t="shared" si="169"/>
        <v>2.500004285714291</v>
      </c>
      <c r="P712" s="8">
        <f t="shared" si="170"/>
        <v>49.712626833158367</v>
      </c>
      <c r="Q712" s="3">
        <f t="shared" si="176"/>
        <v>561.68332933333329</v>
      </c>
      <c r="R712" s="5">
        <f t="shared" si="172"/>
        <v>558.93708593333326</v>
      </c>
      <c r="S712" s="5">
        <f t="shared" si="173"/>
        <v>7.8509593533333542</v>
      </c>
      <c r="T712" s="5">
        <f t="shared" si="171"/>
        <v>23.319811642586313</v>
      </c>
      <c r="U712" s="1">
        <f t="shared" si="165"/>
        <v>575.54998799999998</v>
      </c>
      <c r="V712" s="1">
        <f t="shared" si="166"/>
        <v>535.04998799999998</v>
      </c>
      <c r="W712">
        <f t="shared" si="167"/>
        <v>-37.160464197530828</v>
      </c>
    </row>
    <row r="713" spans="1:23">
      <c r="A713" s="7">
        <v>43826</v>
      </c>
      <c r="B713" s="3">
        <v>562.95001200000002</v>
      </c>
      <c r="C713" s="3">
        <v>569</v>
      </c>
      <c r="D713" s="3">
        <v>557</v>
      </c>
      <c r="E713" s="3">
        <v>567.54998799999998</v>
      </c>
      <c r="F713" s="3">
        <v>557.52880900000002</v>
      </c>
      <c r="G713" s="3">
        <v>2786795</v>
      </c>
      <c r="H713" s="3">
        <f t="shared" si="179"/>
        <v>566.28000480000003</v>
      </c>
      <c r="I713" s="3">
        <f t="shared" si="174"/>
        <v>558.24375600000008</v>
      </c>
      <c r="J713" s="3">
        <f t="shared" si="180"/>
        <v>564.45836411334972</v>
      </c>
      <c r="K713" s="3">
        <f t="shared" si="175"/>
        <v>560.72319782789248</v>
      </c>
      <c r="L713" s="6">
        <f t="shared" si="177"/>
        <v>7.0499879999999848</v>
      </c>
      <c r="M713" s="6">
        <f t="shared" si="178"/>
        <v>0</v>
      </c>
      <c r="N713" s="6">
        <f t="shared" si="168"/>
        <v>2.9750017142857166</v>
      </c>
      <c r="O713" s="6">
        <f t="shared" si="169"/>
        <v>2.4571445714285738</v>
      </c>
      <c r="P713" s="8">
        <f t="shared" si="170"/>
        <v>54.766597911943457</v>
      </c>
      <c r="Q713" s="3">
        <f t="shared" si="176"/>
        <v>564.51666266666666</v>
      </c>
      <c r="R713" s="5">
        <f t="shared" si="172"/>
        <v>558.8166686666666</v>
      </c>
      <c r="S713" s="5">
        <f t="shared" si="173"/>
        <v>7.7666672666666843</v>
      </c>
      <c r="T713" s="5">
        <f t="shared" si="171"/>
        <v>48.926983344696971</v>
      </c>
      <c r="U713" s="1">
        <f t="shared" si="165"/>
        <v>575.54998799999998</v>
      </c>
      <c r="V713" s="1">
        <f t="shared" si="166"/>
        <v>535.04998799999998</v>
      </c>
      <c r="W713">
        <f t="shared" si="167"/>
        <v>-19.753086419753085</v>
      </c>
    </row>
    <row r="714" spans="1:23">
      <c r="A714" s="7">
        <v>43829</v>
      </c>
      <c r="B714" s="3">
        <v>567</v>
      </c>
      <c r="C714" s="3">
        <v>577.5</v>
      </c>
      <c r="D714" s="3">
        <v>564.25</v>
      </c>
      <c r="E714" s="3">
        <v>569.29998799999998</v>
      </c>
      <c r="F714" s="3">
        <v>559.24786400000005</v>
      </c>
      <c r="G714" s="3">
        <v>1800754</v>
      </c>
      <c r="H714" s="3">
        <f t="shared" si="179"/>
        <v>565.89000240000007</v>
      </c>
      <c r="I714" s="3">
        <f t="shared" si="174"/>
        <v>558.30500480000012</v>
      </c>
      <c r="J714" s="3">
        <f t="shared" si="180"/>
        <v>566.07223874223314</v>
      </c>
      <c r="K714" s="3">
        <f t="shared" si="175"/>
        <v>561.54003498714076</v>
      </c>
      <c r="L714" s="6">
        <f t="shared" si="177"/>
        <v>1.75</v>
      </c>
      <c r="M714" s="6">
        <f t="shared" si="178"/>
        <v>0</v>
      </c>
      <c r="N714" s="6">
        <f t="shared" si="168"/>
        <v>3.1000017142857166</v>
      </c>
      <c r="O714" s="6">
        <f t="shared" si="169"/>
        <v>1.8678588571428594</v>
      </c>
      <c r="P714" s="8">
        <f t="shared" si="170"/>
        <v>62.401141692957559</v>
      </c>
      <c r="Q714" s="3">
        <f t="shared" si="176"/>
        <v>570.34999600000003</v>
      </c>
      <c r="R714" s="5">
        <f t="shared" si="172"/>
        <v>559.08750200000009</v>
      </c>
      <c r="S714" s="5">
        <f t="shared" si="173"/>
        <v>7.9562505999999757</v>
      </c>
      <c r="T714" s="5">
        <f t="shared" si="171"/>
        <v>94.37019660156659</v>
      </c>
      <c r="U714" s="1">
        <f t="shared" si="165"/>
        <v>577.5</v>
      </c>
      <c r="V714" s="1">
        <f t="shared" si="166"/>
        <v>535.04998799999998</v>
      </c>
      <c r="W714">
        <f t="shared" si="167"/>
        <v>-19.316866153064957</v>
      </c>
    </row>
    <row r="715" spans="1:23">
      <c r="A715" s="7">
        <v>43830</v>
      </c>
      <c r="B715" s="3">
        <v>569.09997599999997</v>
      </c>
      <c r="C715" s="3">
        <v>571.5</v>
      </c>
      <c r="D715" s="3">
        <v>565.04998799999998</v>
      </c>
      <c r="E715" s="3">
        <v>568.09997599999997</v>
      </c>
      <c r="F715" s="3">
        <v>558.069031</v>
      </c>
      <c r="G715" s="3">
        <v>1838808</v>
      </c>
      <c r="H715" s="3">
        <f t="shared" si="179"/>
        <v>565.76999519999993</v>
      </c>
      <c r="I715" s="3">
        <f t="shared" si="174"/>
        <v>558.57875360000014</v>
      </c>
      <c r="J715" s="3">
        <f t="shared" si="180"/>
        <v>566.74815116148875</v>
      </c>
      <c r="K715" s="3">
        <f t="shared" si="175"/>
        <v>562.16479127407968</v>
      </c>
      <c r="L715" s="6">
        <f t="shared" si="177"/>
        <v>0</v>
      </c>
      <c r="M715" s="6">
        <f t="shared" si="178"/>
        <v>1.2000120000000152</v>
      </c>
      <c r="N715" s="6">
        <f t="shared" si="168"/>
        <v>3.1000017142857166</v>
      </c>
      <c r="O715" s="6">
        <f t="shared" si="169"/>
        <v>1.4107185714285768</v>
      </c>
      <c r="P715" s="8">
        <f t="shared" si="170"/>
        <v>68.72520391263447</v>
      </c>
      <c r="Q715" s="3">
        <f t="shared" si="176"/>
        <v>568.21665466666661</v>
      </c>
      <c r="R715" s="5">
        <f t="shared" si="172"/>
        <v>559.26666766666676</v>
      </c>
      <c r="S715" s="5">
        <f t="shared" si="173"/>
        <v>8.0816665666666374</v>
      </c>
      <c r="T715" s="5">
        <f t="shared" si="171"/>
        <v>73.829549274029347</v>
      </c>
      <c r="U715" s="1">
        <f t="shared" si="165"/>
        <v>577.5</v>
      </c>
      <c r="V715" s="1">
        <f t="shared" si="166"/>
        <v>535.04998799999998</v>
      </c>
      <c r="W715">
        <f t="shared" si="167"/>
        <v>-22.143748746172385</v>
      </c>
    </row>
    <row r="716" spans="1:23">
      <c r="A716" s="7">
        <v>43831</v>
      </c>
      <c r="B716" s="3">
        <v>569.40002400000003</v>
      </c>
      <c r="C716" s="3">
        <v>572.90002400000003</v>
      </c>
      <c r="D716" s="3">
        <v>566.84997599999997</v>
      </c>
      <c r="E716" s="3">
        <v>571.95001200000002</v>
      </c>
      <c r="F716" s="3">
        <v>561.85107400000004</v>
      </c>
      <c r="G716" s="3">
        <v>918373</v>
      </c>
      <c r="H716" s="3">
        <f t="shared" si="179"/>
        <v>565.19998800000008</v>
      </c>
      <c r="I716" s="3">
        <f t="shared" si="174"/>
        <v>558.85125120000009</v>
      </c>
      <c r="J716" s="3">
        <f t="shared" si="180"/>
        <v>568.48210477432588</v>
      </c>
      <c r="K716" s="3">
        <f t="shared" si="175"/>
        <v>563.09671705750065</v>
      </c>
      <c r="L716" s="6">
        <f t="shared" si="177"/>
        <v>3.8500360000000455</v>
      </c>
      <c r="M716" s="6">
        <f t="shared" si="178"/>
        <v>0</v>
      </c>
      <c r="N716" s="6">
        <f t="shared" si="168"/>
        <v>3.375004285714291</v>
      </c>
      <c r="O716" s="6">
        <f t="shared" si="169"/>
        <v>1.3642882857142891</v>
      </c>
      <c r="P716" s="8">
        <f t="shared" si="170"/>
        <v>71.21325039228276</v>
      </c>
      <c r="Q716" s="3">
        <f t="shared" si="176"/>
        <v>570.56667066666671</v>
      </c>
      <c r="R716" s="5">
        <f t="shared" si="172"/>
        <v>559.65708413333346</v>
      </c>
      <c r="S716" s="5">
        <f t="shared" si="173"/>
        <v>8.3549580933333338</v>
      </c>
      <c r="T716" s="5">
        <f t="shared" si="171"/>
        <v>87.05079795304087</v>
      </c>
      <c r="U716" s="1">
        <f t="shared" si="165"/>
        <v>577.5</v>
      </c>
      <c r="V716" s="1">
        <f t="shared" si="166"/>
        <v>535.04998799999998</v>
      </c>
      <c r="W716">
        <f t="shared" si="167"/>
        <v>-13.074172982565901</v>
      </c>
    </row>
    <row r="717" spans="1:23">
      <c r="A717" s="7">
        <v>43832</v>
      </c>
      <c r="B717" s="3">
        <v>572.54998799999998</v>
      </c>
      <c r="C717" s="3">
        <v>575</v>
      </c>
      <c r="D717" s="3">
        <v>570.5</v>
      </c>
      <c r="E717" s="3">
        <v>573.54998799999998</v>
      </c>
      <c r="F717" s="3">
        <v>563.422729</v>
      </c>
      <c r="G717" s="3">
        <v>1075642</v>
      </c>
      <c r="H717" s="3">
        <f t="shared" si="179"/>
        <v>567.47999279999999</v>
      </c>
      <c r="I717" s="3">
        <f t="shared" si="174"/>
        <v>559.33500060000006</v>
      </c>
      <c r="J717" s="3">
        <f t="shared" si="180"/>
        <v>570.17139918288399</v>
      </c>
      <c r="K717" s="3">
        <f t="shared" si="175"/>
        <v>564.09226667107203</v>
      </c>
      <c r="L717" s="6">
        <f t="shared" si="177"/>
        <v>1.5999759999999696</v>
      </c>
      <c r="M717" s="6">
        <f t="shared" si="178"/>
        <v>0</v>
      </c>
      <c r="N717" s="6">
        <f t="shared" si="168"/>
        <v>3.4892882857142888</v>
      </c>
      <c r="O717" s="6">
        <f t="shared" si="169"/>
        <v>0.83214457142857357</v>
      </c>
      <c r="P717" s="8">
        <f t="shared" si="170"/>
        <v>80.743781080547663</v>
      </c>
      <c r="Q717" s="3">
        <f t="shared" si="176"/>
        <v>573.01666266666666</v>
      </c>
      <c r="R717" s="5">
        <f t="shared" si="172"/>
        <v>560.2083343333336</v>
      </c>
      <c r="S717" s="5">
        <f t="shared" si="173"/>
        <v>8.7408332333333245</v>
      </c>
      <c r="T717" s="5">
        <f t="shared" si="171"/>
        <v>97.689606100619599</v>
      </c>
      <c r="U717" s="1">
        <f t="shared" si="165"/>
        <v>577.5</v>
      </c>
      <c r="V717" s="1">
        <f t="shared" si="166"/>
        <v>536.79998799999998</v>
      </c>
      <c r="W717">
        <f t="shared" si="167"/>
        <v>-9.7051863277092245</v>
      </c>
    </row>
    <row r="718" spans="1:23">
      <c r="A718" s="7">
        <v>43833</v>
      </c>
      <c r="B718" s="3">
        <v>574</v>
      </c>
      <c r="C718" s="3">
        <v>588.5</v>
      </c>
      <c r="D718" s="3">
        <v>572.84997599999997</v>
      </c>
      <c r="E718" s="3">
        <v>585.04998799999998</v>
      </c>
      <c r="F718" s="3">
        <v>574.71978799999999</v>
      </c>
      <c r="G718" s="3">
        <v>3269446</v>
      </c>
      <c r="H718" s="3">
        <f t="shared" si="179"/>
        <v>570.08999040000003</v>
      </c>
      <c r="I718" s="3">
        <f t="shared" si="174"/>
        <v>559.87500000000011</v>
      </c>
      <c r="J718" s="3">
        <f t="shared" si="180"/>
        <v>575.13092878858936</v>
      </c>
      <c r="K718" s="3">
        <f t="shared" si="175"/>
        <v>566.08824013096989</v>
      </c>
      <c r="L718" s="6">
        <f t="shared" si="177"/>
        <v>11.5</v>
      </c>
      <c r="M718" s="6">
        <f t="shared" si="178"/>
        <v>0</v>
      </c>
      <c r="N718" s="6">
        <f t="shared" si="168"/>
        <v>3.8249991428571417</v>
      </c>
      <c r="O718" s="6">
        <f t="shared" si="169"/>
        <v>0.83214457142857357</v>
      </c>
      <c r="P718" s="8">
        <f t="shared" si="170"/>
        <v>82.131868319288003</v>
      </c>
      <c r="Q718" s="3">
        <f t="shared" si="176"/>
        <v>582.13332133333336</v>
      </c>
      <c r="R718" s="5">
        <f t="shared" si="172"/>
        <v>561.21999920000007</v>
      </c>
      <c r="S718" s="5">
        <f t="shared" si="173"/>
        <v>9.4489986400000134</v>
      </c>
      <c r="T718" s="5">
        <f t="shared" si="171"/>
        <v>147.55229931491979</v>
      </c>
      <c r="U718" s="1">
        <f t="shared" si="165"/>
        <v>588.5</v>
      </c>
      <c r="V718" s="1">
        <f t="shared" si="166"/>
        <v>545.04998799999998</v>
      </c>
      <c r="W718">
        <f t="shared" si="167"/>
        <v>-7.9401865297528893</v>
      </c>
    </row>
    <row r="719" spans="1:23">
      <c r="A719" s="7">
        <v>43836</v>
      </c>
      <c r="B719" s="3">
        <v>585</v>
      </c>
      <c r="C719" s="3">
        <v>592.20001200000002</v>
      </c>
      <c r="D719" s="3">
        <v>579.45001200000002</v>
      </c>
      <c r="E719" s="3">
        <v>582</v>
      </c>
      <c r="F719" s="3">
        <v>571.72357199999999</v>
      </c>
      <c r="G719" s="3">
        <v>3589985</v>
      </c>
      <c r="H719" s="3">
        <f t="shared" si="179"/>
        <v>573.58999040000003</v>
      </c>
      <c r="I719" s="3">
        <f t="shared" si="174"/>
        <v>561.08249820000015</v>
      </c>
      <c r="J719" s="3">
        <f t="shared" si="180"/>
        <v>577.42061919239291</v>
      </c>
      <c r="K719" s="3">
        <f t="shared" si="175"/>
        <v>567.60364583278226</v>
      </c>
      <c r="L719" s="6">
        <f t="shared" si="177"/>
        <v>0</v>
      </c>
      <c r="M719" s="6">
        <f t="shared" si="178"/>
        <v>3.0499879999999848</v>
      </c>
      <c r="N719" s="6">
        <f t="shared" si="168"/>
        <v>3.1785714285714284</v>
      </c>
      <c r="O719" s="6">
        <f t="shared" si="169"/>
        <v>1.0500008571428583</v>
      </c>
      <c r="P719" s="8">
        <f t="shared" si="170"/>
        <v>75.168903681978961</v>
      </c>
      <c r="Q719" s="3">
        <f t="shared" si="176"/>
        <v>584.55000800000005</v>
      </c>
      <c r="R719" s="5">
        <f t="shared" si="172"/>
        <v>562.34749959999999</v>
      </c>
      <c r="S719" s="5">
        <f t="shared" si="173"/>
        <v>10.304665946666699</v>
      </c>
      <c r="T719" s="5">
        <f t="shared" si="171"/>
        <v>143.64048619600982</v>
      </c>
      <c r="U719" s="1">
        <f t="shared" si="165"/>
        <v>592.20001200000002</v>
      </c>
      <c r="V719" s="1">
        <f t="shared" si="166"/>
        <v>552.5</v>
      </c>
      <c r="W719">
        <f t="shared" si="167"/>
        <v>-25.692717674745314</v>
      </c>
    </row>
    <row r="720" spans="1:23">
      <c r="A720" s="7">
        <v>43837</v>
      </c>
      <c r="B720" s="3">
        <v>582</v>
      </c>
      <c r="C720" s="3">
        <v>587.75</v>
      </c>
      <c r="D720" s="3">
        <v>579.04998799999998</v>
      </c>
      <c r="E720" s="3">
        <v>584.25</v>
      </c>
      <c r="F720" s="3">
        <v>573.933899</v>
      </c>
      <c r="G720" s="3">
        <v>3179728</v>
      </c>
      <c r="H720" s="3">
        <f t="shared" si="179"/>
        <v>576.12999280000008</v>
      </c>
      <c r="I720" s="3">
        <f t="shared" si="174"/>
        <v>562.16749879999998</v>
      </c>
      <c r="J720" s="3">
        <f t="shared" si="180"/>
        <v>579.69707946159531</v>
      </c>
      <c r="K720" s="3">
        <f t="shared" si="175"/>
        <v>569.18901289632674</v>
      </c>
      <c r="L720" s="6">
        <f t="shared" si="177"/>
        <v>2.25</v>
      </c>
      <c r="M720" s="6">
        <f t="shared" si="178"/>
        <v>0</v>
      </c>
      <c r="N720" s="6">
        <f t="shared" si="168"/>
        <v>2.9428580000000011</v>
      </c>
      <c r="O720" s="6">
        <f t="shared" si="169"/>
        <v>1.0500008571428583</v>
      </c>
      <c r="P720" s="8">
        <f t="shared" si="170"/>
        <v>73.703030968287223</v>
      </c>
      <c r="Q720" s="3">
        <f t="shared" si="176"/>
        <v>583.68332933333329</v>
      </c>
      <c r="R720" s="5">
        <f t="shared" si="172"/>
        <v>563.82749940000008</v>
      </c>
      <c r="S720" s="5">
        <f t="shared" si="173"/>
        <v>10.54199832000001</v>
      </c>
      <c r="T720" s="5">
        <f t="shared" si="171"/>
        <v>125.56651551008274</v>
      </c>
      <c r="U720" s="1">
        <f t="shared" ref="U720:U738" si="181">MAX(C707:C720)</f>
        <v>592.20001200000002</v>
      </c>
      <c r="V720" s="1">
        <f t="shared" ref="V720:V738" si="182">MIN(D707:D720)</f>
        <v>557</v>
      </c>
      <c r="W720">
        <f t="shared" ref="W720:W738" si="183">(U720 - E720) / (U720 - V720) * -100</f>
        <v>-22.585253664118103</v>
      </c>
    </row>
    <row r="721" spans="1:23">
      <c r="A721" s="7">
        <v>43838</v>
      </c>
      <c r="B721" s="3">
        <v>583</v>
      </c>
      <c r="C721" s="3">
        <v>593</v>
      </c>
      <c r="D721" s="3">
        <v>578</v>
      </c>
      <c r="E721" s="3">
        <v>585.75</v>
      </c>
      <c r="F721" s="3">
        <v>575.40741000000003</v>
      </c>
      <c r="G721" s="3">
        <v>3593096</v>
      </c>
      <c r="H721" s="3">
        <f t="shared" si="179"/>
        <v>579.35999759999993</v>
      </c>
      <c r="I721" s="3">
        <f t="shared" si="174"/>
        <v>563.77749940000001</v>
      </c>
      <c r="J721" s="3">
        <f t="shared" si="180"/>
        <v>581.71471964106354</v>
      </c>
      <c r="K721" s="3">
        <f t="shared" si="175"/>
        <v>570.76624976334335</v>
      </c>
      <c r="L721" s="6">
        <f t="shared" si="177"/>
        <v>1.5</v>
      </c>
      <c r="M721" s="6">
        <f t="shared" si="178"/>
        <v>0</v>
      </c>
      <c r="N721" s="6">
        <f t="shared" ref="N721:N738" si="184">AVERAGE(L708:L721)</f>
        <v>2.5535714285714284</v>
      </c>
      <c r="O721" s="6">
        <f t="shared" ref="O721:O738" si="185">AVERAGE(M708:M721)</f>
        <v>1.0500008571428583</v>
      </c>
      <c r="P721" s="8">
        <f t="shared" ref="P721:P738" si="186">IF(O721=0,100,100-(100/(1+(N721/O721))))</f>
        <v>70.862222986190744</v>
      </c>
      <c r="Q721" s="3">
        <f t="shared" si="176"/>
        <v>585.58333333333337</v>
      </c>
      <c r="R721" s="5">
        <f t="shared" si="172"/>
        <v>565.75416566666672</v>
      </c>
      <c r="S721" s="5">
        <f t="shared" si="173"/>
        <v>10.495415766666696</v>
      </c>
      <c r="T721" s="5">
        <f t="shared" si="171"/>
        <v>125.9544681697688</v>
      </c>
      <c r="U721" s="1">
        <f t="shared" si="181"/>
        <v>593</v>
      </c>
      <c r="V721" s="1">
        <f t="shared" si="182"/>
        <v>557</v>
      </c>
      <c r="W721">
        <f t="shared" si="183"/>
        <v>-20.138888888888889</v>
      </c>
    </row>
    <row r="722" spans="1:23">
      <c r="A722" s="7">
        <v>43839</v>
      </c>
      <c r="B722" s="3">
        <v>586</v>
      </c>
      <c r="C722" s="3">
        <v>588.15002400000003</v>
      </c>
      <c r="D722" s="3">
        <v>579.25</v>
      </c>
      <c r="E722" s="3">
        <v>580.29998799999998</v>
      </c>
      <c r="F722" s="3">
        <v>570.05358899999999</v>
      </c>
      <c r="G722" s="3">
        <v>2313648</v>
      </c>
      <c r="H722" s="3">
        <f t="shared" si="179"/>
        <v>582.11999519999995</v>
      </c>
      <c r="I722" s="3">
        <f t="shared" si="174"/>
        <v>565.84249879999993</v>
      </c>
      <c r="J722" s="3">
        <f t="shared" si="180"/>
        <v>581.24314242737569</v>
      </c>
      <c r="K722" s="3">
        <f t="shared" si="175"/>
        <v>571.67422483350106</v>
      </c>
      <c r="L722" s="6">
        <f t="shared" si="177"/>
        <v>0</v>
      </c>
      <c r="M722" s="6">
        <f t="shared" si="178"/>
        <v>5.4500120000000152</v>
      </c>
      <c r="N722" s="6">
        <f t="shared" si="184"/>
        <v>2.2107151428571439</v>
      </c>
      <c r="O722" s="6">
        <f t="shared" si="185"/>
        <v>1.4392874285714308</v>
      </c>
      <c r="P722" s="8">
        <f t="shared" si="186"/>
        <v>60.567495490609808</v>
      </c>
      <c r="Q722" s="3">
        <f t="shared" si="176"/>
        <v>582.56667066666671</v>
      </c>
      <c r="R722" s="5">
        <f t="shared" si="172"/>
        <v>567.66333213333337</v>
      </c>
      <c r="S722" s="5">
        <f t="shared" si="173"/>
        <v>9.885666506666718</v>
      </c>
      <c r="T722" s="5">
        <f t="shared" si="171"/>
        <v>100.50469551569297</v>
      </c>
      <c r="U722" s="1">
        <f t="shared" si="181"/>
        <v>593</v>
      </c>
      <c r="V722" s="1">
        <f t="shared" si="182"/>
        <v>557</v>
      </c>
      <c r="W722">
        <f t="shared" si="183"/>
        <v>-35.277811111111149</v>
      </c>
    </row>
    <row r="723" spans="1:23">
      <c r="A723" s="7">
        <v>43840</v>
      </c>
      <c r="B723" s="3">
        <v>582</v>
      </c>
      <c r="C723" s="3">
        <v>589.79998799999998</v>
      </c>
      <c r="D723" s="3">
        <v>577.40002400000003</v>
      </c>
      <c r="E723" s="3">
        <v>580.34997599999997</v>
      </c>
      <c r="F723" s="3">
        <v>570.10272199999997</v>
      </c>
      <c r="G723" s="3">
        <v>2049636</v>
      </c>
      <c r="H723" s="3">
        <f t="shared" si="179"/>
        <v>583.46999519999986</v>
      </c>
      <c r="I723" s="3">
        <f t="shared" si="174"/>
        <v>567.66749880000009</v>
      </c>
      <c r="J723" s="3">
        <f t="shared" si="180"/>
        <v>580.94542028491719</v>
      </c>
      <c r="K723" s="3">
        <f t="shared" si="175"/>
        <v>572.50048684935803</v>
      </c>
      <c r="L723" s="6">
        <f t="shared" si="177"/>
        <v>4.9987999999984822E-2</v>
      </c>
      <c r="M723" s="6">
        <f t="shared" si="178"/>
        <v>0</v>
      </c>
      <c r="N723" s="6">
        <f t="shared" si="184"/>
        <v>2.1857125714285695</v>
      </c>
      <c r="O723" s="6">
        <f t="shared" si="185"/>
        <v>1.4392874285714308</v>
      </c>
      <c r="P723" s="8">
        <f t="shared" si="186"/>
        <v>60.295519211822601</v>
      </c>
      <c r="Q723" s="3">
        <f t="shared" si="176"/>
        <v>582.51666266666666</v>
      </c>
      <c r="R723" s="5">
        <f t="shared" si="172"/>
        <v>569.80249939999999</v>
      </c>
      <c r="S723" s="5">
        <f t="shared" si="173"/>
        <v>8.795832333333351</v>
      </c>
      <c r="T723" s="5">
        <f t="shared" si="171"/>
        <v>96.365057031871174</v>
      </c>
      <c r="U723" s="1">
        <f t="shared" si="181"/>
        <v>593</v>
      </c>
      <c r="V723" s="1">
        <f t="shared" si="182"/>
        <v>557</v>
      </c>
      <c r="W723">
        <f t="shared" si="183"/>
        <v>-35.13895555555564</v>
      </c>
    </row>
    <row r="724" spans="1:23">
      <c r="A724" s="7">
        <v>43843</v>
      </c>
      <c r="B724" s="3">
        <v>583.95001200000002</v>
      </c>
      <c r="C724" s="3">
        <v>590</v>
      </c>
      <c r="D724" s="3">
        <v>581</v>
      </c>
      <c r="E724" s="3">
        <v>586.5</v>
      </c>
      <c r="F724" s="3">
        <v>576.14410399999997</v>
      </c>
      <c r="G724" s="3">
        <v>4096054</v>
      </c>
      <c r="H724" s="3">
        <f t="shared" si="179"/>
        <v>582.52999279999995</v>
      </c>
      <c r="I724" s="3">
        <f t="shared" si="174"/>
        <v>569.86749880000002</v>
      </c>
      <c r="J724" s="3">
        <f t="shared" si="180"/>
        <v>582.7969468566115</v>
      </c>
      <c r="K724" s="3">
        <f t="shared" si="175"/>
        <v>573.83377381608591</v>
      </c>
      <c r="L724" s="6">
        <f t="shared" si="177"/>
        <v>6.1500240000000304</v>
      </c>
      <c r="M724" s="6">
        <f t="shared" si="178"/>
        <v>0</v>
      </c>
      <c r="N724" s="6">
        <f t="shared" si="184"/>
        <v>2.5500008571428583</v>
      </c>
      <c r="O724" s="6">
        <f t="shared" si="185"/>
        <v>1.4392874285714308</v>
      </c>
      <c r="P724" s="8">
        <f t="shared" si="186"/>
        <v>63.921197830561809</v>
      </c>
      <c r="Q724" s="3">
        <f t="shared" si="176"/>
        <v>585.83333333333337</v>
      </c>
      <c r="R724" s="5">
        <f t="shared" si="172"/>
        <v>572.01166586666682</v>
      </c>
      <c r="S724" s="5">
        <f t="shared" si="173"/>
        <v>8.3789994399999728</v>
      </c>
      <c r="T724" s="5">
        <f t="shared" si="171"/>
        <v>109.9707076454672</v>
      </c>
      <c r="U724" s="1">
        <f t="shared" si="181"/>
        <v>593</v>
      </c>
      <c r="V724" s="1">
        <f t="shared" si="182"/>
        <v>557</v>
      </c>
      <c r="W724">
        <f t="shared" si="183"/>
        <v>-18.055555555555554</v>
      </c>
    </row>
    <row r="725" spans="1:23">
      <c r="A725" s="7">
        <v>43844</v>
      </c>
      <c r="B725" s="3">
        <v>587.20001200000002</v>
      </c>
      <c r="C725" s="3">
        <v>597.40002400000003</v>
      </c>
      <c r="D725" s="3">
        <v>587.15002400000003</v>
      </c>
      <c r="E725" s="3">
        <v>594.29998799999998</v>
      </c>
      <c r="F725" s="3">
        <v>583.80633499999999</v>
      </c>
      <c r="G725" s="3">
        <v>3395378</v>
      </c>
      <c r="H725" s="3">
        <f t="shared" si="179"/>
        <v>583.42999280000004</v>
      </c>
      <c r="I725" s="3">
        <f t="shared" si="174"/>
        <v>572.0349976</v>
      </c>
      <c r="J725" s="3">
        <f t="shared" si="180"/>
        <v>586.6312939044077</v>
      </c>
      <c r="K725" s="3">
        <f t="shared" si="175"/>
        <v>575.78293707169678</v>
      </c>
      <c r="L725" s="6">
        <f t="shared" si="177"/>
        <v>7.7999879999999848</v>
      </c>
      <c r="M725" s="6">
        <f t="shared" si="178"/>
        <v>0</v>
      </c>
      <c r="N725" s="6">
        <f t="shared" si="184"/>
        <v>3.1071428571428572</v>
      </c>
      <c r="O725" s="6">
        <f t="shared" si="185"/>
        <v>0.6964285714285714</v>
      </c>
      <c r="P725" s="8">
        <f t="shared" si="186"/>
        <v>81.690140845070431</v>
      </c>
      <c r="Q725" s="3">
        <f t="shared" si="176"/>
        <v>592.95001200000002</v>
      </c>
      <c r="R725" s="5">
        <f t="shared" si="172"/>
        <v>574.12249960000008</v>
      </c>
      <c r="S725" s="5">
        <f t="shared" si="173"/>
        <v>8.6836673866666505</v>
      </c>
      <c r="T725" s="5">
        <f t="shared" ref="T725:T738" si="187">(Q725-R725)/(0.015*S725)</f>
        <v>144.54347886016194</v>
      </c>
      <c r="U725" s="1">
        <f t="shared" si="181"/>
        <v>597.40002400000003</v>
      </c>
      <c r="V725" s="1">
        <f t="shared" si="182"/>
        <v>557</v>
      </c>
      <c r="W725">
        <f t="shared" si="183"/>
        <v>-7.6733518772168132</v>
      </c>
    </row>
    <row r="726" spans="1:23">
      <c r="A726" s="7">
        <v>43845</v>
      </c>
      <c r="B726" s="3">
        <v>597</v>
      </c>
      <c r="C726" s="3">
        <v>598.29998799999998</v>
      </c>
      <c r="D726" s="3">
        <v>591.70001200000002</v>
      </c>
      <c r="E726" s="3">
        <v>595.75</v>
      </c>
      <c r="F726" s="3">
        <v>585.230774</v>
      </c>
      <c r="G726" s="3">
        <v>2348102</v>
      </c>
      <c r="H726" s="3">
        <f t="shared" si="179"/>
        <v>585.43999039999994</v>
      </c>
      <c r="I726" s="3">
        <f t="shared" si="174"/>
        <v>574.13999639999997</v>
      </c>
      <c r="J726" s="3">
        <f t="shared" si="180"/>
        <v>589.67086260293854</v>
      </c>
      <c r="K726" s="3">
        <f t="shared" si="175"/>
        <v>577.68456211248747</v>
      </c>
      <c r="L726" s="6">
        <f t="shared" si="177"/>
        <v>1.4500120000000152</v>
      </c>
      <c r="M726" s="6">
        <f t="shared" si="178"/>
        <v>0</v>
      </c>
      <c r="N726" s="6">
        <f t="shared" si="184"/>
        <v>3.2107151428571439</v>
      </c>
      <c r="O726" s="6">
        <f t="shared" si="185"/>
        <v>0.69285800000000108</v>
      </c>
      <c r="P726" s="8">
        <f t="shared" si="186"/>
        <v>82.25067202166278</v>
      </c>
      <c r="Q726" s="3">
        <f t="shared" si="176"/>
        <v>595.25</v>
      </c>
      <c r="R726" s="5">
        <f t="shared" ref="R726:R738" si="188">AVERAGE(Q707:Q726)</f>
        <v>576.0641662666668</v>
      </c>
      <c r="S726" s="5">
        <f t="shared" ref="S726:S738" si="189">AVEDEV(Q707:Q726,Q707:Q726)</f>
        <v>9.0489174266666677</v>
      </c>
      <c r="T726" s="5">
        <f t="shared" si="187"/>
        <v>141.34901689487251</v>
      </c>
      <c r="U726" s="1">
        <f t="shared" si="181"/>
        <v>598.29998799999998</v>
      </c>
      <c r="V726" s="1">
        <f t="shared" si="182"/>
        <v>557</v>
      </c>
      <c r="W726">
        <f t="shared" si="183"/>
        <v>-6.1743068787331987</v>
      </c>
    </row>
    <row r="727" spans="1:23">
      <c r="A727" s="7">
        <v>43846</v>
      </c>
      <c r="B727" s="3">
        <v>597</v>
      </c>
      <c r="C727" s="3">
        <v>598.29998799999998</v>
      </c>
      <c r="D727" s="3">
        <v>586.75</v>
      </c>
      <c r="E727" s="3">
        <v>593.25</v>
      </c>
      <c r="F727" s="3">
        <v>582.77496299999996</v>
      </c>
      <c r="G727" s="3">
        <v>2107442</v>
      </c>
      <c r="H727" s="3">
        <f t="shared" si="179"/>
        <v>587.43999039999994</v>
      </c>
      <c r="I727" s="3">
        <f t="shared" ref="I727:I738" si="190">AVERAGE(E707:E726)</f>
        <v>576.03999639999995</v>
      </c>
      <c r="J727" s="3">
        <f t="shared" si="180"/>
        <v>590.86390840195907</v>
      </c>
      <c r="K727" s="3">
        <f t="shared" ref="K727:K738" si="191">E727*(2/(20+ 1)) + K726 * (1-(2/(20+1)))</f>
        <v>579.16698476844101</v>
      </c>
      <c r="L727" s="6">
        <f t="shared" si="177"/>
        <v>0</v>
      </c>
      <c r="M727" s="6">
        <f t="shared" si="178"/>
        <v>2.5</v>
      </c>
      <c r="N727" s="6">
        <f t="shared" si="184"/>
        <v>2.7071445714285738</v>
      </c>
      <c r="O727" s="6">
        <f t="shared" si="185"/>
        <v>0.87142942857142969</v>
      </c>
      <c r="P727" s="8">
        <f t="shared" si="186"/>
        <v>75.648696140657449</v>
      </c>
      <c r="Q727" s="3">
        <f t="shared" si="176"/>
        <v>592.76666266666666</v>
      </c>
      <c r="R727" s="5">
        <f t="shared" si="188"/>
        <v>577.52499899999998</v>
      </c>
      <c r="S727" s="5">
        <f t="shared" si="189"/>
        <v>9.2583343333333463</v>
      </c>
      <c r="T727" s="5">
        <f t="shared" si="187"/>
        <v>109.75094164106237</v>
      </c>
      <c r="U727" s="1">
        <f t="shared" si="181"/>
        <v>598.29998799999998</v>
      </c>
      <c r="V727" s="1">
        <f t="shared" si="182"/>
        <v>564.25</v>
      </c>
      <c r="W727">
        <f t="shared" si="183"/>
        <v>-14.831100674690362</v>
      </c>
    </row>
    <row r="728" spans="1:23">
      <c r="A728" s="7">
        <v>43847</v>
      </c>
      <c r="B728" s="3">
        <v>585</v>
      </c>
      <c r="C728" s="3">
        <v>602</v>
      </c>
      <c r="D728" s="3">
        <v>585</v>
      </c>
      <c r="E728" s="3">
        <v>598.79998799999998</v>
      </c>
      <c r="F728" s="3">
        <v>588.22692900000004</v>
      </c>
      <c r="G728" s="3">
        <v>4555694</v>
      </c>
      <c r="H728" s="3">
        <f t="shared" si="179"/>
        <v>590.02999280000006</v>
      </c>
      <c r="I728" s="3">
        <f t="shared" si="190"/>
        <v>577.46749579999994</v>
      </c>
      <c r="J728" s="3">
        <f t="shared" si="180"/>
        <v>593.50926826797274</v>
      </c>
      <c r="K728" s="3">
        <f t="shared" si="191"/>
        <v>581.03679460001808</v>
      </c>
      <c r="L728" s="6">
        <f t="shared" si="177"/>
        <v>5.5499879999999848</v>
      </c>
      <c r="M728" s="6">
        <f t="shared" si="178"/>
        <v>0</v>
      </c>
      <c r="N728" s="6">
        <f t="shared" si="184"/>
        <v>2.9785722857142867</v>
      </c>
      <c r="O728" s="6">
        <f t="shared" si="185"/>
        <v>0.87142942857142969</v>
      </c>
      <c r="P728" s="8">
        <f t="shared" si="186"/>
        <v>77.365479466205784</v>
      </c>
      <c r="Q728" s="3">
        <f t="shared" si="176"/>
        <v>595.26666266666666</v>
      </c>
      <c r="R728" s="5">
        <f t="shared" si="188"/>
        <v>578.81749880000007</v>
      </c>
      <c r="S728" s="5">
        <f t="shared" si="189"/>
        <v>9.6107509200000258</v>
      </c>
      <c r="T728" s="5">
        <f t="shared" si="187"/>
        <v>114.10252264080492</v>
      </c>
      <c r="U728" s="1">
        <f t="shared" si="181"/>
        <v>602</v>
      </c>
      <c r="V728" s="1">
        <f t="shared" si="182"/>
        <v>565.04998799999998</v>
      </c>
      <c r="W728">
        <f t="shared" si="183"/>
        <v>-8.6603814905392014</v>
      </c>
    </row>
    <row r="729" spans="1:23">
      <c r="A729" s="7">
        <v>43850</v>
      </c>
      <c r="B729" s="3">
        <v>618</v>
      </c>
      <c r="C729" s="3">
        <v>618</v>
      </c>
      <c r="D729" s="3">
        <v>584.09997599999997</v>
      </c>
      <c r="E729" s="3">
        <v>589.25</v>
      </c>
      <c r="F729" s="3">
        <v>578.845642</v>
      </c>
      <c r="G729" s="3">
        <v>10272118</v>
      </c>
      <c r="H729" s="3">
        <f t="shared" si="179"/>
        <v>593.71999519999986</v>
      </c>
      <c r="I729" s="3">
        <f t="shared" si="190"/>
        <v>578.93249519999995</v>
      </c>
      <c r="J729" s="3">
        <f t="shared" si="180"/>
        <v>592.08951217864853</v>
      </c>
      <c r="K729" s="3">
        <f t="shared" si="191"/>
        <v>581.81900463811155</v>
      </c>
      <c r="L729" s="6">
        <f t="shared" si="177"/>
        <v>0</v>
      </c>
      <c r="M729" s="6">
        <f t="shared" si="178"/>
        <v>9.5499879999999848</v>
      </c>
      <c r="N729" s="6">
        <f t="shared" si="184"/>
        <v>2.9785722857142867</v>
      </c>
      <c r="O729" s="6">
        <f t="shared" si="185"/>
        <v>1.4678562857142847</v>
      </c>
      <c r="P729" s="8">
        <f t="shared" si="186"/>
        <v>66.987971084337374</v>
      </c>
      <c r="Q729" s="3">
        <f t="shared" si="176"/>
        <v>597.11665866666669</v>
      </c>
      <c r="R729" s="5">
        <f t="shared" si="188"/>
        <v>580.18749800000001</v>
      </c>
      <c r="S729" s="5">
        <f t="shared" si="189"/>
        <v>9.7966678666667235</v>
      </c>
      <c r="T729" s="5">
        <f t="shared" si="187"/>
        <v>115.20352904391336</v>
      </c>
      <c r="U729" s="1">
        <f t="shared" si="181"/>
        <v>618</v>
      </c>
      <c r="V729" s="1">
        <f t="shared" si="182"/>
        <v>566.84997599999997</v>
      </c>
      <c r="W729">
        <f t="shared" si="183"/>
        <v>-56.207207253705263</v>
      </c>
    </row>
    <row r="730" spans="1:23">
      <c r="A730" s="7">
        <v>43851</v>
      </c>
      <c r="B730" s="3">
        <v>589.29998799999998</v>
      </c>
      <c r="C730" s="3">
        <v>593.25</v>
      </c>
      <c r="D730" s="3">
        <v>582.34997599999997</v>
      </c>
      <c r="E730" s="3">
        <v>584.04998799999998</v>
      </c>
      <c r="F730" s="3">
        <v>573.73742700000003</v>
      </c>
      <c r="G730" s="3">
        <v>2640668</v>
      </c>
      <c r="H730" s="3">
        <f t="shared" si="179"/>
        <v>594.26999520000004</v>
      </c>
      <c r="I730" s="3">
        <f t="shared" si="190"/>
        <v>579.89999399999999</v>
      </c>
      <c r="J730" s="3">
        <f t="shared" si="180"/>
        <v>589.40967078576568</v>
      </c>
      <c r="K730" s="3">
        <f t="shared" si="191"/>
        <v>582.03147924400571</v>
      </c>
      <c r="L730" s="6">
        <f t="shared" si="177"/>
        <v>0</v>
      </c>
      <c r="M730" s="6">
        <f t="shared" si="178"/>
        <v>5.2000120000000152</v>
      </c>
      <c r="N730" s="6">
        <f t="shared" si="184"/>
        <v>2.7035697142857122</v>
      </c>
      <c r="O730" s="6">
        <f t="shared" si="185"/>
        <v>1.8392857142857142</v>
      </c>
      <c r="P730" s="8">
        <f t="shared" si="186"/>
        <v>59.512563338074202</v>
      </c>
      <c r="Q730" s="3">
        <f t="shared" si="176"/>
        <v>586.54998799999998</v>
      </c>
      <c r="R730" s="5">
        <f t="shared" si="188"/>
        <v>580.96416426666667</v>
      </c>
      <c r="S730" s="5">
        <f t="shared" si="189"/>
        <v>9.4232507200000786</v>
      </c>
      <c r="T730" s="5">
        <f t="shared" si="187"/>
        <v>39.518024082551896</v>
      </c>
      <c r="U730" s="1">
        <f t="shared" si="181"/>
        <v>618</v>
      </c>
      <c r="V730" s="1">
        <f t="shared" si="182"/>
        <v>570.5</v>
      </c>
      <c r="W730">
        <f t="shared" si="183"/>
        <v>-71.473709473684238</v>
      </c>
    </row>
    <row r="731" spans="1:23">
      <c r="A731" s="7">
        <v>43852</v>
      </c>
      <c r="B731" s="3">
        <v>585.20001200000002</v>
      </c>
      <c r="C731" s="3">
        <v>595</v>
      </c>
      <c r="D731" s="3">
        <v>581.5</v>
      </c>
      <c r="E731" s="3">
        <v>590.65002400000003</v>
      </c>
      <c r="F731" s="3">
        <v>580.22088599999995</v>
      </c>
      <c r="G731" s="3">
        <v>4402650</v>
      </c>
      <c r="H731" s="3">
        <f t="shared" si="179"/>
        <v>592.21999519999986</v>
      </c>
      <c r="I731" s="3">
        <f t="shared" si="190"/>
        <v>580.55499280000004</v>
      </c>
      <c r="J731" s="3">
        <f t="shared" si="180"/>
        <v>589.82312185717717</v>
      </c>
      <c r="K731" s="3">
        <f t="shared" si="191"/>
        <v>582.85229303029087</v>
      </c>
      <c r="L731" s="6">
        <f t="shared" si="177"/>
        <v>6.6000360000000455</v>
      </c>
      <c r="M731" s="6">
        <f t="shared" si="178"/>
        <v>0</v>
      </c>
      <c r="N731" s="6">
        <f t="shared" si="184"/>
        <v>3.0607168571428605</v>
      </c>
      <c r="O731" s="6">
        <f t="shared" si="185"/>
        <v>1.8392857142857142</v>
      </c>
      <c r="P731" s="8">
        <f t="shared" si="186"/>
        <v>62.463576549726618</v>
      </c>
      <c r="Q731" s="3">
        <f t="shared" si="176"/>
        <v>589.05000800000005</v>
      </c>
      <c r="R731" s="5">
        <f t="shared" si="188"/>
        <v>582.20833133333326</v>
      </c>
      <c r="S731" s="5">
        <f t="shared" si="189"/>
        <v>8.497502200000099</v>
      </c>
      <c r="T731" s="5">
        <f t="shared" si="187"/>
        <v>53.675982311340896</v>
      </c>
      <c r="U731" s="1">
        <f t="shared" si="181"/>
        <v>618</v>
      </c>
      <c r="V731" s="1">
        <f t="shared" si="182"/>
        <v>572.84997599999997</v>
      </c>
      <c r="W731">
        <f t="shared" si="183"/>
        <v>-60.575772894384187</v>
      </c>
    </row>
    <row r="732" spans="1:23">
      <c r="A732" s="7">
        <v>43853</v>
      </c>
      <c r="B732" s="3">
        <v>590.09997599999997</v>
      </c>
      <c r="C732" s="3">
        <v>599.95001200000002</v>
      </c>
      <c r="D732" s="3">
        <v>587</v>
      </c>
      <c r="E732" s="3">
        <v>598.95001200000002</v>
      </c>
      <c r="F732" s="3">
        <v>588.37432899999999</v>
      </c>
      <c r="G732" s="3">
        <v>6089397</v>
      </c>
      <c r="H732" s="3">
        <f t="shared" si="179"/>
        <v>591.20000000000005</v>
      </c>
      <c r="I732" s="3">
        <f t="shared" si="190"/>
        <v>582.0599946000001</v>
      </c>
      <c r="J732" s="3">
        <f t="shared" si="180"/>
        <v>592.86541857145153</v>
      </c>
      <c r="K732" s="3">
        <f t="shared" si="191"/>
        <v>584.38540912264409</v>
      </c>
      <c r="L732" s="6">
        <f t="shared" si="177"/>
        <v>8.2999879999999848</v>
      </c>
      <c r="M732" s="6">
        <f t="shared" si="178"/>
        <v>0</v>
      </c>
      <c r="N732" s="6">
        <f t="shared" si="184"/>
        <v>2.8321445714285738</v>
      </c>
      <c r="O732" s="6">
        <f t="shared" si="185"/>
        <v>1.8392857142857142</v>
      </c>
      <c r="P732" s="8">
        <f t="shared" si="186"/>
        <v>60.626925763819315</v>
      </c>
      <c r="Q732" s="3">
        <f t="shared" si="176"/>
        <v>595.30000800000005</v>
      </c>
      <c r="R732" s="5">
        <f t="shared" si="188"/>
        <v>583.88916526666674</v>
      </c>
      <c r="S732" s="5">
        <f t="shared" si="189"/>
        <v>7.7435856733333708</v>
      </c>
      <c r="T732" s="5">
        <f t="shared" si="187"/>
        <v>98.239095036888784</v>
      </c>
      <c r="U732" s="1">
        <f t="shared" si="181"/>
        <v>618</v>
      </c>
      <c r="V732" s="1">
        <f t="shared" si="182"/>
        <v>577.40002400000003</v>
      </c>
      <c r="W732">
        <f t="shared" si="183"/>
        <v>-46.921180446017999</v>
      </c>
    </row>
    <row r="733" spans="1:23">
      <c r="A733" s="7">
        <v>43854</v>
      </c>
      <c r="B733" s="3">
        <v>599</v>
      </c>
      <c r="C733" s="3">
        <v>609</v>
      </c>
      <c r="D733" s="3">
        <v>595.5</v>
      </c>
      <c r="E733" s="3">
        <v>607.70001200000002</v>
      </c>
      <c r="F733" s="3">
        <v>598.96991000000003</v>
      </c>
      <c r="G733" s="3">
        <v>3551260</v>
      </c>
      <c r="H733" s="3">
        <f t="shared" si="179"/>
        <v>592.3400024</v>
      </c>
      <c r="I733" s="3">
        <f t="shared" si="190"/>
        <v>583.98249520000013</v>
      </c>
      <c r="J733" s="3">
        <f t="shared" si="180"/>
        <v>597.81028304763436</v>
      </c>
      <c r="K733" s="3">
        <f t="shared" si="191"/>
        <v>586.60584749191605</v>
      </c>
      <c r="L733" s="6">
        <f t="shared" si="177"/>
        <v>8.75</v>
      </c>
      <c r="M733" s="6">
        <f t="shared" si="178"/>
        <v>0</v>
      </c>
      <c r="N733" s="6">
        <f t="shared" si="184"/>
        <v>3.4571445714285738</v>
      </c>
      <c r="O733" s="6">
        <f t="shared" si="185"/>
        <v>1.6214294285714297</v>
      </c>
      <c r="P733" s="8">
        <f t="shared" si="186"/>
        <v>68.073135715430581</v>
      </c>
      <c r="Q733" s="3">
        <f t="shared" si="176"/>
        <v>604.06667066666671</v>
      </c>
      <c r="R733" s="5">
        <f t="shared" si="188"/>
        <v>585.86666566666668</v>
      </c>
      <c r="S733" s="5">
        <f t="shared" si="189"/>
        <v>7.5516679666666446</v>
      </c>
      <c r="T733" s="5">
        <f t="shared" si="187"/>
        <v>160.6709500500248</v>
      </c>
      <c r="U733" s="1">
        <f t="shared" si="181"/>
        <v>618</v>
      </c>
      <c r="V733" s="1">
        <f t="shared" si="182"/>
        <v>577.40002400000003</v>
      </c>
      <c r="W733">
        <f t="shared" si="183"/>
        <v>-25.369443568143961</v>
      </c>
    </row>
    <row r="734" spans="1:23">
      <c r="A734" s="7">
        <v>43857</v>
      </c>
      <c r="B734" s="3">
        <v>607.70001200000002</v>
      </c>
      <c r="C734" s="3">
        <v>608</v>
      </c>
      <c r="D734" s="3">
        <v>601.75</v>
      </c>
      <c r="E734" s="3">
        <v>604.34997599999997</v>
      </c>
      <c r="F734" s="3">
        <v>595.66803000000004</v>
      </c>
      <c r="G734" s="3">
        <v>2450421</v>
      </c>
      <c r="H734" s="3">
        <f t="shared" si="179"/>
        <v>594.12000719999992</v>
      </c>
      <c r="I734" s="3">
        <f t="shared" si="190"/>
        <v>585.98999639999988</v>
      </c>
      <c r="J734" s="3">
        <f t="shared" si="180"/>
        <v>599.99018069842293</v>
      </c>
      <c r="K734" s="3">
        <f t="shared" si="191"/>
        <v>588.29576449268598</v>
      </c>
      <c r="L734" s="6">
        <f t="shared" si="177"/>
        <v>0</v>
      </c>
      <c r="M734" s="6">
        <f t="shared" si="178"/>
        <v>3.3500360000000455</v>
      </c>
      <c r="N734" s="6">
        <f t="shared" si="184"/>
        <v>3.2964302857142878</v>
      </c>
      <c r="O734" s="6">
        <f t="shared" si="185"/>
        <v>1.8607177142857185</v>
      </c>
      <c r="P734" s="8">
        <f t="shared" si="186"/>
        <v>63.919637088450507</v>
      </c>
      <c r="Q734" s="3">
        <f t="shared" si="176"/>
        <v>604.69999199999995</v>
      </c>
      <c r="R734" s="5">
        <f t="shared" si="188"/>
        <v>587.58416546666672</v>
      </c>
      <c r="S734" s="5">
        <f t="shared" si="189"/>
        <v>7.8209185466666611</v>
      </c>
      <c r="T734" s="5">
        <f t="shared" si="187"/>
        <v>145.89783737212588</v>
      </c>
      <c r="U734" s="1">
        <f t="shared" si="181"/>
        <v>618</v>
      </c>
      <c r="V734" s="1">
        <f t="shared" si="182"/>
        <v>577.40002400000003</v>
      </c>
      <c r="W734">
        <f t="shared" si="183"/>
        <v>-33.620768642819002</v>
      </c>
    </row>
    <row r="735" spans="1:23">
      <c r="A735" s="7">
        <v>43858</v>
      </c>
      <c r="B735" s="3">
        <v>607.29998799999998</v>
      </c>
      <c r="C735" s="3">
        <v>607.34997599999997</v>
      </c>
      <c r="D735" s="3">
        <v>592.59997599999997</v>
      </c>
      <c r="E735" s="3">
        <v>601.45001200000002</v>
      </c>
      <c r="F735" s="3">
        <v>592.80969200000004</v>
      </c>
      <c r="G735" s="3">
        <v>5330709</v>
      </c>
      <c r="H735" s="3">
        <f t="shared" si="179"/>
        <v>597.14000239999996</v>
      </c>
      <c r="I735" s="3">
        <f t="shared" si="190"/>
        <v>587.74249579999992</v>
      </c>
      <c r="J735" s="3">
        <f t="shared" si="180"/>
        <v>600.47679113228196</v>
      </c>
      <c r="K735" s="3">
        <f t="shared" si="191"/>
        <v>589.54854996957306</v>
      </c>
      <c r="L735" s="6">
        <f t="shared" si="177"/>
        <v>0</v>
      </c>
      <c r="M735" s="6">
        <f t="shared" si="178"/>
        <v>2.8999639999999545</v>
      </c>
      <c r="N735" s="6">
        <f t="shared" si="184"/>
        <v>3.1892874285714305</v>
      </c>
      <c r="O735" s="6">
        <f t="shared" si="185"/>
        <v>2.0678580000000011</v>
      </c>
      <c r="P735" s="8">
        <f t="shared" si="186"/>
        <v>60.665763804789449</v>
      </c>
      <c r="Q735" s="3">
        <f t="shared" si="176"/>
        <v>600.46665466666661</v>
      </c>
      <c r="R735" s="5">
        <f t="shared" si="188"/>
        <v>589.19666546666679</v>
      </c>
      <c r="S735" s="5">
        <f t="shared" si="189"/>
        <v>7.5113332133333133</v>
      </c>
      <c r="T735" s="5">
        <f t="shared" si="187"/>
        <v>100.02653217402694</v>
      </c>
      <c r="U735" s="1">
        <f t="shared" si="181"/>
        <v>618</v>
      </c>
      <c r="V735" s="1">
        <f t="shared" si="182"/>
        <v>577.40002400000003</v>
      </c>
      <c r="W735">
        <f t="shared" si="183"/>
        <v>-40.76354133805399</v>
      </c>
    </row>
    <row r="736" spans="1:23">
      <c r="A736" s="7">
        <v>43859</v>
      </c>
      <c r="B736" s="3">
        <v>605</v>
      </c>
      <c r="C736" s="3">
        <v>611.5</v>
      </c>
      <c r="D736" s="3">
        <v>602.20001200000002</v>
      </c>
      <c r="E736" s="3">
        <v>608.84997599999997</v>
      </c>
      <c r="F736" s="3">
        <v>600.10333300000002</v>
      </c>
      <c r="G736" s="3">
        <v>4281329</v>
      </c>
      <c r="H736" s="3">
        <f t="shared" si="179"/>
        <v>600.62000719999992</v>
      </c>
      <c r="I736" s="3">
        <f t="shared" si="190"/>
        <v>589.40999759999988</v>
      </c>
      <c r="J736" s="3">
        <f t="shared" si="180"/>
        <v>603.26785275485463</v>
      </c>
      <c r="K736" s="3">
        <f t="shared" si="191"/>
        <v>591.38678102008998</v>
      </c>
      <c r="L736" s="6">
        <f t="shared" si="177"/>
        <v>7.3999639999999545</v>
      </c>
      <c r="M736" s="6">
        <f t="shared" si="178"/>
        <v>0</v>
      </c>
      <c r="N736" s="6">
        <f t="shared" si="184"/>
        <v>3.7178562857142845</v>
      </c>
      <c r="O736" s="6">
        <f t="shared" si="185"/>
        <v>1.6785714285714286</v>
      </c>
      <c r="P736" s="8">
        <f t="shared" si="186"/>
        <v>68.894766733781609</v>
      </c>
      <c r="Q736" s="3">
        <f t="shared" si="176"/>
        <v>607.51666266666666</v>
      </c>
      <c r="R736" s="5">
        <f t="shared" si="188"/>
        <v>591.04416506666678</v>
      </c>
      <c r="S736" s="5">
        <f t="shared" si="189"/>
        <v>7.4958333333333256</v>
      </c>
      <c r="T736" s="5">
        <f t="shared" si="187"/>
        <v>146.50359177320644</v>
      </c>
      <c r="U736" s="1">
        <f t="shared" si="181"/>
        <v>618</v>
      </c>
      <c r="V736" s="1">
        <f t="shared" si="182"/>
        <v>577.40002400000003</v>
      </c>
      <c r="W736">
        <f t="shared" si="183"/>
        <v>-22.537018248483786</v>
      </c>
    </row>
    <row r="737" spans="1:23">
      <c r="A737" s="7">
        <v>43860</v>
      </c>
      <c r="B737" s="3">
        <v>612</v>
      </c>
      <c r="C737" s="3">
        <v>613.84997599999997</v>
      </c>
      <c r="D737" s="3">
        <v>603.65002400000003</v>
      </c>
      <c r="E737" s="3">
        <v>607.84997599999997</v>
      </c>
      <c r="F737" s="3">
        <v>599.11767599999996</v>
      </c>
      <c r="G737" s="3">
        <v>3334901</v>
      </c>
      <c r="H737" s="3">
        <f t="shared" si="179"/>
        <v>604.25999760000002</v>
      </c>
      <c r="I737" s="3">
        <f t="shared" si="190"/>
        <v>591.25499579999985</v>
      </c>
      <c r="J737" s="3">
        <f t="shared" si="180"/>
        <v>604.79522716990311</v>
      </c>
      <c r="K737" s="3">
        <f t="shared" si="191"/>
        <v>592.95470435150992</v>
      </c>
      <c r="L737" s="6">
        <f t="shared" si="177"/>
        <v>0</v>
      </c>
      <c r="M737" s="6">
        <f t="shared" si="178"/>
        <v>1</v>
      </c>
      <c r="N737" s="6">
        <f t="shared" si="184"/>
        <v>3.7142857142857144</v>
      </c>
      <c r="O737" s="6">
        <f t="shared" si="185"/>
        <v>1.75</v>
      </c>
      <c r="P737" s="8">
        <f t="shared" si="186"/>
        <v>67.973856209150327</v>
      </c>
      <c r="Q737" s="3">
        <f t="shared" si="176"/>
        <v>608.44999199999995</v>
      </c>
      <c r="R737" s="5">
        <f t="shared" si="188"/>
        <v>592.81583153333338</v>
      </c>
      <c r="S737" s="5">
        <f t="shared" si="189"/>
        <v>7.2924997999999901</v>
      </c>
      <c r="T737" s="5">
        <f t="shared" si="187"/>
        <v>142.92456537941072</v>
      </c>
      <c r="U737" s="1">
        <f t="shared" si="181"/>
        <v>618</v>
      </c>
      <c r="V737" s="1">
        <f t="shared" si="182"/>
        <v>581</v>
      </c>
      <c r="W737">
        <f t="shared" si="183"/>
        <v>-27.432497297297381</v>
      </c>
    </row>
    <row r="738" spans="1:23">
      <c r="A738" s="7">
        <v>43861</v>
      </c>
      <c r="B738" s="3">
        <v>607.84997599999997</v>
      </c>
      <c r="C738" s="3">
        <v>608.90002400000003</v>
      </c>
      <c r="D738" s="3">
        <v>589.59997599999997</v>
      </c>
      <c r="E738" s="3">
        <v>591.40002400000003</v>
      </c>
      <c r="F738" s="3">
        <v>582.90405299999998</v>
      </c>
      <c r="G738" s="3">
        <v>3590768</v>
      </c>
      <c r="H738" s="3">
        <f t="shared" si="179"/>
        <v>606.03999039999997</v>
      </c>
      <c r="I738" s="3">
        <f t="shared" si="190"/>
        <v>592.96999519999986</v>
      </c>
      <c r="J738" s="3">
        <f t="shared" si="180"/>
        <v>600.33015944660212</v>
      </c>
      <c r="K738" s="3">
        <f t="shared" si="191"/>
        <v>592.80663955612806</v>
      </c>
      <c r="L738" s="6">
        <f t="shared" si="177"/>
        <v>0</v>
      </c>
      <c r="M738" s="6">
        <f t="shared" si="178"/>
        <v>16.449951999999939</v>
      </c>
      <c r="N738" s="6">
        <f t="shared" si="184"/>
        <v>3.2749982857142834</v>
      </c>
      <c r="O738" s="6">
        <f t="shared" si="185"/>
        <v>2.9249965714285673</v>
      </c>
      <c r="P738" s="8">
        <f t="shared" si="186"/>
        <v>52.822596811370644</v>
      </c>
      <c r="Q738" s="3">
        <f t="shared" si="176"/>
        <v>596.63334133333331</v>
      </c>
      <c r="R738" s="5">
        <f t="shared" si="188"/>
        <v>593.5408325333334</v>
      </c>
      <c r="S738" s="5">
        <f t="shared" si="189"/>
        <v>6.9358317333333215</v>
      </c>
      <c r="T738" s="5">
        <f t="shared" si="187"/>
        <v>29.724950266958707</v>
      </c>
      <c r="U738" s="1">
        <f t="shared" si="181"/>
        <v>618</v>
      </c>
      <c r="V738" s="1">
        <f t="shared" si="182"/>
        <v>581.5</v>
      </c>
      <c r="W738">
        <f t="shared" si="183"/>
        <v>-72.876646575342392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Technical Indicators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2021-02-10T13:43:37Z</dcterms:created>
  <dcterms:modified xsi:type="dcterms:W3CDTF">2021-02-16T13:02:40Z</dcterms:modified>
</cp:coreProperties>
</file>