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Cbenfield\Documents\88. 12th march - 26th march\DEL3 M3 - courseware\"/>
    </mc:Choice>
  </mc:AlternateContent>
  <xr:revisionPtr revIDLastSave="0" documentId="13_ncr:1_{EFEFD1CC-895D-4D45-8F74-C80B6077641C}" xr6:coauthVersionLast="47" xr6:coauthVersionMax="47" xr10:uidLastSave="{00000000-0000-0000-0000-000000000000}"/>
  <bookViews>
    <workbookView xWindow="-120" yWindow="-120" windowWidth="29040" windowHeight="15840" xr2:uid="{25C98E90-4A4C-479F-8E43-02E4320B4ED3}"/>
  </bookViews>
  <sheets>
    <sheet name="Passenger Names" sheetId="1" r:id="rId1"/>
    <sheet name="Extra details" sheetId="3" r:id="rId2"/>
    <sheet name="Formula help" sheetId="2" r:id="rId3"/>
  </sheets>
  <externalReferences>
    <externalReference r:id="rId4"/>
    <externalReference r:id="rId5"/>
  </externalReferences>
  <definedNames>
    <definedName name="_100PcntAccPossible" localSheetId="1">[1]Dev!$B$73</definedName>
    <definedName name="_100PcntAccPossible">#REF!</definedName>
    <definedName name="abbvThresh" localSheetId="1">[1]Dev!$B$95</definedName>
    <definedName name="abbvThresh">#REF!</definedName>
    <definedName name="activityName" localSheetId="1">[1]Dev!$B$11</definedName>
    <definedName name="activityName">#REF!</definedName>
    <definedName name="activitySheetName" localSheetId="1">[1]Dev!$A$20</definedName>
    <definedName name="activitySheetName">#REF!</definedName>
    <definedName name="AddWorksheetNameToRangeAddresses" localSheetId="1">_xlfn.LAMBDA(_xlpm.s,_xlpm.wsName,         IF(LEN(_xlpm.s) = 1,             _xlpm.s,             IF(AND(LEFT(_xlpm.s, 1) = "$", MID(_xlpm.s, 2, 1) &gt;= "A", MID(_xlpm.s, 2, 1) &lt;= "Z"), _xlpm.wsName &amp; "!", "")             &amp; LEFT(_xlpm.s, 1) &amp; 'Extra details'!AddWorksheetNameToRangeAddresses(RIGHT(_xlpm.s, LEN(_xlpm.s) - 1), _xlpm.wsName)         )     )</definedName>
    <definedName name="AddWorksheetNameToRangeAddresses">_xlfn.LAMBDA(_xlpm.s,_xlpm.wsName,         IF(LEN(_xlpm.s) = 1,             _xlpm.s,             IF(AND(LEFT(_xlpm.s, 1) = "$", MID(_xlpm.s, 2, 1) &gt;= "A", MID(_xlpm.s, 2, 1) &lt;= "Z"), _xlpm.wsName &amp; "!", "")             &amp; LEFT(_xlpm.s, 1) &amp; AddWorksheetNameToRangeAddresses(RIGHT(_xlpm.s, LEN(_xlpm.s) - 1), _xlpm.wsName)         )     )</definedName>
    <definedName name="allReqdFnsWorking" localSheetId="1">[1]Dev!$B$122</definedName>
    <definedName name="allReqdFnsWorking">#REF!</definedName>
    <definedName name="almost100PcntCorrStr">"Almost 100% correct"</definedName>
    <definedName name="answersTblName" localSheetId="1">[1]Dev!$B$15</definedName>
    <definedName name="answersTblName">#REF!</definedName>
    <definedName name="anyFormulaErrors" localSheetId="1">[1]Dev!$B$74</definedName>
    <definedName name="anyFormulaErrors">#REF!</definedName>
    <definedName name="calcErrHelp">"A #CALC! error often indicates that a dynamic array formula is returning no results."</definedName>
    <definedName name="correctStr" localSheetId="1">correctSymbol &amp; "Correct"</definedName>
    <definedName name="correctStr">correctSymbol &amp; "Correct"</definedName>
    <definedName name="correctSymbol">"✔️"</definedName>
    <definedName name="dataTabName" localSheetId="1">[1]Dev!$A$21</definedName>
    <definedName name="dataTabName">#REF!</definedName>
    <definedName name="dataTblName" localSheetId="1">[1]Dev!$B$14</definedName>
    <definedName name="dataTblName">#REF!</definedName>
    <definedName name="dataTblShtProtected" localSheetId="1">[1]Dev!$B$25</definedName>
    <definedName name="dataTblShtProtected">#REF!</definedName>
    <definedName name="debug_numCorrect" localSheetId="1">[1]Dev!$D$86</definedName>
    <definedName name="debug_numCorrect">#REF!</definedName>
    <definedName name="distinctFTCounts" localSheetId="1">OFFSET([1]Dev!$B$43:$AD$43, 0, 0, 1, COUNTA([1]!tblPassengerNames[#Headers]))</definedName>
    <definedName name="distinctFTCounts">OFFSET(#REF!, 0, 0, 1, COUNTA([2]!tblPassengerNames[#Headers]))</definedName>
    <definedName name="e1_1_grade">#REF!</definedName>
    <definedName name="e1_3_grade">#REF!</definedName>
    <definedName name="enterAnswerStr" localSheetId="1">enterAnswerSymbol &amp; " Your grade will appear here when you have completed this exercise."</definedName>
    <definedName name="enterAnswerStr">enterAnswerSymbol &amp; " Your grade will appear here when you have completed this exercise."</definedName>
    <definedName name="enterAnswerSymbol">"✏️"</definedName>
    <definedName name="errorsWillAppearHereStr">"If any formula errors are detected, help text will appear here."</definedName>
    <definedName name="firstRowFT" localSheetId="1">OFFSET([1]Dev!$B$44:$AD$44, 0, 0, 1, COUNTA([1]!tblPassengerNames[#Headers]))</definedName>
    <definedName name="firstRowFT">OFFSET(#REF!, 0, 0, 1, COUNTA([2]!tblPassengerNames[#Headers]))</definedName>
    <definedName name="firstRowReferencesOrigCellRef" localSheetId="1">OFFSET([1]Dev!$B$47:$AD$47, 0, 0, 1, COUNTA([1]!tblPassengerNames[#Headers]))</definedName>
    <definedName name="firstRowReferencesOrigCellRef">OFFSET(#REF!, 0, 0, 1, COUNTA([2]!tblPassengerNames[#Headers]))</definedName>
    <definedName name="firstRowReferencesOriginalCol" localSheetId="1">OFFSET([1]Dev!$B$48:$AD$48, 0, 0, 1, COUNTA([1]!tblPassengerNames[#Headers]))</definedName>
    <definedName name="firstRowReferencesOriginalCol">OFFSET(#REF!, 0, 0, 1, COUNTA([2]!tblPassengerNames[#Headers]))</definedName>
    <definedName name="firstRowReferencesOriginalTable" localSheetId="1">OFFSET([1]Dev!$B$49:$AD$49, 0, 0, 1, COUNTA([1]!tblPassengerNames[#Headers]))</definedName>
    <definedName name="firstRowReferencesOriginalTable">OFFSET(#REF!, 0, 0, 1, COUNTA([2]!tblPassengerNames[#Headers]))</definedName>
    <definedName name="firstRowReferencesOrigTblRef" localSheetId="1">OFFSET([1]Dev!$B$45:$AD$45, 0, 0, 1, COUNTA([1]!tblPassengerNames[#Headers]))</definedName>
    <definedName name="firstRowReferencesOrigTblRef">OFFSET(#REF!, 0, 0, 1, COUNTA([2]!tblPassengerNames[#Headers]))</definedName>
    <definedName name="firstRowUsesIndirect" localSheetId="1">OFFSET([1]Dev!$B$53:$AD$53, 0, 0, 1, COUNTA([1]!tblPassengerNames[#Headers]))</definedName>
    <definedName name="firstRowUsesIndirect">OFFSET(#REF!, 0, 0, 1, COUNTA([2]!tblPassengerNames[#Headers]))</definedName>
    <definedName name="firstRowUsesOffset" localSheetId="1">OFFSET([1]Dev!$B$54:$AD$54, 0, 0, 1, COUNTA([1]!tblPassengerNames[#Headers]))</definedName>
    <definedName name="firstRowUsesOffset">OFFSET(#REF!, 0, 0, 1, COUNTA([2]!tblPassengerNames[#Headers]))</definedName>
    <definedName name="fnDoesNotWorkStr" localSheetId="1">incorrectSymbol &amp; " This function is not included in your version of Excel"</definedName>
    <definedName name="fnDoesNotWorkStr">incorrectSymbol &amp; " This function is not included in your version of Excel"</definedName>
    <definedName name="fnSequenceWorking">#REF!</definedName>
    <definedName name="fnUniqueWorking" localSheetId="1">[1]Dev!$B$117</definedName>
    <definedName name="fnUniqueWorking">#REF!</definedName>
    <definedName name="fnWorksStr" localSheetId="1">correctSymbol &amp; " This function is included in your version of Excel"</definedName>
    <definedName name="fnWorksStr">correctSymbol &amp; " This function is included in your version of Excel"</definedName>
    <definedName name="fracCorrect" localSheetId="1">[1]Dev!$B$89</definedName>
    <definedName name="fracCorrect">#REF!</definedName>
    <definedName name="fracCorrectFormatted" localSheetId="1">[1]Dev!$B$90</definedName>
    <definedName name="fracCorrectFormatted">#REF!</definedName>
    <definedName name="ftErrorReport" localSheetId="1">'[1]Passenger Names'!#REF!</definedName>
    <definedName name="ftErrorReport">#REF!</definedName>
    <definedName name="ftErrorReportTitle">'[1]Passenger Names'!#REF!</definedName>
    <definedName name="ftWarningSymbol" localSheetId="1">'[1]Passenger Names'!#REF!</definedName>
    <definedName name="ftWarningSymbol">#REF!</definedName>
    <definedName name="helpPlaceholderStr">"Help text will appear here if your formula fails"</definedName>
    <definedName name="idxAwardEarned" localSheetId="1">[1]Dev!$A$106</definedName>
    <definedName name="idxAwardEarned">#REF!</definedName>
    <definedName name="incorrectStr">"✘ Incorrect"</definedName>
    <definedName name="incorrectSymbol">"✘"</definedName>
    <definedName name="infoArea">'[1]Passenger Names'!#REF!</definedName>
    <definedName name="infoStr">"🛈"</definedName>
    <definedName name="isErr_nonBlankNonFormula" localSheetId="1">OFFSET([1]Dev!$B$52:$AD$52, 0, 0, 1, COUNTA([1]!tblPassengerNames[#Headers]))</definedName>
    <definedName name="isErr_nonBlankNonFormula">OFFSET(#REF!, 0, 0, 1, COUNTA([2]!tblPassengerNames[#Headers]))</definedName>
    <definedName name="legacyErrorReport">#REF!</definedName>
    <definedName name="matchColOK" localSheetId="1">[1]Dev!$B$68</definedName>
    <definedName name="matchColOK">#REF!</definedName>
    <definedName name="maxNameLength" localSheetId="1">[1]Dev!$B$37</definedName>
    <definedName name="maxNameLength">#REF!</definedName>
    <definedName name="name" localSheetId="1">#REF!</definedName>
    <definedName name="name">#REF!</definedName>
    <definedName name="nameAwardEarned" localSheetId="1">[1]Dev!$B$106</definedName>
    <definedName name="nameAwardEarned">#REF!</definedName>
    <definedName name="nameClean" localSheetId="1">[1]Dev!$B$29</definedName>
    <definedName name="nameClean">#REF!</definedName>
    <definedName name="nameFormatted" localSheetId="1">_xlfn.IFS(LEN('Extra details'!nameClean) &gt;= 'Extra details'!nameMultilineXLThresh, 'Extra details'!nameMultilineXLFormatted, LEN('Extra details'!nameClean) &gt;= 'Extra details'!nameMultilineThresh, 'Extra details'!nameMultilineFormatted, TRUE, 'Extra details'!nameSingleLineFormatted)</definedName>
    <definedName name="nameFormatted">_xlfn.IFS(LEN(nameClean) &gt;= nameMultilineXLThresh, nameMultilineXLFormatted, LEN(nameClean) &gt;= nameMultilineThresh, nameMultilineFormatted, TRUE, nameSingleLineFormatted)</definedName>
    <definedName name="nameMultiline" localSheetId="1">[1]Dev!$B$34</definedName>
    <definedName name="nameMultiline">#REF!</definedName>
    <definedName name="nameMultilineFormatted" localSheetId="1">[1]Images!$A$21</definedName>
    <definedName name="nameMultilineFormatted">#REF!</definedName>
    <definedName name="nameMultilineThresh" localSheetId="1">[1]Dev!$B$35</definedName>
    <definedName name="nameMultilineThresh">#REF!</definedName>
    <definedName name="nameMultilineXLFormatted" localSheetId="1">[1]Images!$A$23</definedName>
    <definedName name="nameMultilineXLFormatted">#REF!</definedName>
    <definedName name="nameMultilineXLThresh" localSheetId="1">[1]Dev!$B$36</definedName>
    <definedName name="nameMultilineXLThresh">#REF!</definedName>
    <definedName name="nameSingleLineFormatted" localSheetId="1">[1]Images!$A$19</definedName>
    <definedName name="nameSingleLineFormatted">#REF!</definedName>
    <definedName name="nameSlicePos" localSheetId="1">[1]Dev!$B$33</definedName>
    <definedName name="nameSlicePos">#REF!</definedName>
    <definedName name="nameSpacePos1" localSheetId="1">[1]Dev!$B$31</definedName>
    <definedName name="nameSpacePos1">#REF!</definedName>
    <definedName name="nameSpacePos2" localSheetId="1">[1]Dev!$B$32</definedName>
    <definedName name="nameSpacePos2">#REF!</definedName>
    <definedName name="naStr">"N/A"</definedName>
    <definedName name="nColsNonFormula" localSheetId="1">[1]Dev!$B$63</definedName>
    <definedName name="nColsNonFormula">#REF!</definedName>
    <definedName name="nColsNonUnique">#REF!</definedName>
    <definedName name="nColsRefersToOriginalCol" localSheetId="1">[1]Dev!$B$61</definedName>
    <definedName name="nColsRefersToOriginalCol">#REF!</definedName>
    <definedName name="nColsRefersToOriginalTbl" localSheetId="1">[1]Dev!$B$62</definedName>
    <definedName name="nColsRefersToOriginalTbl">#REF!</definedName>
    <definedName name="nColsUseIndirect" localSheetId="1">[1]Dev!$B$64</definedName>
    <definedName name="nColsUseIndirect">#REF!</definedName>
    <definedName name="nColsUseOffset" localSheetId="1">[1]Dev!$B$65</definedName>
    <definedName name="nColsUseOffset">#REF!</definedName>
    <definedName name="nCorrect" localSheetId="1">[1]Dev!$B$86</definedName>
    <definedName name="nCorrect">#REF!</definedName>
    <definedName name="nextRewardProgress" localSheetId="1">[1]Dev!$B$109</definedName>
    <definedName name="nextRewardProgress">#REF!</definedName>
    <definedName name="nextRewardProgThresh" localSheetId="1">[1]Dev!$B$110</definedName>
    <definedName name="nextRewardProgThresh">#REF!</definedName>
    <definedName name="nItemsGraded" localSheetId="1">[1]Dev!$B$88</definedName>
    <definedName name="nItemsGraded">#REF!</definedName>
    <definedName name="nonBlankNonFormula" localSheetId="1">OFFSET([1]Dev!$B$50:$AD$50, 0, 0, 1, COUNTA([1]!tblPassengerNames[#Headers]))</definedName>
    <definedName name="nonBlankNonFormula">OFFSET(#REF!, 0, 0, 1, COUNTA([2]!tblPassengerNames[#Headers]))</definedName>
    <definedName name="nonBlankNonFormulaGT0" localSheetId="1">OFFSET([1]Dev!$B$51:$AD$51, 0, 0, 1, COUNTA([1]!tblPassengerNames[#Headers]))</definedName>
    <definedName name="nonBlankNonFormulaGT0">OFFSET(#REF!, 0, 0, 1, COUNTA([2]!tblPassengerNames[#Headers]))</definedName>
    <definedName name="nRows" localSheetId="1">[1]Dev!$B$87</definedName>
    <definedName name="nRows">#REF!</definedName>
    <definedName name="oldExcelMissingFeature">"&lt;Content cannot be displayed in this version of Excel&gt;"</definedName>
    <definedName name="origColReferencesOrigTbl" localSheetId="1">[1]Dev!$B$71</definedName>
    <definedName name="origColReferencesOrigTbl">#REF!</definedName>
    <definedName name="q1_2_ans">#REF!</definedName>
    <definedName name="q1_5_ans">#REF!</definedName>
    <definedName name="q2_2_ans">#REF!</definedName>
    <definedName name="q2_3_ans">#REF!</definedName>
    <definedName name="q2_4_ans">#REF!</definedName>
    <definedName name="q4_1_ans">#REF!</definedName>
    <definedName name="q4_6_ans">#REF!</definedName>
    <definedName name="q4_7_1_ans">#REF!</definedName>
    <definedName name="q4_7_2_ans">#REF!</definedName>
    <definedName name="q4_7_3_ans">#REF!</definedName>
    <definedName name="rngAwardEarnedImage" localSheetId="1">INDEX('Extra details'!rngAwardImages, 1, 'Extra details'!idxAwardEarned)</definedName>
    <definedName name="rngAwardEarnedImage">INDEX(rngAwardImages, 1, idxAwardEarned)</definedName>
    <definedName name="rngAwardImages" localSheetId="1">[1]Images!$B$1:$E$1</definedName>
    <definedName name="rngAwardImages">#REF!</definedName>
    <definedName name="shtActivityProtected" localSheetId="1">[1]Dev!$C$20</definedName>
    <definedName name="shtActivityProtected">#REF!</definedName>
    <definedName name="shtDataProtected" localSheetId="1">[1]Dev!$C$21</definedName>
    <definedName name="shtDataProtected">#REF!</definedName>
    <definedName name="shtFormulaHelpFormulaTestCell">'Formula help'!$A$2</definedName>
    <definedName name="spillErrHelp">"A #SPILL! error indicates that a dynamic array formula is trying to expand into one or more non-blank cells."</definedName>
    <definedName name="tooManyFormulaErrorsStr">"There are more formula errors in your table than can be displayed in the space available. Please ask your tutor for assistance."</definedName>
    <definedName name="unhandledFormulaErrStr">"Unhandled formula error. Please ask your tutor for assistance."</definedName>
    <definedName name="warningStr" localSheetId="1">warningSym &amp; " Warning"</definedName>
    <definedName name="warningStr">warningSym &amp; " Warning"</definedName>
    <definedName name="warningSym">"⚠️"</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 l="1"/>
  <c r="H43" i="2" a="1"/>
  <c r="H43" i="2" s="1"/>
  <c r="D46" i="2"/>
  <c r="D47" i="2"/>
  <c r="D48" i="2"/>
  <c r="D49" i="2"/>
  <c r="D50" i="2"/>
  <c r="H55" i="2" a="1"/>
  <c r="H55" i="2" s="1"/>
  <c r="D58" i="2"/>
  <c r="D59" i="2"/>
  <c r="D60" i="2"/>
  <c r="D61" i="2"/>
  <c r="D62" i="2"/>
  <c r="D63" i="2"/>
  <c r="H68" i="2" a="1"/>
  <c r="H68" i="2" s="1"/>
  <c r="D71" i="2"/>
  <c r="D72" i="2"/>
  <c r="D73" i="2"/>
  <c r="D74" i="2"/>
  <c r="D75" i="2"/>
  <c r="D76" i="2"/>
  <c r="D77" i="2"/>
  <c r="H82" i="2" a="1"/>
  <c r="H82" i="2" s="1"/>
  <c r="D85" i="2"/>
  <c r="D86" i="2"/>
  <c r="D87" i="2"/>
  <c r="D88" i="2"/>
  <c r="D89" i="2"/>
  <c r="D90" i="2"/>
  <c r="H95" i="2" a="1"/>
  <c r="H95" i="2" s="1"/>
  <c r="H97" i="2" a="1"/>
  <c r="H97" i="2" s="1"/>
  <c r="D100" i="2"/>
  <c r="D101" i="2"/>
  <c r="D102" i="2"/>
  <c r="D103" i="2"/>
  <c r="D104" i="2"/>
  <c r="H109" i="2" a="1"/>
  <c r="H109" i="2" s="1"/>
  <c r="D112" i="2"/>
  <c r="D114" i="2"/>
  <c r="D115" i="2"/>
  <c r="D116" i="2"/>
  <c r="H121" i="2" a="1"/>
  <c r="H121" i="2" s="1"/>
  <c r="D124" i="2"/>
  <c r="D125" i="2"/>
  <c r="D126" i="2"/>
  <c r="D127" i="2"/>
  <c r="D128" i="2"/>
  <c r="H133" i="2" a="1"/>
  <c r="H133" i="2" s="1"/>
  <c r="D136" i="2"/>
  <c r="D137" i="2"/>
  <c r="D138" i="2"/>
  <c r="D139" i="2"/>
  <c r="D140" i="2"/>
  <c r="H145" i="2" a="1"/>
  <c r="H145" i="2" s="1"/>
  <c r="D153" i="2"/>
  <c r="D154" i="2"/>
  <c r="D155" i="2"/>
  <c r="D156" i="2"/>
  <c r="D157" i="2"/>
  <c r="D158" i="2"/>
  <c r="D159" i="2"/>
  <c r="H164" i="2" a="1"/>
  <c r="H164" i="2" s="1"/>
  <c r="D171" i="2"/>
  <c r="D172" i="2"/>
  <c r="D173" i="2"/>
  <c r="D174" i="2"/>
  <c r="D175" i="2"/>
  <c r="D176" i="2"/>
  <c r="H181" i="2" a="1"/>
  <c r="H181" i="2" s="1"/>
  <c r="D184" i="2"/>
  <c r="D185" i="2"/>
  <c r="D186" i="2"/>
  <c r="D187" i="2"/>
  <c r="D188" i="2"/>
  <c r="H193" i="2" a="1"/>
  <c r="H193" i="2" s="1"/>
  <c r="D196" i="2"/>
  <c r="D197" i="2"/>
  <c r="D198" i="2"/>
  <c r="D199" i="2"/>
  <c r="D200" i="2"/>
  <c r="D201" i="2"/>
  <c r="D202" i="2" a="1"/>
  <c r="D202" i="2" s="1"/>
  <c r="H215" i="2" a="1"/>
  <c r="H215" i="2" s="1"/>
  <c r="D218" i="2"/>
  <c r="D219" i="2"/>
  <c r="D220" i="2"/>
  <c r="D221" i="2"/>
  <c r="D222" i="2"/>
  <c r="D223" i="2"/>
  <c r="D224" i="2"/>
  <c r="H229" i="2" a="1"/>
  <c r="H229" i="2" s="1"/>
  <c r="D232" i="2"/>
  <c r="D233" i="2"/>
  <c r="D234" i="2"/>
  <c r="D235" i="2"/>
  <c r="D236" i="2"/>
  <c r="D237" i="2"/>
  <c r="D238" i="2"/>
  <c r="H250" i="2" a="1"/>
  <c r="H250" i="2" s="1"/>
  <c r="D256" i="2"/>
  <c r="D257" i="2"/>
  <c r="D258" i="2"/>
  <c r="D259" i="2"/>
  <c r="D260" i="2"/>
  <c r="D261" i="2"/>
  <c r="H273" i="2" a="1"/>
  <c r="H273" i="2" s="1"/>
  <c r="D276" i="2" a="1"/>
  <c r="D276" i="2" s="1"/>
  <c r="D278" i="2" a="1"/>
  <c r="D278" i="2" s="1"/>
  <c r="D280" i="2" a="1"/>
  <c r="D280" i="2" s="1"/>
  <c r="D282" i="2" a="1"/>
  <c r="D282" i="2" s="1"/>
  <c r="D284" i="2" a="1"/>
  <c r="D284" i="2" s="1"/>
  <c r="D288" i="2" a="1"/>
  <c r="D288" i="2" s="1"/>
  <c r="D292" i="2" a="1"/>
  <c r="D292" i="2" s="1"/>
  <c r="D296" i="2" a="1"/>
  <c r="D296" i="2" s="1"/>
  <c r="J303" i="2" a="1"/>
  <c r="J303" i="2" s="1"/>
  <c r="D306" i="2"/>
  <c r="D307" i="2"/>
  <c r="D308" i="2"/>
  <c r="D309" i="2"/>
  <c r="D310" i="2"/>
  <c r="B63" i="2"/>
  <c r="B158" i="2"/>
  <c r="B196" i="2"/>
  <c r="B261" i="2"/>
  <c r="B157" i="2"/>
  <c r="B184" i="2"/>
  <c r="B115" i="2"/>
  <c r="B185" i="2"/>
  <c r="B221" i="2"/>
  <c r="B49" i="2"/>
  <c r="B197" i="2"/>
  <c r="B224" i="2"/>
  <c r="B188" i="2"/>
  <c r="B46" i="2"/>
  <c r="B306" i="2"/>
  <c r="B156" i="2"/>
  <c r="B104" i="2"/>
  <c r="B85" i="2"/>
  <c r="B200" i="2"/>
  <c r="B220" i="2"/>
  <c r="B72" i="2"/>
  <c r="B47" i="2"/>
  <c r="B280" i="2"/>
  <c r="B126" i="2"/>
  <c r="B154" i="2"/>
  <c r="B296" i="2"/>
  <c r="B309" i="2"/>
  <c r="B61" i="2"/>
  <c r="B90" i="2"/>
  <c r="B60" i="2"/>
  <c r="B174" i="2"/>
  <c r="B76" i="2"/>
  <c r="B86" i="2"/>
  <c r="B73" i="2"/>
  <c r="B112" i="2"/>
  <c r="B172" i="2"/>
  <c r="B114" i="2"/>
  <c r="B284" i="2"/>
  <c r="B232" i="2"/>
  <c r="B236" i="2"/>
  <c r="B237" i="2"/>
  <c r="B50" i="2"/>
  <c r="B233" i="2"/>
  <c r="B310" i="2"/>
  <c r="B140" i="2"/>
  <c r="B187" i="2"/>
  <c r="B59" i="2"/>
  <c r="B58" i="2"/>
  <c r="B173" i="2"/>
  <c r="B292" i="2"/>
  <c r="B223" i="2"/>
  <c r="B282" i="2"/>
  <c r="B219" i="2"/>
  <c r="B234" i="2"/>
  <c r="B136" i="2"/>
  <c r="B159" i="2"/>
  <c r="B103" i="2"/>
  <c r="B276" i="2"/>
  <c r="B288" i="2"/>
  <c r="B74" i="2"/>
  <c r="B171" i="2"/>
  <c r="B75" i="2"/>
  <c r="B113" i="2"/>
  <c r="B199" i="2"/>
  <c r="B89" i="2"/>
  <c r="B127" i="2"/>
  <c r="B235" i="2"/>
  <c r="B88" i="2"/>
  <c r="B77" i="2"/>
  <c r="B139" i="2"/>
  <c r="B128" i="2"/>
  <c r="B137" i="2"/>
  <c r="B101" i="2"/>
  <c r="B308" i="2"/>
  <c r="B175" i="2"/>
  <c r="B62" i="2"/>
  <c r="B201" i="2"/>
  <c r="B258" i="2"/>
  <c r="B198" i="2"/>
  <c r="B222" i="2"/>
  <c r="B116" i="2"/>
  <c r="B186" i="2"/>
  <c r="B71" i="2"/>
  <c r="B260" i="2"/>
  <c r="B155" i="2"/>
  <c r="B278" i="2"/>
  <c r="B202" i="2"/>
  <c r="B176" i="2"/>
  <c r="B259" i="2"/>
  <c r="B153" i="2"/>
  <c r="B256" i="2"/>
  <c r="B138" i="2"/>
  <c r="B307" i="2"/>
  <c r="B238" i="2"/>
  <c r="B257" i="2"/>
  <c r="B102" i="2"/>
  <c r="B218" i="2"/>
  <c r="B100" i="2"/>
  <c r="B125" i="2"/>
  <c r="B124" i="2"/>
  <c r="B87" i="2"/>
  <c r="B48"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<sst xmlns="http://schemas.openxmlformats.org/spreadsheetml/2006/main" count="2754" uniqueCount="1410">
  <si>
    <t>ID</t>
  </si>
  <si>
    <t>Name</t>
  </si>
  <si>
    <t>CommaPos</t>
  </si>
  <si>
    <t>DotPos</t>
  </si>
  <si>
    <t>OpenParPos</t>
  </si>
  <si>
    <t>CloseParPos</t>
  </si>
  <si>
    <t>EndOfConvFNPos</t>
  </si>
  <si>
    <t>ConvForenames</t>
  </si>
  <si>
    <t>InParentheses</t>
  </si>
  <si>
    <t>InParenthesesCleaned</t>
  </si>
  <si>
    <t>P_NSpaces</t>
  </si>
  <si>
    <t>P_FinalSpacePos</t>
  </si>
  <si>
    <t>P_Forenames</t>
  </si>
  <si>
    <t>Title</t>
  </si>
  <si>
    <t>Forenames</t>
  </si>
  <si>
    <t>Surname</t>
  </si>
  <si>
    <t>Allen, Miss. Elisabeth Walton</t>
  </si>
  <si>
    <t>female</t>
  </si>
  <si>
    <t>Allison, Master. Hudson Trevor</t>
  </si>
  <si>
    <t>male</t>
  </si>
  <si>
    <t>Allison, Miss. Helen Loraine</t>
  </si>
  <si>
    <t>Allison, Mr. Hudson Joshua Creighton</t>
  </si>
  <si>
    <t>Allison, Mrs. Hudson J C (Bessie Waldo Daniels)</t>
  </si>
  <si>
    <t>Anderson, Mr. Harry</t>
  </si>
  <si>
    <t>Andrews, Miss. Kornelia Theodosia</t>
  </si>
  <si>
    <t>Andrews, Mr. Thomas Jr</t>
  </si>
  <si>
    <t>Appleton, Mrs. Edward Dale (Charlotte Lamson)</t>
  </si>
  <si>
    <t>Artagaveytia, Mr. Ramon</t>
  </si>
  <si>
    <t>Astor, Col. John Jacob</t>
  </si>
  <si>
    <t>Astor, Mrs. John Jacob (Madeleine Talmadge Force)</t>
  </si>
  <si>
    <t>Aubart, Mme. Leontine Pauline</t>
  </si>
  <si>
    <t>Barber, Miss. Ellen 'Nellie'</t>
  </si>
  <si>
    <t>Barkworth, Mr. Algernon Henry Wilson</t>
  </si>
  <si>
    <t>Baumann, Mr. John D</t>
  </si>
  <si>
    <t>Baxter, Mr. Quigg Edmond</t>
  </si>
  <si>
    <t>Baxter, Mrs. James (Helene DeLaudeniere Chaput)</t>
  </si>
  <si>
    <t>Bazzani, Miss. Albina</t>
  </si>
  <si>
    <t>Beattie, Mr. Thomson</t>
  </si>
  <si>
    <t>Beckwith, Mr. Richard Leonard</t>
  </si>
  <si>
    <t>Beckwith, Mrs. Richard Leonard (Sallie Monypeny)</t>
  </si>
  <si>
    <t>Behr, Mr. Karl Howell</t>
  </si>
  <si>
    <t>Bidois, Miss. Rosalie</t>
  </si>
  <si>
    <t>Bird, Miss. Ellen</t>
  </si>
  <si>
    <t>Birnbaum, Mr. Jakob</t>
  </si>
  <si>
    <t>Bishop, Mr. Dickinson H</t>
  </si>
  <si>
    <t>Bishop, Mrs. Dickinson H (Helen Walton)</t>
  </si>
  <si>
    <t>Bissette, Miss. Amelia</t>
  </si>
  <si>
    <t>Bjornstrom-Steffansson, Mr. Mauritz Hakan</t>
  </si>
  <si>
    <t>Blackwell, Mr. Stephen Weart</t>
  </si>
  <si>
    <t>Blank, Mr. Henry</t>
  </si>
  <si>
    <t>Bonnell, Miss. Caroline</t>
  </si>
  <si>
    <t>Bonnell, Miss. Elizabeth</t>
  </si>
  <si>
    <t>Borebank, Mr. John James</t>
  </si>
  <si>
    <t>Bowen, Miss. Grace Scott</t>
  </si>
  <si>
    <t>Bowerman, Miss. Elsie Edith</t>
  </si>
  <si>
    <t>Bradley, Mr. George ('George Arthur Brayton')</t>
  </si>
  <si>
    <t>Brady, Mr. John Bertram</t>
  </si>
  <si>
    <t>Brandeis, Mr. Emil</t>
  </si>
  <si>
    <t>Brewe, Dr. Arthur Jackson</t>
  </si>
  <si>
    <t>Brown, Mrs. James Joseph (Margaret Tobin)</t>
  </si>
  <si>
    <t>Brown, Mrs. John Murray (Caroline Lane Lamson)</t>
  </si>
  <si>
    <t>Bucknell, Mrs. William Robert (Emma Eliza Ward)</t>
  </si>
  <si>
    <t>Burns, Miss. Elizabeth Margaret</t>
  </si>
  <si>
    <t>Butt, Major. Archibald Willingham</t>
  </si>
  <si>
    <t>Cairns, Mr. Alexander</t>
  </si>
  <si>
    <t>Calderhead, Mr. Edward Pennington</t>
  </si>
  <si>
    <t>Candee, Mrs. Edward (Helen Churchill Hungerford)</t>
  </si>
  <si>
    <t>Cardeza, Mr. Thomas Drake Martinez</t>
  </si>
  <si>
    <t>Cardeza, Mrs. James Warburton Martinez (Charlotte Wardle Drake)</t>
  </si>
  <si>
    <t>Carlsson, Mr. Frans Olof</t>
  </si>
  <si>
    <t>Carrau, Mr. Francisco M</t>
  </si>
  <si>
    <t>Carrau, Mr. Jose Pedro</t>
  </si>
  <si>
    <t>Carter, Master. William Thornton II</t>
  </si>
  <si>
    <t>Carter, Miss. Lucile Polk</t>
  </si>
  <si>
    <t>Carter, Mr. William Ernest</t>
  </si>
  <si>
    <t>Carter, Mrs. William Ernest (Lucile Polk)</t>
  </si>
  <si>
    <t>Case, Mr. Howard Brown</t>
  </si>
  <si>
    <t>Cassebeer, Mrs. Henry Arthur Jr (Eleanor Genevieve Fosdick)</t>
  </si>
  <si>
    <t>Cavendish, Mr. Tyrell William</t>
  </si>
  <si>
    <t>Cavendish, Mrs. Tyrell William (Julia Florence Siegel)</t>
  </si>
  <si>
    <t>Chaffee, Mr. Herbert Fuller</t>
  </si>
  <si>
    <t>Chaffee, Mrs. Herbert Fuller (Carrie Constance Toogood)</t>
  </si>
  <si>
    <t>Chambers, Mr. Norman Campbell</t>
  </si>
  <si>
    <t>Chambers, Mrs. Norman Campbell (Bertha Griggs)</t>
  </si>
  <si>
    <t>Chaudanson, Miss. Victorine</t>
  </si>
  <si>
    <t>Cherry, Miss. Gladys</t>
  </si>
  <si>
    <t>Chevre, Mr. Paul Romaine</t>
  </si>
  <si>
    <t>Chibnall, Mrs. (Edith Martha Bowerman)</t>
  </si>
  <si>
    <t>Chisholm, Mr. Roderick Robert Crispin</t>
  </si>
  <si>
    <t>Clark, Mr. Walter Miller</t>
  </si>
  <si>
    <t>Clark, Mrs. Walter Miller (Virginia McDowell)</t>
  </si>
  <si>
    <t>Cleaver, Miss. Alice</t>
  </si>
  <si>
    <t>Clifford, Mr. George Quincy</t>
  </si>
  <si>
    <t>Colley, Mr. Edward Pomeroy</t>
  </si>
  <si>
    <t>Compton, Miss. Sara Rebecca</t>
  </si>
  <si>
    <t>Compton, Mr. Alexander Taylor Jr</t>
  </si>
  <si>
    <t>Compton, Mrs. Alexander Taylor (Mary Eliza Ingersoll)</t>
  </si>
  <si>
    <t>Cornell, Mrs. Robert Clifford (Malvina Helen Lamson)</t>
  </si>
  <si>
    <t>Crafton, Mr. John Bertram</t>
  </si>
  <si>
    <t>Crosby, Capt. Edward Gifford</t>
  </si>
  <si>
    <t>Crosby, Miss. Harriet R</t>
  </si>
  <si>
    <t>Crosby, Mrs. Edward Gifford (Catherine Elizabeth Halstead)</t>
  </si>
  <si>
    <t>Cumings, Mr. John Bradley</t>
  </si>
  <si>
    <t>Cumings, Mrs. John Bradley (Florence Briggs Thayer)</t>
  </si>
  <si>
    <t>Daly, Mr. Peter Denis</t>
  </si>
  <si>
    <t>Daniel, Mr. Robert Williams</t>
  </si>
  <si>
    <t>Daniels, Miss. Sarah</t>
  </si>
  <si>
    <t>Davidson, Mr. Thornton</t>
  </si>
  <si>
    <t>Davidson, Mrs. Thornton (Orian Hays)</t>
  </si>
  <si>
    <t>Dick, Mr. Albert Adrian</t>
  </si>
  <si>
    <t>Dick, Mrs. Albert Adrian (Vera Gillespie)</t>
  </si>
  <si>
    <t>Dodge, Dr. Washington</t>
  </si>
  <si>
    <t>Dodge, Master. Washington</t>
  </si>
  <si>
    <t>Dodge, Mrs. Washington (Ruth Vidaver)</t>
  </si>
  <si>
    <t>Douglas, Mr. Walter Donald</t>
  </si>
  <si>
    <t>Douglas, Mrs. Frederick Charles (Mary Helene Baxter)</t>
  </si>
  <si>
    <t>Douglas, Mrs. Walter Donald (Mahala Dutton)</t>
  </si>
  <si>
    <t>Duff Gordon, Lady. (Lucille Christiana Sutherland) ('Mrs Morgan')</t>
  </si>
  <si>
    <t>Duff Gordon, Sir. Cosmo Edmund ('Mr Morgan')</t>
  </si>
  <si>
    <t>Dulles, Mr. William Crothers</t>
  </si>
  <si>
    <t>Earnshaw, Mrs. Boulton (Olive Potter)</t>
  </si>
  <si>
    <t>Endres, Miss. Caroline Louise</t>
  </si>
  <si>
    <t>Eustis, Miss. Elizabeth Mussey</t>
  </si>
  <si>
    <t>Evans, Miss. Edith Corse</t>
  </si>
  <si>
    <t>Farthing, Mr. John</t>
  </si>
  <si>
    <t>Flegenheim, Mrs. Alfred (Antoinette)</t>
  </si>
  <si>
    <t>Fleming, Miss. Margaret</t>
  </si>
  <si>
    <t>Flynn, Mr. John Irwin ('Irving')</t>
  </si>
  <si>
    <t>Foreman, Mr. Benjamin Laventall</t>
  </si>
  <si>
    <t>Fortune, Miss. Alice Elizabeth</t>
  </si>
  <si>
    <t>Fortune, Miss. Ethel Flora</t>
  </si>
  <si>
    <t>Fortune, Miss. Mabel Helen</t>
  </si>
  <si>
    <t>Fortune, Mr. Charles Alexander</t>
  </si>
  <si>
    <t>Fortune, Mr. Mark</t>
  </si>
  <si>
    <t>Fortune, Mrs. Mark (Mary McDougald)</t>
  </si>
  <si>
    <t>Francatelli, Miss. Laura Mabel</t>
  </si>
  <si>
    <t>Franklin, Mr. Thomas Parham</t>
  </si>
  <si>
    <t>Frauenthal, Dr. Henry William</t>
  </si>
  <si>
    <t>Frauenthal, Mr. Isaac Gerald</t>
  </si>
  <si>
    <t>Frauenthal, Mrs. Henry William (Clara Heinsheimer)</t>
  </si>
  <si>
    <t>Frolicher, Miss. Hedwig Margaritha</t>
  </si>
  <si>
    <t>Frolicher-Stehli, Mr. Maxmillian</t>
  </si>
  <si>
    <t>Frolicher-Stehli, Mrs. Maxmillian (Margaretha Emerentia Stehli)</t>
  </si>
  <si>
    <t>Fry, Mr. Richard</t>
  </si>
  <si>
    <t>Futrelle, Mr. Jacques Heath</t>
  </si>
  <si>
    <t>Futrelle, Mrs. Jacques Heath (Lily May Peel)</t>
  </si>
  <si>
    <t>Gee, Mr. Arthur H</t>
  </si>
  <si>
    <t>Geiger, Miss. Amalie</t>
  </si>
  <si>
    <t>Gibson, Miss. Dorothy Winifred</t>
  </si>
  <si>
    <t>Gibson, Mrs. Leonard (Pauline C Boeson)</t>
  </si>
  <si>
    <t>Giglio, Mr. Victor</t>
  </si>
  <si>
    <t>Goldenberg, Mr. Samuel L</t>
  </si>
  <si>
    <t>Goldenberg, Mrs. Samuel L (Edwiga Grabowska)</t>
  </si>
  <si>
    <t>Goldschmidt, Mr. George B</t>
  </si>
  <si>
    <t>Gracie, Col. Archibald IV</t>
  </si>
  <si>
    <t>Graham, Miss. Margaret Edith</t>
  </si>
  <si>
    <t>Graham, Mr. George Edward</t>
  </si>
  <si>
    <t>Graham, Mrs. William Thompson (Edith Junkins)</t>
  </si>
  <si>
    <t>Greenfield, Mr. William Bertram</t>
  </si>
  <si>
    <t>Greenfield, Mrs. Leo David (Blanche Strouse)</t>
  </si>
  <si>
    <t>Guggenheim, Mr. Benjamin</t>
  </si>
  <si>
    <t>Harder, Mr. George Achilles</t>
  </si>
  <si>
    <t>Harder, Mrs. George Achilles (Dorothy Annan)</t>
  </si>
  <si>
    <t>Harper, Mr. Henry Sleeper</t>
  </si>
  <si>
    <t>Harper, Mrs. Henry Sleeper (Myna Haxtun)</t>
  </si>
  <si>
    <t>Harrington, Mr. Charles H</t>
  </si>
  <si>
    <t>Harris, Mr. Henry Birkhardt</t>
  </si>
  <si>
    <t>Harris, Mrs. Henry Birkhardt (Irene Wallach)</t>
  </si>
  <si>
    <t>Harrison, Mr. William</t>
  </si>
  <si>
    <t>Hassab, Mr. Hammad</t>
  </si>
  <si>
    <t>Hawksford, Mr. Walter James</t>
  </si>
  <si>
    <t>Hays, Miss. Margaret Bechstein</t>
  </si>
  <si>
    <t>Hays, Mr. Charles Melville</t>
  </si>
  <si>
    <t>Hays, Mrs. Charles Melville (Clara Jennings Gregg)</t>
  </si>
  <si>
    <t>Head, Mr. Christopher</t>
  </si>
  <si>
    <t>Hilliard, Mr. Herbert Henry</t>
  </si>
  <si>
    <t>Hipkins, Mr. William Edward</t>
  </si>
  <si>
    <t>Hippach, Miss. Jean Gertrude</t>
  </si>
  <si>
    <t>Hippach, Mrs. Louis Albert (Ida Sophia Fischer)</t>
  </si>
  <si>
    <t>Hogeboom, Mrs. John C (Anna Andrews)</t>
  </si>
  <si>
    <t>Holverson, Mr. Alexander Oskar</t>
  </si>
  <si>
    <t>Holverson, Mrs. Alexander Oskar (Mary Aline Towner)</t>
  </si>
  <si>
    <t>Homer, Mr. Harry ('Mr E Haven')</t>
  </si>
  <si>
    <t>Hoyt, Mr. Frederick Maxfield</t>
  </si>
  <si>
    <t>Hoyt, Mr. William Fisher</t>
  </si>
  <si>
    <t>Hoyt, Mrs. Frederick Maxfield (Jane Anne Forby)</t>
  </si>
  <si>
    <t>Icard, Miss. Amelie</t>
  </si>
  <si>
    <t>Isham, Miss. Ann Elizabeth</t>
  </si>
  <si>
    <t>Ismay, Mr. Joseph Bruce</t>
  </si>
  <si>
    <t>Jones, Mr. Charles Cresson</t>
  </si>
  <si>
    <t>Julian, Mr. Henry Forbes</t>
  </si>
  <si>
    <t>Keeping, Mr. Edwin</t>
  </si>
  <si>
    <t>Kent, Mr. Edward Austin</t>
  </si>
  <si>
    <t>Kenyon, Mr. Frederick R</t>
  </si>
  <si>
    <t>Kenyon, Mrs. Frederick R (Marion)</t>
  </si>
  <si>
    <t>Kimball, Mr. Edwin Nelson Jr</t>
  </si>
  <si>
    <t>Kimball, Mrs. Edwin Nelson Jr (Gertrude Parsons)</t>
  </si>
  <si>
    <t>Klaber, Mr. Herman</t>
  </si>
  <si>
    <t>Kreuchen, Miss. Emilie</t>
  </si>
  <si>
    <t>Leader, Dr. Alice (Farnham)</t>
  </si>
  <si>
    <t>LeRoy, Miss. Bertha</t>
  </si>
  <si>
    <t>Lesurer, Mr. Gustave J</t>
  </si>
  <si>
    <t>Lewy, Mr. Ervin G</t>
  </si>
  <si>
    <t>Lindeberg-Lind, Mr. Erik Gustaf ('Mr Edward Lingrey')</t>
  </si>
  <si>
    <t>Lindstrom, Mrs. Carl Johan (Sigrid Posse)</t>
  </si>
  <si>
    <t>Lines, Miss. Mary Conover</t>
  </si>
  <si>
    <t>Lines, Mrs. Ernest H (Elizabeth Lindsey James)</t>
  </si>
  <si>
    <t>Long, Mr. Milton Clyde</t>
  </si>
  <si>
    <t>Longley, Miss. Gretchen Fiske</t>
  </si>
  <si>
    <t>Loring, Mr. Joseph Holland</t>
  </si>
  <si>
    <t>Lurette, Miss. Elise</t>
  </si>
  <si>
    <t>Madill, Miss. Georgette Alexandra</t>
  </si>
  <si>
    <t>Maguire, Mr. John Edward</t>
  </si>
  <si>
    <t>Maioni, Miss. Roberta</t>
  </si>
  <si>
    <t>Marechal, Mr. Pierre</t>
  </si>
  <si>
    <t>Marvin, Mr. Daniel Warner</t>
  </si>
  <si>
    <t>Marvin, Mrs. Daniel Warner (Mary Graham Carmichael Farquarson)</t>
  </si>
  <si>
    <t>Mayne, Mlle. Berthe Antonine ('Mrs de Villiers')</t>
  </si>
  <si>
    <t>McCaffry, Mr. Thomas Francis</t>
  </si>
  <si>
    <t>McCarthy, Mr. Timothy J</t>
  </si>
  <si>
    <t>McGough, Mr. James Robert</t>
  </si>
  <si>
    <t>Meyer, Mr. Edgar Joseph</t>
  </si>
  <si>
    <t>Meyer, Mrs. Edgar Joseph (Leila Saks)</t>
  </si>
  <si>
    <t>Millet, Mr. Francis Davis</t>
  </si>
  <si>
    <t>Minahan, Dr. William Edward</t>
  </si>
  <si>
    <t>Minahan, Miss. Daisy E</t>
  </si>
  <si>
    <t>Minahan, Mrs. William Edward (Lillian E Thorpe)</t>
  </si>
  <si>
    <t>Mock, Mr. Philipp Edmund</t>
  </si>
  <si>
    <t>Molson, Mr. Harry Markland</t>
  </si>
  <si>
    <t>Moore, Mr. Clarence Bloomfield</t>
  </si>
  <si>
    <t>Natsch, Mr. Charles H</t>
  </si>
  <si>
    <t>Newell, Miss. Madeleine</t>
  </si>
  <si>
    <t>Newell, Miss. Marjorie</t>
  </si>
  <si>
    <t>Newell, Mr. Arthur Webster</t>
  </si>
  <si>
    <t>Newsom, Miss. Helen Monypeny</t>
  </si>
  <si>
    <t>Nicholson, Mr. Arthur Ernest</t>
  </si>
  <si>
    <t>Oliva y Ocana, Dona. Fermina</t>
  </si>
  <si>
    <t>Omont, Mr. Alfred Fernand</t>
  </si>
  <si>
    <t>Ostby, Miss. Helene Ragnhild</t>
  </si>
  <si>
    <t>Ostby, Mr. Engelhart Cornelius</t>
  </si>
  <si>
    <t>Ovies y Rodriguez, Mr. Servando</t>
  </si>
  <si>
    <t>Parr, Mr. William Henry Marsh</t>
  </si>
  <si>
    <t>Partner, Mr. Austen</t>
  </si>
  <si>
    <t>Payne, Mr. Vivian Ponsonby</t>
  </si>
  <si>
    <t>Pears, Mr. Thomas Clinton</t>
  </si>
  <si>
    <t>Pears, Mrs. Thomas (Edith Wearne)</t>
  </si>
  <si>
    <t>Penasco y Castellana, Mr. Victor de Satode</t>
  </si>
  <si>
    <t>Penasco y Castellana, Mrs. Victor de Satode (Maria Josefa Perez de Soto y Vallejo)</t>
  </si>
  <si>
    <t>Perreault, Miss. Anne</t>
  </si>
  <si>
    <t>Peuchen, Major. Arthur Godfrey</t>
  </si>
  <si>
    <t>Porter, Mr. Walter Chamberlain</t>
  </si>
  <si>
    <t>Potter, Mrs. Thomas Jr (Lily Alexenia Wilson)</t>
  </si>
  <si>
    <t>Reuchlin, Jonkheer. John George</t>
  </si>
  <si>
    <t>Rheims, Mr. George Alexander Lucien</t>
  </si>
  <si>
    <t>Ringhini, Mr. Sante</t>
  </si>
  <si>
    <t>Robbins, Mr. Victor</t>
  </si>
  <si>
    <t>Robert, Mrs. Edward Scott (Elisabeth Walton McMillan)</t>
  </si>
  <si>
    <t>Roebling, Mr. Washington Augustus II</t>
  </si>
  <si>
    <t>Romaine, Mr. Charles Hallace ('Mr C Rolmane')</t>
  </si>
  <si>
    <t>Rood, Mr. Hugh Roscoe</t>
  </si>
  <si>
    <t>Rosenbaum, Miss. Edith Louise</t>
  </si>
  <si>
    <t>Rosenshine, Mr. George ('Mr George Thorne')</t>
  </si>
  <si>
    <t>Ross, Mr. John Hugo</t>
  </si>
  <si>
    <t>Rothes, the Countess. of (Lucy Noel Martha Dyer-Edwards)</t>
  </si>
  <si>
    <t>Rothschild, Mr. Martin</t>
  </si>
  <si>
    <t>Rothschild, Mrs. Martin (Elizabeth L. Barrett)</t>
  </si>
  <si>
    <t>Rowe, Mr. Alfred G</t>
  </si>
  <si>
    <t>Ryerson, Master. John Borie</t>
  </si>
  <si>
    <t>Ryerson, Miss. Emily Borie</t>
  </si>
  <si>
    <t>Ryerson, Miss. Susan Parker 'Suzette'</t>
  </si>
  <si>
    <t>Ryerson, Mr. Arthur Larned</t>
  </si>
  <si>
    <t>Ryerson, Mrs. Arthur Larned (Emily Maria Borie)</t>
  </si>
  <si>
    <t>Saalfeld, Mr. Adolphe</t>
  </si>
  <si>
    <t>Sagesser, Mlle. Emma</t>
  </si>
  <si>
    <t>Salomon, Mr. Abraham L</t>
  </si>
  <si>
    <t>Schabert, Mrs. Paul (Emma Mock)</t>
  </si>
  <si>
    <t>Serepeca, Miss. Augusta</t>
  </si>
  <si>
    <t>Seward, Mr. Frederic Kimber</t>
  </si>
  <si>
    <t>Shutes, Miss. Elizabeth W</t>
  </si>
  <si>
    <t>Silverthorne, Mr. Spencer Victor</t>
  </si>
  <si>
    <t>Silvey, Mr. William Baird</t>
  </si>
  <si>
    <t>Silvey, Mrs. William Baird (Alice Munger)</t>
  </si>
  <si>
    <t>Simonius-Blumer, Col. Oberst Alfons</t>
  </si>
  <si>
    <t>Sloper, Mr. William Thompson</t>
  </si>
  <si>
    <t>Smart, Mr. John Montgomery</t>
  </si>
  <si>
    <t>Smith, Mr. James Clinch</t>
  </si>
  <si>
    <t>Smith, Mr. Lucien Philip</t>
  </si>
  <si>
    <t>Smith, Mr. Richard William</t>
  </si>
  <si>
    <t>Smith, Mrs. Lucien Philip (Mary Eloise Hughes)</t>
  </si>
  <si>
    <t>Snyder, Mr. John Pillsbury</t>
  </si>
  <si>
    <t>Snyder, Mrs. John Pillsbury (Nelle Stevenson)</t>
  </si>
  <si>
    <t>Spedden, Master. Robert Douglas</t>
  </si>
  <si>
    <t>Spedden, Mr. Frederic Oakley</t>
  </si>
  <si>
    <t>Spedden, Mrs. Frederic Oakley (Margaretta Corning Stone)</t>
  </si>
  <si>
    <t>Spencer, Mr. William Augustus</t>
  </si>
  <si>
    <t>Spencer, Mrs. William Augustus (Marie Eugenie)</t>
  </si>
  <si>
    <t>Stahelin-Maeglin, Dr. Max</t>
  </si>
  <si>
    <t>Stead, Mr. William Thomas</t>
  </si>
  <si>
    <t>Stengel, Mr. Charles Emil Henry</t>
  </si>
  <si>
    <t>Stengel, Mrs. Charles Emil Henry (Annie May Morris)</t>
  </si>
  <si>
    <t>Stephenson, Mrs. Walter Bertram (Martha Eustis)</t>
  </si>
  <si>
    <t>Stewart, Mr. Albert A</t>
  </si>
  <si>
    <t>Stone, Mrs. George Nelson (Martha Evelyn)</t>
  </si>
  <si>
    <t>Straus, Mr. Isidor</t>
  </si>
  <si>
    <t>Straus, Mrs. Isidor (Rosalie Ida Blun)</t>
  </si>
  <si>
    <t>Sutton, Mr. Frederick</t>
  </si>
  <si>
    <t>Swift, Mrs. Frederick Joel (Margaret Welles Barron)</t>
  </si>
  <si>
    <t>Taussig, Miss. Ruth</t>
  </si>
  <si>
    <t>Taussig, Mr. Emil</t>
  </si>
  <si>
    <t>Taussig, Mrs. Emil (Tillie Mandelbaum)</t>
  </si>
  <si>
    <t>Taylor, Mr. Elmer Zebley</t>
  </si>
  <si>
    <t>Taylor, Mrs. Elmer Zebley (Juliet Cummins Wright)</t>
  </si>
  <si>
    <t>Thayer, Mr. John Borland</t>
  </si>
  <si>
    <t>Thayer, Mr. John Borland Jr</t>
  </si>
  <si>
    <t>Thayer, Mrs. John Borland (Marian Longstreth Morris)</t>
  </si>
  <si>
    <t>Thorne, Mrs. Gertrude Maybelle</t>
  </si>
  <si>
    <t>Tucker, Mr. Gilbert Milligan Jr</t>
  </si>
  <si>
    <t>Uruchurtu, Don. Manuel E</t>
  </si>
  <si>
    <t>Van der hoef, Mr. Wyckoff</t>
  </si>
  <si>
    <t>Walker, Mr. William Anderson</t>
  </si>
  <si>
    <t>Ward, Miss. Anna</t>
  </si>
  <si>
    <t>Warren, Mr. Frank Manley</t>
  </si>
  <si>
    <t>Warren, Mrs. Frank Manley (Anna Sophia Atkinson)</t>
  </si>
  <si>
    <t>Weir, Col. John</t>
  </si>
  <si>
    <t>White, Mr. Percival Wayland</t>
  </si>
  <si>
    <t>White, Mr. Richard Frasar</t>
  </si>
  <si>
    <t>White, Mrs. John Stuart (Ella Holmes)</t>
  </si>
  <si>
    <t>Wick, Miss. Mary Natalie</t>
  </si>
  <si>
    <t>Wick, Mr. George Dennick</t>
  </si>
  <si>
    <t>Wick, Mrs. George Dennick (Mary Hitchcock)</t>
  </si>
  <si>
    <t>Widener, Mr. George Dunton</t>
  </si>
  <si>
    <t>Widener, Mr. Harry Elkins</t>
  </si>
  <si>
    <t>Widener, Mrs. George Dunton (Eleanor Elkins)</t>
  </si>
  <si>
    <t>Willard, Miss. Constance</t>
  </si>
  <si>
    <t>Williams, Mr. Charles Duane</t>
  </si>
  <si>
    <t>Williams, Mr. Richard Norris II</t>
  </si>
  <si>
    <t>Williams-Lambert, Mr. Fletcher Fellows</t>
  </si>
  <si>
    <t>Wilson, Miss. Helen Alice</t>
  </si>
  <si>
    <t>Woolner, Mr. Hugh</t>
  </si>
  <si>
    <t>Wright, Mr. George</t>
  </si>
  <si>
    <t>Young, Miss. Marie Grice</t>
  </si>
  <si>
    <t>Abelson, Mr. Samuel</t>
  </si>
  <si>
    <t>Abelson, Mrs. Samuel (Hannah Wizosky)</t>
  </si>
  <si>
    <t>Aldworth, Mr. Charles Augustus</t>
  </si>
  <si>
    <t>Andrew, Mr. Edgardo Samuel</t>
  </si>
  <si>
    <t>Andrew, Mr. Frank Thomas</t>
  </si>
  <si>
    <t>Angle, Mr. William A</t>
  </si>
  <si>
    <t>Angle, Mrs. William A (Florence 'Mary' Agnes Hughes)</t>
  </si>
  <si>
    <t>Ashby, Mr. John</t>
  </si>
  <si>
    <t>Bailey, Mr. Percy Andrew</t>
  </si>
  <si>
    <t>Baimbrigge, Mr. Charles Robert</t>
  </si>
  <si>
    <t>Ball, Mrs. (Ada E Hall)</t>
  </si>
  <si>
    <t>Banfield, Mr. Frederick James</t>
  </si>
  <si>
    <t>Bateman, Rev. Robert James</t>
  </si>
  <si>
    <t>Beane, Mr. Edward</t>
  </si>
  <si>
    <t>Beane, Mrs. Edward (Ethel Clarke)</t>
  </si>
  <si>
    <t>Beauchamp, Mr. Henry James</t>
  </si>
  <si>
    <t>Becker, Master. Richard F</t>
  </si>
  <si>
    <t>Becker, Miss. Marion Louise</t>
  </si>
  <si>
    <t>Becker, Miss. Ruth Elizabeth</t>
  </si>
  <si>
    <t>Becker, Mrs. Allen Oliver (Nellie E Baumgardner)</t>
  </si>
  <si>
    <t>Beesley, Mr. Lawrence</t>
  </si>
  <si>
    <t>Bentham, Miss. Lilian W</t>
  </si>
  <si>
    <t>Berriman, Mr. William John</t>
  </si>
  <si>
    <t>Botsford, Mr. William Hull</t>
  </si>
  <si>
    <t>Bowenur, Mr. Solomon</t>
  </si>
  <si>
    <t>Bracken, Mr. James H</t>
  </si>
  <si>
    <t>Brown, Miss. Amelia 'Mildred'</t>
  </si>
  <si>
    <t>Brown, Miss. Edith Eileen</t>
  </si>
  <si>
    <t>Brown, Mr. Thomas William Solomon</t>
  </si>
  <si>
    <t>Brown, Mrs. Thomas William Solomon (Elizabeth Catherine Ford)</t>
  </si>
  <si>
    <t>Bryhl, Miss. Dagmar Jenny Ingeborg</t>
  </si>
  <si>
    <t>Bryhl, Mr. Kurt Arnold Gottfrid</t>
  </si>
  <si>
    <t>Buss, Miss. Kate</t>
  </si>
  <si>
    <t>Butler, Mr. Reginald Fenton</t>
  </si>
  <si>
    <t>Byles, Rev. Thomas Roussel Davids</t>
  </si>
  <si>
    <t>Bystrom, Mrs. (Karolina)</t>
  </si>
  <si>
    <t>Caldwell, Master. Alden Gates</t>
  </si>
  <si>
    <t>Caldwell, Mr. Albert Francis</t>
  </si>
  <si>
    <t>Caldwell, Mrs. Albert Francis (Sylvia Mae Harbaugh)</t>
  </si>
  <si>
    <t>Cameron, Miss. Clear Annie</t>
  </si>
  <si>
    <t>Campbell, Mr. William</t>
  </si>
  <si>
    <t>Carbines, Mr. William</t>
  </si>
  <si>
    <t>Carter, Mrs. Ernest Courtenay (Lilian Hughes)</t>
  </si>
  <si>
    <t>Carter, Rev. Ernest Courtenay</t>
  </si>
  <si>
    <t>Chapman, Mr. Charles Henry</t>
  </si>
  <si>
    <t>Chapman, Mr. John Henry</t>
  </si>
  <si>
    <t>Chapman, Mrs. John Henry (Sara Elizabeth Lawry)</t>
  </si>
  <si>
    <t>Christy, Miss. Julie Rachel</t>
  </si>
  <si>
    <t>Christy, Mrs. (Alice Frances)</t>
  </si>
  <si>
    <t>Clarke, Mr. Charles Valentine</t>
  </si>
  <si>
    <t>Clarke, Mrs. Charles V (Ada Maria Winfield)</t>
  </si>
  <si>
    <t>Coleridge, Mr. Reginald Charles</t>
  </si>
  <si>
    <t>Collander, Mr. Erik Gustaf</t>
  </si>
  <si>
    <t>Collett, Mr. Sidney C Stuart</t>
  </si>
  <si>
    <t>Collyer, Miss. Marjorie 'Lottie'</t>
  </si>
  <si>
    <t>Collyer, Mr. Harvey</t>
  </si>
  <si>
    <t>Collyer, Mrs. Harvey (Charlotte Annie Tate)</t>
  </si>
  <si>
    <t>Cook, Mrs. (Selena Rogers)</t>
  </si>
  <si>
    <t>Corbett, Mrs. Walter H (Irene Colvin)</t>
  </si>
  <si>
    <t>Corey, Mrs. Percy C (Mary Phyllis Elizabeth Miller)</t>
  </si>
  <si>
    <t>Cotterill, Mr. Henry 'Harry'</t>
  </si>
  <si>
    <t>Cunningham, Mr. Alfred Fleming</t>
  </si>
  <si>
    <t>Davies, Master. John Morgan Jr</t>
  </si>
  <si>
    <t>Davies, Mr. Charles Henry</t>
  </si>
  <si>
    <t>Davies, Mrs. John Morgan (Elizabeth Agnes Mary White)</t>
  </si>
  <si>
    <t>Davis, Miss. Mary</t>
  </si>
  <si>
    <t>de Brito, Mr. Jose Joaquim</t>
  </si>
  <si>
    <t>Deacon, Mr. Percy William</t>
  </si>
  <si>
    <t>del Carlo, Mr. Sebastiano</t>
  </si>
  <si>
    <t>del Carlo, Mrs. Sebastiano (Argenia Genovesi)</t>
  </si>
  <si>
    <t>Denbury, Mr. Herbert</t>
  </si>
  <si>
    <t>Dibden, Mr. William</t>
  </si>
  <si>
    <t>Doling, Miss. Elsie</t>
  </si>
  <si>
    <t>Doling, Mrs. John T (Ada Julia Bone)</t>
  </si>
  <si>
    <t>Downton, Mr. William James</t>
  </si>
  <si>
    <t>Drew, Master. Marshall Brines</t>
  </si>
  <si>
    <t>Drew, Mr. James Vivian</t>
  </si>
  <si>
    <t>Drew, Mrs. James Vivian (Lulu Thorne Christian)</t>
  </si>
  <si>
    <t>Duran y More, Miss. Asuncion</t>
  </si>
  <si>
    <t>Duran y More, Miss. Florentina</t>
  </si>
  <si>
    <t>Eitemiller, Mr. George Floyd</t>
  </si>
  <si>
    <t>Enander, Mr. Ingvar</t>
  </si>
  <si>
    <t>Fahlstrom, Mr. Arne Jonas</t>
  </si>
  <si>
    <t>Faunthorpe, Mr. Harry</t>
  </si>
  <si>
    <t>Faunthorpe, Mrs. Lizzie (Elizabeth Anne Wilkinson)</t>
  </si>
  <si>
    <t>Fillbrook, Mr. Joseph Charles</t>
  </si>
  <si>
    <t>Fox, Mr. Stanley Hubert</t>
  </si>
  <si>
    <t>Frost, Mr. Anthony Wood 'Archie'</t>
  </si>
  <si>
    <t>Funk, Miss. Annie Clemmer</t>
  </si>
  <si>
    <t>Fynney, Mr. Joseph J</t>
  </si>
  <si>
    <t>Gale, Mr. Harry</t>
  </si>
  <si>
    <t>Gale, Mr. Shadrach</t>
  </si>
  <si>
    <t>Garside, Miss. Ethel</t>
  </si>
  <si>
    <t>Gaskell, Mr. Alfred</t>
  </si>
  <si>
    <t>Gavey, Mr. Lawrence</t>
  </si>
  <si>
    <t>Gilbert, Mr. William</t>
  </si>
  <si>
    <t>Giles, Mr. Edgar</t>
  </si>
  <si>
    <t>Giles, Mr. Frederick Edward</t>
  </si>
  <si>
    <t>Giles, Mr. Ralph</t>
  </si>
  <si>
    <t>Gill, Mr. John William</t>
  </si>
  <si>
    <t>Gillespie, Mr. William Henry</t>
  </si>
  <si>
    <t>Givard, Mr. Hans Kristensen</t>
  </si>
  <si>
    <t>Greenberg, Mr. Samuel</t>
  </si>
  <si>
    <t>Hale, Mr. Reginald</t>
  </si>
  <si>
    <t>Hamalainen, Master. Viljo</t>
  </si>
  <si>
    <t>Hamalainen, Mrs. William (Anna)</t>
  </si>
  <si>
    <t>Harbeck, Mr. William H</t>
  </si>
  <si>
    <t>Harper, Miss. Annie Jessie 'Nina'</t>
  </si>
  <si>
    <t>Harper, Rev. John</t>
  </si>
  <si>
    <t>Harris, Mr. George</t>
  </si>
  <si>
    <t>Harris, Mr. Walter</t>
  </si>
  <si>
    <t>Hart, Miss. Eva Miriam</t>
  </si>
  <si>
    <t>Hart, Mr. Benjamin</t>
  </si>
  <si>
    <t>Hart, Mrs. Benjamin (Esther Ada Bloomfield)</t>
  </si>
  <si>
    <t>Herman, Miss. Alice</t>
  </si>
  <si>
    <t>Herman, Miss. Kate</t>
  </si>
  <si>
    <t>Herman, Mr. Samuel</t>
  </si>
  <si>
    <t>Herman, Mrs. Samuel (Jane Laver)</t>
  </si>
  <si>
    <t>Hewlett, Mrs. (Mary D Kingcome)</t>
  </si>
  <si>
    <t>Hickman, Mr. Leonard Mark</t>
  </si>
  <si>
    <t>Hickman, Mr. Lewis</t>
  </si>
  <si>
    <t>Hickman, Mr. Stanley George</t>
  </si>
  <si>
    <t>Hiltunen, Miss. Marta</t>
  </si>
  <si>
    <t>Hocking, Miss. Ellen 'Nellie'</t>
  </si>
  <si>
    <t>Hocking, Mr. Richard George</t>
  </si>
  <si>
    <t>Hocking, Mr. Samuel James Metcalfe</t>
  </si>
  <si>
    <t>Hocking, Mrs. Elizabeth (Eliza Needs)</t>
  </si>
  <si>
    <t>Hodges, Mr. Henry Price</t>
  </si>
  <si>
    <t>Hold, Mr. Stephen</t>
  </si>
  <si>
    <t>Hold, Mrs. Stephen (Annie Margaret Hill)</t>
  </si>
  <si>
    <t>Hood, Mr. Ambrose Jr</t>
  </si>
  <si>
    <t>Hosono, Mr. Masabumi</t>
  </si>
  <si>
    <t>Howard, Mr. Benjamin</t>
  </si>
  <si>
    <t>Howard, Mrs. Benjamin (Ellen Truelove Arman)</t>
  </si>
  <si>
    <t>Hunt, Mr. George Henry</t>
  </si>
  <si>
    <t>Ilett, Miss. Bertha</t>
  </si>
  <si>
    <t>Jacobsohn, Mr. Sidney Samuel</t>
  </si>
  <si>
    <t>Jacobsohn, Mrs. Sidney Samuel (Amy Frances Christy)</t>
  </si>
  <si>
    <t>Jarvis, Mr. John Denzil</t>
  </si>
  <si>
    <t>Jefferys, Mr. Clifford Thomas</t>
  </si>
  <si>
    <t>Jefferys, Mr. Ernest Wilfred</t>
  </si>
  <si>
    <t>Jenkin, Mr. Stephen Curnow</t>
  </si>
  <si>
    <t>Jerwan, Mrs. Amin S (Marie Marthe Thuillard)</t>
  </si>
  <si>
    <t>Kantor, Mr. Sinai</t>
  </si>
  <si>
    <t>Kantor, Mrs. Sinai (Miriam Sternin)</t>
  </si>
  <si>
    <t>Karnes, Mrs. J Frank (Claire Bennett)</t>
  </si>
  <si>
    <t>Keane, Miss. Nora A</t>
  </si>
  <si>
    <t>Keane, Mr. Daniel</t>
  </si>
  <si>
    <t>Kelly, Mrs. Florence 'Fannie'</t>
  </si>
  <si>
    <t>Kirkland, Rev. Charles Leonard</t>
  </si>
  <si>
    <t>Knight, Mr. Robert J</t>
  </si>
  <si>
    <t>Kvillner, Mr. Johan Henrik Johannesson</t>
  </si>
  <si>
    <t>Lahtinen, Mrs. William (Anna Sylfven)</t>
  </si>
  <si>
    <t>Lahtinen, Rev. William</t>
  </si>
  <si>
    <t>Lamb, Mr. John Joseph</t>
  </si>
  <si>
    <t>Laroche, Miss. Louise</t>
  </si>
  <si>
    <t>Laroche, Miss. Simonne Marie Anne Andree</t>
  </si>
  <si>
    <t>Laroche, Mr. Joseph Philippe Lemercier</t>
  </si>
  <si>
    <t>Laroche, Mrs. Joseph (Juliette Marie Louise Lafargue)</t>
  </si>
  <si>
    <t>Lehmann, Miss. Bertha</t>
  </si>
  <si>
    <t>Leitch, Miss. Jessie Wills</t>
  </si>
  <si>
    <t>Lemore, Mrs. (Amelia Milley)</t>
  </si>
  <si>
    <t>Levy, Mr. Rene Jacques</t>
  </si>
  <si>
    <t>Leyson, Mr. Robert William Norman</t>
  </si>
  <si>
    <t>Lingane, Mr. John</t>
  </si>
  <si>
    <t>Louch, Mr. Charles Alexander</t>
  </si>
  <si>
    <t>Louch, Mrs. Charles Alexander (Alice Adelaide Slow)</t>
  </si>
  <si>
    <t>Mack, Mrs. (Mary)</t>
  </si>
  <si>
    <t>Malachard, Mr. Noel</t>
  </si>
  <si>
    <t>Mallet, Master. Andre</t>
  </si>
  <si>
    <t>Mallet, Mr. Albert</t>
  </si>
  <si>
    <t>Mallet, Mrs. Albert (Antoinette Magnin)</t>
  </si>
  <si>
    <t>Mangiavacchi, Mr. Serafino Emilio</t>
  </si>
  <si>
    <t>Matthews, Mr. William John</t>
  </si>
  <si>
    <t>Maybery, Mr. Frank Hubert</t>
  </si>
  <si>
    <t>McCrae, Mr. Arthur Gordon</t>
  </si>
  <si>
    <t>McCrie, Mr. James Matthew</t>
  </si>
  <si>
    <t>McKane, Mr. Peter David</t>
  </si>
  <si>
    <t>Mellinger, Miss. Madeleine Violet</t>
  </si>
  <si>
    <t>Mellinger, Mrs. (Elizabeth Anne Maidment)</t>
  </si>
  <si>
    <t>Mellors, Mr. William John</t>
  </si>
  <si>
    <t>Meyer, Mr. August</t>
  </si>
  <si>
    <t>Milling, Mr. Jacob Christian</t>
  </si>
  <si>
    <t>Mitchell, Mr. Henry Michael</t>
  </si>
  <si>
    <t>Montvila, Rev. Juozas</t>
  </si>
  <si>
    <t>Moraweck, Dr. Ernest</t>
  </si>
  <si>
    <t>Morley, Mr. Henry Samuel ('Mr Henry Marshall')</t>
  </si>
  <si>
    <t>Mudd, Mr. Thomas Charles</t>
  </si>
  <si>
    <t>Myles, Mr. Thomas Francis</t>
  </si>
  <si>
    <t>Nasser, Mr. Nicholas</t>
  </si>
  <si>
    <t>Nasser, Mrs. Nicholas (Adele Achem)</t>
  </si>
  <si>
    <t>Navratil, Master. Edmond Roger</t>
  </si>
  <si>
    <t>Navratil, Master. Michel M</t>
  </si>
  <si>
    <t>Navratil, Mr. Michel ('Louis M Hoffman')</t>
  </si>
  <si>
    <t>Nesson, Mr. Israel</t>
  </si>
  <si>
    <t>Nicholls, Mr. Joseph Charles</t>
  </si>
  <si>
    <t>Norman, Mr. Robert Douglas</t>
  </si>
  <si>
    <t>Nourney, Mr. Alfred ('Baron von Drachstedt')</t>
  </si>
  <si>
    <t>Nye, Mrs. (Elizabeth Ramell)</t>
  </si>
  <si>
    <t>Otter, Mr. Richard</t>
  </si>
  <si>
    <t>Oxenham, Mr. Percy Thomas</t>
  </si>
  <si>
    <t>Padro y Manent, Mr. Julian</t>
  </si>
  <si>
    <t>Pain, Dr. Alfred</t>
  </si>
  <si>
    <t>Pallas y Castello, Mr. Emilio</t>
  </si>
  <si>
    <t>Parker, Mr. Clifford Richard</t>
  </si>
  <si>
    <t>Parkes, Mr. Francis 'Frank'</t>
  </si>
  <si>
    <t>Parrish, Mrs. (Lutie Davis)</t>
  </si>
  <si>
    <t>Pengelly, Mr. Frederick William</t>
  </si>
  <si>
    <t>Pernot, Mr. Rene</t>
  </si>
  <si>
    <t>Peruschitz, Rev. Joseph Maria</t>
  </si>
  <si>
    <t>Phillips, Miss. Alice Frances Louisa</t>
  </si>
  <si>
    <t>Phillips, Miss. Kate Florence ('Mrs Kate Louise Phillips Marshall')</t>
  </si>
  <si>
    <t>Phillips, Mr. Escott Robert</t>
  </si>
  <si>
    <t>Pinsky, Mrs. (Rosa)</t>
  </si>
  <si>
    <t>Ponesell, Mr. Martin</t>
  </si>
  <si>
    <t>Portaluppi, Mr. Emilio Ilario Giuseppe</t>
  </si>
  <si>
    <t>Pulbaum, Mr. Franz</t>
  </si>
  <si>
    <t>Quick, Miss. Phyllis May</t>
  </si>
  <si>
    <t>Quick, Miss. Winifred Vera</t>
  </si>
  <si>
    <t>Quick, Mrs. Frederick Charles (Jane Richards)</t>
  </si>
  <si>
    <t>Reeves, Mr. David</t>
  </si>
  <si>
    <t>Renouf, Mr. Peter Henry</t>
  </si>
  <si>
    <t>Renouf, Mrs. Peter Henry (Lillian Jefferys)</t>
  </si>
  <si>
    <t>Reynaldo, Ms. Encarnacion</t>
  </si>
  <si>
    <t>Richard, Mr. Emile</t>
  </si>
  <si>
    <t>Richards, Master. George Sibley</t>
  </si>
  <si>
    <t>Richards, Master. William Rowe</t>
  </si>
  <si>
    <t>Richards, Mrs. Sidney (Emily Hocking)</t>
  </si>
  <si>
    <t>Ridsdale, Miss. Lucy</t>
  </si>
  <si>
    <t>Rogers, Mr. Reginald Harry</t>
  </si>
  <si>
    <t>Rugg, Miss. Emily</t>
  </si>
  <si>
    <t>Schmidt, Mr. August</t>
  </si>
  <si>
    <t>Sedgwick, Mr. Charles Frederick Waddington</t>
  </si>
  <si>
    <t>Sharp, Mr. Percival James R</t>
  </si>
  <si>
    <t>Shelley, Mrs. William (Imanita Parrish Hall)</t>
  </si>
  <si>
    <t>Silven, Miss. Lyyli Karoliina</t>
  </si>
  <si>
    <t>Sincock, Miss. Maude</t>
  </si>
  <si>
    <t>Sinkkonen, Miss. Anna</t>
  </si>
  <si>
    <t>Sjostedt, Mr. Ernst Adolf</t>
  </si>
  <si>
    <t>Slayter, Miss. Hilda Mary</t>
  </si>
  <si>
    <t>Slemen, Mr. Richard James</t>
  </si>
  <si>
    <t>Smith, Miss. Marion Elsie</t>
  </si>
  <si>
    <t>Sobey, Mr. Samuel James Hayden</t>
  </si>
  <si>
    <t>Stanton, Mr. Samuel Ward</t>
  </si>
  <si>
    <t>Stokes, Mr. Philip Joseph</t>
  </si>
  <si>
    <t>Swane, Mr. George</t>
  </si>
  <si>
    <t>Sweet, Mr. George Frederick</t>
  </si>
  <si>
    <t>Toomey, Miss. Ellen</t>
  </si>
  <si>
    <t>Troupiansky, Mr. Moses Aaron</t>
  </si>
  <si>
    <t>Trout, Mrs. William H (Jessie L)</t>
  </si>
  <si>
    <t>Troutt, Miss. Edwina Celia 'Winnie'</t>
  </si>
  <si>
    <t>Turpin, Mr. William John Robert</t>
  </si>
  <si>
    <t>Turpin, Mrs. William John Robert (Dorothy Ann Wonnacott)</t>
  </si>
  <si>
    <t>Veal, Mr. James</t>
  </si>
  <si>
    <t>Walcroft, Miss. Nellie</t>
  </si>
  <si>
    <t>Ware, Mr. John James</t>
  </si>
  <si>
    <t>Ware, Mr. William Jeffery</t>
  </si>
  <si>
    <t>Ware, Mrs. John James (Florence Louise Long)</t>
  </si>
  <si>
    <t>Watson, Mr. Ennis Hastings</t>
  </si>
  <si>
    <t>Watt, Miss. Bertha J</t>
  </si>
  <si>
    <t>Watt, Mrs. James (Elizabeth 'Bessie' Inglis Milne)</t>
  </si>
  <si>
    <t>Webber, Miss. Susan</t>
  </si>
  <si>
    <t>Weisz, Mr. Leopold</t>
  </si>
  <si>
    <t>Weisz, Mrs. Leopold (Mathilde Francoise Pede)</t>
  </si>
  <si>
    <t>Wells, Master. Ralph Lester</t>
  </si>
  <si>
    <t>Wells, Miss. Joan</t>
  </si>
  <si>
    <t>Wells, Mrs. Arthur Henry ('Addie' Dart Trevaskis)</t>
  </si>
  <si>
    <t>West, Miss. Barbara J</t>
  </si>
  <si>
    <t>West, Miss. Constance Mirium</t>
  </si>
  <si>
    <t>West, Mr. Edwy Arthur</t>
  </si>
  <si>
    <t>West, Mrs. Edwy Arthur (Ada Mary Worth)</t>
  </si>
  <si>
    <t>Wheadon, Mr. Edward H</t>
  </si>
  <si>
    <t>Wheeler, Mr. Edwin 'Frederick'</t>
  </si>
  <si>
    <t>Wilhelms, Mr. Charles</t>
  </si>
  <si>
    <t>Williams, Mr. Charles Eugene</t>
  </si>
  <si>
    <t>Wright, Miss. Marion</t>
  </si>
  <si>
    <t>Yrois, Miss. Henriette ('Mrs Harbeck')</t>
  </si>
  <si>
    <t>Abbing, Mr. Anthony</t>
  </si>
  <si>
    <t>Abbott, Master. Eugene Joseph</t>
  </si>
  <si>
    <t>Abbott, Mr. Rossmore Edward</t>
  </si>
  <si>
    <t>Abbott, Mrs. Stanton (Rosa Hunt)</t>
  </si>
  <si>
    <t>Abelseth, Miss. Karen Marie</t>
  </si>
  <si>
    <t>Abelseth, Mr. Olaus Jorgensen</t>
  </si>
  <si>
    <t>Abrahamsson, Mr. Abraham August Johannes</t>
  </si>
  <si>
    <t>Abrahim, Mrs. Joseph (Sophie Halaut Easu)</t>
  </si>
  <si>
    <t>Adahl, Mr. Mauritz Nils Martin</t>
  </si>
  <si>
    <t>Adams, Mr. John</t>
  </si>
  <si>
    <t>Ahlin, Mrs. Johan (Johanna Persdotter Larsson)</t>
  </si>
  <si>
    <t>Aks, Master. Philip Frank</t>
  </si>
  <si>
    <t>Aks, Mrs. Sam (Leah Rosen)</t>
  </si>
  <si>
    <t>Albimona, Mr. Nassef Cassem</t>
  </si>
  <si>
    <t>Alexander, Mr. William</t>
  </si>
  <si>
    <t>Alhomaki, Mr. Ilmari Rudolf</t>
  </si>
  <si>
    <t>Ali, Mr. Ahmed</t>
  </si>
  <si>
    <t>Ali, Mr. William</t>
  </si>
  <si>
    <t>Allen, Mr. William Henry</t>
  </si>
  <si>
    <t>Allum, Mr. Owen George</t>
  </si>
  <si>
    <t>Andersen, Mr. Albert Karvin</t>
  </si>
  <si>
    <t>Andersen-Jensen, Miss. Carla Christine Nielsine</t>
  </si>
  <si>
    <t>Andersson, Master. Sigvard Harald Elias</t>
  </si>
  <si>
    <t>Andersson, Miss. Ebba Iris Alfrida</t>
  </si>
  <si>
    <t>Andersson, Miss. Ellis Anna Maria</t>
  </si>
  <si>
    <t>Andersson, Miss. Erna Alexandra</t>
  </si>
  <si>
    <t>Andersson, Miss. Ida Augusta Margareta</t>
  </si>
  <si>
    <t>Andersson, Miss. Ingeborg Constanzia</t>
  </si>
  <si>
    <t>Andersson, Miss. Sigrid Elisabeth</t>
  </si>
  <si>
    <t>Andersson, Mr. Anders Johan</t>
  </si>
  <si>
    <t>Andersson, Mr. August Edvard ('Wennerstrom')</t>
  </si>
  <si>
    <t>Andersson, Mr. Johan Samuel</t>
  </si>
  <si>
    <t>Andersson, Mrs. Anders Johan (Alfrida Konstantia Brogren)</t>
  </si>
  <si>
    <t>Andreasson, Mr. Paul Edvin</t>
  </si>
  <si>
    <t>Angheloff, Mr. Minko</t>
  </si>
  <si>
    <t>Arnold-Franchi, Mr. Josef</t>
  </si>
  <si>
    <t>Arnold-Franchi, Mrs. Josef (Josefine Franchi)</t>
  </si>
  <si>
    <t>Aronsson, Mr. Ernst Axel Algot</t>
  </si>
  <si>
    <t>Asim, Mr. Adola</t>
  </si>
  <si>
    <t>Asplund, Master. Carl Edgar</t>
  </si>
  <si>
    <t>Asplund, Master. Clarence Gustaf Hugo</t>
  </si>
  <si>
    <t>Asplund, Master. Edvin Rojj Felix</t>
  </si>
  <si>
    <t>Asplund, Master. Filip Oscar</t>
  </si>
  <si>
    <t>Asplund, Miss. Lillian Gertrud</t>
  </si>
  <si>
    <t>Asplund, Mr. Carl Oscar Vilhelm Gustafsson</t>
  </si>
  <si>
    <t>Asplund, Mr. Johan Charles</t>
  </si>
  <si>
    <t>Asplund, Mrs. Carl Oscar (Selma Augusta Emilia Johansson)</t>
  </si>
  <si>
    <t>Assaf Khalil, Mrs. Mariana ('Miriam')</t>
  </si>
  <si>
    <t>Assaf, Mr. Gerios</t>
  </si>
  <si>
    <t>Assam, Mr. Ali</t>
  </si>
  <si>
    <t>Attalah, Miss. Malake</t>
  </si>
  <si>
    <t>Attalah, Mr. Sleiman</t>
  </si>
  <si>
    <t>Augustsson, Mr. Albert</t>
  </si>
  <si>
    <t>Ayoub, Miss. Banoura</t>
  </si>
  <si>
    <t>Baccos, Mr. Raffull</t>
  </si>
  <si>
    <t>Backstrom, Mr. Karl Alfred</t>
  </si>
  <si>
    <t>Backstrom, Mrs. Karl Alfred (Maria Mathilda Gustafsson)</t>
  </si>
  <si>
    <t>Baclini, Miss. Eugenie</t>
  </si>
  <si>
    <t>Baclini, Miss. Helene Barbara</t>
  </si>
  <si>
    <t>Baclini, Miss. Marie Catherine</t>
  </si>
  <si>
    <t>Baclini, Mrs. Solomon (Latifa Qurban)</t>
  </si>
  <si>
    <t>Badman, Miss. Emily Louisa</t>
  </si>
  <si>
    <t>Badt, Mr. Mohamed</t>
  </si>
  <si>
    <t>Balkic, Mr. Cerin</t>
  </si>
  <si>
    <t>Barah, Mr. Hanna Assi</t>
  </si>
  <si>
    <t>Barbara, Miss. Saiide</t>
  </si>
  <si>
    <t>Barbara, Mrs. (Catherine David)</t>
  </si>
  <si>
    <t>Barry, Miss. Julia</t>
  </si>
  <si>
    <t>Barton, Mr. David John</t>
  </si>
  <si>
    <t>Beavan, Mr. William Thomas</t>
  </si>
  <si>
    <t>Bengtsson, Mr. John Viktor</t>
  </si>
  <si>
    <t>Berglund, Mr. Karl Ivar Sven</t>
  </si>
  <si>
    <t>Betros, Master. Seman</t>
  </si>
  <si>
    <t>Betros, Mr. Tannous</t>
  </si>
  <si>
    <t>Bing, Mr. Lee</t>
  </si>
  <si>
    <t>Birkeland, Mr. Hans Martin Monsen</t>
  </si>
  <si>
    <t>Bjorklund, Mr. Ernst Herbert</t>
  </si>
  <si>
    <t>Bostandyeff, Mr. Guentcho</t>
  </si>
  <si>
    <t>Boulos, Master. Akar</t>
  </si>
  <si>
    <t>Boulos, Miss. Nourelain</t>
  </si>
  <si>
    <t>Boulos, Mr. Hanna</t>
  </si>
  <si>
    <t>Boulos, Mrs. Joseph (Sultana)</t>
  </si>
  <si>
    <t>Bourke, Miss. Mary</t>
  </si>
  <si>
    <t>Bourke, Mr. John</t>
  </si>
  <si>
    <t>Bourke, Mrs. John (Catherine)</t>
  </si>
  <si>
    <t>Bowen, Mr. David John 'Dai'</t>
  </si>
  <si>
    <t>Bradley, Miss. Bridget Delia</t>
  </si>
  <si>
    <t>Braf, Miss. Elin Ester Maria</t>
  </si>
  <si>
    <t>Braund, Mr. Lewis Richard</t>
  </si>
  <si>
    <t>Braund, Mr. Owen Harris</t>
  </si>
  <si>
    <t>Brobeck, Mr. Karl Rudolf</t>
  </si>
  <si>
    <t>Brocklebank, Mr. William Alfred</t>
  </si>
  <si>
    <t>Buckley, Miss. Katherine</t>
  </si>
  <si>
    <t>Buckley, Mr. Daniel</t>
  </si>
  <si>
    <t>Burke, Mr. Jeremiah</t>
  </si>
  <si>
    <t>Burns, Miss. Mary Delia</t>
  </si>
  <si>
    <t>Cacic, Miss. Manda</t>
  </si>
  <si>
    <t>Cacic, Miss. Marija</t>
  </si>
  <si>
    <t>Cacic, Mr. Jego Grga</t>
  </si>
  <si>
    <t>Cacic, Mr. Luka</t>
  </si>
  <si>
    <t>Calic, Mr. Jovo</t>
  </si>
  <si>
    <t>Calic, Mr. Petar</t>
  </si>
  <si>
    <t>Canavan, Miss. Mary</t>
  </si>
  <si>
    <t>Canavan, Mr. Patrick</t>
  </si>
  <si>
    <t>Cann, Mr. Ernest Charles</t>
  </si>
  <si>
    <t>Caram, Mr. Joseph</t>
  </si>
  <si>
    <t>Caram, Mrs. Joseph (Maria Elias)</t>
  </si>
  <si>
    <t>Carlsson, Mr. August Sigfrid</t>
  </si>
  <si>
    <t>Carlsson, Mr. Carl Robert</t>
  </si>
  <si>
    <t>Carr, Miss. Helen 'Ellen'</t>
  </si>
  <si>
    <t>Carr, Miss. Jeannie</t>
  </si>
  <si>
    <t>Carver, Mr. Alfred John</t>
  </si>
  <si>
    <t>Celotti, Mr. Francesco</t>
  </si>
  <si>
    <t>Charters, Mr. David</t>
  </si>
  <si>
    <t>Chip, Mr. Chang</t>
  </si>
  <si>
    <t>Christmann, Mr. Emil</t>
  </si>
  <si>
    <t>Chronopoulos, Mr. Apostolos</t>
  </si>
  <si>
    <t>Chronopoulos, Mr. Demetrios</t>
  </si>
  <si>
    <t>Coelho, Mr. Domingos Fernandeo</t>
  </si>
  <si>
    <t>Cohen, Mr. Gurshon 'Gus'</t>
  </si>
  <si>
    <t>Colbert, Mr. Patrick</t>
  </si>
  <si>
    <t>Coleff, Mr. Peju</t>
  </si>
  <si>
    <t>Coleff, Mr. Satio</t>
  </si>
  <si>
    <t>Conlon, Mr. Thomas Henry</t>
  </si>
  <si>
    <t>Connaghton, Mr. Michael</t>
  </si>
  <si>
    <t>Connolly, Miss. Kate</t>
  </si>
  <si>
    <t>Connors, Mr. Patrick</t>
  </si>
  <si>
    <t>Cook, Mr. Jacob</t>
  </si>
  <si>
    <t>Cor, Mr. Bartol</t>
  </si>
  <si>
    <t>Cor, Mr. Ivan</t>
  </si>
  <si>
    <t>Cor, Mr. Liudevit</t>
  </si>
  <si>
    <t>Corn, Mr. Harry</t>
  </si>
  <si>
    <t>Coutts, Master. Eden Leslie 'Neville'</t>
  </si>
  <si>
    <t>Coutts, Master. William Loch 'William'</t>
  </si>
  <si>
    <t>Coutts, Mrs. William (Winnie 'Minnie' Treanor)</t>
  </si>
  <si>
    <t>Coxon, Mr. Daniel</t>
  </si>
  <si>
    <t>Crease, Mr. Ernest James</t>
  </si>
  <si>
    <t>Cribb, Miss. Laura Alice</t>
  </si>
  <si>
    <t>Cribb, Mr. John Hatfield</t>
  </si>
  <si>
    <t>Culumovic, Mr. Jeso</t>
  </si>
  <si>
    <t>Daher, Mr. Shedid</t>
  </si>
  <si>
    <t>Dahl, Mr. Karl Edwart</t>
  </si>
  <si>
    <t>Dahlberg, Miss. Gerda Ulrika</t>
  </si>
  <si>
    <t>Dakic, Mr. Branko</t>
  </si>
  <si>
    <t>Daly, Miss. Margaret Marcella 'Maggie'</t>
  </si>
  <si>
    <t>Daly, Mr. Eugene Patrick</t>
  </si>
  <si>
    <t>Danbom, Master. Gilbert Sigvard Emanuel</t>
  </si>
  <si>
    <t>Danbom, Mr. Ernst Gilbert</t>
  </si>
  <si>
    <t>Danbom, Mrs. Ernst Gilbert (Anna Sigrid Maria Brogren)</t>
  </si>
  <si>
    <t>Danoff, Mr. Yoto</t>
  </si>
  <si>
    <t>Dantcheff, Mr. Ristiu</t>
  </si>
  <si>
    <t>Davies, Mr. Alfred J</t>
  </si>
  <si>
    <t>Davies, Mr. Evan</t>
  </si>
  <si>
    <t>Davies, Mr. John Samuel</t>
  </si>
  <si>
    <t>Davies, Mr. Joseph</t>
  </si>
  <si>
    <t>Davison, Mr. Thomas Henry</t>
  </si>
  <si>
    <t>Davison, Mrs. Thomas Henry (Mary E Finck)</t>
  </si>
  <si>
    <t>de Messemaeker, Mr. Guillaume Joseph</t>
  </si>
  <si>
    <t>de Messemaeker, Mrs. Guillaume Joseph (Emma)</t>
  </si>
  <si>
    <t>de Mulder, Mr. Theodore</t>
  </si>
  <si>
    <t>de Pelsmaeker, Mr. Alfons</t>
  </si>
  <si>
    <t>Dean, Master. Bertram Vere</t>
  </si>
  <si>
    <t>Dean, Miss. Elizabeth Gladys 'Millvina'</t>
  </si>
  <si>
    <t>Dean, Mr. Bertram Frank</t>
  </si>
  <si>
    <t>Dean, Mrs. Bertram (Eva Georgetta Light)</t>
  </si>
  <si>
    <t>Delalic, Mr. Redjo</t>
  </si>
  <si>
    <t>Demetri, Mr. Marinko</t>
  </si>
  <si>
    <t>Denkoff, Mr. Mitto</t>
  </si>
  <si>
    <t>Dennis, Mr. Samuel</t>
  </si>
  <si>
    <t>Dennis, Mr. William</t>
  </si>
  <si>
    <t>Devaney, Miss. Margaret Delia</t>
  </si>
  <si>
    <t>Dika, Mr. Mirko</t>
  </si>
  <si>
    <t>Dimic, Mr. Jovan</t>
  </si>
  <si>
    <t>Dintcheff, Mr. Valtcho</t>
  </si>
  <si>
    <t>Doharr, Mr. Tannous</t>
  </si>
  <si>
    <t>Dooley, Mr. Patrick</t>
  </si>
  <si>
    <t>Dorking, Mr. Edward Arthur</t>
  </si>
  <si>
    <t>Dowdell, Miss. Elizabeth</t>
  </si>
  <si>
    <t>Doyle, Miss. Elizabeth</t>
  </si>
  <si>
    <t>Drapkin, Miss. Jennie</t>
  </si>
  <si>
    <t>Drazenoic, Mr. Jozef</t>
  </si>
  <si>
    <t>Duane, Mr. Frank</t>
  </si>
  <si>
    <t>Duquemin, Mr. Joseph</t>
  </si>
  <si>
    <t>Dyker, Mr. Adolf Fredrik</t>
  </si>
  <si>
    <t>Dyker, Mrs. Adolf Fredrik (Anna Elisabeth Judith Andersson)</t>
  </si>
  <si>
    <t>Edvardsson, Mr. Gustaf Hjalmar</t>
  </si>
  <si>
    <t>Eklund, Mr. Hans Linus</t>
  </si>
  <si>
    <t>Ekstrom, Mr. Johan</t>
  </si>
  <si>
    <t>Elias, Mr. Dibo</t>
  </si>
  <si>
    <t>Elias, Mr. Joseph</t>
  </si>
  <si>
    <t>Elias, Mr. Joseph Jr</t>
  </si>
  <si>
    <t>Elias, Mr. Tannous</t>
  </si>
  <si>
    <t>Elsbury, Mr. William James</t>
  </si>
  <si>
    <t>Emanuel, Miss. Virginia Ethel</t>
  </si>
  <si>
    <t>Emir, Mr. Farred Chehab</t>
  </si>
  <si>
    <t>Everett, Mr. Thomas James</t>
  </si>
  <si>
    <t>Farrell, Mr. James</t>
  </si>
  <si>
    <t>Finoli, Mr. Luigi</t>
  </si>
  <si>
    <t>Fischer, Mr. Eberhard Thelander</t>
  </si>
  <si>
    <t>Fleming, Miss. Honora</t>
  </si>
  <si>
    <t>Flynn, Mr. James</t>
  </si>
  <si>
    <t>Flynn, Mr. John</t>
  </si>
  <si>
    <t>Foley, Mr. Joseph</t>
  </si>
  <si>
    <t>Foley, Mr. William</t>
  </si>
  <si>
    <t>Foo, Mr. Choong</t>
  </si>
  <si>
    <t>Ford, Miss. Doolina Margaret 'Daisy'</t>
  </si>
  <si>
    <t>Ford, Miss. Robina Maggie 'Ruby'</t>
  </si>
  <si>
    <t>Ford, Mr. Arthur</t>
  </si>
  <si>
    <t>Ford, Mr. Edward Watson</t>
  </si>
  <si>
    <t>Ford, Mr. William Neal</t>
  </si>
  <si>
    <t>Ford, Mrs. Edward (Margaret Ann Watson)</t>
  </si>
  <si>
    <t>Fox, Mr. Patrick</t>
  </si>
  <si>
    <t>Franklin, Mr. Charles (Charles Fardon)</t>
  </si>
  <si>
    <t>Gallagher, Mr. Martin</t>
  </si>
  <si>
    <t>Garfirth, Mr. John</t>
  </si>
  <si>
    <t>Gheorgheff, Mr. Stanio</t>
  </si>
  <si>
    <t>Gilinski, Mr. Eliezer</t>
  </si>
  <si>
    <t>Gilnagh, Miss. Katherine 'Katie'</t>
  </si>
  <si>
    <t>Glynn, Miss. Mary Agatha</t>
  </si>
  <si>
    <t>Goldsmith, Master. Frank John William 'Frankie'</t>
  </si>
  <si>
    <t>Goldsmith, Mr. Frank John</t>
  </si>
  <si>
    <t>Goldsmith, Mr. Nathan</t>
  </si>
  <si>
    <t>Goldsmith, Mrs. Frank John (Emily Alice Brown)</t>
  </si>
  <si>
    <t>Goncalves, Mr. Manuel Estanslas</t>
  </si>
  <si>
    <t>Goodwin, Master. Harold Victor</t>
  </si>
  <si>
    <t>Goodwin, Master. Sidney Leonard</t>
  </si>
  <si>
    <t>Goodwin, Master. William Frederick</t>
  </si>
  <si>
    <t>Goodwin, Miss. Jessie Allis</t>
  </si>
  <si>
    <t>Goodwin, Miss. Lillian Amy</t>
  </si>
  <si>
    <t>Goodwin, Mr. Charles Edward</t>
  </si>
  <si>
    <t>Goodwin, Mr. Charles Frederick</t>
  </si>
  <si>
    <t>Goodwin, Mrs. Frederick (Augusta Tyler)</t>
  </si>
  <si>
    <t>Green, Mr. George Henry</t>
  </si>
  <si>
    <t>Gronnestad, Mr. Daniel Danielsen</t>
  </si>
  <si>
    <t>Guest, Mr. Robert</t>
  </si>
  <si>
    <t>Gustafsson, Mr. Alfred Ossian</t>
  </si>
  <si>
    <t>Gustafsson, Mr. Anders Vilhelm</t>
  </si>
  <si>
    <t>Gustafsson, Mr. Johan Birger</t>
  </si>
  <si>
    <t>Gustafsson, Mr. Karl Gideon</t>
  </si>
  <si>
    <t>Haas, Miss. Aloisia</t>
  </si>
  <si>
    <t>Hagardon, Miss. Kate</t>
  </si>
  <si>
    <t>Hagland, Mr. Ingvald Olai Olsen</t>
  </si>
  <si>
    <t>Hagland, Mr. Konrad Mathias Reiersen</t>
  </si>
  <si>
    <t>Hakkarainen, Mr. Pekka Pietari</t>
  </si>
  <si>
    <t>Hakkarainen, Mrs. Pekka Pietari (Elin Matilda Dolck)</t>
  </si>
  <si>
    <t>Hampe, Mr. Leon</t>
  </si>
  <si>
    <t>Hanna, Mr. Mansour</t>
  </si>
  <si>
    <t>Hansen, Mr. Claus Peter</t>
  </si>
  <si>
    <t>Hansen, Mr. Henrik Juul</t>
  </si>
  <si>
    <t>Hansen, Mr. Henry Damsgaard</t>
  </si>
  <si>
    <t>Hansen, Mrs. Claus Peter (Jennie L Howard)</t>
  </si>
  <si>
    <t>Harknett, Miss. Alice Phoebe</t>
  </si>
  <si>
    <t>Harmer, Mr. Abraham (David Lishin)</t>
  </si>
  <si>
    <t>Hart, Mr. Henry</t>
  </si>
  <si>
    <t>Hassan, Mr. Houssein G N</t>
  </si>
  <si>
    <t>Healy, Miss. Hanora 'Nora'</t>
  </si>
  <si>
    <t>Hedman, Mr. Oskar Arvid</t>
  </si>
  <si>
    <t>Hee, Mr. Ling</t>
  </si>
  <si>
    <t>Hegarty, Miss. Hanora 'Nora'</t>
  </si>
  <si>
    <t>Heikkinen, Miss. Laina</t>
  </si>
  <si>
    <t>Heininen, Miss. Wendla Maria</t>
  </si>
  <si>
    <t>Hellstrom, Miss. Hilda Maria</t>
  </si>
  <si>
    <t>Hendekovic, Mr. Ignjac</t>
  </si>
  <si>
    <t>Henriksson, Miss. Jenny Lovisa</t>
  </si>
  <si>
    <t>Henry, Miss. Delia</t>
  </si>
  <si>
    <t>Hirvonen, Miss. Hildur E</t>
  </si>
  <si>
    <t>Hirvonen, Mrs. Alexander (Helga E Lindqvist)</t>
  </si>
  <si>
    <t>Holm, Mr. John Fredrik Alexander</t>
  </si>
  <si>
    <t>Holthen, Mr. Johan Martin</t>
  </si>
  <si>
    <t>Honkanen, Miss. Eliina</t>
  </si>
  <si>
    <t>Horgan, Mr. John</t>
  </si>
  <si>
    <t>Howard, Miss. May Elizabeth</t>
  </si>
  <si>
    <t>Humblen, Mr. Adolf Mathias Nicolai Olsen</t>
  </si>
  <si>
    <t>Hyman, Mr. Abraham</t>
  </si>
  <si>
    <t>Ibrahim Shawah, Mr. Yousseff</t>
  </si>
  <si>
    <t>Ilieff, Mr. Ylio</t>
  </si>
  <si>
    <t>Ilmakangas, Miss. Ida Livija</t>
  </si>
  <si>
    <t>Ilmakangas, Miss. Pieta Sofia</t>
  </si>
  <si>
    <t>Ivanoff, Mr. Kanio</t>
  </si>
  <si>
    <t>Jalsevac, Mr. Ivan</t>
  </si>
  <si>
    <t>Jansson, Mr. Carl Olof</t>
  </si>
  <si>
    <t>Jardin, Mr. Jose Neto</t>
  </si>
  <si>
    <t>Jensen, Mr. Hans Peder</t>
  </si>
  <si>
    <t>Jensen, Mr. Niels Peder</t>
  </si>
  <si>
    <t>Jensen, Mr. Svend Lauritz</t>
  </si>
  <si>
    <t>Jermyn, Miss. Annie</t>
  </si>
  <si>
    <t>Johannesen-Bratthammer, Mr. Bernt</t>
  </si>
  <si>
    <t>Johanson, Mr. Jakob Alfred</t>
  </si>
  <si>
    <t>Johansson Palmquist, Mr. Oskar Leander</t>
  </si>
  <si>
    <t>Johansson, Mr. Erik</t>
  </si>
  <si>
    <t>Johansson, Mr. Gustaf Joel</t>
  </si>
  <si>
    <t>Johansson, Mr. Karl Johan</t>
  </si>
  <si>
    <t>Johansson, Mr. Nils</t>
  </si>
  <si>
    <t>Johnson, Master. Harold Theodor</t>
  </si>
  <si>
    <t>Johnson, Miss. Eleanor Ileen</t>
  </si>
  <si>
    <t>Johnson, Mr. Alfred</t>
  </si>
  <si>
    <t>Johnson, Mr. Malkolm Joackim</t>
  </si>
  <si>
    <t>Johnson, Mr. William Cahoone Jr</t>
  </si>
  <si>
    <t>Johnson, Mrs. Oscar W (Elisabeth Vilhelmina Berg)</t>
  </si>
  <si>
    <t>Johnston, Master. William Arthur 'Willie'</t>
  </si>
  <si>
    <t>Johnston, Miss. Catherine Helen 'Carrie'</t>
  </si>
  <si>
    <t>Johnston, Mr. Andrew G</t>
  </si>
  <si>
    <t>Johnston, Mrs. Andrew G (Elizabeth 'Lily' Watson)</t>
  </si>
  <si>
    <t>Jonkoff, Mr. Lalio</t>
  </si>
  <si>
    <t>Jonsson, Mr. Carl</t>
  </si>
  <si>
    <t>Jonsson, Mr. Nils Hilding</t>
  </si>
  <si>
    <t>Jussila, Miss. Katriina</t>
  </si>
  <si>
    <t>Jussila, Miss. Mari Aina</t>
  </si>
  <si>
    <t>Jussila, Mr. Eiriik</t>
  </si>
  <si>
    <t>Kallio, Mr. Nikolai Erland</t>
  </si>
  <si>
    <t>Kalvik, Mr. Johannes Halvorsen</t>
  </si>
  <si>
    <t>Karaic, Mr. Milan</t>
  </si>
  <si>
    <t>Karlsson, Mr. Einar Gervasius</t>
  </si>
  <si>
    <t>Karlsson, Mr. Julius Konrad Eugen</t>
  </si>
  <si>
    <t>Karlsson, Mr. Nils August</t>
  </si>
  <si>
    <t>Karun, Miss. Manca</t>
  </si>
  <si>
    <t>Karun, Mr. Franz</t>
  </si>
  <si>
    <t>Kassem, Mr. Fared</t>
  </si>
  <si>
    <t>Katavelas, Mr. Vassilios ('Catavelas Vassilios')</t>
  </si>
  <si>
    <t>Keane, Mr. Andrew 'Andy'</t>
  </si>
  <si>
    <t>Keefe, Mr. Arthur</t>
  </si>
  <si>
    <t>Kelly, Miss. Anna Katherine 'Annie Kate'</t>
  </si>
  <si>
    <t>Kelly, Miss. Mary</t>
  </si>
  <si>
    <t>Kelly, Mr. James</t>
  </si>
  <si>
    <t>Kennedy, Mr. John</t>
  </si>
  <si>
    <t>Khalil, Mr. Betros</t>
  </si>
  <si>
    <t>Khalil, Mrs. Betros (Zahie 'Maria' Elias)</t>
  </si>
  <si>
    <t>Kiernan, Mr. John</t>
  </si>
  <si>
    <t>Kiernan, Mr. Philip</t>
  </si>
  <si>
    <t>Kilgannon, Mr. Thomas J</t>
  </si>
  <si>
    <t>Kink, Miss. Maria</t>
  </si>
  <si>
    <t>Kink, Mr. Vincenz</t>
  </si>
  <si>
    <t>Kink-Heilmann, Miss. Luise Gretchen</t>
  </si>
  <si>
    <t>Kink-Heilmann, Mr. Anton</t>
  </si>
  <si>
    <t>Kink-Heilmann, Mrs. Anton (Luise Heilmann)</t>
  </si>
  <si>
    <t>Klasen, Miss. Gertrud Emilia</t>
  </si>
  <si>
    <t>Klasen, Mr. Klas Albin</t>
  </si>
  <si>
    <t>Klasen, Mrs. (Hulda Kristina Eugenia Lofqvist)</t>
  </si>
  <si>
    <t>Kraeff, Mr. Theodor</t>
  </si>
  <si>
    <t>Krekorian, Mr. Neshan</t>
  </si>
  <si>
    <t>Lahoud, Mr. Sarkis</t>
  </si>
  <si>
    <t>Laitinen, Miss. Kristina Sofia</t>
  </si>
  <si>
    <t>Laleff, Mr. Kristo</t>
  </si>
  <si>
    <t>Lam, Mr. Ali</t>
  </si>
  <si>
    <t>Lam, Mr. Len</t>
  </si>
  <si>
    <t>Landergren, Miss. Aurora Adelia</t>
  </si>
  <si>
    <t>Lane, Mr. Patrick</t>
  </si>
  <si>
    <t>Lang, Mr. Fang</t>
  </si>
  <si>
    <t>Larsson, Mr. August Viktor</t>
  </si>
  <si>
    <t>Larsson, Mr. Bengt Edvin</t>
  </si>
  <si>
    <t>Larsson-Rondberg, Mr. Edvard A</t>
  </si>
  <si>
    <t>Leeni, Mr. Fahim ('Philip Zenni')</t>
  </si>
  <si>
    <t>Lefebre, Master. Henry Forbes</t>
  </si>
  <si>
    <t>Lefebre, Miss. Ida</t>
  </si>
  <si>
    <t>Lefebre, Miss. Jeannie</t>
  </si>
  <si>
    <t>Lefebre, Miss. Mathilde</t>
  </si>
  <si>
    <t>Lefebre, Mrs. Frank (Frances)</t>
  </si>
  <si>
    <t>Leinonen, Mr. Antti Gustaf</t>
  </si>
  <si>
    <t>Lemberopolous, Mr. Peter L</t>
  </si>
  <si>
    <t>Lennon, Miss. Mary</t>
  </si>
  <si>
    <t>Lennon, Mr. Denis</t>
  </si>
  <si>
    <t>Leonard, Mr. Lionel</t>
  </si>
  <si>
    <t>Lester, Mr. James</t>
  </si>
  <si>
    <t>Lievens, Mr. Rene Aime</t>
  </si>
  <si>
    <t>Lindahl, Miss. Agda Thorilda Viktoria</t>
  </si>
  <si>
    <t>Lindblom, Miss. Augusta Charlotta</t>
  </si>
  <si>
    <t>Lindell, Mr. Edvard Bengtsson</t>
  </si>
  <si>
    <t>Lindell, Mrs. Edvard Bengtsson (Elin Gerda Persson)</t>
  </si>
  <si>
    <t>Lindqvist, Mr. Eino William</t>
  </si>
  <si>
    <t>Linehan, Mr. Michael</t>
  </si>
  <si>
    <t>Ling, Mr. Lee</t>
  </si>
  <si>
    <t>Lithman, Mr. Simon</t>
  </si>
  <si>
    <t>Lobb, Mr. William Arthur</t>
  </si>
  <si>
    <t>Lobb, Mrs. William Arthur (Cordelia K Stanlick)</t>
  </si>
  <si>
    <t>Lockyer, Mr. Edward</t>
  </si>
  <si>
    <t>Lovell, Mr. John Hall ('Henry')</t>
  </si>
  <si>
    <t>Lulic, Mr. Nikola</t>
  </si>
  <si>
    <t>Lundahl, Mr. Johan Svensson</t>
  </si>
  <si>
    <t>Lundin, Miss. Olga Elida</t>
  </si>
  <si>
    <t>Lundstrom, Mr. Thure Edvin</t>
  </si>
  <si>
    <t>Lyntakoff, Mr. Stanko</t>
  </si>
  <si>
    <t>MacKay, Mr. George William</t>
  </si>
  <si>
    <t>Madigan, Miss. Margaret 'Maggie'</t>
  </si>
  <si>
    <t>Madsen, Mr. Fridtjof Arne</t>
  </si>
  <si>
    <t>Maenpaa, Mr. Matti Alexanteri</t>
  </si>
  <si>
    <t>Mahon, Miss. Bridget Delia</t>
  </si>
  <si>
    <t>Mahon, Mr. John</t>
  </si>
  <si>
    <t>Maisner, Mr. Simon</t>
  </si>
  <si>
    <t>Makinen, Mr. Kalle Edvard</t>
  </si>
  <si>
    <t>Mamee, Mr. Hanna</t>
  </si>
  <si>
    <t>Mangan, Miss. Mary</t>
  </si>
  <si>
    <t>Mannion, Miss. Margareth</t>
  </si>
  <si>
    <t>Mardirosian, Mr. Sarkis</t>
  </si>
  <si>
    <t>Markoff, Mr. Marin</t>
  </si>
  <si>
    <t>Markun, Mr. Johann</t>
  </si>
  <si>
    <t>Masselmani, Mrs. Fatima</t>
  </si>
  <si>
    <t>Matinoff, Mr. Nicola</t>
  </si>
  <si>
    <t>McCarthy, Miss. Catherine 'Katie'</t>
  </si>
  <si>
    <t>McCormack, Mr. Thomas Joseph</t>
  </si>
  <si>
    <t>McCoy, Miss. Agnes</t>
  </si>
  <si>
    <t>McCoy, Miss. Alicia</t>
  </si>
  <si>
    <t>McCoy, Mr. Bernard</t>
  </si>
  <si>
    <t>McDermott, Miss. Brigdet Delia</t>
  </si>
  <si>
    <t>McEvoy, Mr. Michael</t>
  </si>
  <si>
    <t>McGovern, Miss. Mary</t>
  </si>
  <si>
    <t>McGowan, Miss. Anna 'Annie'</t>
  </si>
  <si>
    <t>McGowan, Miss. Katherine</t>
  </si>
  <si>
    <t>McMahon, Mr. Martin</t>
  </si>
  <si>
    <t>McNamee, Mr. Neal</t>
  </si>
  <si>
    <t>McNamee, Mrs. Neal (Eileen O'Leary)</t>
  </si>
  <si>
    <t>McNeill, Miss. Bridget</t>
  </si>
  <si>
    <t>Meanwell, Miss. (Marion Ogden)</t>
  </si>
  <si>
    <t>Meek, Mrs. Thomas (Annie Louise Rowley)</t>
  </si>
  <si>
    <t>Meo, Mr. Alfonzo</t>
  </si>
  <si>
    <t>Mernagh, Mr. Robert</t>
  </si>
  <si>
    <t>Midtsjo, Mr. Karl Albert</t>
  </si>
  <si>
    <t>Miles, Mr. Frank</t>
  </si>
  <si>
    <t>Mineff, Mr. Ivan</t>
  </si>
  <si>
    <t>Minkoff, Mr. Lazar</t>
  </si>
  <si>
    <t>Mionoff, Mr. Stoytcho</t>
  </si>
  <si>
    <t>Mitkoff, Mr. Mito</t>
  </si>
  <si>
    <t>Mockler, Miss. Helen Mary 'Ellie'</t>
  </si>
  <si>
    <t>Moen, Mr. Sigurd Hansen</t>
  </si>
  <si>
    <t>Moor, Master. Meier</t>
  </si>
  <si>
    <t>Moor, Mrs. (Beila)</t>
  </si>
  <si>
    <t>Moore, Mr. Leonard Charles</t>
  </si>
  <si>
    <t>Moran, Miss. Bertha</t>
  </si>
  <si>
    <t>Moran, Mr. Daniel J</t>
  </si>
  <si>
    <t>Moran, Mr. James</t>
  </si>
  <si>
    <t>Morley, Mr. William</t>
  </si>
  <si>
    <t>Morrow, Mr. Thomas Rowan</t>
  </si>
  <si>
    <t>Moss, Mr. Albert Johan</t>
  </si>
  <si>
    <t>Moubarek, Master. Gerios</t>
  </si>
  <si>
    <t>Moubarek, Master. Halim Gonios ('William George')</t>
  </si>
  <si>
    <t>Moubarek, Mrs. George (Omine 'Amenia' Alexander)</t>
  </si>
  <si>
    <t>Moussa, Mrs. (Mantoura Boulos)</t>
  </si>
  <si>
    <t>Moutal, Mr. Rahamin Haim</t>
  </si>
  <si>
    <t>Mullens, Miss. Katherine 'Katie'</t>
  </si>
  <si>
    <t>Mulvihill, Miss. Bertha E</t>
  </si>
  <si>
    <t>Murdlin, Mr. Joseph</t>
  </si>
  <si>
    <t>Murphy, Miss. Katherine 'Kate'</t>
  </si>
  <si>
    <t>Murphy, Miss. Margaret Jane</t>
  </si>
  <si>
    <t>Murphy, Miss. Nora</t>
  </si>
  <si>
    <t>Myhrman, Mr. Pehr Fabian Oliver Malkolm</t>
  </si>
  <si>
    <t>Naidenoff, Mr. Penko</t>
  </si>
  <si>
    <t>Najib, Miss. Adele Kiamie 'Jane'</t>
  </si>
  <si>
    <t>Nakid, Miss. Maria ('Mary')</t>
  </si>
  <si>
    <t>Nakid, Mr. Sahid</t>
  </si>
  <si>
    <t>Nakid, Mrs. Said (Waika 'Mary' Mowad)</t>
  </si>
  <si>
    <t>Nancarrow, Mr. William Henry</t>
  </si>
  <si>
    <t>Nankoff, Mr. Minko</t>
  </si>
  <si>
    <t>Nasr, Mr. Mustafa</t>
  </si>
  <si>
    <t>Naughton, Miss. Hannah</t>
  </si>
  <si>
    <t>Nenkoff, Mr. Christo</t>
  </si>
  <si>
    <t>Nicola-Yarred, Master. Elias</t>
  </si>
  <si>
    <t>Nicola-Yarred, Miss. Jamila</t>
  </si>
  <si>
    <t>Nieminen, Miss. Manta Josefina</t>
  </si>
  <si>
    <t>Niklasson, Mr. Samuel</t>
  </si>
  <si>
    <t>Nilsson, Miss. Berta Olivia</t>
  </si>
  <si>
    <t>Nilsson, Miss. Helmina Josefina</t>
  </si>
  <si>
    <t>Nilsson, Mr. August Ferdinand</t>
  </si>
  <si>
    <t>Nirva, Mr. Iisakki Antino Aijo</t>
  </si>
  <si>
    <t>Niskanen, Mr. Juha</t>
  </si>
  <si>
    <t>Nosworthy, Mr. Richard Cater</t>
  </si>
  <si>
    <t>Novel, Mr. Mansouer</t>
  </si>
  <si>
    <t>Nysten, Miss. Anna Sofia</t>
  </si>
  <si>
    <t>Nysveen, Mr. Johan Hansen</t>
  </si>
  <si>
    <t>O'Brien, Mr. Thomas</t>
  </si>
  <si>
    <t>O'Brien, Mr. Timothy</t>
  </si>
  <si>
    <t>O'Brien, Mrs. Thomas (Johanna 'Hannah' Godfrey)</t>
  </si>
  <si>
    <t>O'Connell, Mr. Patrick D</t>
  </si>
  <si>
    <t>O'Connor, Mr. Maurice</t>
  </si>
  <si>
    <t>O'Connor, Mr. Patrick</t>
  </si>
  <si>
    <t>Odahl, Mr. Nils Martin</t>
  </si>
  <si>
    <t>O'Donoghue, Ms. Bridget</t>
  </si>
  <si>
    <t>O'Driscoll, Miss. Bridget</t>
  </si>
  <si>
    <t>O'Dwyer, Miss. Ellen 'Nellie'</t>
  </si>
  <si>
    <t>Ohman, Miss. Velin</t>
  </si>
  <si>
    <t>O'Keefe, Mr. Patrick</t>
  </si>
  <si>
    <t>O'Leary, Miss. Hanora 'Norah'</t>
  </si>
  <si>
    <t>Olsen, Master. Artur Karl</t>
  </si>
  <si>
    <t>Olsen, Mr. Henry Margido</t>
  </si>
  <si>
    <t>Olsen, Mr. Karl Siegwart Andreas</t>
  </si>
  <si>
    <t>Olsen, Mr. Ole Martin</t>
  </si>
  <si>
    <t>Olsson, Miss. Elina</t>
  </si>
  <si>
    <t>Olsson, Mr. Nils Johan Goransson</t>
  </si>
  <si>
    <t>Olsson, Mr. Oscar Wilhelm</t>
  </si>
  <si>
    <t>Olsvigen, Mr. Thor Anderson</t>
  </si>
  <si>
    <t>Oreskovic, Miss. Jelka</t>
  </si>
  <si>
    <t>Oreskovic, Miss. Marija</t>
  </si>
  <si>
    <t>Oreskovic, Mr. Luka</t>
  </si>
  <si>
    <t>Osen, Mr. Olaf Elon</t>
  </si>
  <si>
    <t>Osman, Mrs. Mara</t>
  </si>
  <si>
    <t>O'Sullivan, Miss. Bridget Mary</t>
  </si>
  <si>
    <t>Palsson, Master. Gosta Leonard</t>
  </si>
  <si>
    <t>Palsson, Master. Paul Folke</t>
  </si>
  <si>
    <t>Palsson, Miss. Stina Viola</t>
  </si>
  <si>
    <t>Palsson, Miss. Torborg Danira</t>
  </si>
  <si>
    <t>Palsson, Mrs. Nils (Alma Cornelia Berglund)</t>
  </si>
  <si>
    <t>Panula, Master. Eino Viljami</t>
  </si>
  <si>
    <t>Panula, Master. Juha Niilo</t>
  </si>
  <si>
    <t>Panula, Master. Urho Abraham</t>
  </si>
  <si>
    <t>Panula, Mr. Ernesti Arvid</t>
  </si>
  <si>
    <t>Panula, Mr. Jaako Arnold</t>
  </si>
  <si>
    <t>Panula, Mrs. Juha (Maria Emilia Ojala)</t>
  </si>
  <si>
    <t>Pasic, Mr. Jakob</t>
  </si>
  <si>
    <t>Patchett, Mr. George</t>
  </si>
  <si>
    <t>Paulner, Mr. Uscher</t>
  </si>
  <si>
    <t>Pavlovic, Mr. Stefo</t>
  </si>
  <si>
    <t>Peacock, Master. Alfred Edward</t>
  </si>
  <si>
    <t>Peacock, Miss. Treasteall</t>
  </si>
  <si>
    <t>Peacock, Mrs. Benjamin (Edith Nile)</t>
  </si>
  <si>
    <t>Pearce, Mr. Ernest</t>
  </si>
  <si>
    <t>Pedersen, Mr. Olaf</t>
  </si>
  <si>
    <t>Peduzzi, Mr. Joseph</t>
  </si>
  <si>
    <t>Pekoniemi, Mr. Edvard</t>
  </si>
  <si>
    <t>Peltomaki, Mr. Nikolai Johannes</t>
  </si>
  <si>
    <t>Perkin, Mr. John Henry</t>
  </si>
  <si>
    <t>Persson, Mr. Ernst Ulrik</t>
  </si>
  <si>
    <t>Peter, Master. Michael J</t>
  </si>
  <si>
    <t>Peter, Miss. Anna</t>
  </si>
  <si>
    <t>Peter, Mrs. Catherine (Catherine Rizk)</t>
  </si>
  <si>
    <t>Peters, Miss. Katie</t>
  </si>
  <si>
    <t>Petersen, Mr. Marius</t>
  </si>
  <si>
    <t>Petranec, Miss. Matilda</t>
  </si>
  <si>
    <t>Petroff, Mr. Nedelio</t>
  </si>
  <si>
    <t>Petroff, Mr. Pastcho ('Pentcho')</t>
  </si>
  <si>
    <t>Petterson, Mr. Johan Emil</t>
  </si>
  <si>
    <t>Pettersson, Miss. Ellen Natalia</t>
  </si>
  <si>
    <t>Pickard, Mr. Berk (Berk Trembisky)</t>
  </si>
  <si>
    <t>Plotcharsky, Mr. Vasil</t>
  </si>
  <si>
    <t>Pokrnic, Mr. Mate</t>
  </si>
  <si>
    <t>Pokrnic, Mr. Tome</t>
  </si>
  <si>
    <t>Radeff, Mr. Alexander</t>
  </si>
  <si>
    <t>Rasmussen, Mrs. (Lena Jacobsen Solvang)</t>
  </si>
  <si>
    <t>Razi, Mr. Raihed</t>
  </si>
  <si>
    <t>Reed, Mr. James George</t>
  </si>
  <si>
    <t>Rekic, Mr. Tido</t>
  </si>
  <si>
    <t>Reynolds, Mr. Harold J</t>
  </si>
  <si>
    <t>Rice, Master. Albert</t>
  </si>
  <si>
    <t>Rice, Master. Arthur</t>
  </si>
  <si>
    <t>Rice, Master. Eric</t>
  </si>
  <si>
    <t>Rice, Master. Eugene</t>
  </si>
  <si>
    <t>Rice, Master. George Hugh</t>
  </si>
  <si>
    <t>Rice, Mrs. William (Margaret Norton)</t>
  </si>
  <si>
    <t>Riihivouri, Miss. Susanna Juhantytar 'Sanni'</t>
  </si>
  <si>
    <t>Rintamaki, Mr. Matti</t>
  </si>
  <si>
    <t>Riordan, Miss. Johanna 'Hannah'</t>
  </si>
  <si>
    <t>Risien, Mr. Samuel Beard</t>
  </si>
  <si>
    <t>Risien, Mrs. Samuel (Emma)</t>
  </si>
  <si>
    <t>Robins, Mr. Alexander A</t>
  </si>
  <si>
    <t>Robins, Mrs. Alexander A (Grace Charity Laury)</t>
  </si>
  <si>
    <t>Rogers, Mr. William John</t>
  </si>
  <si>
    <t>Rommetvedt, Mr. Knud Paust</t>
  </si>
  <si>
    <t>Rosblom, Miss. Salli Helena</t>
  </si>
  <si>
    <t>Rosblom, Mr. Viktor Richard</t>
  </si>
  <si>
    <t>Rosblom, Mrs. Viktor (Helena Wilhelmina)</t>
  </si>
  <si>
    <t>Roth, Miss. Sarah A</t>
  </si>
  <si>
    <t>Rouse, Mr. Richard Henry</t>
  </si>
  <si>
    <t>Rush, Mr. Alfred George John</t>
  </si>
  <si>
    <t>Ryan, Mr. Edward</t>
  </si>
  <si>
    <t>Ryan, Mr. Patrick</t>
  </si>
  <si>
    <t>Saad, Mr. Amin</t>
  </si>
  <si>
    <t>Saad, Mr. Khalil</t>
  </si>
  <si>
    <t>Saade, Mr. Jean Nassr</t>
  </si>
  <si>
    <t>Sadlier, Mr. Matthew</t>
  </si>
  <si>
    <t>Sadowitz, Mr. Harry</t>
  </si>
  <si>
    <t>Saether, Mr. Simon Sivertsen</t>
  </si>
  <si>
    <t>Sage, Master. Thomas Henry</t>
  </si>
  <si>
    <t>Sage, Master. William Henry</t>
  </si>
  <si>
    <t>Sage, Miss. Ada</t>
  </si>
  <si>
    <t>Sage, Miss. Constance Gladys</t>
  </si>
  <si>
    <t>Sage, Miss. Dorothy Edith 'Dolly'</t>
  </si>
  <si>
    <t>Sage, Miss. Stella Anna</t>
  </si>
  <si>
    <t>Sage, Mr. Douglas Bullen</t>
  </si>
  <si>
    <t>Sage, Mr. Frederick</t>
  </si>
  <si>
    <t>Sage, Mr. George John Jr</t>
  </si>
  <si>
    <t>Sage, Mr. John George</t>
  </si>
  <si>
    <t>Sage, Mrs. John (Annie Bullen)</t>
  </si>
  <si>
    <t>Salander, Mr. Karl Johan</t>
  </si>
  <si>
    <t>Salkjelsvik, Miss. Anna Kristine</t>
  </si>
  <si>
    <t>Salonen, Mr. Johan Werner</t>
  </si>
  <si>
    <t>Samaan, Mr. Elias</t>
  </si>
  <si>
    <t>Samaan, Mr. Hanna</t>
  </si>
  <si>
    <t>Samaan, Mr. Youssef</t>
  </si>
  <si>
    <t>Sandstrom, Miss. Beatrice Irene</t>
  </si>
  <si>
    <t>Sandstrom, Mrs. Hjalmar (Agnes Charlotta Bengtsson)</t>
  </si>
  <si>
    <t>Sandstrom, Miss. Marguerite Rut</t>
  </si>
  <si>
    <t>Sap, Mr. Julius</t>
  </si>
  <si>
    <t>Saundercock, Mr. William Henry</t>
  </si>
  <si>
    <t>Sawyer, Mr. Frederick Charles</t>
  </si>
  <si>
    <t>Scanlan, Mr. James</t>
  </si>
  <si>
    <t>Sdycoff, Mr. Todor</t>
  </si>
  <si>
    <t>Shaughnessy, Mr. Patrick</t>
  </si>
  <si>
    <t>Sheerlinck, Mr. Jan Baptist</t>
  </si>
  <si>
    <t>Shellard, Mr. Frederick William</t>
  </si>
  <si>
    <t>Shine, Miss. Ellen Natalia</t>
  </si>
  <si>
    <t>Shorney, Mr. Charles Joseph</t>
  </si>
  <si>
    <t>Simmons, Mr. John</t>
  </si>
  <si>
    <t>Sirayanian, Mr. Orsen</t>
  </si>
  <si>
    <t>Sirota, Mr. Maurice</t>
  </si>
  <si>
    <t>Sivic, Mr. Husein</t>
  </si>
  <si>
    <t>Sivola, Mr. Antti Wilhelm</t>
  </si>
  <si>
    <t>Sjoblom, Miss. Anna Sofia</t>
  </si>
  <si>
    <t>Skoog, Master. Harald</t>
  </si>
  <si>
    <t>Skoog, Master. Karl Thorsten</t>
  </si>
  <si>
    <t>Skoog, Miss. Mabel</t>
  </si>
  <si>
    <t>Skoog, Miss. Margit Elizabeth</t>
  </si>
  <si>
    <t>Skoog, Mr. Wilhelm</t>
  </si>
  <si>
    <t>Skoog, Mrs. William (Anna Bernhardina Karlsson)</t>
  </si>
  <si>
    <t>Slabenoff, Mr. Petco</t>
  </si>
  <si>
    <t>Slocovski, Mr. Selman Francis</t>
  </si>
  <si>
    <t>Smiljanic, Mr. Mile</t>
  </si>
  <si>
    <t>Smith, Mr. Thomas</t>
  </si>
  <si>
    <t>Smyth, Miss. Julia</t>
  </si>
  <si>
    <t>Soholt, Mr. Peter Andreas Lauritz Andersen</t>
  </si>
  <si>
    <t>Somerton, Mr. Francis William</t>
  </si>
  <si>
    <t>Spector, Mr. Woolf</t>
  </si>
  <si>
    <t>Spinner, Mr. Henry John</t>
  </si>
  <si>
    <t>Staneff, Mr. Ivan</t>
  </si>
  <si>
    <t>Stankovic, Mr. Ivan</t>
  </si>
  <si>
    <t>Stanley, Miss. Amy Zillah Elsie</t>
  </si>
  <si>
    <t>Stanley, Mr. Edward Roland</t>
  </si>
  <si>
    <t>Storey, Mr. Thomas</t>
  </si>
  <si>
    <t>Stoytcheff, Mr. Ilia</t>
  </si>
  <si>
    <t>Strandberg, Miss. Ida Sofia</t>
  </si>
  <si>
    <t>Stranden, Mr. Juho</t>
  </si>
  <si>
    <t>Strilic, Mr. Ivan</t>
  </si>
  <si>
    <t>Strom, Miss. Telma Matilda</t>
  </si>
  <si>
    <t>Strom, Mrs. Wilhelm (Elna Matilda Persson)</t>
  </si>
  <si>
    <t>Sunderland, Mr. Victor Francis</t>
  </si>
  <si>
    <t>Sundman, Mr. Johan Julian</t>
  </si>
  <si>
    <t>Sutehall, Mr. Henry Jr</t>
  </si>
  <si>
    <t>Svensson, Mr. Johan</t>
  </si>
  <si>
    <t>Svensson, Mr. Johan Cervin</t>
  </si>
  <si>
    <t>Svensson, Mr. Olof</t>
  </si>
  <si>
    <t>Tenglin, Mr. Gunnar Isidor</t>
  </si>
  <si>
    <t>Theobald, Mr. Thomas Leonard</t>
  </si>
  <si>
    <t>Thomas, Master. Assad Alexander</t>
  </si>
  <si>
    <t>Thomas, Mr. Charles P</t>
  </si>
  <si>
    <t>Thomas, Mr. John</t>
  </si>
  <si>
    <t>Thomas, Mr. Tannous</t>
  </si>
  <si>
    <t>Thomas, Mrs. Alexander (Thamine 'Thelma')</t>
  </si>
  <si>
    <t>Thomson, Mr. Alexander Morrison</t>
  </si>
  <si>
    <t>Thorneycroft, Mr. Percival</t>
  </si>
  <si>
    <t>Thorneycroft, Mrs. Percival (Florence Kate White)</t>
  </si>
  <si>
    <t>Tikkanen, Mr. Juho</t>
  </si>
  <si>
    <t>Tobin, Mr. Roger</t>
  </si>
  <si>
    <t>Todoroff, Mr. Lalio</t>
  </si>
  <si>
    <t>Tomlin, Mr. Ernest Portage</t>
  </si>
  <si>
    <t>Torber, Mr. Ernst William</t>
  </si>
  <si>
    <t>Torfa, Mr. Assad</t>
  </si>
  <si>
    <t>Tornquist, Mr. William Henry</t>
  </si>
  <si>
    <t>Toufik, Mr. Nakli</t>
  </si>
  <si>
    <t>Touma, Master. Georges Youssef</t>
  </si>
  <si>
    <t>Touma, Miss. Maria Youssef</t>
  </si>
  <si>
    <t>Touma, Mrs. Darwis (Hanne Youssef Razi)</t>
  </si>
  <si>
    <t>Turcin, Mr. Stjepan</t>
  </si>
  <si>
    <t>Turja, Miss. Anna Sofia</t>
  </si>
  <si>
    <t>Turkula, Mrs. (Hedwig)</t>
  </si>
  <si>
    <t>van Billiard, Master. James William</t>
  </si>
  <si>
    <t>van Billiard, Master. Walter John</t>
  </si>
  <si>
    <t>van Billiard, Mr. Austin Blyler</t>
  </si>
  <si>
    <t>Van Impe, Miss. Catharina</t>
  </si>
  <si>
    <t>Van Impe, Mr. Jean Baptiste</t>
  </si>
  <si>
    <t>Van Impe, Mrs. Jean Baptiste (Rosalie Paula Govaert)</t>
  </si>
  <si>
    <t>van Melkebeke, Mr. Philemon</t>
  </si>
  <si>
    <t>Vande Velde, Mr. Johannes Joseph</t>
  </si>
  <si>
    <t>Vande Walle, Mr. Nestor Cyriel</t>
  </si>
  <si>
    <t>Vanden Steen, Mr. Leo Peter</t>
  </si>
  <si>
    <t>Vander Cruyssen, Mr. Victor</t>
  </si>
  <si>
    <t>Vander Planke, Miss. Augusta Maria</t>
  </si>
  <si>
    <t>Vander Planke, Mr. Julius</t>
  </si>
  <si>
    <t>Vander Planke, Mr. Leo Edmondus</t>
  </si>
  <si>
    <t>Vander Planke, Mrs. Julius (Emelia Maria Vandemoortele)</t>
  </si>
  <si>
    <t>Vartanian, Mr. David</t>
  </si>
  <si>
    <t>Vendel, Mr. Olof Edvin</t>
  </si>
  <si>
    <t>Vestrom, Miss. Hulda Amanda Adolfina</t>
  </si>
  <si>
    <t>Vovk, Mr. Janko</t>
  </si>
  <si>
    <t>Waelens, Mr. Achille</t>
  </si>
  <si>
    <t>Ware, Mr. Frederick</t>
  </si>
  <si>
    <t>Warren, Mr. Charles William</t>
  </si>
  <si>
    <t>Webber, Mr. James</t>
  </si>
  <si>
    <t>Wenzel, Mr. Linhart</t>
  </si>
  <si>
    <t>Whabee, Mrs. George Joseph (Shawneene Abi-Saab)</t>
  </si>
  <si>
    <t>Widegren, Mr. Carl/Charles Peter</t>
  </si>
  <si>
    <t>Wiklund, Mr. Jakob Alfred</t>
  </si>
  <si>
    <t>Wiklund, Mr. Karl Johan</t>
  </si>
  <si>
    <t>Wilkes, Mrs. James (Ellen Needs)</t>
  </si>
  <si>
    <t>Willer, Mr. Aaron ('Abi Weller')</t>
  </si>
  <si>
    <t>Willey, Mr. Edward</t>
  </si>
  <si>
    <t>Williams, Mr. Howard Hugh 'Harry'</t>
  </si>
  <si>
    <t>Williams, Mr. Leslie</t>
  </si>
  <si>
    <t>Windelov, Mr. Einar</t>
  </si>
  <si>
    <t>Wirz, Mr. Albert</t>
  </si>
  <si>
    <t>Wiseman, Mr. Phillippe</t>
  </si>
  <si>
    <t>Wittevrongel, Mr. Camille</t>
  </si>
  <si>
    <t>Yasbeck, Mr. Antoni</t>
  </si>
  <si>
    <t>Yasbeck, Mrs. Antoni (Selini Alexander)</t>
  </si>
  <si>
    <t>Youseff, Mr. Gerious</t>
  </si>
  <si>
    <t>Yousif, Mr. Wazli</t>
  </si>
  <si>
    <t>Yousseff, Mr. Gerious</t>
  </si>
  <si>
    <t>Zabour, Miss. Hileni</t>
  </si>
  <si>
    <t>Zabour, Miss. Thamine</t>
  </si>
  <si>
    <t>Zakarian, Mr. Mapriededer</t>
  </si>
  <si>
    <t>Zakarian, Mr. Ortin</t>
  </si>
  <si>
    <t>Zimmerman, Mr. Leo</t>
  </si>
  <si>
    <t>Output</t>
  </si>
  <si>
    <t>Formula</t>
  </si>
  <si>
    <t>=LET(name1, name_value1, calculation_or_name2, [name_value2, ...)</t>
  </si>
  <si>
    <t>=SEQUENCE(rows, columns, [start], [step])</t>
  </si>
  <si>
    <t>The following formulas are available only in Excel 365 or Excel 2021+.</t>
  </si>
  <si>
    <t>Excel 365/2021+ formula functions</t>
  </si>
  <si>
    <t>c</t>
  </si>
  <si>
    <t>b</t>
  </si>
  <si>
    <t>a</t>
  </si>
  <si>
    <t>Input array</t>
  </si>
  <si>
    <t>=TEXTJOIN(delimiter, ignore_empty, text1, ...)</t>
  </si>
  <si>
    <t>Formulas that might be of interest if you are trying a creative approach.</t>
  </si>
  <si>
    <t>Other formula functions</t>
  </si>
  <si>
    <t>="String1" &amp; "String2"</t>
  </si>
  <si>
    <t>=1 + 2 - 3 * 4 / 5</t>
  </si>
  <si>
    <t>Operators</t>
  </si>
  <si>
    <t>=ISERROR(value)</t>
  </si>
  <si>
    <t>=IFERROR(value, value_if_error)</t>
  </si>
  <si>
    <t>Haystack</t>
  </si>
  <si>
    <t>within_text</t>
  </si>
  <si>
    <t>Needle</t>
  </si>
  <si>
    <t>find_text</t>
  </si>
  <si>
    <t>Memory aid:</t>
  </si>
  <si>
    <t>=FIND(find_text, within_text, [start_num])</t>
  </si>
  <si>
    <t>What to replace needle with</t>
  </si>
  <si>
    <t>new_text</t>
  </si>
  <si>
    <t>old_text</t>
  </si>
  <si>
    <t>text</t>
  </si>
  <si>
    <t>=SUBSTITUTE(text, old_text, new_text, [instance_num])</t>
  </si>
  <si>
    <t>=TRIM(text)</t>
  </si>
  <si>
    <t>=LEN(text)</t>
  </si>
  <si>
    <t>=MID(text, start_num, num_chars)</t>
  </si>
  <si>
    <t>=RIGHT(text, [num_chars])</t>
  </si>
  <si>
    <t>=LEFT(text, [num_chars])</t>
  </si>
  <si>
    <t>=NOT(logical)</t>
  </si>
  <si>
    <t>=OR(logical1, [logical2], ...)</t>
  </si>
  <si>
    <t>=AND(logical1, [logical2], ...)</t>
  </si>
  <si>
    <t>=IF(logical_test, [value_if_true], [value_if_false])</t>
  </si>
  <si>
    <t>You are likely to need some of the following formulas during this activity.</t>
  </si>
  <si>
    <t>Recommended formula functions</t>
  </si>
  <si>
    <t>Use the arrow keys or mouse to select the function you want from the suggestions list and press Tab. Excel will show you the list of parameters expected by that function. Optional parameters are shown in square brackets.</t>
  </si>
  <si>
    <t>To get help on any formula function, start typing a formula in any cell. Excel will offer autocomplete suggestions.</t>
  </si>
  <si>
    <t>Getting quick help on formula functions</t>
  </si>
  <si>
    <t>Any names enclosed in quotes but not in parentheses should also be discarded. E.g., in the name "Barber, Miss. Ellen 'Nellie'", "'Nellie'" should be discarded.</t>
  </si>
  <si>
    <t>For example, see Mr. George Bradley in the table above:</t>
  </si>
  <si>
    <t>Some names (mostly males') are written in the format:</t>
  </si>
  <si>
    <t>Name format notes: name aliases</t>
  </si>
  <si>
    <t>You may assume that the maiden name is whichever word appears last in the parentheses.</t>
  </si>
  <si>
    <t>For example, see Mrs. Bessie Allison in the table above:</t>
  </si>
  <si>
    <t>If the passenger is a married woman, her name will be written in the following format:</t>
  </si>
  <si>
    <t>Name format notes: married woman</t>
  </si>
  <si>
    <r>
      <t>•  Her title is "</t>
    </r>
    <r>
      <rPr>
        <b/>
        <sz val="11"/>
        <color theme="1"/>
        <rFont val="Montserrat"/>
      </rPr>
      <t>Mrs."</t>
    </r>
    <r>
      <rPr>
        <sz val="11"/>
        <color theme="1"/>
        <rFont val="Montserrat"/>
      </rPr>
      <t>.</t>
    </r>
  </si>
  <si>
    <r>
      <t xml:space="preserve">•  Her husband's name/initials are </t>
    </r>
    <r>
      <rPr>
        <b/>
        <sz val="11"/>
        <color theme="1"/>
        <rFont val="Montserrat"/>
      </rPr>
      <t>"Hudson J C"</t>
    </r>
    <r>
      <rPr>
        <sz val="11"/>
        <color theme="1"/>
        <rFont val="Montserrat"/>
      </rPr>
      <t xml:space="preserve">. </t>
    </r>
    <r>
      <rPr>
        <i/>
        <sz val="11"/>
        <color rgb="FFC00000"/>
        <rFont val="Montserrat"/>
      </rPr>
      <t>These names should be discarded.</t>
    </r>
  </si>
  <si>
    <r>
      <t xml:space="preserve">•  Her forenames are </t>
    </r>
    <r>
      <rPr>
        <b/>
        <sz val="11"/>
        <color theme="1"/>
        <rFont val="Montserrat"/>
      </rPr>
      <t>"Bessie Waldo"</t>
    </r>
    <r>
      <rPr>
        <sz val="11"/>
        <color theme="1"/>
        <rFont val="Montserrat"/>
      </rPr>
      <t>.</t>
    </r>
  </si>
  <si>
    <r>
      <t xml:space="preserve">•  Her maiden name is </t>
    </r>
    <r>
      <rPr>
        <b/>
        <sz val="11"/>
        <color theme="1"/>
        <rFont val="Montserrat"/>
      </rPr>
      <t>"Daniels"</t>
    </r>
    <r>
      <rPr>
        <sz val="11"/>
        <color theme="1"/>
        <rFont val="Montserrat"/>
      </rPr>
      <t xml:space="preserve">. </t>
    </r>
    <r>
      <rPr>
        <i/>
        <sz val="11"/>
        <color rgb="FFC00000"/>
        <rFont val="Montserrat"/>
      </rPr>
      <t>This name should be discarded.</t>
    </r>
  </si>
  <si>
    <r>
      <t xml:space="preserve">•  Her surname is </t>
    </r>
    <r>
      <rPr>
        <b/>
        <sz val="11"/>
        <color theme="1"/>
        <rFont val="Montserrat"/>
      </rPr>
      <t>"Allison"</t>
    </r>
    <r>
      <rPr>
        <sz val="11"/>
        <color theme="1"/>
        <rFont val="Montserrat"/>
      </rPr>
      <t>.</t>
    </r>
  </si>
  <si>
    <r>
      <t>&lt;Surname&gt;</t>
    </r>
    <r>
      <rPr>
        <b/>
        <sz val="12"/>
        <color rgb="FFC00000"/>
        <rFont val="Montserrat"/>
      </rPr>
      <t>,</t>
    </r>
    <r>
      <rPr>
        <b/>
        <sz val="12"/>
        <color theme="1"/>
        <rFont val="Montserrat"/>
      </rPr>
      <t xml:space="preserve"> </t>
    </r>
    <r>
      <rPr>
        <b/>
        <sz val="12"/>
        <rFont val="Montserrat"/>
      </rPr>
      <t>&lt;Title&gt;</t>
    </r>
    <r>
      <rPr>
        <b/>
        <sz val="12"/>
        <color theme="1"/>
        <rFont val="Montserrat"/>
      </rPr>
      <t xml:space="preserve"> &lt;Forename(s)&gt; </t>
    </r>
    <r>
      <rPr>
        <b/>
        <sz val="12"/>
        <color rgb="FFC00000"/>
        <rFont val="Montserrat"/>
      </rPr>
      <t>('</t>
    </r>
    <r>
      <rPr>
        <b/>
        <sz val="12"/>
        <color theme="1"/>
        <rFont val="Montserrat"/>
      </rPr>
      <t>&lt;Alias&gt;</t>
    </r>
    <r>
      <rPr>
        <b/>
        <sz val="12"/>
        <color rgb="FFC00000"/>
        <rFont val="Montserrat"/>
      </rPr>
      <t>')</t>
    </r>
  </si>
  <si>
    <r>
      <t xml:space="preserve">In these cases, you should </t>
    </r>
    <r>
      <rPr>
        <b/>
        <sz val="11"/>
        <color theme="1"/>
        <rFont val="Montserrat"/>
      </rPr>
      <t>discard the alias in parentheses.</t>
    </r>
  </si>
  <si>
    <r>
      <t>•  His title is "</t>
    </r>
    <r>
      <rPr>
        <b/>
        <sz val="11"/>
        <color theme="1"/>
        <rFont val="Montserrat"/>
      </rPr>
      <t>Mr."</t>
    </r>
    <r>
      <rPr>
        <sz val="11"/>
        <color theme="1"/>
        <rFont val="Montserrat"/>
      </rPr>
      <t>.</t>
    </r>
  </si>
  <si>
    <r>
      <t xml:space="preserve">•  His forename is </t>
    </r>
    <r>
      <rPr>
        <b/>
        <sz val="11"/>
        <color theme="1"/>
        <rFont val="Montserrat"/>
      </rPr>
      <t>"George"</t>
    </r>
    <r>
      <rPr>
        <sz val="11"/>
        <color theme="1"/>
        <rFont val="Montserrat"/>
      </rPr>
      <t>.</t>
    </r>
  </si>
  <si>
    <r>
      <t xml:space="preserve">•  His alias is </t>
    </r>
    <r>
      <rPr>
        <b/>
        <sz val="11"/>
        <color theme="1"/>
        <rFont val="Montserrat"/>
      </rPr>
      <t>"George Arthur Brayton"</t>
    </r>
    <r>
      <rPr>
        <sz val="11"/>
        <color theme="1"/>
        <rFont val="Montserrat"/>
      </rPr>
      <t xml:space="preserve">. </t>
    </r>
    <r>
      <rPr>
        <i/>
        <sz val="11"/>
        <color rgb="FFC00000"/>
        <rFont val="Montserrat"/>
      </rPr>
      <t>This name should be discarded.</t>
    </r>
  </si>
  <si>
    <r>
      <t xml:space="preserve">•  His surname is </t>
    </r>
    <r>
      <rPr>
        <b/>
        <sz val="11"/>
        <color theme="1"/>
        <rFont val="Montserrat"/>
      </rPr>
      <t>"Bradley"</t>
    </r>
    <r>
      <rPr>
        <sz val="11"/>
        <color theme="1"/>
        <rFont val="Montserrat"/>
      </rPr>
      <t>.</t>
    </r>
  </si>
  <si>
    <r>
      <t>&lt;Surname&gt;</t>
    </r>
    <r>
      <rPr>
        <b/>
        <sz val="12"/>
        <color rgb="FFC00000"/>
        <rFont val="Montserrat"/>
      </rPr>
      <t>,</t>
    </r>
    <r>
      <rPr>
        <b/>
        <sz val="12"/>
        <color theme="1"/>
        <rFont val="Montserrat"/>
      </rPr>
      <t xml:space="preserve"> </t>
    </r>
    <r>
      <rPr>
        <b/>
        <sz val="12"/>
        <color rgb="FFC00000"/>
        <rFont val="Montserrat"/>
      </rPr>
      <t>Mrs.</t>
    </r>
    <r>
      <rPr>
        <b/>
        <sz val="12"/>
        <color theme="1"/>
        <rFont val="Montserrat"/>
      </rPr>
      <t xml:space="preserve"> &lt;Spouse's forename(s) or initial(s)&gt; </t>
    </r>
    <r>
      <rPr>
        <b/>
        <sz val="12"/>
        <color rgb="FFC00000"/>
        <rFont val="Montserrat"/>
      </rPr>
      <t>(</t>
    </r>
    <r>
      <rPr>
        <b/>
        <sz val="12"/>
        <color theme="1"/>
        <rFont val="Montserrat"/>
      </rPr>
      <t>&lt;Forename(s)&gt; &lt;Maiden name&gt;</t>
    </r>
    <r>
      <rPr>
        <b/>
        <sz val="12"/>
        <color rgb="FFC00000"/>
        <rFont val="Montserrat"/>
      </rPr>
      <t>)</t>
    </r>
  </si>
  <si>
    <r>
      <t xml:space="preserve">In these cases, you should </t>
    </r>
    <r>
      <rPr>
        <b/>
        <sz val="11"/>
        <color theme="1"/>
        <rFont val="Montserrat"/>
      </rPr>
      <t>extract the woman's name and discard the spouse's name.</t>
    </r>
  </si>
  <si>
    <r>
      <t xml:space="preserve">While in formula editing mode, as shown above, press </t>
    </r>
    <r>
      <rPr>
        <b/>
        <sz val="11"/>
        <color theme="1"/>
        <rFont val="Montserrat"/>
      </rPr>
      <t>F1</t>
    </r>
    <r>
      <rPr>
        <sz val="11"/>
        <color theme="1"/>
        <rFont val="Montserrat"/>
      </rPr>
      <t xml:space="preserve"> to call up in-depth contextual help. In modern version of Excel, a help panel will appear on the right-hand side of the screen.</t>
    </r>
  </si>
  <si>
    <r>
      <rPr>
        <b/>
        <sz val="11"/>
        <color theme="1"/>
        <rFont val="Montserrat"/>
      </rPr>
      <t>IF()</t>
    </r>
    <r>
      <rPr>
        <sz val="11"/>
        <color theme="1"/>
        <rFont val="Montserrat"/>
      </rPr>
      <t xml:space="preserve"> returns one value if a condition is TRUE, and a different value if the condition is FALSE. Note: </t>
    </r>
    <r>
      <rPr>
        <b/>
        <sz val="11"/>
        <color theme="1"/>
        <rFont val="Montserrat"/>
      </rPr>
      <t>IF()</t>
    </r>
    <r>
      <rPr>
        <sz val="11"/>
        <color theme="1"/>
        <rFont val="Montserrat"/>
      </rPr>
      <t xml:space="preserve"> statements can be nested.</t>
    </r>
  </si>
  <si>
    <r>
      <rPr>
        <b/>
        <sz val="11"/>
        <color theme="1"/>
        <rFont val="Montserrat"/>
      </rPr>
      <t>AND()</t>
    </r>
    <r>
      <rPr>
        <sz val="11"/>
        <color theme="1"/>
        <rFont val="Montserrat"/>
      </rPr>
      <t xml:space="preserve"> performs the logical AND operation. It returns TRUE if </t>
    </r>
    <r>
      <rPr>
        <b/>
        <sz val="11"/>
        <color theme="1"/>
        <rFont val="Montserrat"/>
      </rPr>
      <t>all</t>
    </r>
    <r>
      <rPr>
        <sz val="11"/>
        <color theme="1"/>
        <rFont val="Montserrat"/>
      </rPr>
      <t xml:space="preserve"> of its input arguments are TRUE, and FALSE otherwise.</t>
    </r>
  </si>
  <si>
    <r>
      <rPr>
        <b/>
        <sz val="11"/>
        <color theme="1"/>
        <rFont val="Montserrat"/>
      </rPr>
      <t>OR()</t>
    </r>
    <r>
      <rPr>
        <sz val="11"/>
        <color theme="1"/>
        <rFont val="Montserrat"/>
      </rPr>
      <t xml:space="preserve"> performs the logical OR operation. It returns TRUE if </t>
    </r>
    <r>
      <rPr>
        <b/>
        <sz val="11"/>
        <color theme="1"/>
        <rFont val="Montserrat"/>
      </rPr>
      <t>any</t>
    </r>
    <r>
      <rPr>
        <sz val="11"/>
        <color theme="1"/>
        <rFont val="Montserrat"/>
      </rPr>
      <t xml:space="preserve"> of its input arguments is TRUE, and FALSE otherwise.</t>
    </r>
  </si>
  <si>
    <r>
      <rPr>
        <b/>
        <sz val="11"/>
        <color theme="1"/>
        <rFont val="Montserrat"/>
      </rPr>
      <t>NOT()</t>
    </r>
    <r>
      <rPr>
        <sz val="11"/>
        <color theme="1"/>
        <rFont val="Montserrat"/>
      </rPr>
      <t xml:space="preserve"> performs the logical NOT operation. It returns TRUE if its argument is FALSE, and FALSE if its argument is TRUE.</t>
    </r>
  </si>
  <si>
    <r>
      <t xml:space="preserve">The </t>
    </r>
    <r>
      <rPr>
        <b/>
        <sz val="11"/>
        <color theme="1"/>
        <rFont val="Montserrat"/>
      </rPr>
      <t>LEFT()</t>
    </r>
    <r>
      <rPr>
        <sz val="11"/>
        <color theme="1"/>
        <rFont val="Montserrat"/>
      </rPr>
      <t xml:space="preserve"> and </t>
    </r>
    <r>
      <rPr>
        <b/>
        <sz val="11"/>
        <color theme="1"/>
        <rFont val="Montserrat"/>
      </rPr>
      <t>RIGHT()</t>
    </r>
    <r>
      <rPr>
        <sz val="11"/>
        <color theme="1"/>
        <rFont val="Montserrat"/>
      </rPr>
      <t xml:space="preserve"> functions return a specified number of characters from the start or end of a string, respectively.</t>
    </r>
  </si>
  <si>
    <r>
      <rPr>
        <b/>
        <sz val="11"/>
        <color theme="1"/>
        <rFont val="Montserrat"/>
      </rPr>
      <t>MID()</t>
    </r>
    <r>
      <rPr>
        <sz val="11"/>
        <color theme="1"/>
        <rFont val="Montserrat"/>
      </rPr>
      <t xml:space="preserve"> returns a specified number of characters from any specified start position within a string.</t>
    </r>
  </si>
  <si>
    <r>
      <rPr>
        <b/>
        <sz val="11"/>
        <color theme="1"/>
        <rFont val="Montserrat"/>
      </rPr>
      <t>LEN()</t>
    </r>
    <r>
      <rPr>
        <sz val="11"/>
        <color theme="1"/>
        <rFont val="Montserrat"/>
      </rPr>
      <t xml:space="preserve"> returns the number of characters in a string.</t>
    </r>
  </si>
  <si>
    <r>
      <rPr>
        <b/>
        <sz val="11"/>
        <color theme="1"/>
        <rFont val="Montserrat"/>
      </rPr>
      <t>TRIM()</t>
    </r>
    <r>
      <rPr>
        <sz val="11"/>
        <color theme="1"/>
        <rFont val="Montserrat"/>
      </rPr>
      <t xml:space="preserve"> removes any number of space characters from both the start and end of a string simultaneously.</t>
    </r>
  </si>
  <si>
    <r>
      <rPr>
        <b/>
        <sz val="11"/>
        <color theme="1"/>
        <rFont val="Montserrat"/>
      </rPr>
      <t>SUBSTITUTE()</t>
    </r>
    <r>
      <rPr>
        <sz val="11"/>
        <color theme="1"/>
        <rFont val="Montserrat"/>
      </rPr>
      <t xml:space="preserve"> replaces a substring inside a string.</t>
    </r>
  </si>
  <si>
    <r>
      <rPr>
        <b/>
        <sz val="11"/>
        <color theme="1"/>
        <rFont val="Montserrat"/>
      </rPr>
      <t>FIND()</t>
    </r>
    <r>
      <rPr>
        <sz val="11"/>
        <color theme="1"/>
        <rFont val="Montserrat"/>
      </rPr>
      <t xml:space="preserve"> returns the start position of a substring inside another string, or #VALUE! if the substring is not present.</t>
    </r>
  </si>
  <si>
    <r>
      <rPr>
        <b/>
        <sz val="11"/>
        <color theme="1"/>
        <rFont val="Montserrat"/>
      </rPr>
      <t>IFERROR()</t>
    </r>
    <r>
      <rPr>
        <sz val="11"/>
        <color theme="1"/>
        <rFont val="Montserrat"/>
      </rPr>
      <t xml:space="preserve"> returns the value inside the brackets, unless the value is an error (#VALUE!, #N/A, etc.), in which case it returns a specified default value.</t>
    </r>
  </si>
  <si>
    <r>
      <rPr>
        <b/>
        <sz val="11"/>
        <color theme="1"/>
        <rFont val="Montserrat"/>
      </rPr>
      <t>ISERROR()</t>
    </r>
    <r>
      <rPr>
        <sz val="11"/>
        <color theme="1"/>
        <rFont val="Montserrat"/>
      </rPr>
      <t xml:space="preserve"> returns TRUE if its argument is an error value, and FALSE otherwise.</t>
    </r>
  </si>
  <si>
    <r>
      <t xml:space="preserve">Operators are special characters such as </t>
    </r>
    <r>
      <rPr>
        <b/>
        <sz val="11"/>
        <color theme="1"/>
        <rFont val="Montserrat"/>
      </rPr>
      <t>+</t>
    </r>
    <r>
      <rPr>
        <sz val="11"/>
        <color theme="1"/>
        <rFont val="Montserrat"/>
      </rPr>
      <t xml:space="preserve">, </t>
    </r>
    <r>
      <rPr>
        <b/>
        <sz val="11"/>
        <color theme="1"/>
        <rFont val="Montserrat"/>
      </rPr>
      <t>-</t>
    </r>
    <r>
      <rPr>
        <sz val="11"/>
        <color theme="1"/>
        <rFont val="Montserrat"/>
      </rPr>
      <t xml:space="preserve">, </t>
    </r>
    <r>
      <rPr>
        <b/>
        <sz val="11"/>
        <color theme="1"/>
        <rFont val="Montserrat"/>
      </rPr>
      <t>*</t>
    </r>
    <r>
      <rPr>
        <sz val="11"/>
        <color theme="1"/>
        <rFont val="Montserrat"/>
      </rPr>
      <t xml:space="preserve"> and </t>
    </r>
    <r>
      <rPr>
        <b/>
        <sz val="11"/>
        <color theme="1"/>
        <rFont val="Montserrat"/>
      </rPr>
      <t>/</t>
    </r>
    <r>
      <rPr>
        <sz val="11"/>
        <color theme="1"/>
        <rFont val="Montserrat"/>
      </rPr>
      <t xml:space="preserve"> that trigger certain calculations within a formula. For example, the </t>
    </r>
    <r>
      <rPr>
        <b/>
        <sz val="11"/>
        <color theme="1"/>
        <rFont val="Montserrat"/>
      </rPr>
      <t>+</t>
    </r>
    <r>
      <rPr>
        <sz val="11"/>
        <color theme="1"/>
        <rFont val="Montserrat"/>
      </rPr>
      <t xml:space="preserve"> operator performs addition between two numbers.</t>
    </r>
  </si>
  <si>
    <r>
      <t xml:space="preserve">The </t>
    </r>
    <r>
      <rPr>
        <b/>
        <sz val="11"/>
        <color theme="1"/>
        <rFont val="Montserrat"/>
      </rPr>
      <t>+</t>
    </r>
    <r>
      <rPr>
        <sz val="11"/>
        <color theme="1"/>
        <rFont val="Montserrat"/>
      </rPr>
      <t xml:space="preserve">, </t>
    </r>
    <r>
      <rPr>
        <b/>
        <sz val="11"/>
        <color theme="1"/>
        <rFont val="Montserrat"/>
      </rPr>
      <t>-</t>
    </r>
    <r>
      <rPr>
        <sz val="11"/>
        <color theme="1"/>
        <rFont val="Montserrat"/>
      </rPr>
      <t xml:space="preserve">, </t>
    </r>
    <r>
      <rPr>
        <b/>
        <sz val="11"/>
        <color theme="1"/>
        <rFont val="Montserrat"/>
      </rPr>
      <t>*</t>
    </r>
    <r>
      <rPr>
        <sz val="11"/>
        <color theme="1"/>
        <rFont val="Montserrat"/>
      </rPr>
      <t xml:space="preserve"> and </t>
    </r>
    <r>
      <rPr>
        <b/>
        <sz val="11"/>
        <color theme="1"/>
        <rFont val="Montserrat"/>
      </rPr>
      <t>/</t>
    </r>
    <r>
      <rPr>
        <sz val="11"/>
        <color theme="1"/>
        <rFont val="Montserrat"/>
      </rPr>
      <t xml:space="preserve"> operators perform basic arithmetic operations on numbers.</t>
    </r>
  </si>
  <si>
    <r>
      <t xml:space="preserve">Note: many formula functions return a number, such as </t>
    </r>
    <r>
      <rPr>
        <b/>
        <sz val="11"/>
        <color theme="1"/>
        <rFont val="Montserrat"/>
      </rPr>
      <t>LEN()</t>
    </r>
    <r>
      <rPr>
        <sz val="11"/>
        <color theme="1"/>
        <rFont val="Montserrat"/>
      </rPr>
      <t xml:space="preserve">, </t>
    </r>
    <r>
      <rPr>
        <b/>
        <sz val="11"/>
        <color theme="1"/>
        <rFont val="Montserrat"/>
      </rPr>
      <t>FIND()</t>
    </r>
    <r>
      <rPr>
        <sz val="11"/>
        <color theme="1"/>
        <rFont val="Montserrat"/>
      </rPr>
      <t xml:space="preserve"> and </t>
    </r>
    <r>
      <rPr>
        <b/>
        <sz val="11"/>
        <color theme="1"/>
        <rFont val="Montserrat"/>
      </rPr>
      <t>SQRT()</t>
    </r>
    <r>
      <rPr>
        <sz val="11"/>
        <color theme="1"/>
        <rFont val="Montserrat"/>
      </rPr>
      <t>.</t>
    </r>
  </si>
  <si>
    <r>
      <t xml:space="preserve">The </t>
    </r>
    <r>
      <rPr>
        <b/>
        <sz val="11"/>
        <color theme="1"/>
        <rFont val="Montserrat"/>
      </rPr>
      <t>&amp;</t>
    </r>
    <r>
      <rPr>
        <sz val="11"/>
        <color theme="1"/>
        <rFont val="Montserrat"/>
      </rPr>
      <t xml:space="preserve"> operator concatenates two strings. If either argument is not a string, it is coerced (converted) to string if possible.</t>
    </r>
  </si>
  <si>
    <r>
      <rPr>
        <b/>
        <sz val="11"/>
        <color theme="1"/>
        <rFont val="Montserrat"/>
      </rPr>
      <t>TEXTJOIN()</t>
    </r>
    <r>
      <rPr>
        <sz val="11"/>
        <color theme="1"/>
        <rFont val="Montserrat"/>
      </rPr>
      <t xml:space="preserve"> concatenates the contents of a range of cells into a single string with a specified delimiter.</t>
    </r>
  </si>
  <si>
    <r>
      <rPr>
        <b/>
        <sz val="11"/>
        <color theme="1"/>
        <rFont val="Montserrat"/>
      </rPr>
      <t>SEQUENCE()</t>
    </r>
    <r>
      <rPr>
        <sz val="11"/>
        <color theme="1"/>
        <rFont val="Montserrat"/>
      </rPr>
      <t xml:space="preserve"> is a dynamic array formula that returns an ordered sequence of integers, given a sequence length and optional starting number and step. The return array can be a row, a column, or a 2D array.</t>
    </r>
  </si>
  <si>
    <r>
      <rPr>
        <b/>
        <sz val="11"/>
        <color theme="1"/>
        <rFont val="Montserrat"/>
      </rPr>
      <t>LET()</t>
    </r>
    <r>
      <rPr>
        <sz val="11"/>
        <color theme="1"/>
        <rFont val="Montserrat"/>
      </rPr>
      <t xml:space="preserve"> allows you to define and reuse variables within its scope.</t>
    </r>
  </si>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</sst>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theme="1"/>
      <name val="Montserrat"/>
    </font>
    <font>
      <b/>
      <sz val="16"/>
      <color rgb="FFC9FFFF"/>
      <name val="Montserrat"/>
    </font>
    <font>
      <b/>
      <sz val="16"/>
      <color rgb="FF004050"/>
      <name val="Montserrat"/>
    </font>
    <font>
      <b/>
      <sz val="12"/>
      <color theme="1"/>
      <name val="Montserrat"/>
    </font>
    <font>
      <b/>
      <sz val="12"/>
      <color rgb="FFC00000"/>
      <name val="Montserrat"/>
    </font>
    <font>
      <b/>
      <sz val="11"/>
      <color theme="1"/>
      <name val="Montserrat"/>
    </font>
    <font>
      <i/>
      <sz val="11"/>
      <color rgb="FFC00000"/>
      <name val="Montserrat"/>
    </font>
    <font>
      <b/>
      <sz val="12"/>
      <name val="Montserrat"/>
    </font>
    <font>
      <b/>
      <sz val="16"/>
      <color theme="0"/>
      <name val="Montserrat"/>
    </font>
    <font>
      <b/>
      <sz val="11"/>
      <color theme="0"/>
      <name val="Montserrat"/>
    </font>
  </fonts>
  <fills count="8">
    <fill>
      <patternFill patternType="none"/>
    </fill>
    <fill>
      <patternFill patternType="gray125"/>
    </fill>
    <fill>
      <patternFill patternType="solid">
        <fgColor theme="5"/>
        <bgColor indexed="64"/>
      </patternFill>
    </fill>
    <fill>
      <patternFill patternType="solid">
        <fgColor theme="4" tint="0.79998168889431442"/>
        <bgColor indexed="64"/>
      </patternFill>
    </fill>
    <fill>
      <patternFill patternType="solid">
        <fgColor rgb="FF305496"/>
        <bgColor indexed="64"/>
      </patternFill>
    </fill>
    <fill>
      <patternFill patternType="solid">
        <fgColor rgb="FF217EA7"/>
        <bgColor indexed="64"/>
      </patternFill>
    </fill>
    <fill>
      <patternFill patternType="solid">
        <fgColor rgb="FF004050"/>
        <bgColor indexed="64"/>
      </patternFill>
    </fill>
    <fill>
      <patternFill patternType="solid">
        <fgColor rgb="FFC45400"/>
        <bgColor indexed="64"/>
      </patternFill>
    </fill>
  </fills>
  <borders count="18">
    <border>
      <left/>
      <right/>
      <top/>
      <bottom/>
      <diagonal/>
    </border>
    <border>
      <left/>
      <right style="thin">
        <color rgb="FF305496"/>
      </right>
      <top/>
      <bottom style="thin">
        <color rgb="FF305496"/>
      </bottom>
      <diagonal/>
    </border>
    <border>
      <left/>
      <right/>
      <top/>
      <bottom style="thin">
        <color rgb="FF305496"/>
      </bottom>
      <diagonal/>
    </border>
    <border>
      <left style="thin">
        <color rgb="FF305496"/>
      </left>
      <right/>
      <top/>
      <bottom style="thin">
        <color rgb="FF305496"/>
      </bottom>
      <diagonal/>
    </border>
    <border>
      <left/>
      <right style="thin">
        <color rgb="FF305496"/>
      </right>
      <top/>
      <bottom/>
      <diagonal/>
    </border>
    <border>
      <left style="thin">
        <color rgb="FF305496"/>
      </left>
      <right/>
      <top/>
      <bottom/>
      <diagonal/>
    </border>
    <border>
      <left/>
      <right/>
      <top style="thin">
        <color rgb="FF305496"/>
      </top>
      <bottom/>
      <diagonal/>
    </border>
    <border>
      <left style="thin">
        <color rgb="FF305496"/>
      </left>
      <right/>
      <top style="thin">
        <color rgb="FF305496"/>
      </top>
      <bottom/>
      <diagonal/>
    </border>
    <border>
      <left/>
      <right style="thin">
        <color rgb="FF305496"/>
      </right>
      <top style="thin">
        <color rgb="FF305496"/>
      </top>
      <bottom style="thin">
        <color rgb="FF305496"/>
      </bottom>
      <diagonal/>
    </border>
    <border>
      <left/>
      <right/>
      <top style="thin">
        <color rgb="FF305496"/>
      </top>
      <bottom style="thin">
        <color rgb="FF305496"/>
      </bottom>
      <diagonal/>
    </border>
    <border>
      <left style="thin">
        <color rgb="FF305496"/>
      </left>
      <right/>
      <top style="thin">
        <color rgb="FF305496"/>
      </top>
      <bottom style="thin">
        <color rgb="FF305496"/>
      </bottom>
      <diagonal/>
    </border>
    <border>
      <left/>
      <right style="medium">
        <color rgb="FF217346"/>
      </right>
      <top style="medium">
        <color rgb="FF217346"/>
      </top>
      <bottom style="medium">
        <color rgb="FF217346"/>
      </bottom>
      <diagonal/>
    </border>
    <border>
      <left/>
      <right/>
      <top style="medium">
        <color rgb="FF217346"/>
      </top>
      <bottom style="medium">
        <color rgb="FF217346"/>
      </bottom>
      <diagonal/>
    </border>
    <border>
      <left style="medium">
        <color rgb="FF217346"/>
      </left>
      <right/>
      <top style="medium">
        <color rgb="FF217346"/>
      </top>
      <bottom style="medium">
        <color rgb="FF217346"/>
      </bottom>
      <diagonal/>
    </border>
    <border>
      <left style="thin">
        <color rgb="FFC45400"/>
      </left>
      <right style="thin">
        <color rgb="FFC45400"/>
      </right>
      <top style="thin">
        <color rgb="FFC45400"/>
      </top>
      <bottom style="thin">
        <color rgb="FFC45400"/>
      </bottom>
      <diagonal/>
    </border>
    <border>
      <left/>
      <right style="thin">
        <color rgb="FFC45400"/>
      </right>
      <top style="thin">
        <color rgb="FFC45400"/>
      </top>
      <bottom/>
      <diagonal/>
    </border>
    <border>
      <left/>
      <right/>
      <top style="thin">
        <color rgb="FFC45400"/>
      </top>
      <bottom/>
      <diagonal/>
    </border>
    <border>
      <left style="thin">
        <color rgb="FFC45400"/>
      </left>
      <right/>
      <top style="thin">
        <color rgb="FFC45400"/>
      </top>
      <bottom/>
      <diagonal/>
    </border>
  </borders>
  <cellStyleXfs count="1">
    <xf numFmtId="0" fontId="0" fillId="0" borderId="0"/>
  </cellStyleXfs>
  <cellXfs count="44">
    <xf numFmtId="0" fontId="0" fillId="0" borderId="0" xfId="0"/>
    <xf numFmtId="0" fontId="0" fillId="0" borderId="0" xfId="0" applyProtection="1">
      <protection hidden="1"/>
    </xf>
    <xf numFmtId="0" fontId="0" fillId="0" borderId="0" xfId="0" quotePrefix="1" applyProtection="1">
      <protection hidden="1"/>
    </xf>
    <xf numFmtId="0" fontId="0" fillId="2" borderId="0" xfId="0" applyFill="1" applyProtection="1">
      <protection hidden="1"/>
    </xf>
    <xf numFmtId="0" fontId="1" fillId="0" borderId="0" xfId="0" applyFont="1" applyProtection="1">
      <protection hidden="1"/>
    </xf>
    <xf numFmtId="0" fontId="1" fillId="0" borderId="0" xfId="0" applyFont="1" applyAlignment="1" applyProtection="1">
      <alignment horizontal="left"/>
      <protection hidden="1"/>
    </xf>
    <xf numFmtId="0" fontId="4" fillId="0" borderId="0" xfId="0" applyFont="1" applyAlignment="1" applyProtection="1">
      <alignment horizontal="left" indent="4"/>
      <protection hidden="1"/>
    </xf>
    <xf numFmtId="0" fontId="1" fillId="0" borderId="0" xfId="0" applyFont="1" applyAlignment="1" applyProtection="1">
      <alignment horizontal="left" indent="2"/>
      <protection hidden="1"/>
    </xf>
    <xf numFmtId="0" fontId="6" fillId="0" borderId="0" xfId="0" applyFont="1" applyProtection="1">
      <protection hidden="1"/>
    </xf>
    <xf numFmtId="0" fontId="1" fillId="0" borderId="0" xfId="0" applyFont="1"/>
    <xf numFmtId="0" fontId="10" fillId="4" borderId="8" xfId="0" applyFont="1" applyFill="1" applyBorder="1" applyProtection="1">
      <protection hidden="1"/>
    </xf>
    <xf numFmtId="0" fontId="1" fillId="3" borderId="4" xfId="0" applyFont="1" applyFill="1" applyBorder="1"/>
    <xf numFmtId="0" fontId="1" fillId="0" borderId="5" xfId="0" quotePrefix="1" applyFont="1" applyBorder="1" applyAlignment="1" applyProtection="1">
      <alignment horizontal="left" indent="1"/>
      <protection hidden="1"/>
    </xf>
    <xf numFmtId="0" fontId="1" fillId="3" borderId="1" xfId="0" applyFont="1" applyFill="1" applyBorder="1"/>
    <xf numFmtId="0" fontId="6" fillId="0" borderId="0" xfId="0" applyFont="1" applyAlignment="1" applyProtection="1">
      <alignment horizontal="left" indent="1"/>
      <protection hidden="1"/>
    </xf>
    <xf numFmtId="0" fontId="1" fillId="0" borderId="0" xfId="0" quotePrefix="1" applyFont="1" applyAlignment="1">
      <alignment horizontal="left" indent="1"/>
    </xf>
    <xf numFmtId="0" fontId="10" fillId="7" borderId="16" xfId="0" applyFont="1" applyFill="1" applyBorder="1"/>
    <xf numFmtId="0" fontId="1" fillId="0" borderId="14" xfId="0" applyFont="1" applyBorder="1" applyProtection="1">
      <protection hidden="1"/>
    </xf>
    <xf numFmtId="0" fontId="1" fillId="0" borderId="14" xfId="0" applyFont="1" applyBorder="1"/>
    <xf numFmtId="0" fontId="10" fillId="4" borderId="0" xfId="0" applyFont="1" applyFill="1" applyProtection="1">
      <protection hidden="1"/>
    </xf>
    <xf numFmtId="0" fontId="1" fillId="3" borderId="0" xfId="0" applyFont="1" applyFill="1"/>
    <xf numFmtId="0" fontId="9" fillId="6" borderId="0" xfId="0" applyFont="1" applyFill="1" applyAlignment="1" applyProtection="1">
      <alignment horizontal="left"/>
      <protection hidden="1"/>
    </xf>
    <xf numFmtId="0" fontId="3" fillId="5" borderId="0" xfId="0" applyFont="1" applyFill="1" applyAlignment="1" applyProtection="1">
      <alignment horizontal="left"/>
      <protection hidden="1"/>
    </xf>
    <xf numFmtId="0" fontId="2" fillId="6" borderId="0" xfId="0" applyFont="1" applyFill="1" applyAlignment="1" applyProtection="1">
      <alignment horizontal="left"/>
      <protection hidden="1"/>
    </xf>
    <xf numFmtId="0" fontId="1" fillId="0" borderId="5" xfId="0" quotePrefix="1" applyFont="1" applyBorder="1" applyAlignment="1" applyProtection="1">
      <alignment horizontal="left" indent="1"/>
      <protection hidden="1"/>
    </xf>
    <xf numFmtId="0" fontId="1" fillId="0" borderId="0" xfId="0" quotePrefix="1" applyFont="1" applyAlignment="1" applyProtection="1">
      <alignment horizontal="left" indent="1"/>
      <protection hidden="1"/>
    </xf>
    <xf numFmtId="0" fontId="6" fillId="0" borderId="13" xfId="0" quotePrefix="1" applyFont="1" applyBorder="1" applyAlignment="1" applyProtection="1">
      <alignment horizontal="left" indent="1"/>
      <protection hidden="1"/>
    </xf>
    <xf numFmtId="0" fontId="6" fillId="0" borderId="12" xfId="0" quotePrefix="1" applyFont="1" applyBorder="1" applyAlignment="1" applyProtection="1">
      <alignment horizontal="left" indent="1"/>
      <protection hidden="1"/>
    </xf>
    <xf numFmtId="0" fontId="6" fillId="0" borderId="11" xfId="0" quotePrefix="1" applyFont="1" applyBorder="1" applyAlignment="1" applyProtection="1">
      <alignment horizontal="left" indent="1"/>
      <protection hidden="1"/>
    </xf>
    <xf numFmtId="0" fontId="10" fillId="4" borderId="10" xfId="0" quotePrefix="1" applyFont="1" applyFill="1" applyBorder="1" applyAlignment="1" applyProtection="1">
      <alignment horizontal="left"/>
      <protection hidden="1"/>
    </xf>
    <xf numFmtId="0" fontId="10" fillId="4" borderId="9" xfId="0" quotePrefix="1" applyFont="1" applyFill="1" applyBorder="1" applyAlignment="1" applyProtection="1">
      <alignment horizontal="left"/>
      <protection hidden="1"/>
    </xf>
    <xf numFmtId="0" fontId="3" fillId="5" borderId="0" xfId="0" applyFont="1" applyFill="1" applyAlignment="1">
      <alignment horizontal="left"/>
    </xf>
    <xf numFmtId="0" fontId="1" fillId="0" borderId="7" xfId="0" quotePrefix="1" applyFont="1" applyBorder="1" applyAlignment="1" applyProtection="1">
      <alignment horizontal="left" indent="1"/>
      <protection hidden="1"/>
    </xf>
    <xf numFmtId="0" fontId="1" fillId="0" borderId="6" xfId="0" quotePrefix="1" applyFont="1" applyBorder="1" applyAlignment="1" applyProtection="1">
      <alignment horizontal="left" indent="1"/>
      <protection hidden="1"/>
    </xf>
    <xf numFmtId="0" fontId="10" fillId="7" borderId="16" xfId="0" quotePrefix="1" applyFont="1" applyFill="1" applyBorder="1" applyAlignment="1">
      <alignment horizontal="left"/>
    </xf>
    <xf numFmtId="0" fontId="10" fillId="7" borderId="15" xfId="0" quotePrefix="1" applyFont="1" applyFill="1" applyBorder="1" applyAlignment="1">
      <alignment horizontal="left"/>
    </xf>
    <xf numFmtId="0" fontId="1" fillId="0" borderId="3" xfId="0" quotePrefix="1" applyFont="1" applyBorder="1" applyAlignment="1" applyProtection="1">
      <alignment horizontal="left" indent="1"/>
      <protection hidden="1"/>
    </xf>
    <xf numFmtId="0" fontId="1" fillId="0" borderId="2" xfId="0" quotePrefix="1" applyFont="1" applyBorder="1" applyAlignment="1" applyProtection="1">
      <alignment horizontal="left" indent="1"/>
      <protection hidden="1"/>
    </xf>
    <xf numFmtId="0" fontId="1" fillId="0" borderId="0" xfId="0" quotePrefix="1" applyFont="1" applyAlignment="1">
      <alignment horizontal="left" indent="1"/>
    </xf>
    <xf numFmtId="0" fontId="10" fillId="4" borderId="0" xfId="0" quotePrefix="1" applyFont="1" applyFill="1" applyAlignment="1" applyProtection="1">
      <alignment horizontal="left"/>
      <protection hidden="1"/>
    </xf>
    <xf numFmtId="0" fontId="1" fillId="0" borderId="5" xfId="0" quotePrefix="1" applyFont="1" applyBorder="1" applyAlignment="1" applyProtection="1">
      <alignment horizontal="left" vertical="top" wrapText="1" indent="1"/>
      <protection hidden="1"/>
    </xf>
    <xf numFmtId="0" fontId="1" fillId="0" borderId="0" xfId="0" quotePrefix="1" applyFont="1" applyAlignment="1" applyProtection="1">
      <alignment horizontal="left" vertical="top" wrapText="1" indent="1"/>
      <protection hidden="1"/>
    </xf>
    <xf numFmtId="0" fontId="10" fillId="7" borderId="17" xfId="0" quotePrefix="1" applyFont="1" applyFill="1" applyBorder="1" applyAlignment="1" applyProtection="1">
      <alignment horizontal="left"/>
      <protection hidden="1"/>
    </xf>
    <xf numFmtId="0" fontId="10" fillId="7" borderId="16" xfId="0" quotePrefix="1" applyFont="1" applyFill="1" applyBorder="1" applyAlignment="1" applyProtection="1">
      <alignment horizontal="left"/>
      <protection hidden="1"/>
    </xf>
  </cellXfs>
  <cellStyles count="1">
    <cellStyle name="Normal" xfId="0" builtinId="0"/>
  </cellStyles>
  <dxfs count="261">
    <dxf>
      <font>
        <b/>
        <i val="0"/>
        <color rgb="FFC00000"/>
      </font>
    </dxf>
    <dxf>
      <font>
        <b/>
        <i val="0"/>
        <color rgb="FF00AC2D"/>
      </font>
    </dxf>
    <dxf>
      <font>
        <b/>
        <i val="0"/>
        <color rgb="FFC00000"/>
      </font>
    </dxf>
    <dxf>
      <font>
        <b/>
        <i val="0"/>
        <color rgb="FF00AC2D"/>
      </font>
    </dxf>
    <dxf>
      <font>
        <b/>
        <i val="0"/>
        <color rgb="FFC00000"/>
      </font>
    </dxf>
    <dxf>
      <font>
        <b/>
        <i val="0"/>
        <color rgb="FF00AC2D"/>
      </font>
    </dxf>
    <dxf>
      <font>
        <b/>
        <i val="0"/>
        <color rgb="FFC00000"/>
      </font>
    </dxf>
    <dxf>
      <font>
        <b/>
        <i val="0"/>
        <color rgb="FF00AC2D"/>
      </font>
    </dxf>
    <dxf>
      <font>
        <b/>
        <i val="0"/>
        <color rgb="FFC00000"/>
      </font>
    </dxf>
    <dxf>
      <font>
        <b/>
        <i val="0"/>
        <color rgb="FF00AC2D"/>
      </font>
    </dxf>
    <dxf>
      <font>
        <b/>
        <i val="0"/>
        <color rgb="FF00AC2D"/>
      </font>
    </dxf>
    <dxf>
      <font>
        <b/>
        <i val="0"/>
        <color rgb="FFC00000"/>
      </font>
    </dxf>
    <dxf>
      <font>
        <b/>
        <i val="0"/>
        <color rgb="FFC00000"/>
      </font>
    </dxf>
    <dxf>
      <font>
        <b/>
        <i val="0"/>
        <color rgb="FF00AC2D"/>
      </font>
    </dxf>
    <dxf>
      <font>
        <b/>
        <i val="0"/>
        <color rgb="FF00AC2D"/>
      </font>
    </dxf>
    <dxf>
      <font>
        <b/>
        <i val="0"/>
        <color rgb="FFC00000"/>
      </font>
    </dxf>
    <dxf>
      <font>
        <b/>
        <i val="0"/>
        <color rgb="FFC00000"/>
      </font>
    </dxf>
    <dxf>
      <font>
        <b/>
        <i val="0"/>
        <color rgb="FF00AC2D"/>
      </font>
    </dxf>
    <dxf>
      <font>
        <b/>
        <i val="0"/>
        <color rgb="FFC00000"/>
      </font>
    </dxf>
    <dxf>
      <font>
        <b/>
        <i val="0"/>
        <color rgb="FF00AC2D"/>
      </font>
    </dxf>
    <dxf>
      <font>
        <b/>
        <i val="0"/>
        <color rgb="FFC00000"/>
      </font>
    </dxf>
    <dxf>
      <font>
        <b/>
        <i val="0"/>
        <color rgb="FF00AC2D"/>
      </font>
    </dxf>
    <dxf>
      <font>
        <b/>
        <i val="0"/>
        <color rgb="FF00AC2D"/>
      </font>
    </dxf>
    <dxf>
      <font>
        <b/>
        <i val="0"/>
        <color rgb="FFC00000"/>
      </font>
    </dxf>
    <dxf>
      <font>
        <b/>
        <i val="0"/>
        <color rgb="FF00AC2D"/>
      </font>
    </dxf>
    <dxf>
      <font>
        <b/>
        <i val="0"/>
        <color rgb="FFC00000"/>
      </font>
    </dxf>
    <dxf>
      <font>
        <b/>
        <i val="0"/>
        <color rgb="FF00AC2D"/>
      </font>
    </dxf>
    <dxf>
      <font>
        <b/>
        <i val="0"/>
        <color rgb="FFC00000"/>
      </font>
    </dxf>
    <dxf>
      <font>
        <b/>
        <i val="0"/>
        <color rgb="FFC00000"/>
      </font>
    </dxf>
    <dxf>
      <font>
        <b/>
        <i val="0"/>
        <color rgb="FF00AC2D"/>
      </font>
    </dxf>
    <dxf>
      <font>
        <b/>
        <i val="0"/>
        <color rgb="FF00AC2D"/>
      </font>
    </dxf>
    <dxf>
      <font>
        <b/>
        <i val="0"/>
        <color rgb="FFC00000"/>
      </font>
    </dxf>
    <dxf>
      <font>
        <b/>
        <i val="0"/>
        <color rgb="FF00AC2D"/>
      </font>
    </dxf>
    <dxf>
      <font>
        <b/>
        <i val="0"/>
        <color rgb="FFC00000"/>
      </font>
    </dxf>
    <dxf>
      <font>
        <b/>
        <i val="0"/>
        <color rgb="FFC00000"/>
      </font>
    </dxf>
    <dxf>
      <font>
        <b/>
        <i val="0"/>
        <color rgb="FF00AC2D"/>
      </font>
    </dxf>
    <dxf>
      <font>
        <b val="0"/>
        <i val="0"/>
      </font>
      <fill>
        <patternFill patternType="none">
          <bgColor auto="1"/>
        </patternFill>
      </fill>
      <border>
        <left/>
        <right/>
        <top/>
        <bottom/>
      </border>
    </dxf>
    <dxf>
      <font>
        <b val="0"/>
        <i/>
        <color theme="0" tint="-0.24994659260841701"/>
      </font>
    </dxf>
    <dxf>
      <font>
        <b val="0"/>
        <i val="0"/>
      </font>
    </dxf>
    <dxf>
      <font>
        <b/>
        <i val="0"/>
        <color rgb="FF00AC2D"/>
      </font>
    </dxf>
    <dxf>
      <font>
        <b/>
        <i val="0"/>
        <color rgb="FFC00000"/>
      </font>
    </dxf>
    <dxf>
      <font>
        <b/>
        <i val="0"/>
        <color rgb="FF00AC2D"/>
      </font>
    </dxf>
    <dxf>
      <font>
        <b val="0"/>
        <i val="0"/>
      </font>
    </dxf>
    <dxf>
      <font>
        <b/>
        <i val="0"/>
        <color rgb="FFC00000"/>
      </font>
    </dxf>
    <dxf>
      <font>
        <b val="0"/>
        <i/>
        <color theme="0" tint="-0.24994659260841701"/>
      </font>
    </dxf>
    <dxf>
      <font>
        <b val="0"/>
        <i val="0"/>
      </font>
      <fill>
        <patternFill patternType="none">
          <bgColor auto="1"/>
        </patternFill>
      </fill>
      <border>
        <left/>
        <right/>
        <top/>
        <bottom/>
      </border>
    </dxf>
    <dxf>
      <font>
        <b val="0"/>
        <i val="0"/>
      </font>
      <fill>
        <patternFill patternType="none">
          <bgColor auto="1"/>
        </patternFill>
      </fill>
      <border>
        <left/>
        <right/>
        <top/>
        <bottom/>
      </border>
    </dxf>
    <dxf>
      <font>
        <b val="0"/>
        <i/>
        <color theme="0" tint="-0.24994659260841701"/>
      </font>
    </dxf>
    <dxf>
      <font>
        <b/>
        <i val="0"/>
        <color rgb="FFC00000"/>
      </font>
    </dxf>
    <dxf>
      <font>
        <b/>
        <i val="0"/>
        <color rgb="FF00AC2D"/>
      </font>
    </dxf>
    <dxf>
      <font>
        <b val="0"/>
        <i val="0"/>
      </font>
    </dxf>
    <dxf>
      <font>
        <b/>
        <i val="0"/>
        <color rgb="FFC00000"/>
      </font>
    </dxf>
    <dxf>
      <font>
        <b/>
        <i val="0"/>
        <color rgb="FF00AC2D"/>
      </font>
    </dxf>
    <dxf>
      <font>
        <b val="0"/>
        <i val="0"/>
      </font>
    </dxf>
    <dxf>
      <font>
        <b val="0"/>
        <i/>
        <color theme="0" tint="-0.24994659260841701"/>
      </font>
    </dxf>
    <dxf>
      <font>
        <b val="0"/>
        <i val="0"/>
      </font>
      <fill>
        <patternFill patternType="none">
          <bgColor auto="1"/>
        </patternFill>
      </fill>
      <border>
        <left/>
        <right/>
        <top/>
        <bottom/>
      </border>
    </dxf>
    <dxf>
      <font>
        <b val="0"/>
        <i val="0"/>
      </font>
      <fill>
        <patternFill patternType="none">
          <bgColor auto="1"/>
        </patternFill>
      </fill>
      <border>
        <left/>
        <right/>
        <top/>
        <bottom/>
      </border>
    </dxf>
    <dxf>
      <font>
        <b val="0"/>
        <i/>
        <color theme="0" tint="-0.24994659260841701"/>
      </font>
    </dxf>
    <dxf>
      <font>
        <b/>
        <i val="0"/>
        <color rgb="FFC00000"/>
      </font>
    </dxf>
    <dxf>
      <font>
        <b/>
        <i val="0"/>
        <color rgb="FF00AC2D"/>
      </font>
    </dxf>
    <dxf>
      <font>
        <b val="0"/>
        <i val="0"/>
      </font>
    </dxf>
    <dxf>
      <font>
        <b val="0"/>
        <i val="0"/>
      </font>
      <fill>
        <patternFill patternType="none">
          <bgColor auto="1"/>
        </patternFill>
      </fill>
      <border>
        <left/>
        <right/>
        <top/>
        <bottom/>
      </border>
    </dxf>
    <dxf>
      <font>
        <b val="0"/>
        <i/>
        <color theme="0" tint="-0.24994659260841701"/>
      </font>
    </dxf>
    <dxf>
      <font>
        <b/>
        <i val="0"/>
        <color rgb="FFC00000"/>
      </font>
    </dxf>
    <dxf>
      <font>
        <b/>
        <i val="0"/>
        <color rgb="FF00AC2D"/>
      </font>
    </dxf>
    <dxf>
      <font>
        <b val="0"/>
        <i val="0"/>
      </font>
    </dxf>
    <dxf>
      <font>
        <b val="0"/>
        <i val="0"/>
      </font>
    </dxf>
    <dxf>
      <font>
        <b val="0"/>
        <i val="0"/>
      </font>
      <fill>
        <patternFill patternType="none">
          <bgColor auto="1"/>
        </patternFill>
      </fill>
      <border>
        <left/>
        <right/>
        <top/>
        <bottom/>
      </border>
    </dxf>
    <dxf>
      <font>
        <b val="0"/>
        <i/>
        <color theme="0" tint="-0.24994659260841701"/>
      </font>
    </dxf>
    <dxf>
      <font>
        <b/>
        <i val="0"/>
        <color rgb="FFC00000"/>
      </font>
    </dxf>
    <dxf>
      <font>
        <b/>
        <i val="0"/>
        <color rgb="FF00AC2D"/>
      </font>
    </dxf>
    <dxf>
      <font>
        <b val="0"/>
        <i val="0"/>
      </font>
      <fill>
        <patternFill patternType="none">
          <bgColor auto="1"/>
        </patternFill>
      </fill>
      <border>
        <left/>
        <right/>
        <top/>
        <bottom/>
      </border>
    </dxf>
    <dxf>
      <font>
        <b val="0"/>
        <i/>
        <color theme="0" tint="-0.24994659260841701"/>
      </font>
    </dxf>
    <dxf>
      <font>
        <b/>
        <i val="0"/>
        <color rgb="FFC00000"/>
      </font>
    </dxf>
    <dxf>
      <font>
        <b/>
        <i val="0"/>
        <color rgb="FF00AC2D"/>
      </font>
    </dxf>
    <dxf>
      <font>
        <b val="0"/>
        <i val="0"/>
      </font>
    </dxf>
    <dxf>
      <font>
        <b val="0"/>
        <i val="0"/>
      </font>
    </dxf>
    <dxf>
      <font>
        <b/>
        <i val="0"/>
        <color rgb="FF00AC2D"/>
      </font>
    </dxf>
    <dxf>
      <font>
        <b/>
        <i val="0"/>
        <color rgb="FFC00000"/>
      </font>
    </dxf>
    <dxf>
      <font>
        <b val="0"/>
        <i val="0"/>
      </font>
      <fill>
        <patternFill patternType="none">
          <bgColor auto="1"/>
        </patternFill>
      </fill>
      <border>
        <left/>
        <right/>
        <top/>
        <bottom/>
      </border>
    </dxf>
    <dxf>
      <font>
        <b val="0"/>
        <i/>
        <color theme="0" tint="-0.24994659260841701"/>
      </font>
    </dxf>
    <dxf>
      <font>
        <b/>
        <i val="0"/>
        <color rgb="FF00AC2D"/>
      </font>
    </dxf>
    <dxf>
      <font>
        <b val="0"/>
        <i val="0"/>
      </font>
    </dxf>
    <dxf>
      <font>
        <b val="0"/>
        <i/>
        <color theme="0" tint="-0.24994659260841701"/>
      </font>
    </dxf>
    <dxf>
      <font>
        <b/>
        <i val="0"/>
        <color rgb="FFC00000"/>
      </font>
    </dxf>
    <dxf>
      <font>
        <b val="0"/>
        <i val="0"/>
      </font>
      <fill>
        <patternFill patternType="none">
          <bgColor auto="1"/>
        </patternFill>
      </fill>
      <border>
        <left/>
        <right/>
        <top/>
        <bottom/>
      </border>
    </dxf>
    <dxf>
      <font>
        <b/>
        <i val="0"/>
        <color rgb="FF00AC2D"/>
      </font>
    </dxf>
    <dxf>
      <font>
        <b val="0"/>
        <i val="0"/>
      </font>
      <fill>
        <patternFill patternType="none">
          <bgColor auto="1"/>
        </patternFill>
      </fill>
      <border>
        <left/>
        <right/>
        <top/>
        <bottom/>
      </border>
    </dxf>
    <dxf>
      <font>
        <b val="0"/>
        <i/>
        <color theme="0" tint="-0.24994659260841701"/>
      </font>
    </dxf>
    <dxf>
      <font>
        <b/>
        <i val="0"/>
        <color rgb="FFC00000"/>
      </font>
    </dxf>
    <dxf>
      <font>
        <b val="0"/>
        <i val="0"/>
      </font>
    </dxf>
    <dxf>
      <font>
        <b val="0"/>
        <i val="0"/>
      </font>
      <fill>
        <patternFill patternType="none">
          <bgColor auto="1"/>
        </patternFill>
      </fill>
      <border>
        <left/>
        <right/>
        <top/>
        <bottom/>
      </border>
    </dxf>
    <dxf>
      <font>
        <b/>
        <i val="0"/>
        <color rgb="FFC00000"/>
      </font>
    </dxf>
    <dxf>
      <font>
        <b val="0"/>
        <i/>
        <color theme="0" tint="-0.24994659260841701"/>
      </font>
    </dxf>
    <dxf>
      <font>
        <b/>
        <i val="0"/>
        <color rgb="FF00AC2D"/>
      </font>
    </dxf>
    <dxf>
      <font>
        <b val="0"/>
        <i val="0"/>
      </font>
    </dxf>
    <dxf>
      <font>
        <b val="0"/>
        <i/>
        <color theme="0" tint="-0.24994659260841701"/>
      </font>
    </dxf>
    <dxf>
      <font>
        <b/>
        <i val="0"/>
        <color rgb="FFC00000"/>
      </font>
    </dxf>
    <dxf>
      <font>
        <b/>
        <i val="0"/>
        <color rgb="FF00AC2D"/>
      </font>
    </dxf>
    <dxf>
      <font>
        <b val="0"/>
        <i val="0"/>
      </font>
    </dxf>
    <dxf>
      <font>
        <b val="0"/>
        <i val="0"/>
      </font>
      <fill>
        <patternFill patternType="none">
          <bgColor auto="1"/>
        </patternFill>
      </fill>
      <border>
        <left/>
        <right/>
        <top/>
        <bottom/>
      </border>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val="0"/>
        <i val="0"/>
      </font>
    </dxf>
    <dxf>
      <font>
        <b/>
        <i val="0"/>
        <color rgb="FF00AC2D"/>
      </font>
    </dxf>
    <dxf>
      <font>
        <b/>
        <i val="0"/>
        <color rgb="FFC00000"/>
      </font>
    </dxf>
    <dxf>
      <font>
        <b val="0"/>
        <i val="0"/>
      </font>
      <fill>
        <patternFill patternType="none">
          <bgColor auto="1"/>
        </patternFill>
      </fill>
      <border>
        <left/>
        <right/>
        <top/>
        <bottom/>
      </border>
    </dxf>
    <dxf>
      <font>
        <b val="0"/>
        <i/>
        <color theme="0" tint="-0.24994659260841701"/>
      </font>
    </dxf>
    <dxf>
      <font>
        <b val="0"/>
        <i val="0"/>
      </font>
    </dxf>
    <dxf>
      <font>
        <b val="0"/>
        <i val="0"/>
      </font>
      <fill>
        <patternFill patternType="none">
          <bgColor auto="1"/>
        </patternFill>
      </fill>
      <border>
        <left/>
        <right/>
        <top/>
        <bottom/>
      </border>
    </dxf>
    <dxf>
      <font>
        <b val="0"/>
        <i/>
        <color theme="0" tint="-0.24994659260841701"/>
      </font>
    </dxf>
    <dxf>
      <font>
        <b/>
        <i val="0"/>
        <color rgb="FFC00000"/>
      </font>
    </dxf>
    <dxf>
      <font>
        <b/>
        <i val="0"/>
        <color rgb="FF00AC2D"/>
      </font>
    </dxf>
    <dxf>
      <font>
        <b val="0"/>
        <i val="0"/>
      </font>
      <fill>
        <patternFill patternType="none">
          <bgColor auto="1"/>
        </patternFill>
      </fill>
      <border>
        <left/>
        <right/>
        <top/>
        <bottom/>
      </border>
    </dxf>
    <dxf>
      <font>
        <b val="0"/>
        <i/>
        <color theme="0" tint="-0.24994659260841701"/>
      </font>
    </dxf>
    <dxf>
      <font>
        <b/>
        <i val="0"/>
        <color rgb="FFC00000"/>
      </font>
    </dxf>
    <dxf>
      <font>
        <b/>
        <i val="0"/>
        <color rgb="FF00AC2D"/>
      </font>
    </dxf>
    <dxf>
      <font>
        <b val="0"/>
        <i val="0"/>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val="0"/>
        <i/>
        <color theme="0" tint="-0.24994659260841701"/>
      </font>
    </dxf>
    <dxf>
      <font>
        <b/>
        <i val="0"/>
        <color rgb="FFC00000"/>
      </font>
    </dxf>
    <dxf>
      <font>
        <b val="0"/>
        <i val="0"/>
      </font>
      <fill>
        <patternFill patternType="none">
          <bgColor auto="1"/>
        </patternFill>
      </fill>
      <border>
        <left/>
        <right/>
        <top/>
        <bottom/>
      </border>
    </dxf>
    <dxf>
      <font>
        <b val="0"/>
        <i val="0"/>
      </font>
    </dxf>
    <dxf>
      <font>
        <b/>
        <i val="0"/>
        <color rgb="FF00AC2D"/>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i val="0"/>
        <color rgb="FFC00000"/>
      </font>
    </dxf>
    <dxf>
      <font>
        <b val="0"/>
        <i/>
        <color theme="0" tint="-0.24994659260841701"/>
      </font>
    </dxf>
    <dxf>
      <font>
        <b val="0"/>
        <i val="0"/>
      </font>
      <fill>
        <patternFill patternType="none">
          <bgColor auto="1"/>
        </patternFill>
      </fill>
      <border>
        <left/>
        <right/>
        <top/>
        <bottom/>
      </border>
    </dxf>
    <dxf>
      <font>
        <b val="0"/>
        <i val="0"/>
      </font>
    </dxf>
    <dxf>
      <font>
        <b/>
        <i val="0"/>
        <color rgb="FF00AC2D"/>
      </font>
    </dxf>
    <dxf>
      <font>
        <b val="0"/>
        <i val="0"/>
      </font>
    </dxf>
    <dxf>
      <font>
        <b/>
        <i val="0"/>
        <color rgb="FF00AC2D"/>
      </font>
    </dxf>
    <dxf>
      <font>
        <b/>
        <i val="0"/>
        <color rgb="FFC00000"/>
      </font>
    </dxf>
    <dxf>
      <font>
        <b val="0"/>
        <i val="0"/>
      </font>
      <fill>
        <patternFill patternType="none">
          <bgColor auto="1"/>
        </patternFill>
      </fill>
      <border>
        <left/>
        <right/>
        <top/>
        <bottom/>
      </border>
    </dxf>
    <dxf>
      <font>
        <b val="0"/>
        <i/>
        <color theme="0" tint="-0.24994659260841701"/>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i val="0"/>
        <color rgb="FFC00000"/>
      </font>
    </dxf>
    <dxf>
      <font>
        <b/>
        <i val="0"/>
        <color rgb="FF00AC2D"/>
      </font>
    </dxf>
    <dxf>
      <font>
        <b val="0"/>
        <i val="0"/>
      </font>
    </dxf>
    <dxf>
      <font>
        <b val="0"/>
        <i val="0"/>
      </font>
      <fill>
        <patternFill patternType="none">
          <bgColor auto="1"/>
        </patternFill>
      </fill>
      <border>
        <left/>
        <right/>
        <top/>
        <bottom/>
      </border>
    </dxf>
    <dxf>
      <font>
        <b val="0"/>
        <i/>
        <color theme="0" tint="-0.24994659260841701"/>
      </font>
    </dxf>
    <dxf>
      <font>
        <b/>
        <i val="0"/>
        <color rgb="FFC00000"/>
      </font>
    </dxf>
    <dxf>
      <font>
        <b val="0"/>
        <i val="0"/>
      </font>
      <fill>
        <patternFill patternType="none">
          <bgColor auto="1"/>
        </patternFill>
      </fill>
      <border>
        <left/>
        <right/>
        <top/>
        <bottom/>
      </border>
    </dxf>
    <dxf>
      <font>
        <b val="0"/>
        <i val="0"/>
      </font>
    </dxf>
    <dxf>
      <font>
        <b/>
        <i val="0"/>
        <color rgb="FF00AC2D"/>
      </font>
    </dxf>
    <dxf>
      <font>
        <b val="0"/>
        <i/>
        <color theme="0" tint="-0.24994659260841701"/>
      </font>
    </dxf>
    <dxf>
      <font>
        <b val="0"/>
        <i val="0"/>
      </font>
      <fill>
        <patternFill patternType="none">
          <bgColor auto="1"/>
        </patternFill>
      </fill>
      <border>
        <left/>
        <right/>
        <top/>
        <bottom/>
      </border>
    </dxf>
    <dxf>
      <font>
        <b val="0"/>
        <i val="0"/>
      </font>
    </dxf>
    <dxf>
      <font>
        <b/>
        <i val="0"/>
        <color rgb="FF00AC2D"/>
      </font>
    </dxf>
    <dxf>
      <font>
        <b/>
        <i val="0"/>
        <color rgb="FFC00000"/>
      </font>
    </dxf>
    <dxf>
      <font>
        <b val="0"/>
        <i/>
        <color theme="0" tint="-0.24994659260841701"/>
      </font>
    </dxf>
    <dxf>
      <font>
        <b val="0"/>
        <i val="0"/>
      </font>
    </dxf>
    <dxf>
      <font>
        <b val="0"/>
        <i val="0"/>
      </font>
      <fill>
        <patternFill patternType="none">
          <bgColor auto="1"/>
        </patternFill>
      </fill>
      <border>
        <left/>
        <right/>
        <top/>
        <bottom/>
      </border>
    </dxf>
    <dxf>
      <font>
        <b val="0"/>
        <i/>
        <color theme="0" tint="-0.24994659260841701"/>
      </font>
    </dxf>
    <dxf>
      <font>
        <b/>
        <i val="0"/>
        <color rgb="FFC00000"/>
      </font>
    </dxf>
    <dxf>
      <font>
        <b/>
        <i val="0"/>
        <color rgb="FF00AC2D"/>
      </font>
    </dxf>
    <dxf>
      <font>
        <b/>
        <i val="0"/>
        <color rgb="FF00AC2D"/>
      </font>
    </dxf>
    <dxf>
      <font>
        <b val="0"/>
        <i val="0"/>
      </font>
      <fill>
        <patternFill patternType="none">
          <bgColor auto="1"/>
        </patternFill>
      </fill>
      <border>
        <left/>
        <right/>
        <top/>
        <bottom/>
      </border>
    </dxf>
    <dxf>
      <font>
        <b/>
        <i val="0"/>
        <color rgb="FFC00000"/>
      </font>
    </dxf>
    <dxf>
      <font>
        <b val="0"/>
        <i val="0"/>
      </font>
    </dxf>
    <dxf>
      <font>
        <b val="0"/>
        <i/>
        <color theme="0" tint="-0.24994659260841701"/>
      </font>
    </dxf>
    <dxf>
      <font>
        <b/>
        <i val="0"/>
        <color rgb="FF00AC2D"/>
      </font>
    </dxf>
    <dxf>
      <font>
        <b val="0"/>
        <i val="0"/>
      </font>
    </dxf>
    <dxf>
      <font>
        <b val="0"/>
        <i val="0"/>
      </font>
      <fill>
        <patternFill patternType="none">
          <bgColor auto="1"/>
        </patternFill>
      </fill>
      <border>
        <left/>
        <right/>
        <top/>
        <bottom/>
      </border>
    </dxf>
    <dxf>
      <font>
        <b val="0"/>
        <i/>
        <color theme="0" tint="-0.24994659260841701"/>
      </font>
    </dxf>
    <dxf>
      <font>
        <b/>
        <i val="0"/>
        <color rgb="FFC00000"/>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i val="0"/>
        <color rgb="FFC00000"/>
      </font>
    </dxf>
    <dxf>
      <font>
        <b val="0"/>
        <i val="0"/>
      </font>
      <fill>
        <patternFill patternType="none">
          <bgColor auto="1"/>
        </patternFill>
      </fill>
      <border>
        <left/>
        <right/>
        <top/>
        <bottom/>
      </border>
    </dxf>
    <dxf>
      <font>
        <b val="0"/>
        <i/>
        <color theme="0" tint="-0.24994659260841701"/>
      </font>
    </dxf>
    <dxf>
      <font>
        <b val="0"/>
        <i val="0"/>
      </font>
    </dxf>
    <dxf>
      <font>
        <b/>
        <i val="0"/>
        <color rgb="FF00AC2D"/>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i val="0"/>
        <color rgb="FF00AC2D"/>
      </font>
    </dxf>
    <dxf>
      <font>
        <b val="0"/>
        <i val="0"/>
      </font>
    </dxf>
    <dxf>
      <font>
        <b/>
        <i val="0"/>
        <color rgb="FFC00000"/>
      </font>
    </dxf>
    <dxf>
      <font>
        <b val="0"/>
        <i/>
        <color theme="0" tint="-0.24994659260841701"/>
      </font>
    </dxf>
    <dxf>
      <font>
        <b val="0"/>
        <i val="0"/>
      </font>
      <fill>
        <patternFill patternType="none">
          <bgColor auto="1"/>
        </patternFill>
      </fill>
      <border>
        <left/>
        <right/>
        <top/>
        <bottom/>
      </border>
    </dxf>
    <dxf>
      <font>
        <b/>
        <i val="0"/>
        <color rgb="FFC00000"/>
      </font>
    </dxf>
    <dxf>
      <font>
        <b/>
        <i val="0"/>
        <color rgb="FF00AC2D"/>
      </font>
    </dxf>
    <dxf>
      <font>
        <b val="0"/>
        <i val="0"/>
      </font>
    </dxf>
    <dxf>
      <font>
        <b val="0"/>
        <i val="0"/>
      </font>
      <fill>
        <patternFill patternType="none">
          <bgColor auto="1"/>
        </patternFill>
      </fill>
      <border>
        <left/>
        <right/>
        <top/>
        <bottom/>
      </border>
    </dxf>
    <dxf>
      <font>
        <b val="0"/>
        <i/>
        <color theme="0" tint="-0.24994659260841701"/>
      </font>
    </dxf>
    <dxf>
      <font>
        <b/>
        <i val="0"/>
        <color rgb="FF00AC2D"/>
      </font>
    </dxf>
    <dxf>
      <font>
        <b/>
        <i val="0"/>
        <color rgb="FFC00000"/>
      </font>
    </dxf>
    <dxf>
      <font>
        <b val="0"/>
        <i val="0"/>
      </font>
      <fill>
        <patternFill patternType="none">
          <bgColor auto="1"/>
        </patternFill>
      </fill>
      <border>
        <left/>
        <right/>
        <top/>
        <bottom/>
      </border>
    </dxf>
    <dxf>
      <font>
        <b val="0"/>
        <i/>
        <color theme="0" tint="-0.24994659260841701"/>
      </font>
    </dxf>
    <dxf>
      <font>
        <b val="0"/>
        <i val="0"/>
      </font>
    </dxf>
    <dxf>
      <font>
        <b val="0"/>
        <i/>
        <color theme="0" tint="-0.24994659260841701"/>
      </font>
    </dxf>
    <dxf>
      <font>
        <b/>
        <i val="0"/>
        <color rgb="FF00AC2D"/>
      </font>
    </dxf>
    <dxf>
      <font>
        <b val="0"/>
        <i val="0"/>
      </font>
      <fill>
        <patternFill patternType="none">
          <bgColor auto="1"/>
        </patternFill>
      </fill>
      <border>
        <left/>
        <right/>
        <top/>
        <bottom/>
      </border>
    </dxf>
    <dxf>
      <font>
        <b/>
        <i val="0"/>
        <color rgb="FFC00000"/>
      </font>
    </dxf>
    <dxf>
      <font>
        <b val="0"/>
        <i val="0"/>
      </font>
    </dxf>
    <dxf>
      <font>
        <b/>
        <i val="0"/>
        <color rgb="FFC00000"/>
      </font>
    </dxf>
    <dxf>
      <font>
        <b val="0"/>
        <i val="0"/>
      </font>
      <fill>
        <patternFill patternType="none">
          <bgColor auto="1"/>
        </patternFill>
      </fill>
      <border>
        <left/>
        <right/>
        <top/>
        <bottom/>
      </border>
    </dxf>
    <dxf>
      <font>
        <b val="0"/>
        <i/>
        <color theme="0" tint="-0.24994659260841701"/>
      </font>
    </dxf>
    <dxf>
      <font>
        <b/>
        <i val="0"/>
        <color rgb="FF00AC2D"/>
      </font>
    </dxf>
    <dxf>
      <font>
        <b val="0"/>
        <i val="0"/>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i val="0"/>
        <color rgb="FF00AC2D"/>
      </font>
    </dxf>
    <dxf>
      <font>
        <b val="0"/>
        <i val="0"/>
      </font>
    </dxf>
    <dxf>
      <font>
        <b val="0"/>
        <i/>
        <color theme="0" tint="-0.24994659260841701"/>
      </font>
    </dxf>
    <dxf>
      <font>
        <b val="0"/>
        <i val="0"/>
      </font>
      <fill>
        <patternFill patternType="none">
          <bgColor auto="1"/>
        </patternFill>
      </fill>
      <border>
        <left/>
        <right/>
        <top/>
        <bottom/>
      </border>
    </dxf>
    <dxf>
      <font>
        <b/>
        <i val="0"/>
        <color rgb="FFC00000"/>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i val="0"/>
        <color rgb="FFC00000"/>
      </font>
    </dxf>
    <dxf>
      <font>
        <b val="0"/>
        <i/>
        <color theme="0" tint="-0.24994659260841701"/>
      </font>
    </dxf>
    <dxf>
      <font>
        <b val="0"/>
        <i val="0"/>
      </font>
    </dxf>
    <dxf>
      <font>
        <b val="0"/>
        <i val="0"/>
      </font>
      <fill>
        <patternFill patternType="none">
          <bgColor auto="1"/>
        </patternFill>
      </fill>
      <border>
        <left/>
        <right/>
        <top/>
        <bottom/>
      </border>
    </dxf>
    <dxf>
      <font>
        <b/>
        <i val="0"/>
        <color rgb="FF00AC2D"/>
      </font>
    </dxf>
    <dxf>
      <font>
        <color theme="0"/>
      </font>
      <fill>
        <patternFill>
          <bgColor rgb="FFED7D31"/>
        </patternFill>
      </fill>
    </dxf>
    <dxf>
      <numFmt numFmtId="0" formatCode="General"/>
      <protection locked="1" hidden="0"/>
    </dxf>
    <dxf>
      <numFmt numFmtId="0" formatCode="General"/>
      <protection locked="1" hidden="0"/>
    </dxf>
    <dxf>
      <numFmt numFmtId="0" formatCode="General"/>
      <protection locked="1" hidden="0"/>
    </dxf>
    <dxf>
      <numFmt numFmtId="0" formatCode="General"/>
      <protection locked="1" hidden="0"/>
    </dxf>
    <dxf>
      <numFmt numFmtId="0" formatCode="General"/>
      <protection locked="1" hidden="0"/>
    </dxf>
    <dxf>
      <numFmt numFmtId="0" formatCode="General"/>
      <protection locked="1" hidden="0"/>
    </dxf>
    <dxf>
      <numFmt numFmtId="0" formatCode="General"/>
      <protection locked="1" hidden="0"/>
    </dxf>
    <dxf>
      <numFmt numFmtId="0" formatCode="General"/>
      <protection locked="1" hidden="0"/>
    </dxf>
    <dxf>
      <numFmt numFmtId="0" formatCode="General"/>
      <protection locked="1" hidden="0"/>
    </dxf>
    <dxf>
      <numFmt numFmtId="0" formatCode="General"/>
      <protection locked="1" hidden="0"/>
    </dxf>
    <dxf>
      <numFmt numFmtId="0" formatCode="General"/>
      <protection locked="1" hidden="0"/>
    </dxf>
    <dxf>
      <numFmt numFmtId="0" formatCode="General"/>
      <protection locked="1" hidden="0"/>
    </dxf>
    <dxf>
      <numFmt numFmtId="0" formatCode="General"/>
      <protection locked="1" hidden="0"/>
    </dxf>
    <dxf>
      <numFmt numFmtId="0" formatCode="General"/>
      <protection locked="1" hidden="0"/>
    </dxf>
    <dxf>
      <numFmt numFmtId="0" formatCode="General"/>
      <protection locked="1" hidden="1"/>
    </dxf>
    <dxf>
      <numFmt numFmtId="0" formatCode="General"/>
      <protection locked="1" hidden="1"/>
    </dxf>
    <dxf>
      <numFmt numFmtId="0" formatCode="General"/>
      <protection locked="1" hidden="1"/>
    </dxf>
    <dxf>
      <numFmt numFmtId="0" formatCode="General"/>
      <protection locked="1" hidden="1"/>
    </dxf>
    <dxf>
      <protection locked="1" hidden="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221806" cy="835025"/>
    <xdr:pic>
      <xdr:nvPicPr>
        <xdr:cNvPr id="2" name="Picture 1">
          <a:extLst>
            <a:ext uri="{FF2B5EF4-FFF2-40B4-BE49-F238E27FC236}">
              <a16:creationId xmlns:a16="http://schemas.microsoft.com/office/drawing/2014/main" id="{D498DBB6-F404-4356-88DD-6E9334626B8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650" t="-13750" r="1"/>
        <a:stretch/>
      </xdr:blipFill>
      <xdr:spPr>
        <a:xfrm>
          <a:off x="0" y="0"/>
          <a:ext cx="1221806" cy="835025"/>
        </a:xfrm>
        <a:prstGeom prst="rect">
          <a:avLst/>
        </a:prstGeom>
      </xdr:spPr>
    </xdr:pic>
    <xdr:clientData/>
  </xdr:oneCellAnchor>
  <xdr:oneCellAnchor>
    <xdr:from>
      <xdr:col>1</xdr:col>
      <xdr:colOff>0</xdr:colOff>
      <xdr:row>12</xdr:row>
      <xdr:rowOff>0</xdr:rowOff>
    </xdr:from>
    <xdr:ext cx="6934200" cy="3733800"/>
    <xdr:pic>
      <xdr:nvPicPr>
        <xdr:cNvPr id="3" name="Picture 2">
          <a:extLst>
            <a:ext uri="{FF2B5EF4-FFF2-40B4-BE49-F238E27FC236}">
              <a16:creationId xmlns:a16="http://schemas.microsoft.com/office/drawing/2014/main" id="{5AE707DD-A261-4B2B-8A7E-C7298686D34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2460" y="6583680"/>
          <a:ext cx="6934200" cy="3733800"/>
        </a:xfrm>
        <a:prstGeom prst="rect">
          <a:avLst/>
        </a:prstGeom>
      </xdr:spPr>
    </xdr:pic>
    <xdr:clientData/>
  </xdr:oneCellAnchor>
  <xdr:oneCellAnchor>
    <xdr:from>
      <xdr:col>9</xdr:col>
      <xdr:colOff>0</xdr:colOff>
      <xdr:row>12</xdr:row>
      <xdr:rowOff>0</xdr:rowOff>
    </xdr:from>
    <xdr:ext cx="6896100" cy="3733800"/>
    <xdr:pic>
      <xdr:nvPicPr>
        <xdr:cNvPr id="4" name="Picture 3">
          <a:extLst>
            <a:ext uri="{FF2B5EF4-FFF2-40B4-BE49-F238E27FC236}">
              <a16:creationId xmlns:a16="http://schemas.microsoft.com/office/drawing/2014/main" id="{B052D987-CA4E-405A-9B35-D8FADC1E147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92140" y="6583680"/>
          <a:ext cx="6896100" cy="3733800"/>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3" Type="http://schemas.openxmlformats.org/officeDocument/2006/relationships/externalLinkPath" Target="https://qalearning-my.sharepoint.com/personal/lkirke_qa_com/Documents/Documents/DE3%20-%20Redevelopment/Module%203%20-%20Improving%20Data%20Quality/Practise/Day%202/Activities/PM%20-%20Activity%205/New%20-%20Data%20Cleaning%20Challenge%20-%20Passenger%20names%20SOLUTION.xlsx" TargetMode="External"/><Relationship Id="rId2" Type="http://schemas.microsoft.com/office/2019/04/relationships/externalLinkLongPath" Target="https://qalearning-my.sharepoint.com/personal/lkirke_qa_com/Documents/Documents/DE3%20-%20Redevelopment/Module%203%20-%20Improving%20Data%20Quality/Practise/Day%202/Activities/PM%20-%20Activity%205/New%20-%20Data%20Cleaning%20Challenge%20-%20Passenger%20names%20SOLUTION.xlsx?5CD7F354" TargetMode="External"/><Relationship Id="rId1" Type="http://schemas.openxmlformats.org/officeDocument/2006/relationships/externalLinkPath" Target="file:///\\5CD7F354\New%20-%20Data%20Cleaning%20Challenge%20-%20Passenger%20names%20SOLUTION.xlsx" TargetMode="External"/></Relationships>
</file>

<file path=xl/externalLinks/_rels/externalLink2.xml.rels><?xml version="1.0" encoding="UTF-8" standalone="yes"?>
<Relationships xmlns="http://schemas.openxmlformats.org/package/2006/relationships"><Relationship Id="rId3" Type="http://schemas.openxmlformats.org/officeDocument/2006/relationships/externalLinkPath" Target="https://qalearning-my.sharepoint.com/personal/lkirke_qa_com/Documents/Documents/DE3%20-%20Redevelopment/Module%203%20-%20Improving%20Data%20Quality/Practise/Day%202/Activities/PM%20-%20Activity%205/Data%20Cleaning%20Challenge%20-%20Passenger%20Names.xlsx" TargetMode="External"/><Relationship Id="rId2" Type="http://schemas.microsoft.com/office/2019/04/relationships/externalLinkLongPath" Target="https://qalearning-my.sharepoint.com/personal/lkirke_qa_com/Documents/Documents/DE3%20-%20Redevelopment/Module%203%20-%20Improving%20Data%20Quality/Practise/Day%202/Activities/PM%20-%20Activity%205/Data%20Cleaning%20Challenge%20-%20Passenger%20Names.xlsx?5CD7F354" TargetMode="External"/><Relationship Id="rId1" Type="http://schemas.openxmlformats.org/officeDocument/2006/relationships/externalLinkPath" Target="file:///\\5CD7F354\Data%20Cleaning%20Challenge%20-%20Passenger%20Nam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Passenger Names"/>
      <sheetName val="Formula help"/>
      <sheetName val="Lookups"/>
      <sheetName val="Images"/>
      <sheetName val="Award text"/>
      <sheetName val="Dev"/>
      <sheetName val="TODO"/>
      <sheetName val="New - Data Cleaning Challenge -"/>
    </sheetNames>
    <sheetDataSet>
      <sheetData sheetId="0"/>
      <sheetData sheetId="1" refreshError="1"/>
      <sheetData sheetId="2" refreshError="1"/>
      <sheetData sheetId="3">
        <row r="19">
          <cell r="A19" t="e">
            <v>#REF!</v>
          </cell>
        </row>
        <row r="21">
          <cell r="A21" t="e">
            <v>#REF!</v>
          </cell>
        </row>
        <row r="23">
          <cell r="A23" t="e">
            <v>#REF!</v>
          </cell>
        </row>
      </sheetData>
      <sheetData sheetId="4" refreshError="1"/>
      <sheetData sheetId="5">
        <row r="11">
          <cell r="B11" t="str">
            <v>Data Cleaning Challenge Part 1</v>
          </cell>
        </row>
        <row r="14">
          <cell r="B14" t="str">
            <v>tblPassengerNames</v>
          </cell>
        </row>
        <row r="15">
          <cell r="B15" t="str">
            <v>tblAnswers</v>
          </cell>
        </row>
        <row r="20">
          <cell r="A20" t="str">
            <v>#REF</v>
          </cell>
          <cell r="C20" t="b">
            <v>1</v>
          </cell>
        </row>
        <row r="21">
          <cell r="A21" t="str">
            <v>'Passenger Names'</v>
          </cell>
          <cell r="C21" t="b">
            <v>1</v>
          </cell>
        </row>
        <row r="25">
          <cell r="B25" t="b">
            <v>1</v>
          </cell>
        </row>
        <row r="29">
          <cell r="B29" t="e">
            <v>#REF!</v>
          </cell>
        </row>
        <row r="31">
          <cell r="B31" t="e">
            <v>#REF!</v>
          </cell>
        </row>
        <row r="32">
          <cell r="B32" t="e">
            <v>#REF!</v>
          </cell>
        </row>
        <row r="33">
          <cell r="B33" t="e">
            <v>#REF!</v>
          </cell>
        </row>
        <row r="34">
          <cell r="B34" t="e">
            <v>#REF!</v>
          </cell>
        </row>
        <row r="35">
          <cell r="B35">
            <v>22</v>
          </cell>
        </row>
        <row r="36">
          <cell r="B36">
            <v>30</v>
          </cell>
        </row>
        <row r="37">
          <cell r="B37">
            <v>45</v>
          </cell>
        </row>
        <row r="43">
          <cell r="B43">
            <v>1</v>
          </cell>
          <cell r="C43">
            <v>1</v>
          </cell>
          <cell r="D43">
            <v>1</v>
          </cell>
          <cell r="E43">
            <v>1</v>
          </cell>
          <cell r="F43">
            <v>1</v>
          </cell>
          <cell r="G43">
            <v>1</v>
          </cell>
          <cell r="H43">
            <v>1</v>
          </cell>
          <cell r="I43">
            <v>1</v>
          </cell>
          <cell r="J43">
            <v>1</v>
          </cell>
          <cell r="K43">
            <v>1</v>
          </cell>
          <cell r="L43">
            <v>1</v>
          </cell>
          <cell r="M43">
            <v>1</v>
          </cell>
          <cell r="N43">
            <v>1</v>
          </cell>
          <cell r="O43">
            <v>1</v>
          </cell>
          <cell r="P43">
            <v>1</v>
          </cell>
          <cell r="Q43">
            <v>1</v>
          </cell>
          <cell r="R43">
            <v>1</v>
          </cell>
          <cell r="S43" t="e">
            <v>#N/A</v>
          </cell>
          <cell r="T43" t="e">
            <v>#N/A</v>
          </cell>
          <cell r="U43" t="e">
            <v>#N/A</v>
          </cell>
          <cell r="V43" t="e">
            <v>#N/A</v>
          </cell>
          <cell r="W43" t="e">
            <v>#N/A</v>
          </cell>
          <cell r="X43" t="e">
            <v>#N/A</v>
          </cell>
          <cell r="Y43" t="e">
            <v>#N/A</v>
          </cell>
          <cell r="Z43" t="e">
            <v>#N/A</v>
          </cell>
          <cell r="AA43" t="e">
            <v>#N/A</v>
          </cell>
          <cell r="AB43" t="e">
            <v>#N/A</v>
          </cell>
          <cell r="AC43" t="e">
            <v>#N/A</v>
          </cell>
          <cell r="AD43" t="e">
            <v>#N/A</v>
          </cell>
        </row>
        <row r="44">
          <cell r="B44" t="e">
            <v>#N/A</v>
          </cell>
          <cell r="C44" t="e">
            <v>#N/A</v>
          </cell>
          <cell r="D44" t="e">
            <v>#N/A</v>
          </cell>
          <cell r="E44" t="str">
            <v>=FIND(",", [@Name])</v>
          </cell>
          <cell r="F44" t="str">
            <v>=FIND(".", [@Name])</v>
          </cell>
          <cell r="G44" t="str">
            <v>=FIND("(", [@Name])</v>
          </cell>
          <cell r="H44" t="str">
            <v>=FIND(")", [@Name])</v>
          </cell>
          <cell r="I44" t="str">
            <v>=IFERROR([@OpenParPos] - 2, LEN([@Name]))</v>
          </cell>
          <cell r="J44" t="str">
            <v>=MID([@Name], [@DotPos] + 2, [@EndOfConvFNPos] - [@DotPos] - 1)</v>
          </cell>
          <cell r="K44" t="str">
            <v>=MID([@Name], [@OpenParPos] + 1, [@CloseParPos] - [@OpenParPos] - 1)</v>
          </cell>
          <cell r="L44" t="str">
            <v>=IF(AND(LEFT([@InParentheses], 1) = "'", RIGHT([@InParentheses], 1) = "'"),
    #VALUE!,
    [@InParentheses]
)</v>
          </cell>
          <cell r="M44" t="str">
            <v>=LEN([@InParenthesesCleaned]) - LEN(SUBSTITUTE([@InParenthesesCleaned], " ", ""))</v>
          </cell>
          <cell r="N44" t="str">
            <v>=FIND("@", SUBSTITUTE([@InParenthesesCleaned], " ", "@", [@[P_NSpaces]]))</v>
          </cell>
          <cell r="O44" t="str">
            <v>=IF([@[P_NSpaces]] = 0,
    [@InParenthesesCleaned],
    LEFT([@InParenthesesCleaned], [@[P_FinalSpacePos]] - 1)
)</v>
          </cell>
          <cell r="P44" t="str">
            <v>=IFERROR([@[P_Forenames]], [@ConvForenames])</v>
          </cell>
          <cell r="Q44" t="str">
            <v>=MID([@Name], [@CommaPos] + 2, [@DotPos] - [@CommaPos] - 1)</v>
          </cell>
          <cell r="R44" t="str">
            <v>=LEFT([@Name], [@CommaPos] - 1)</v>
          </cell>
          <cell r="S44" t="e">
            <v>#N/A</v>
          </cell>
          <cell r="T44" t="e">
            <v>#N/A</v>
          </cell>
          <cell r="U44" t="e">
            <v>#N/A</v>
          </cell>
          <cell r="V44" t="e">
            <v>#N/A</v>
          </cell>
          <cell r="W44" t="e">
            <v>#N/A</v>
          </cell>
          <cell r="X44" t="e">
            <v>#N/A</v>
          </cell>
          <cell r="Y44" t="e">
            <v>#N/A</v>
          </cell>
          <cell r="Z44" t="e">
            <v>#N/A</v>
          </cell>
          <cell r="AA44" t="e">
            <v>#N/A</v>
          </cell>
          <cell r="AB44" t="e">
            <v>#N/A</v>
          </cell>
          <cell r="AC44" t="e">
            <v>#N/A</v>
          </cell>
          <cell r="AD44" t="e">
            <v>#N/A</v>
          </cell>
        </row>
        <row r="45">
          <cell r="B45" t="str">
            <v>REDUNDANT FORMULA DELETED</v>
          </cell>
        </row>
        <row r="47">
          <cell r="B47" t="str">
            <v>REDUNDANT FORMULA DELETED</v>
          </cell>
        </row>
        <row r="48">
          <cell r="B48" t="str">
            <v>REDUNDANT FORMULA DELETED</v>
          </cell>
        </row>
        <row r="49">
          <cell r="B49" t="b">
            <v>0</v>
          </cell>
          <cell r="C49" t="b">
            <v>0</v>
          </cell>
          <cell r="D49" t="b">
            <v>0</v>
          </cell>
          <cell r="E49" t="b">
            <v>0</v>
          </cell>
          <cell r="F49" t="b">
            <v>0</v>
          </cell>
          <cell r="G49" t="b">
            <v>0</v>
          </cell>
          <cell r="H49" t="b">
            <v>0</v>
          </cell>
          <cell r="I49" t="b">
            <v>0</v>
          </cell>
          <cell r="J49" t="b">
            <v>0</v>
          </cell>
          <cell r="K49" t="b">
            <v>0</v>
          </cell>
          <cell r="L49" t="b">
            <v>0</v>
          </cell>
          <cell r="M49" t="b">
            <v>0</v>
          </cell>
          <cell r="N49" t="b">
            <v>0</v>
          </cell>
          <cell r="O49" t="b">
            <v>0</v>
          </cell>
          <cell r="P49" t="b">
            <v>0</v>
          </cell>
          <cell r="Q49" t="b">
            <v>0</v>
          </cell>
          <cell r="R49" t="b">
            <v>0</v>
          </cell>
          <cell r="S49" t="b">
            <v>0</v>
          </cell>
          <cell r="T49" t="b">
            <v>0</v>
          </cell>
          <cell r="U49" t="b">
            <v>0</v>
          </cell>
          <cell r="V49" t="b">
            <v>0</v>
          </cell>
          <cell r="W49" t="b">
            <v>0</v>
          </cell>
          <cell r="X49" t="b">
            <v>0</v>
          </cell>
          <cell r="Y49" t="b">
            <v>0</v>
          </cell>
          <cell r="Z49" t="b">
            <v>0</v>
          </cell>
          <cell r="AA49" t="b">
            <v>0</v>
          </cell>
          <cell r="AB49" t="b">
            <v>0</v>
          </cell>
          <cell r="AC49" t="b">
            <v>0</v>
          </cell>
          <cell r="AD49" t="b">
            <v>0</v>
          </cell>
        </row>
        <row r="50">
          <cell r="B50">
            <v>0</v>
          </cell>
          <cell r="C50">
            <v>0</v>
          </cell>
          <cell r="D50">
            <v>0</v>
          </cell>
          <cell r="E50">
            <v>0</v>
          </cell>
          <cell r="F50">
            <v>0</v>
          </cell>
          <cell r="G50">
            <v>0</v>
          </cell>
          <cell r="H50">
            <v>0</v>
          </cell>
          <cell r="I50">
            <v>0</v>
          </cell>
          <cell r="J50">
            <v>0</v>
          </cell>
          <cell r="K50">
            <v>0</v>
          </cell>
          <cell r="L50">
            <v>0</v>
          </cell>
          <cell r="M50">
            <v>0</v>
          </cell>
          <cell r="N50">
            <v>0</v>
          </cell>
          <cell r="O50">
            <v>0</v>
          </cell>
          <cell r="P50">
            <v>0</v>
          </cell>
          <cell r="Q50">
            <v>0</v>
          </cell>
          <cell r="R50">
            <v>0</v>
          </cell>
          <cell r="S50" t="e">
            <v>#N/A</v>
          </cell>
          <cell r="T50" t="e">
            <v>#N/A</v>
          </cell>
          <cell r="U50" t="e">
            <v>#N/A</v>
          </cell>
          <cell r="V50" t="e">
            <v>#N/A</v>
          </cell>
          <cell r="W50" t="e">
            <v>#N/A</v>
          </cell>
          <cell r="X50" t="e">
            <v>#N/A</v>
          </cell>
          <cell r="Y50" t="e">
            <v>#N/A</v>
          </cell>
          <cell r="Z50" t="e">
            <v>#N/A</v>
          </cell>
          <cell r="AA50" t="e">
            <v>#N/A</v>
          </cell>
          <cell r="AB50" t="e">
            <v>#N/A</v>
          </cell>
          <cell r="AC50" t="e">
            <v>#N/A</v>
          </cell>
          <cell r="AD50" t="e">
            <v>#N/A</v>
          </cell>
        </row>
        <row r="51">
          <cell r="B51" t="b">
            <v>0</v>
          </cell>
          <cell r="C51" t="b">
            <v>0</v>
          </cell>
          <cell r="D51" t="b">
            <v>0</v>
          </cell>
          <cell r="E51" t="b">
            <v>0</v>
          </cell>
          <cell r="F51" t="b">
            <v>0</v>
          </cell>
          <cell r="G51" t="b">
            <v>0</v>
          </cell>
          <cell r="H51" t="b">
            <v>0</v>
          </cell>
          <cell r="I51" t="b">
            <v>0</v>
          </cell>
          <cell r="J51" t="b">
            <v>0</v>
          </cell>
          <cell r="K51" t="b">
            <v>0</v>
          </cell>
          <cell r="L51" t="b">
            <v>0</v>
          </cell>
          <cell r="M51" t="b">
            <v>0</v>
          </cell>
          <cell r="N51" t="b">
            <v>0</v>
          </cell>
          <cell r="O51" t="b">
            <v>0</v>
          </cell>
          <cell r="P51" t="b">
            <v>0</v>
          </cell>
          <cell r="Q51" t="b">
            <v>0</v>
          </cell>
          <cell r="R51" t="b">
            <v>0</v>
          </cell>
          <cell r="S51" t="e">
            <v>#N/A</v>
          </cell>
          <cell r="T51" t="e">
            <v>#N/A</v>
          </cell>
          <cell r="U51" t="e">
            <v>#N/A</v>
          </cell>
          <cell r="V51" t="e">
            <v>#N/A</v>
          </cell>
          <cell r="W51" t="e">
            <v>#N/A</v>
          </cell>
          <cell r="X51" t="e">
            <v>#N/A</v>
          </cell>
          <cell r="Y51" t="e">
            <v>#N/A</v>
          </cell>
          <cell r="Z51" t="e">
            <v>#N/A</v>
          </cell>
          <cell r="AA51" t="e">
            <v>#N/A</v>
          </cell>
          <cell r="AB51" t="e">
            <v>#N/A</v>
          </cell>
          <cell r="AC51" t="e">
            <v>#N/A</v>
          </cell>
          <cell r="AD51" t="e">
            <v>#N/A</v>
          </cell>
        </row>
        <row r="52">
          <cell r="B52" t="b">
            <v>0</v>
          </cell>
          <cell r="C52" t="b">
            <v>0</v>
          </cell>
          <cell r="D52" t="b">
            <v>0</v>
          </cell>
          <cell r="E52" t="b">
            <v>0</v>
          </cell>
          <cell r="F52" t="b">
            <v>0</v>
          </cell>
          <cell r="G52" t="b">
            <v>0</v>
          </cell>
          <cell r="H52" t="b">
            <v>0</v>
          </cell>
          <cell r="I52" t="b">
            <v>0</v>
          </cell>
          <cell r="J52" t="b">
            <v>0</v>
          </cell>
          <cell r="K52" t="b">
            <v>0</v>
          </cell>
          <cell r="L52" t="b">
            <v>0</v>
          </cell>
          <cell r="M52" t="b">
            <v>0</v>
          </cell>
          <cell r="N52" t="b">
            <v>0</v>
          </cell>
          <cell r="O52" t="b">
            <v>0</v>
          </cell>
          <cell r="P52" t="b">
            <v>0</v>
          </cell>
          <cell r="Q52" t="b">
            <v>0</v>
          </cell>
          <cell r="R52" t="b">
            <v>0</v>
          </cell>
          <cell r="S52" t="b">
            <v>1</v>
          </cell>
          <cell r="T52" t="b">
            <v>1</v>
          </cell>
          <cell r="U52" t="b">
            <v>1</v>
          </cell>
          <cell r="V52" t="b">
            <v>1</v>
          </cell>
          <cell r="W52" t="b">
            <v>1</v>
          </cell>
          <cell r="X52" t="b">
            <v>1</v>
          </cell>
          <cell r="Y52" t="b">
            <v>1</v>
          </cell>
          <cell r="Z52" t="b">
            <v>1</v>
          </cell>
          <cell r="AA52" t="b">
            <v>1</v>
          </cell>
          <cell r="AB52" t="b">
            <v>1</v>
          </cell>
          <cell r="AC52" t="b">
            <v>1</v>
          </cell>
          <cell r="AD52" t="b">
            <v>1</v>
          </cell>
        </row>
        <row r="53">
          <cell r="B53" t="b">
            <v>0</v>
          </cell>
          <cell r="C53" t="b">
            <v>0</v>
          </cell>
          <cell r="D53" t="b">
            <v>0</v>
          </cell>
          <cell r="E53" t="b">
            <v>0</v>
          </cell>
          <cell r="F53" t="b">
            <v>0</v>
          </cell>
          <cell r="G53" t="b">
            <v>0</v>
          </cell>
          <cell r="H53" t="b">
            <v>0</v>
          </cell>
          <cell r="I53" t="b">
            <v>0</v>
          </cell>
          <cell r="J53" t="b">
            <v>0</v>
          </cell>
          <cell r="K53" t="b">
            <v>0</v>
          </cell>
          <cell r="L53" t="b">
            <v>0</v>
          </cell>
          <cell r="M53" t="b">
            <v>0</v>
          </cell>
          <cell r="N53" t="b">
            <v>0</v>
          </cell>
          <cell r="O53" t="b">
            <v>0</v>
          </cell>
          <cell r="P53" t="b">
            <v>0</v>
          </cell>
          <cell r="Q53" t="b">
            <v>0</v>
          </cell>
          <cell r="R53" t="b">
            <v>0</v>
          </cell>
          <cell r="S53" t="b">
            <v>0</v>
          </cell>
          <cell r="T53" t="b">
            <v>0</v>
          </cell>
          <cell r="U53" t="b">
            <v>0</v>
          </cell>
          <cell r="V53" t="b">
            <v>0</v>
          </cell>
          <cell r="W53" t="b">
            <v>0</v>
          </cell>
          <cell r="X53" t="b">
            <v>0</v>
          </cell>
          <cell r="Y53" t="b">
            <v>0</v>
          </cell>
          <cell r="Z53" t="b">
            <v>0</v>
          </cell>
          <cell r="AA53" t="b">
            <v>0</v>
          </cell>
          <cell r="AB53" t="b">
            <v>0</v>
          </cell>
          <cell r="AC53" t="b">
            <v>0</v>
          </cell>
          <cell r="AD53" t="b">
            <v>0</v>
          </cell>
        </row>
        <row r="54">
          <cell r="B54" t="b">
            <v>0</v>
          </cell>
          <cell r="C54" t="b">
            <v>0</v>
          </cell>
          <cell r="D54" t="b">
            <v>0</v>
          </cell>
          <cell r="E54" t="b">
            <v>0</v>
          </cell>
          <cell r="F54" t="b">
            <v>0</v>
          </cell>
          <cell r="G54" t="b">
            <v>0</v>
          </cell>
          <cell r="H54" t="b">
            <v>0</v>
          </cell>
          <cell r="I54" t="b">
            <v>0</v>
          </cell>
          <cell r="J54" t="b">
            <v>0</v>
          </cell>
          <cell r="K54" t="b">
            <v>0</v>
          </cell>
          <cell r="L54" t="b">
            <v>0</v>
          </cell>
          <cell r="M54" t="b">
            <v>0</v>
          </cell>
          <cell r="N54" t="b">
            <v>0</v>
          </cell>
          <cell r="O54" t="b">
            <v>0</v>
          </cell>
          <cell r="P54" t="b">
            <v>0</v>
          </cell>
          <cell r="Q54" t="b">
            <v>0</v>
          </cell>
          <cell r="R54" t="b">
            <v>0</v>
          </cell>
          <cell r="S54" t="b">
            <v>0</v>
          </cell>
          <cell r="T54" t="b">
            <v>0</v>
          </cell>
          <cell r="U54" t="b">
            <v>0</v>
          </cell>
          <cell r="V54" t="b">
            <v>0</v>
          </cell>
          <cell r="W54" t="b">
            <v>0</v>
          </cell>
          <cell r="X54" t="b">
            <v>0</v>
          </cell>
          <cell r="Y54" t="b">
            <v>0</v>
          </cell>
          <cell r="Z54" t="b">
            <v>0</v>
          </cell>
          <cell r="AA54" t="b">
            <v>0</v>
          </cell>
          <cell r="AB54" t="b">
            <v>0</v>
          </cell>
          <cell r="AC54" t="b">
            <v>0</v>
          </cell>
          <cell r="AD54" t="b">
            <v>0</v>
          </cell>
        </row>
        <row r="61">
          <cell r="B61">
            <v>0</v>
          </cell>
        </row>
        <row r="62">
          <cell r="B62">
            <v>0</v>
          </cell>
        </row>
        <row r="63">
          <cell r="B63">
            <v>0</v>
          </cell>
        </row>
        <row r="64">
          <cell r="B64">
            <v>0</v>
          </cell>
        </row>
        <row r="65">
          <cell r="B65">
            <v>0</v>
          </cell>
        </row>
        <row r="68">
          <cell r="B68" t="b">
            <v>1</v>
          </cell>
        </row>
        <row r="71">
          <cell r="B71" t="b">
            <v>1</v>
          </cell>
        </row>
        <row r="73">
          <cell r="B73" t="b">
            <v>0</v>
          </cell>
        </row>
        <row r="74">
          <cell r="B74" t="b">
            <v>1</v>
          </cell>
        </row>
        <row r="86">
          <cell r="B86" t="e">
            <v>#REF!</v>
          </cell>
        </row>
        <row r="87">
          <cell r="B87">
            <v>1309</v>
          </cell>
        </row>
        <row r="88">
          <cell r="B88">
            <v>3927</v>
          </cell>
        </row>
        <row r="89">
          <cell r="B89" t="e">
            <v>#REF!</v>
          </cell>
        </row>
        <row r="90">
          <cell r="B90" t="e">
            <v>#REF!</v>
          </cell>
        </row>
        <row r="95">
          <cell r="B95">
            <v>1.7999999999999999E-2</v>
          </cell>
        </row>
        <row r="106">
          <cell r="A106">
            <v>1</v>
          </cell>
          <cell r="B106" t="str">
            <v>None</v>
          </cell>
        </row>
        <row r="109">
          <cell r="B109" t="e">
            <v>#REF!</v>
          </cell>
        </row>
        <row r="110">
          <cell r="B110">
            <v>0.8</v>
          </cell>
        </row>
        <row r="117">
          <cell r="B117" t="b">
            <v>1</v>
          </cell>
        </row>
        <row r="122">
          <cell r="B122" t="b">
            <v>1</v>
          </cell>
        </row>
      </sheetData>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Activity"/>
      <sheetName val="Data"/>
      <sheetName val="Extra details"/>
      <sheetName val="Formula help"/>
      <sheetName val="Awards"/>
      <sheetName val="Lookups"/>
      <sheetName val="Images"/>
      <sheetName val="Award text"/>
      <sheetName val="Dev"/>
      <sheetName val="TODO"/>
      <sheetName val="Data Cleaning Challenge - Passe"/>
    </sheetNames>
    <sheetDataSet>
      <sheetData sheetId="0">
        <row r="43">
          <cell r="B43" t="str">
            <v/>
          </cell>
        </row>
      </sheetData>
      <sheetData sheetId="1">
        <row r="3">
          <cell r="I3" t="str">
            <v>✔️</v>
          </cell>
        </row>
      </sheetData>
      <sheetData sheetId="2"/>
      <sheetData sheetId="3"/>
      <sheetData sheetId="4"/>
      <sheetData sheetId="5"/>
      <sheetData sheetId="6">
        <row r="19">
          <cell r="A19" t="str">
            <v xml:space="preserve">Anonymous </v>
          </cell>
        </row>
      </sheetData>
      <sheetData sheetId="7"/>
      <sheetData sheetId="8">
        <row r="11">
          <cell r="B11" t="str">
            <v>Data Cleaning Challenge Part 1</v>
          </cell>
        </row>
      </sheetData>
      <sheetData sheetId="9"/>
      <sheetData sheetId="1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5D1D0E-019A-4649-ADC5-03F70D58793D}" name="tblPassengerNames" displayName="tblPassengerNames" ref="A1:Q1310" totalsRowShown="0" headerRowDxfId="260" dataDxfId="259">
  <autoFilter ref="A1:Q1310" xr:uid="{EE5D1D0E-019A-4649-ADC5-03F70D58793D}"/>
  <tableColumns count="17">
    <tableColumn id="13" xr3:uid="{DC45B60C-0321-4964-BFD1-CE0A511EC267}" name="ID" dataDxfId="258"/>
    <tableColumn id="14" xr3:uid="{E018CACB-2842-4AE5-9661-926E63BC4468}" name="Name" dataDxfId="257"/>
    <tableColumn id="1" xr3:uid="{B89DE6F2-A36F-48EF-B292-B58643784B0B}" name="Gender" dataDxfId="256"/>
    <tableColumn id="17" xr3:uid="{02BAB599-1E69-4D77-8721-6CF21585F48F}" name="CommaPos" dataDxfId="255"/>
    <tableColumn id="11" xr3:uid="{7580D16E-F6E1-4EF2-A43E-3D081FCDBFDD}" name="DotPos" dataDxfId="254"/>
    <tableColumn id="10" xr3:uid="{71C8FE79-B61C-464A-9180-F751ACFD8E34}" name="OpenParPos" dataDxfId="253"/>
    <tableColumn id="19" xr3:uid="{EF21BA8F-F8E9-4171-83E0-919C76906831}" name="CloseParPos" dataDxfId="252"/>
    <tableColumn id="22" xr3:uid="{193260EC-27F6-4149-9123-BE2BF82D6482}" name="EndOfConvFNPos" dataDxfId="251"/>
    <tableColumn id="21" xr3:uid="{DBF5AE09-18CB-4126-99D5-029235B46957}" name="ConvForenames" dataDxfId="250"/>
    <tableColumn id="8" xr3:uid="{C2AC6FC5-D16F-4915-9ED4-DABDCFFE0FA1}" name="InParentheses" dataDxfId="249"/>
    <tableColumn id="12" xr3:uid="{E7E07406-8326-4E7F-909D-A6D98B42E130}" name="InParenthesesCleaned" dataDxfId="248"/>
    <tableColumn id="7" xr3:uid="{34C50970-F5BA-475B-BB7F-791D887AB81F}" name="P_NSpaces" dataDxfId="247"/>
    <tableColumn id="6" xr3:uid="{A7BB0C82-C9AB-4D9D-979D-2AC427FB40C3}" name="P_FinalSpacePos" dataDxfId="246"/>
    <tableColumn id="5" xr3:uid="{DBC08144-F883-479A-8E8F-B72774CCF814}" name="P_Forenames" dataDxfId="245"/>
    <tableColumn id="15" xr3:uid="{F5C87215-71B2-4CFF-94D4-2864BF79282B}" name="Title" dataDxfId="244"/>
    <tableColumn id="3" xr3:uid="{0AB8AFBD-D029-4FB0-9BF0-61436BEDE61F}" name="Forenames" dataDxfId="243"/>
    <tableColumn id="20" xr3:uid="{9CF2832A-EC2E-4FDA-A199-B217204911F6}" name="Surname" dataDxfId="242"/>
  </tableColumns>
  <tableStyleInfo name="TableStyleMedium2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0D95-31C4-4878-88FF-6235121F1C6E}">
  <dimension ref="A1:Q1310"/>
  <sheetViews>
    <sheetView tabSelected="1" workbookViewId="0">
      <selection activeCell="C1" sqref="C1"/>
    </sheetView>
  </sheetViews>
  <sheetFormatPr defaultRowHeight="15" x14ac:dyDescent="0.25"/>
  <cols>
    <col min="2" max="2" width="52.140625" customWidth="1"/>
    <col min="4" max="4" width="12.5703125" bestFit="1" customWidth="1"/>
    <col min="5" max="5" width="9" bestFit="1" customWidth="1"/>
    <col min="6" max="6" width="13.28515625" bestFit="1" customWidth="1"/>
    <col min="7" max="7" width="13.5703125" bestFit="1" customWidth="1"/>
    <col min="8" max="8" width="17.85546875" bestFit="1" customWidth="1"/>
    <col min="9" max="9" width="16.7109375" bestFit="1" customWidth="1"/>
    <col min="10" max="10" width="15.140625" bestFit="1" customWidth="1"/>
    <col min="11" max="11" width="22.28515625" bestFit="1" customWidth="1"/>
    <col min="12" max="12" width="12.42578125" bestFit="1" customWidth="1"/>
    <col min="13" max="13" width="17.42578125" bestFit="1" customWidth="1"/>
    <col min="14" max="14" width="19.42578125" customWidth="1"/>
    <col min="15" max="15" width="8.85546875" customWidth="1"/>
    <col min="16" max="16" width="12.42578125" bestFit="1" customWidth="1"/>
    <col min="17" max="17" width="10.5703125" bestFit="1" customWidth="1"/>
  </cols>
  <sheetData>
    <row r="1" spans="1:17" x14ac:dyDescent="0.25">
      <c r="A1" s="1" t="s">
        <v>0</v>
      </c>
      <c r="B1" s="1" t="s">
        <v>1</v>
      </c>
      <c r="C1" s="1" t="s">
        <v>1409</v>
      </c>
      <c r="D1" s="3" t="s">
        <v>2</v>
      </c>
      <c r="E1" s="3" t="s">
        <v>3</v>
      </c>
      <c r="F1" s="3" t="s">
        <v>4</v>
      </c>
      <c r="G1" s="3" t="s">
        <v>5</v>
      </c>
      <c r="H1" s="3" t="s">
        <v>6</v>
      </c>
      <c r="I1" s="3" t="s">
        <v>7</v>
      </c>
      <c r="J1" s="3" t="s">
        <v>8</v>
      </c>
      <c r="K1" s="3" t="s">
        <v>9</v>
      </c>
      <c r="L1" s="3" t="s">
        <v>10</v>
      </c>
      <c r="M1" s="3" t="s">
        <v>11</v>
      </c>
      <c r="N1" s="3" t="s">
        <v>12</v>
      </c>
      <c r="O1" s="3" t="s">
        <v>13</v>
      </c>
      <c r="P1" s="3" t="s">
        <v>14</v>
      </c>
      <c r="Q1" s="3" t="s">
        <v>15</v>
      </c>
    </row>
    <row r="2" spans="1:17" x14ac:dyDescent="0.25">
      <c r="A2" s="2">
        <v>1</v>
      </c>
      <c r="B2" s="2" t="s">
        <v>16</v>
      </c>
      <c r="C2" s="2" t="s">
        <v>17</v>
      </c>
    </row>
    <row r="3" spans="1:17" x14ac:dyDescent="0.25">
      <c r="A3" s="2">
        <v>2</v>
      </c>
      <c r="B3" s="2" t="s">
        <v>18</v>
      </c>
      <c r="C3" s="2" t="s">
        <v>19</v>
      </c>
    </row>
    <row r="4" spans="1:17" x14ac:dyDescent="0.25">
      <c r="A4" s="2">
        <v>3</v>
      </c>
      <c r="B4" s="2" t="s">
        <v>20</v>
      </c>
      <c r="C4" s="2" t="s">
        <v>17</v>
      </c>
    </row>
    <row r="5" spans="1:17" x14ac:dyDescent="0.25">
      <c r="A5" s="2">
        <v>4</v>
      </c>
      <c r="B5" s="2" t="s">
        <v>21</v>
      </c>
      <c r="C5" s="2" t="s">
        <v>19</v>
      </c>
    </row>
    <row r="6" spans="1:17" x14ac:dyDescent="0.25">
      <c r="A6" s="2">
        <v>5</v>
      </c>
      <c r="B6" s="2" t="s">
        <v>22</v>
      </c>
      <c r="C6" s="2" t="s">
        <v>17</v>
      </c>
    </row>
    <row r="7" spans="1:17" x14ac:dyDescent="0.25">
      <c r="A7" s="2">
        <v>6</v>
      </c>
      <c r="B7" s="2" t="s">
        <v>23</v>
      </c>
      <c r="C7" s="2" t="s">
        <v>19</v>
      </c>
    </row>
    <row r="8" spans="1:17" x14ac:dyDescent="0.25">
      <c r="A8" s="2">
        <v>7</v>
      </c>
      <c r="B8" s="2" t="s">
        <v>24</v>
      </c>
      <c r="C8" s="2" t="s">
        <v>17</v>
      </c>
    </row>
    <row r="9" spans="1:17" x14ac:dyDescent="0.25">
      <c r="A9" s="2">
        <v>8</v>
      </c>
      <c r="B9" s="2" t="s">
        <v>25</v>
      </c>
      <c r="C9" s="2" t="s">
        <v>19</v>
      </c>
    </row>
    <row r="10" spans="1:17" x14ac:dyDescent="0.25">
      <c r="A10" s="2">
        <v>9</v>
      </c>
      <c r="B10" s="2" t="s">
        <v>26</v>
      </c>
      <c r="C10" s="2" t="s">
        <v>17</v>
      </c>
    </row>
    <row r="11" spans="1:17" x14ac:dyDescent="0.25">
      <c r="A11" s="2">
        <v>10</v>
      </c>
      <c r="B11" s="2" t="s">
        <v>27</v>
      </c>
      <c r="C11" s="2" t="s">
        <v>19</v>
      </c>
    </row>
    <row r="12" spans="1:17" x14ac:dyDescent="0.25">
      <c r="A12" s="2">
        <v>11</v>
      </c>
      <c r="B12" s="2" t="s">
        <v>28</v>
      </c>
      <c r="C12" s="2" t="s">
        <v>19</v>
      </c>
    </row>
    <row r="13" spans="1:17" x14ac:dyDescent="0.25">
      <c r="A13" s="2">
        <v>12</v>
      </c>
      <c r="B13" s="2" t="s">
        <v>29</v>
      </c>
      <c r="C13" s="2" t="s">
        <v>17</v>
      </c>
    </row>
    <row r="14" spans="1:17" x14ac:dyDescent="0.25">
      <c r="A14" s="2">
        <v>13</v>
      </c>
      <c r="B14" s="2" t="s">
        <v>30</v>
      </c>
      <c r="C14" s="2" t="s">
        <v>17</v>
      </c>
    </row>
    <row r="15" spans="1:17" x14ac:dyDescent="0.25">
      <c r="A15" s="2">
        <v>14</v>
      </c>
      <c r="B15" s="2" t="s">
        <v>31</v>
      </c>
      <c r="C15" s="2" t="s">
        <v>17</v>
      </c>
    </row>
    <row r="16" spans="1:17" x14ac:dyDescent="0.25">
      <c r="A16" s="2">
        <v>15</v>
      </c>
      <c r="B16" s="2" t="s">
        <v>32</v>
      </c>
      <c r="C16" s="2" t="s">
        <v>19</v>
      </c>
    </row>
    <row r="17" spans="1:3" x14ac:dyDescent="0.25">
      <c r="A17" s="2">
        <v>16</v>
      </c>
      <c r="B17" s="2" t="s">
        <v>33</v>
      </c>
      <c r="C17" s="2" t="s">
        <v>19</v>
      </c>
    </row>
    <row r="18" spans="1:3" x14ac:dyDescent="0.25">
      <c r="A18" s="2">
        <v>17</v>
      </c>
      <c r="B18" s="2" t="s">
        <v>34</v>
      </c>
      <c r="C18" s="2" t="s">
        <v>19</v>
      </c>
    </row>
    <row r="19" spans="1:3" x14ac:dyDescent="0.25">
      <c r="A19" s="2">
        <v>18</v>
      </c>
      <c r="B19" s="2" t="s">
        <v>35</v>
      </c>
      <c r="C19" s="2" t="s">
        <v>17</v>
      </c>
    </row>
    <row r="20" spans="1:3" x14ac:dyDescent="0.25">
      <c r="A20" s="2">
        <v>19</v>
      </c>
      <c r="B20" s="2" t="s">
        <v>36</v>
      </c>
      <c r="C20" s="2" t="s">
        <v>17</v>
      </c>
    </row>
    <row r="21" spans="1:3" x14ac:dyDescent="0.25">
      <c r="A21" s="2">
        <v>20</v>
      </c>
      <c r="B21" s="2" t="s">
        <v>37</v>
      </c>
      <c r="C21" s="2" t="s">
        <v>19</v>
      </c>
    </row>
    <row r="22" spans="1:3" x14ac:dyDescent="0.25">
      <c r="A22" s="2">
        <v>21</v>
      </c>
      <c r="B22" s="2" t="s">
        <v>38</v>
      </c>
      <c r="C22" s="2" t="s">
        <v>19</v>
      </c>
    </row>
    <row r="23" spans="1:3" x14ac:dyDescent="0.25">
      <c r="A23" s="2">
        <v>22</v>
      </c>
      <c r="B23" s="2" t="s">
        <v>39</v>
      </c>
      <c r="C23" s="2" t="s">
        <v>17</v>
      </c>
    </row>
    <row r="24" spans="1:3" x14ac:dyDescent="0.25">
      <c r="A24" s="2">
        <v>23</v>
      </c>
      <c r="B24" s="2" t="s">
        <v>40</v>
      </c>
      <c r="C24" s="2" t="s">
        <v>19</v>
      </c>
    </row>
    <row r="25" spans="1:3" x14ac:dyDescent="0.25">
      <c r="A25" s="2">
        <v>24</v>
      </c>
      <c r="B25" s="2" t="s">
        <v>41</v>
      </c>
      <c r="C25" s="2" t="s">
        <v>17</v>
      </c>
    </row>
    <row r="26" spans="1:3" x14ac:dyDescent="0.25">
      <c r="A26" s="2">
        <v>25</v>
      </c>
      <c r="B26" s="2" t="s">
        <v>42</v>
      </c>
      <c r="C26" s="2" t="s">
        <v>17</v>
      </c>
    </row>
    <row r="27" spans="1:3" x14ac:dyDescent="0.25">
      <c r="A27" s="2">
        <v>26</v>
      </c>
      <c r="B27" s="2" t="s">
        <v>43</v>
      </c>
      <c r="C27" s="2" t="s">
        <v>19</v>
      </c>
    </row>
    <row r="28" spans="1:3" x14ac:dyDescent="0.25">
      <c r="A28" s="2">
        <v>27</v>
      </c>
      <c r="B28" s="2" t="s">
        <v>44</v>
      </c>
      <c r="C28" s="2" t="s">
        <v>19</v>
      </c>
    </row>
    <row r="29" spans="1:3" x14ac:dyDescent="0.25">
      <c r="A29" s="2">
        <v>28</v>
      </c>
      <c r="B29" s="2" t="s">
        <v>45</v>
      </c>
      <c r="C29" s="2" t="s">
        <v>17</v>
      </c>
    </row>
    <row r="30" spans="1:3" x14ac:dyDescent="0.25">
      <c r="A30" s="2">
        <v>29</v>
      </c>
      <c r="B30" s="2" t="s">
        <v>46</v>
      </c>
      <c r="C30" s="2" t="s">
        <v>17</v>
      </c>
    </row>
    <row r="31" spans="1:3" x14ac:dyDescent="0.25">
      <c r="A31" s="2">
        <v>30</v>
      </c>
      <c r="B31" s="2" t="s">
        <v>47</v>
      </c>
      <c r="C31" s="2" t="s">
        <v>19</v>
      </c>
    </row>
    <row r="32" spans="1:3" x14ac:dyDescent="0.25">
      <c r="A32" s="2">
        <v>31</v>
      </c>
      <c r="B32" s="2" t="s">
        <v>48</v>
      </c>
      <c r="C32" s="2" t="s">
        <v>19</v>
      </c>
    </row>
    <row r="33" spans="1:3" x14ac:dyDescent="0.25">
      <c r="A33" s="2">
        <v>32</v>
      </c>
      <c r="B33" s="2" t="s">
        <v>49</v>
      </c>
      <c r="C33" s="2" t="s">
        <v>19</v>
      </c>
    </row>
    <row r="34" spans="1:3" x14ac:dyDescent="0.25">
      <c r="A34" s="2">
        <v>33</v>
      </c>
      <c r="B34" s="2" t="s">
        <v>50</v>
      </c>
      <c r="C34" s="2" t="s">
        <v>17</v>
      </c>
    </row>
    <row r="35" spans="1:3" x14ac:dyDescent="0.25">
      <c r="A35" s="2">
        <v>34</v>
      </c>
      <c r="B35" s="2" t="s">
        <v>51</v>
      </c>
      <c r="C35" s="2" t="s">
        <v>17</v>
      </c>
    </row>
    <row r="36" spans="1:3" x14ac:dyDescent="0.25">
      <c r="A36" s="2">
        <v>35</v>
      </c>
      <c r="B36" s="2" t="s">
        <v>52</v>
      </c>
      <c r="C36" s="2" t="s">
        <v>19</v>
      </c>
    </row>
    <row r="37" spans="1:3" x14ac:dyDescent="0.25">
      <c r="A37" s="2">
        <v>36</v>
      </c>
      <c r="B37" s="2" t="s">
        <v>53</v>
      </c>
      <c r="C37" s="2" t="s">
        <v>17</v>
      </c>
    </row>
    <row r="38" spans="1:3" x14ac:dyDescent="0.25">
      <c r="A38" s="2">
        <v>37</v>
      </c>
      <c r="B38" s="2" t="s">
        <v>54</v>
      </c>
      <c r="C38" s="2" t="s">
        <v>17</v>
      </c>
    </row>
    <row r="39" spans="1:3" x14ac:dyDescent="0.25">
      <c r="A39" s="2">
        <v>38</v>
      </c>
      <c r="B39" s="2" t="s">
        <v>55</v>
      </c>
      <c r="C39" s="2" t="s">
        <v>19</v>
      </c>
    </row>
    <row r="40" spans="1:3" x14ac:dyDescent="0.25">
      <c r="A40" s="2">
        <v>39</v>
      </c>
      <c r="B40" s="2" t="s">
        <v>56</v>
      </c>
      <c r="C40" s="2" t="s">
        <v>19</v>
      </c>
    </row>
    <row r="41" spans="1:3" x14ac:dyDescent="0.25">
      <c r="A41" s="2">
        <v>40</v>
      </c>
      <c r="B41" s="2" t="s">
        <v>57</v>
      </c>
      <c r="C41" s="2" t="s">
        <v>19</v>
      </c>
    </row>
    <row r="42" spans="1:3" x14ac:dyDescent="0.25">
      <c r="A42" s="2">
        <v>41</v>
      </c>
      <c r="B42" s="2" t="s">
        <v>58</v>
      </c>
      <c r="C42" s="2" t="s">
        <v>19</v>
      </c>
    </row>
    <row r="43" spans="1:3" x14ac:dyDescent="0.25">
      <c r="A43" s="2">
        <v>42</v>
      </c>
      <c r="B43" s="2" t="s">
        <v>59</v>
      </c>
      <c r="C43" s="2" t="s">
        <v>17</v>
      </c>
    </row>
    <row r="44" spans="1:3" x14ac:dyDescent="0.25">
      <c r="A44" s="2">
        <v>43</v>
      </c>
      <c r="B44" s="2" t="s">
        <v>60</v>
      </c>
      <c r="C44" s="2" t="s">
        <v>17</v>
      </c>
    </row>
    <row r="45" spans="1:3" x14ac:dyDescent="0.25">
      <c r="A45" s="2">
        <v>44</v>
      </c>
      <c r="B45" s="2" t="s">
        <v>61</v>
      </c>
      <c r="C45" s="2" t="s">
        <v>17</v>
      </c>
    </row>
    <row r="46" spans="1:3" x14ac:dyDescent="0.25">
      <c r="A46" s="2">
        <v>45</v>
      </c>
      <c r="B46" s="2" t="s">
        <v>62</v>
      </c>
      <c r="C46" s="2" t="s">
        <v>17</v>
      </c>
    </row>
    <row r="47" spans="1:3" x14ac:dyDescent="0.25">
      <c r="A47" s="2">
        <v>46</v>
      </c>
      <c r="B47" s="2" t="s">
        <v>63</v>
      </c>
      <c r="C47" s="2" t="s">
        <v>19</v>
      </c>
    </row>
    <row r="48" spans="1:3" x14ac:dyDescent="0.25">
      <c r="A48" s="2">
        <v>47</v>
      </c>
      <c r="B48" s="2" t="s">
        <v>64</v>
      </c>
      <c r="C48" s="2" t="s">
        <v>19</v>
      </c>
    </row>
    <row r="49" spans="1:3" x14ac:dyDescent="0.25">
      <c r="A49" s="2">
        <v>48</v>
      </c>
      <c r="B49" s="2" t="s">
        <v>65</v>
      </c>
      <c r="C49" s="2" t="s">
        <v>19</v>
      </c>
    </row>
    <row r="50" spans="1:3" x14ac:dyDescent="0.25">
      <c r="A50" s="2">
        <v>49</v>
      </c>
      <c r="B50" s="2" t="s">
        <v>66</v>
      </c>
      <c r="C50" s="2" t="s">
        <v>17</v>
      </c>
    </row>
    <row r="51" spans="1:3" x14ac:dyDescent="0.25">
      <c r="A51" s="2">
        <v>50</v>
      </c>
      <c r="B51" s="2" t="s">
        <v>67</v>
      </c>
      <c r="C51" s="2" t="s">
        <v>19</v>
      </c>
    </row>
    <row r="52" spans="1:3" x14ac:dyDescent="0.25">
      <c r="A52" s="2">
        <v>51</v>
      </c>
      <c r="B52" s="2" t="s">
        <v>68</v>
      </c>
      <c r="C52" s="2" t="s">
        <v>17</v>
      </c>
    </row>
    <row r="53" spans="1:3" x14ac:dyDescent="0.25">
      <c r="A53" s="2">
        <v>52</v>
      </c>
      <c r="B53" s="2" t="s">
        <v>69</v>
      </c>
      <c r="C53" s="2" t="s">
        <v>19</v>
      </c>
    </row>
    <row r="54" spans="1:3" x14ac:dyDescent="0.25">
      <c r="A54" s="2">
        <v>53</v>
      </c>
      <c r="B54" s="2" t="s">
        <v>70</v>
      </c>
      <c r="C54" s="2" t="s">
        <v>19</v>
      </c>
    </row>
    <row r="55" spans="1:3" x14ac:dyDescent="0.25">
      <c r="A55" s="2">
        <v>54</v>
      </c>
      <c r="B55" s="2" t="s">
        <v>71</v>
      </c>
      <c r="C55" s="2" t="s">
        <v>19</v>
      </c>
    </row>
    <row r="56" spans="1:3" x14ac:dyDescent="0.25">
      <c r="A56" s="2">
        <v>55</v>
      </c>
      <c r="B56" s="2" t="s">
        <v>72</v>
      </c>
      <c r="C56" s="2" t="s">
        <v>19</v>
      </c>
    </row>
    <row r="57" spans="1:3" x14ac:dyDescent="0.25">
      <c r="A57" s="2">
        <v>56</v>
      </c>
      <c r="B57" s="2" t="s">
        <v>73</v>
      </c>
      <c r="C57" s="2" t="s">
        <v>17</v>
      </c>
    </row>
    <row r="58" spans="1:3" x14ac:dyDescent="0.25">
      <c r="A58" s="2">
        <v>57</v>
      </c>
      <c r="B58" s="2" t="s">
        <v>74</v>
      </c>
      <c r="C58" s="2" t="s">
        <v>19</v>
      </c>
    </row>
    <row r="59" spans="1:3" x14ac:dyDescent="0.25">
      <c r="A59" s="2">
        <v>58</v>
      </c>
      <c r="B59" s="2" t="s">
        <v>75</v>
      </c>
      <c r="C59" s="2" t="s">
        <v>17</v>
      </c>
    </row>
    <row r="60" spans="1:3" x14ac:dyDescent="0.25">
      <c r="A60" s="2">
        <v>59</v>
      </c>
      <c r="B60" s="2" t="s">
        <v>76</v>
      </c>
      <c r="C60" s="2" t="s">
        <v>19</v>
      </c>
    </row>
    <row r="61" spans="1:3" x14ac:dyDescent="0.25">
      <c r="A61" s="2">
        <v>60</v>
      </c>
      <c r="B61" s="2" t="s">
        <v>77</v>
      </c>
      <c r="C61" s="2" t="s">
        <v>17</v>
      </c>
    </row>
    <row r="62" spans="1:3" x14ac:dyDescent="0.25">
      <c r="A62" s="2">
        <v>61</v>
      </c>
      <c r="B62" s="2" t="s">
        <v>78</v>
      </c>
      <c r="C62" s="2" t="s">
        <v>19</v>
      </c>
    </row>
    <row r="63" spans="1:3" x14ac:dyDescent="0.25">
      <c r="A63" s="2">
        <v>62</v>
      </c>
      <c r="B63" s="2" t="s">
        <v>79</v>
      </c>
      <c r="C63" s="2" t="s">
        <v>17</v>
      </c>
    </row>
    <row r="64" spans="1:3" x14ac:dyDescent="0.25">
      <c r="A64" s="2">
        <v>63</v>
      </c>
      <c r="B64" s="2" t="s">
        <v>80</v>
      </c>
      <c r="C64" s="2" t="s">
        <v>19</v>
      </c>
    </row>
    <row r="65" spans="1:3" x14ac:dyDescent="0.25">
      <c r="A65" s="2">
        <v>64</v>
      </c>
      <c r="B65" s="2" t="s">
        <v>81</v>
      </c>
      <c r="C65" s="2" t="s">
        <v>17</v>
      </c>
    </row>
    <row r="66" spans="1:3" x14ac:dyDescent="0.25">
      <c r="A66" s="2">
        <v>65</v>
      </c>
      <c r="B66" s="2" t="s">
        <v>82</v>
      </c>
      <c r="C66" s="2" t="s">
        <v>19</v>
      </c>
    </row>
    <row r="67" spans="1:3" x14ac:dyDescent="0.25">
      <c r="A67" s="2">
        <v>66</v>
      </c>
      <c r="B67" s="2" t="s">
        <v>83</v>
      </c>
      <c r="C67" s="2" t="s">
        <v>17</v>
      </c>
    </row>
    <row r="68" spans="1:3" x14ac:dyDescent="0.25">
      <c r="A68" s="2">
        <v>67</v>
      </c>
      <c r="B68" s="2" t="s">
        <v>84</v>
      </c>
      <c r="C68" s="2" t="s">
        <v>17</v>
      </c>
    </row>
    <row r="69" spans="1:3" x14ac:dyDescent="0.25">
      <c r="A69" s="2">
        <v>68</v>
      </c>
      <c r="B69" s="2" t="s">
        <v>85</v>
      </c>
      <c r="C69" s="2" t="s">
        <v>17</v>
      </c>
    </row>
    <row r="70" spans="1:3" x14ac:dyDescent="0.25">
      <c r="A70" s="2">
        <v>69</v>
      </c>
      <c r="B70" s="2" t="s">
        <v>86</v>
      </c>
      <c r="C70" s="2" t="s">
        <v>19</v>
      </c>
    </row>
    <row r="71" spans="1:3" x14ac:dyDescent="0.25">
      <c r="A71" s="2">
        <v>70</v>
      </c>
      <c r="B71" s="2" t="s">
        <v>87</v>
      </c>
      <c r="C71" s="2" t="s">
        <v>17</v>
      </c>
    </row>
    <row r="72" spans="1:3" x14ac:dyDescent="0.25">
      <c r="A72" s="2">
        <v>71</v>
      </c>
      <c r="B72" s="2" t="s">
        <v>88</v>
      </c>
      <c r="C72" s="2" t="s">
        <v>19</v>
      </c>
    </row>
    <row r="73" spans="1:3" x14ac:dyDescent="0.25">
      <c r="A73" s="2">
        <v>72</v>
      </c>
      <c r="B73" s="2" t="s">
        <v>89</v>
      </c>
      <c r="C73" s="2" t="s">
        <v>19</v>
      </c>
    </row>
    <row r="74" spans="1:3" x14ac:dyDescent="0.25">
      <c r="A74" s="2">
        <v>73</v>
      </c>
      <c r="B74" s="2" t="s">
        <v>90</v>
      </c>
      <c r="C74" s="2" t="s">
        <v>17</v>
      </c>
    </row>
    <row r="75" spans="1:3" x14ac:dyDescent="0.25">
      <c r="A75" s="2">
        <v>74</v>
      </c>
      <c r="B75" s="2" t="s">
        <v>91</v>
      </c>
      <c r="C75" s="2" t="s">
        <v>17</v>
      </c>
    </row>
    <row r="76" spans="1:3" x14ac:dyDescent="0.25">
      <c r="A76" s="2">
        <v>75</v>
      </c>
      <c r="B76" s="2" t="s">
        <v>92</v>
      </c>
      <c r="C76" s="2" t="s">
        <v>19</v>
      </c>
    </row>
    <row r="77" spans="1:3" x14ac:dyDescent="0.25">
      <c r="A77" s="2">
        <v>76</v>
      </c>
      <c r="B77" s="2" t="s">
        <v>93</v>
      </c>
      <c r="C77" s="2" t="s">
        <v>19</v>
      </c>
    </row>
    <row r="78" spans="1:3" x14ac:dyDescent="0.25">
      <c r="A78" s="2">
        <v>77</v>
      </c>
      <c r="B78" s="2" t="s">
        <v>94</v>
      </c>
      <c r="C78" s="2" t="s">
        <v>17</v>
      </c>
    </row>
    <row r="79" spans="1:3" x14ac:dyDescent="0.25">
      <c r="A79" s="2">
        <v>78</v>
      </c>
      <c r="B79" s="2" t="s">
        <v>95</v>
      </c>
      <c r="C79" s="2" t="s">
        <v>19</v>
      </c>
    </row>
    <row r="80" spans="1:3" x14ac:dyDescent="0.25">
      <c r="A80" s="2">
        <v>79</v>
      </c>
      <c r="B80" s="2" t="s">
        <v>96</v>
      </c>
      <c r="C80" s="2" t="s">
        <v>17</v>
      </c>
    </row>
    <row r="81" spans="1:3" x14ac:dyDescent="0.25">
      <c r="A81" s="2">
        <v>80</v>
      </c>
      <c r="B81" s="2" t="s">
        <v>97</v>
      </c>
      <c r="C81" s="2" t="s">
        <v>17</v>
      </c>
    </row>
    <row r="82" spans="1:3" x14ac:dyDescent="0.25">
      <c r="A82" s="2">
        <v>81</v>
      </c>
      <c r="B82" s="2" t="s">
        <v>98</v>
      </c>
      <c r="C82" s="2" t="s">
        <v>19</v>
      </c>
    </row>
    <row r="83" spans="1:3" x14ac:dyDescent="0.25">
      <c r="A83" s="2">
        <v>82</v>
      </c>
      <c r="B83" s="2" t="s">
        <v>99</v>
      </c>
      <c r="C83" s="2" t="s">
        <v>19</v>
      </c>
    </row>
    <row r="84" spans="1:3" x14ac:dyDescent="0.25">
      <c r="A84" s="2">
        <v>83</v>
      </c>
      <c r="B84" s="2" t="s">
        <v>100</v>
      </c>
      <c r="C84" s="2" t="s">
        <v>17</v>
      </c>
    </row>
    <row r="85" spans="1:3" x14ac:dyDescent="0.25">
      <c r="A85" s="2">
        <v>84</v>
      </c>
      <c r="B85" s="2" t="s">
        <v>101</v>
      </c>
      <c r="C85" s="2" t="s">
        <v>17</v>
      </c>
    </row>
    <row r="86" spans="1:3" x14ac:dyDescent="0.25">
      <c r="A86" s="2">
        <v>85</v>
      </c>
      <c r="B86" s="2" t="s">
        <v>102</v>
      </c>
      <c r="C86" s="2" t="s">
        <v>19</v>
      </c>
    </row>
    <row r="87" spans="1:3" x14ac:dyDescent="0.25">
      <c r="A87" s="2">
        <v>86</v>
      </c>
      <c r="B87" s="2" t="s">
        <v>103</v>
      </c>
      <c r="C87" s="2" t="s">
        <v>17</v>
      </c>
    </row>
    <row r="88" spans="1:3" x14ac:dyDescent="0.25">
      <c r="A88" s="2">
        <v>87</v>
      </c>
      <c r="B88" s="2" t="s">
        <v>104</v>
      </c>
      <c r="C88" s="2" t="s">
        <v>19</v>
      </c>
    </row>
    <row r="89" spans="1:3" x14ac:dyDescent="0.25">
      <c r="A89" s="2">
        <v>88</v>
      </c>
      <c r="B89" s="2" t="s">
        <v>105</v>
      </c>
      <c r="C89" s="2" t="s">
        <v>19</v>
      </c>
    </row>
    <row r="90" spans="1:3" x14ac:dyDescent="0.25">
      <c r="A90" s="2">
        <v>89</v>
      </c>
      <c r="B90" s="2" t="s">
        <v>106</v>
      </c>
      <c r="C90" s="2" t="s">
        <v>17</v>
      </c>
    </row>
    <row r="91" spans="1:3" x14ac:dyDescent="0.25">
      <c r="A91" s="2">
        <v>90</v>
      </c>
      <c r="B91" s="2" t="s">
        <v>107</v>
      </c>
      <c r="C91" s="2" t="s">
        <v>19</v>
      </c>
    </row>
    <row r="92" spans="1:3" x14ac:dyDescent="0.25">
      <c r="A92" s="2">
        <v>91</v>
      </c>
      <c r="B92" s="2" t="s">
        <v>108</v>
      </c>
      <c r="C92" s="2" t="s">
        <v>17</v>
      </c>
    </row>
    <row r="93" spans="1:3" x14ac:dyDescent="0.25">
      <c r="A93" s="2">
        <v>92</v>
      </c>
      <c r="B93" s="2" t="s">
        <v>109</v>
      </c>
      <c r="C93" s="2" t="s">
        <v>19</v>
      </c>
    </row>
    <row r="94" spans="1:3" x14ac:dyDescent="0.25">
      <c r="A94" s="2">
        <v>93</v>
      </c>
      <c r="B94" s="2" t="s">
        <v>110</v>
      </c>
      <c r="C94" s="2" t="s">
        <v>17</v>
      </c>
    </row>
    <row r="95" spans="1:3" x14ac:dyDescent="0.25">
      <c r="A95" s="2">
        <v>94</v>
      </c>
      <c r="B95" s="2" t="s">
        <v>111</v>
      </c>
      <c r="C95" s="2" t="s">
        <v>19</v>
      </c>
    </row>
    <row r="96" spans="1:3" x14ac:dyDescent="0.25">
      <c r="A96" s="2">
        <v>95</v>
      </c>
      <c r="B96" s="2" t="s">
        <v>112</v>
      </c>
      <c r="C96" s="2" t="s">
        <v>19</v>
      </c>
    </row>
    <row r="97" spans="1:3" x14ac:dyDescent="0.25">
      <c r="A97" s="2">
        <v>96</v>
      </c>
      <c r="B97" s="2" t="s">
        <v>113</v>
      </c>
      <c r="C97" s="2" t="s">
        <v>17</v>
      </c>
    </row>
    <row r="98" spans="1:3" x14ac:dyDescent="0.25">
      <c r="A98" s="2">
        <v>97</v>
      </c>
      <c r="B98" s="2" t="s">
        <v>114</v>
      </c>
      <c r="C98" s="2" t="s">
        <v>19</v>
      </c>
    </row>
    <row r="99" spans="1:3" x14ac:dyDescent="0.25">
      <c r="A99" s="2">
        <v>98</v>
      </c>
      <c r="B99" s="2" t="s">
        <v>115</v>
      </c>
      <c r="C99" s="2" t="s">
        <v>17</v>
      </c>
    </row>
    <row r="100" spans="1:3" x14ac:dyDescent="0.25">
      <c r="A100" s="2">
        <v>99</v>
      </c>
      <c r="B100" s="2" t="s">
        <v>116</v>
      </c>
      <c r="C100" s="2" t="s">
        <v>17</v>
      </c>
    </row>
    <row r="101" spans="1:3" x14ac:dyDescent="0.25">
      <c r="A101" s="2">
        <v>100</v>
      </c>
      <c r="B101" s="2" t="s">
        <v>117</v>
      </c>
      <c r="C101" s="2" t="s">
        <v>17</v>
      </c>
    </row>
    <row r="102" spans="1:3" x14ac:dyDescent="0.25">
      <c r="A102" s="2">
        <v>101</v>
      </c>
      <c r="B102" s="2" t="s">
        <v>118</v>
      </c>
      <c r="C102" s="2" t="s">
        <v>19</v>
      </c>
    </row>
    <row r="103" spans="1:3" x14ac:dyDescent="0.25">
      <c r="A103" s="2">
        <v>102</v>
      </c>
      <c r="B103" s="2" t="s">
        <v>119</v>
      </c>
      <c r="C103" s="2" t="s">
        <v>19</v>
      </c>
    </row>
    <row r="104" spans="1:3" x14ac:dyDescent="0.25">
      <c r="A104" s="2">
        <v>103</v>
      </c>
      <c r="B104" s="2" t="s">
        <v>120</v>
      </c>
      <c r="C104" s="2" t="s">
        <v>17</v>
      </c>
    </row>
    <row r="105" spans="1:3" x14ac:dyDescent="0.25">
      <c r="A105" s="2">
        <v>104</v>
      </c>
      <c r="B105" s="2" t="s">
        <v>121</v>
      </c>
      <c r="C105" s="2" t="s">
        <v>17</v>
      </c>
    </row>
    <row r="106" spans="1:3" x14ac:dyDescent="0.25">
      <c r="A106" s="2">
        <v>105</v>
      </c>
      <c r="B106" s="2" t="s">
        <v>122</v>
      </c>
      <c r="C106" s="2" t="s">
        <v>17</v>
      </c>
    </row>
    <row r="107" spans="1:3" x14ac:dyDescent="0.25">
      <c r="A107" s="2">
        <v>106</v>
      </c>
      <c r="B107" s="2" t="s">
        <v>123</v>
      </c>
      <c r="C107" s="2" t="s">
        <v>17</v>
      </c>
    </row>
    <row r="108" spans="1:3" x14ac:dyDescent="0.25">
      <c r="A108" s="2">
        <v>107</v>
      </c>
      <c r="B108" s="2" t="s">
        <v>124</v>
      </c>
      <c r="C108" s="2" t="s">
        <v>19</v>
      </c>
    </row>
    <row r="109" spans="1:3" x14ac:dyDescent="0.25">
      <c r="A109" s="2">
        <v>108</v>
      </c>
      <c r="B109" s="2" t="s">
        <v>125</v>
      </c>
      <c r="C109" s="2" t="s">
        <v>17</v>
      </c>
    </row>
    <row r="110" spans="1:3" x14ac:dyDescent="0.25">
      <c r="A110" s="2">
        <v>109</v>
      </c>
      <c r="B110" s="2" t="s">
        <v>126</v>
      </c>
      <c r="C110" s="2" t="s">
        <v>17</v>
      </c>
    </row>
    <row r="111" spans="1:3" x14ac:dyDescent="0.25">
      <c r="A111" s="2">
        <v>110</v>
      </c>
      <c r="B111" s="2" t="s">
        <v>127</v>
      </c>
      <c r="C111" s="2" t="s">
        <v>19</v>
      </c>
    </row>
    <row r="112" spans="1:3" x14ac:dyDescent="0.25">
      <c r="A112" s="2">
        <v>111</v>
      </c>
      <c r="B112" s="2" t="s">
        <v>128</v>
      </c>
      <c r="C112" s="2" t="s">
        <v>19</v>
      </c>
    </row>
    <row r="113" spans="1:3" x14ac:dyDescent="0.25">
      <c r="A113" s="2">
        <v>112</v>
      </c>
      <c r="B113" s="2" t="s">
        <v>129</v>
      </c>
      <c r="C113" s="2" t="s">
        <v>17</v>
      </c>
    </row>
    <row r="114" spans="1:3" x14ac:dyDescent="0.25">
      <c r="A114" s="2">
        <v>113</v>
      </c>
      <c r="B114" s="2" t="s">
        <v>130</v>
      </c>
      <c r="C114" s="2" t="s">
        <v>17</v>
      </c>
    </row>
    <row r="115" spans="1:3" x14ac:dyDescent="0.25">
      <c r="A115" s="2">
        <v>114</v>
      </c>
      <c r="B115" s="2" t="s">
        <v>131</v>
      </c>
      <c r="C115" s="2" t="s">
        <v>17</v>
      </c>
    </row>
    <row r="116" spans="1:3" x14ac:dyDescent="0.25">
      <c r="A116" s="2">
        <v>115</v>
      </c>
      <c r="B116" s="2" t="s">
        <v>132</v>
      </c>
      <c r="C116" s="2" t="s">
        <v>19</v>
      </c>
    </row>
    <row r="117" spans="1:3" x14ac:dyDescent="0.25">
      <c r="A117" s="2">
        <v>116</v>
      </c>
      <c r="B117" s="2" t="s">
        <v>133</v>
      </c>
      <c r="C117" s="2" t="s">
        <v>19</v>
      </c>
    </row>
    <row r="118" spans="1:3" x14ac:dyDescent="0.25">
      <c r="A118" s="2">
        <v>117</v>
      </c>
      <c r="B118" s="2" t="s">
        <v>134</v>
      </c>
      <c r="C118" s="2" t="s">
        <v>17</v>
      </c>
    </row>
    <row r="119" spans="1:3" x14ac:dyDescent="0.25">
      <c r="A119" s="2">
        <v>118</v>
      </c>
      <c r="B119" s="2" t="s">
        <v>135</v>
      </c>
      <c r="C119" s="2" t="s">
        <v>17</v>
      </c>
    </row>
    <row r="120" spans="1:3" x14ac:dyDescent="0.25">
      <c r="A120" s="2">
        <v>119</v>
      </c>
      <c r="B120" s="2" t="s">
        <v>136</v>
      </c>
      <c r="C120" s="2" t="s">
        <v>19</v>
      </c>
    </row>
    <row r="121" spans="1:3" x14ac:dyDescent="0.25">
      <c r="A121" s="2">
        <v>120</v>
      </c>
      <c r="B121" s="2" t="s">
        <v>137</v>
      </c>
      <c r="C121" s="2" t="s">
        <v>19</v>
      </c>
    </row>
    <row r="122" spans="1:3" x14ac:dyDescent="0.25">
      <c r="A122" s="2">
        <v>121</v>
      </c>
      <c r="B122" s="2" t="s">
        <v>138</v>
      </c>
      <c r="C122" s="2" t="s">
        <v>19</v>
      </c>
    </row>
    <row r="123" spans="1:3" x14ac:dyDescent="0.25">
      <c r="A123" s="2">
        <v>122</v>
      </c>
      <c r="B123" s="2" t="s">
        <v>139</v>
      </c>
      <c r="C123" s="2" t="s">
        <v>17</v>
      </c>
    </row>
    <row r="124" spans="1:3" x14ac:dyDescent="0.25">
      <c r="A124" s="2">
        <v>123</v>
      </c>
      <c r="B124" s="2" t="s">
        <v>140</v>
      </c>
      <c r="C124" s="2" t="s">
        <v>17</v>
      </c>
    </row>
    <row r="125" spans="1:3" x14ac:dyDescent="0.25">
      <c r="A125" s="2">
        <v>124</v>
      </c>
      <c r="B125" s="2" t="s">
        <v>141</v>
      </c>
      <c r="C125" s="2" t="s">
        <v>19</v>
      </c>
    </row>
    <row r="126" spans="1:3" x14ac:dyDescent="0.25">
      <c r="A126" s="2">
        <v>125</v>
      </c>
      <c r="B126" s="2" t="s">
        <v>142</v>
      </c>
      <c r="C126" s="2" t="s">
        <v>17</v>
      </c>
    </row>
    <row r="127" spans="1:3" x14ac:dyDescent="0.25">
      <c r="A127" s="2">
        <v>126</v>
      </c>
      <c r="B127" s="2" t="s">
        <v>143</v>
      </c>
      <c r="C127" s="2" t="s">
        <v>19</v>
      </c>
    </row>
    <row r="128" spans="1:3" x14ac:dyDescent="0.25">
      <c r="A128" s="2">
        <v>127</v>
      </c>
      <c r="B128" s="2" t="s">
        <v>144</v>
      </c>
      <c r="C128" s="2" t="s">
        <v>19</v>
      </c>
    </row>
    <row r="129" spans="1:3" x14ac:dyDescent="0.25">
      <c r="A129" s="2">
        <v>128</v>
      </c>
      <c r="B129" s="2" t="s">
        <v>145</v>
      </c>
      <c r="C129" s="2" t="s">
        <v>17</v>
      </c>
    </row>
    <row r="130" spans="1:3" x14ac:dyDescent="0.25">
      <c r="A130" s="2">
        <v>129</v>
      </c>
      <c r="B130" s="2" t="s">
        <v>146</v>
      </c>
      <c r="C130" s="2" t="s">
        <v>19</v>
      </c>
    </row>
    <row r="131" spans="1:3" x14ac:dyDescent="0.25">
      <c r="A131" s="2">
        <v>130</v>
      </c>
      <c r="B131" s="2" t="s">
        <v>147</v>
      </c>
      <c r="C131" s="2" t="s">
        <v>17</v>
      </c>
    </row>
    <row r="132" spans="1:3" x14ac:dyDescent="0.25">
      <c r="A132" s="2">
        <v>131</v>
      </c>
      <c r="B132" s="2" t="s">
        <v>148</v>
      </c>
      <c r="C132" s="2" t="s">
        <v>17</v>
      </c>
    </row>
    <row r="133" spans="1:3" x14ac:dyDescent="0.25">
      <c r="A133" s="2">
        <v>132</v>
      </c>
      <c r="B133" s="2" t="s">
        <v>149</v>
      </c>
      <c r="C133" s="2" t="s">
        <v>17</v>
      </c>
    </row>
    <row r="134" spans="1:3" x14ac:dyDescent="0.25">
      <c r="A134" s="2">
        <v>133</v>
      </c>
      <c r="B134" s="2" t="s">
        <v>150</v>
      </c>
      <c r="C134" s="2" t="s">
        <v>19</v>
      </c>
    </row>
    <row r="135" spans="1:3" x14ac:dyDescent="0.25">
      <c r="A135" s="2">
        <v>134</v>
      </c>
      <c r="B135" s="2" t="s">
        <v>151</v>
      </c>
      <c r="C135" s="2" t="s">
        <v>19</v>
      </c>
    </row>
    <row r="136" spans="1:3" x14ac:dyDescent="0.25">
      <c r="A136" s="2">
        <v>135</v>
      </c>
      <c r="B136" s="2" t="s">
        <v>152</v>
      </c>
      <c r="C136" s="2" t="s">
        <v>17</v>
      </c>
    </row>
    <row r="137" spans="1:3" x14ac:dyDescent="0.25">
      <c r="A137" s="2">
        <v>136</v>
      </c>
      <c r="B137" s="2" t="s">
        <v>153</v>
      </c>
      <c r="C137" s="2" t="s">
        <v>19</v>
      </c>
    </row>
    <row r="138" spans="1:3" x14ac:dyDescent="0.25">
      <c r="A138" s="2">
        <v>137</v>
      </c>
      <c r="B138" s="2" t="s">
        <v>154</v>
      </c>
      <c r="C138" s="2" t="s">
        <v>19</v>
      </c>
    </row>
    <row r="139" spans="1:3" x14ac:dyDescent="0.25">
      <c r="A139" s="2">
        <v>138</v>
      </c>
      <c r="B139" s="2" t="s">
        <v>155</v>
      </c>
      <c r="C139" s="2" t="s">
        <v>17</v>
      </c>
    </row>
    <row r="140" spans="1:3" x14ac:dyDescent="0.25">
      <c r="A140" s="2">
        <v>139</v>
      </c>
      <c r="B140" s="2" t="s">
        <v>156</v>
      </c>
      <c r="C140" s="2" t="s">
        <v>19</v>
      </c>
    </row>
    <row r="141" spans="1:3" x14ac:dyDescent="0.25">
      <c r="A141" s="2">
        <v>140</v>
      </c>
      <c r="B141" s="2" t="s">
        <v>157</v>
      </c>
      <c r="C141" s="2" t="s">
        <v>17</v>
      </c>
    </row>
    <row r="142" spans="1:3" x14ac:dyDescent="0.25">
      <c r="A142" s="2">
        <v>141</v>
      </c>
      <c r="B142" s="2" t="s">
        <v>158</v>
      </c>
      <c r="C142" s="2" t="s">
        <v>19</v>
      </c>
    </row>
    <row r="143" spans="1:3" x14ac:dyDescent="0.25">
      <c r="A143" s="2">
        <v>142</v>
      </c>
      <c r="B143" s="2" t="s">
        <v>159</v>
      </c>
      <c r="C143" s="2" t="s">
        <v>17</v>
      </c>
    </row>
    <row r="144" spans="1:3" x14ac:dyDescent="0.25">
      <c r="A144" s="2">
        <v>143</v>
      </c>
      <c r="B144" s="2" t="s">
        <v>160</v>
      </c>
      <c r="C144" s="2" t="s">
        <v>19</v>
      </c>
    </row>
    <row r="145" spans="1:3" x14ac:dyDescent="0.25">
      <c r="A145" s="2">
        <v>144</v>
      </c>
      <c r="B145" s="2" t="s">
        <v>161</v>
      </c>
      <c r="C145" s="2" t="s">
        <v>19</v>
      </c>
    </row>
    <row r="146" spans="1:3" x14ac:dyDescent="0.25">
      <c r="A146" s="2">
        <v>145</v>
      </c>
      <c r="B146" s="2" t="s">
        <v>162</v>
      </c>
      <c r="C146" s="2" t="s">
        <v>17</v>
      </c>
    </row>
    <row r="147" spans="1:3" x14ac:dyDescent="0.25">
      <c r="A147" s="2">
        <v>146</v>
      </c>
      <c r="B147" s="2" t="s">
        <v>163</v>
      </c>
      <c r="C147" s="2" t="s">
        <v>19</v>
      </c>
    </row>
    <row r="148" spans="1:3" x14ac:dyDescent="0.25">
      <c r="A148" s="2">
        <v>147</v>
      </c>
      <c r="B148" s="2" t="s">
        <v>164</v>
      </c>
      <c r="C148" s="2" t="s">
        <v>17</v>
      </c>
    </row>
    <row r="149" spans="1:3" x14ac:dyDescent="0.25">
      <c r="A149" s="2">
        <v>148</v>
      </c>
      <c r="B149" s="2" t="s">
        <v>165</v>
      </c>
      <c r="C149" s="2" t="s">
        <v>19</v>
      </c>
    </row>
    <row r="150" spans="1:3" x14ac:dyDescent="0.25">
      <c r="A150" s="2">
        <v>149</v>
      </c>
      <c r="B150" s="2" t="s">
        <v>166</v>
      </c>
      <c r="C150" s="2" t="s">
        <v>19</v>
      </c>
    </row>
    <row r="151" spans="1:3" x14ac:dyDescent="0.25">
      <c r="A151" s="2">
        <v>150</v>
      </c>
      <c r="B151" s="2" t="s">
        <v>167</v>
      </c>
      <c r="C151" s="2" t="s">
        <v>17</v>
      </c>
    </row>
    <row r="152" spans="1:3" x14ac:dyDescent="0.25">
      <c r="A152" s="2">
        <v>151</v>
      </c>
      <c r="B152" s="2" t="s">
        <v>168</v>
      </c>
      <c r="C152" s="2" t="s">
        <v>19</v>
      </c>
    </row>
    <row r="153" spans="1:3" x14ac:dyDescent="0.25">
      <c r="A153" s="2">
        <v>152</v>
      </c>
      <c r="B153" s="2" t="s">
        <v>169</v>
      </c>
      <c r="C153" s="2" t="s">
        <v>19</v>
      </c>
    </row>
    <row r="154" spans="1:3" x14ac:dyDescent="0.25">
      <c r="A154" s="2">
        <v>153</v>
      </c>
      <c r="B154" s="2" t="s">
        <v>170</v>
      </c>
      <c r="C154" s="2" t="s">
        <v>19</v>
      </c>
    </row>
    <row r="155" spans="1:3" x14ac:dyDescent="0.25">
      <c r="A155" s="2">
        <v>154</v>
      </c>
      <c r="B155" s="2" t="s">
        <v>171</v>
      </c>
      <c r="C155" s="2" t="s">
        <v>17</v>
      </c>
    </row>
    <row r="156" spans="1:3" x14ac:dyDescent="0.25">
      <c r="A156" s="2">
        <v>155</v>
      </c>
      <c r="B156" s="2" t="s">
        <v>172</v>
      </c>
      <c r="C156" s="2" t="s">
        <v>19</v>
      </c>
    </row>
    <row r="157" spans="1:3" x14ac:dyDescent="0.25">
      <c r="A157" s="2">
        <v>156</v>
      </c>
      <c r="B157" s="2" t="s">
        <v>173</v>
      </c>
      <c r="C157" s="2" t="s">
        <v>17</v>
      </c>
    </row>
    <row r="158" spans="1:3" x14ac:dyDescent="0.25">
      <c r="A158" s="2">
        <v>157</v>
      </c>
      <c r="B158" s="2" t="s">
        <v>174</v>
      </c>
      <c r="C158" s="2" t="s">
        <v>19</v>
      </c>
    </row>
    <row r="159" spans="1:3" x14ac:dyDescent="0.25">
      <c r="A159" s="2">
        <v>158</v>
      </c>
      <c r="B159" s="2" t="s">
        <v>175</v>
      </c>
      <c r="C159" s="2" t="s">
        <v>19</v>
      </c>
    </row>
    <row r="160" spans="1:3" x14ac:dyDescent="0.25">
      <c r="A160" s="2">
        <v>159</v>
      </c>
      <c r="B160" s="2" t="s">
        <v>176</v>
      </c>
      <c r="C160" s="2" t="s">
        <v>19</v>
      </c>
    </row>
    <row r="161" spans="1:3" x14ac:dyDescent="0.25">
      <c r="A161" s="2">
        <v>160</v>
      </c>
      <c r="B161" s="2" t="s">
        <v>177</v>
      </c>
      <c r="C161" s="2" t="s">
        <v>17</v>
      </c>
    </row>
    <row r="162" spans="1:3" x14ac:dyDescent="0.25">
      <c r="A162" s="2">
        <v>161</v>
      </c>
      <c r="B162" s="2" t="s">
        <v>178</v>
      </c>
      <c r="C162" s="2" t="s">
        <v>17</v>
      </c>
    </row>
    <row r="163" spans="1:3" x14ac:dyDescent="0.25">
      <c r="A163" s="2">
        <v>162</v>
      </c>
      <c r="B163" s="2" t="s">
        <v>179</v>
      </c>
      <c r="C163" s="2" t="s">
        <v>17</v>
      </c>
    </row>
    <row r="164" spans="1:3" x14ac:dyDescent="0.25">
      <c r="A164" s="2">
        <v>163</v>
      </c>
      <c r="B164" s="2" t="s">
        <v>180</v>
      </c>
      <c r="C164" s="2" t="s">
        <v>19</v>
      </c>
    </row>
    <row r="165" spans="1:3" x14ac:dyDescent="0.25">
      <c r="A165" s="2">
        <v>164</v>
      </c>
      <c r="B165" s="2" t="s">
        <v>181</v>
      </c>
      <c r="C165" s="2" t="s">
        <v>17</v>
      </c>
    </row>
    <row r="166" spans="1:3" x14ac:dyDescent="0.25">
      <c r="A166" s="2">
        <v>165</v>
      </c>
      <c r="B166" s="2" t="s">
        <v>182</v>
      </c>
      <c r="C166" s="2" t="s">
        <v>19</v>
      </c>
    </row>
    <row r="167" spans="1:3" x14ac:dyDescent="0.25">
      <c r="A167" s="2">
        <v>166</v>
      </c>
      <c r="B167" s="2" t="s">
        <v>183</v>
      </c>
      <c r="C167" s="2" t="s">
        <v>19</v>
      </c>
    </row>
    <row r="168" spans="1:3" x14ac:dyDescent="0.25">
      <c r="A168" s="2">
        <v>167</v>
      </c>
      <c r="B168" s="2" t="s">
        <v>184</v>
      </c>
      <c r="C168" s="2" t="s">
        <v>19</v>
      </c>
    </row>
    <row r="169" spans="1:3" x14ac:dyDescent="0.25">
      <c r="A169" s="2">
        <v>168</v>
      </c>
      <c r="B169" s="2" t="s">
        <v>185</v>
      </c>
      <c r="C169" s="2" t="s">
        <v>17</v>
      </c>
    </row>
    <row r="170" spans="1:3" x14ac:dyDescent="0.25">
      <c r="A170" s="2">
        <v>169</v>
      </c>
      <c r="B170" s="2" t="s">
        <v>186</v>
      </c>
      <c r="C170" s="2" t="s">
        <v>17</v>
      </c>
    </row>
    <row r="171" spans="1:3" x14ac:dyDescent="0.25">
      <c r="A171" s="2">
        <v>170</v>
      </c>
      <c r="B171" s="2" t="s">
        <v>187</v>
      </c>
      <c r="C171" s="2" t="s">
        <v>17</v>
      </c>
    </row>
    <row r="172" spans="1:3" x14ac:dyDescent="0.25">
      <c r="A172" s="2">
        <v>171</v>
      </c>
      <c r="B172" s="2" t="s">
        <v>188</v>
      </c>
      <c r="C172" s="2" t="s">
        <v>19</v>
      </c>
    </row>
    <row r="173" spans="1:3" x14ac:dyDescent="0.25">
      <c r="A173" s="2">
        <v>172</v>
      </c>
      <c r="B173" s="2" t="s">
        <v>189</v>
      </c>
      <c r="C173" s="2" t="s">
        <v>19</v>
      </c>
    </row>
    <row r="174" spans="1:3" x14ac:dyDescent="0.25">
      <c r="A174" s="2">
        <v>173</v>
      </c>
      <c r="B174" s="2" t="s">
        <v>190</v>
      </c>
      <c r="C174" s="2" t="s">
        <v>19</v>
      </c>
    </row>
    <row r="175" spans="1:3" x14ac:dyDescent="0.25">
      <c r="A175" s="2">
        <v>174</v>
      </c>
      <c r="B175" s="2" t="s">
        <v>191</v>
      </c>
      <c r="C175" s="2" t="s">
        <v>19</v>
      </c>
    </row>
    <row r="176" spans="1:3" x14ac:dyDescent="0.25">
      <c r="A176" s="2">
        <v>175</v>
      </c>
      <c r="B176" s="2" t="s">
        <v>192</v>
      </c>
      <c r="C176" s="2" t="s">
        <v>19</v>
      </c>
    </row>
    <row r="177" spans="1:3" x14ac:dyDescent="0.25">
      <c r="A177" s="2">
        <v>176</v>
      </c>
      <c r="B177" s="2" t="s">
        <v>193</v>
      </c>
      <c r="C177" s="2" t="s">
        <v>19</v>
      </c>
    </row>
    <row r="178" spans="1:3" x14ac:dyDescent="0.25">
      <c r="A178" s="2">
        <v>177</v>
      </c>
      <c r="B178" s="2" t="s">
        <v>194</v>
      </c>
      <c r="C178" s="2" t="s">
        <v>17</v>
      </c>
    </row>
    <row r="179" spans="1:3" x14ac:dyDescent="0.25">
      <c r="A179" s="2">
        <v>178</v>
      </c>
      <c r="B179" s="2" t="s">
        <v>195</v>
      </c>
      <c r="C179" s="2" t="s">
        <v>19</v>
      </c>
    </row>
    <row r="180" spans="1:3" x14ac:dyDescent="0.25">
      <c r="A180" s="2">
        <v>179</v>
      </c>
      <c r="B180" s="2" t="s">
        <v>196</v>
      </c>
      <c r="C180" s="2" t="s">
        <v>17</v>
      </c>
    </row>
    <row r="181" spans="1:3" x14ac:dyDescent="0.25">
      <c r="A181" s="2">
        <v>180</v>
      </c>
      <c r="B181" s="2" t="s">
        <v>197</v>
      </c>
      <c r="C181" s="2" t="s">
        <v>19</v>
      </c>
    </row>
    <row r="182" spans="1:3" x14ac:dyDescent="0.25">
      <c r="A182" s="2">
        <v>181</v>
      </c>
      <c r="B182" s="2" t="s">
        <v>198</v>
      </c>
      <c r="C182" s="2" t="s">
        <v>17</v>
      </c>
    </row>
    <row r="183" spans="1:3" x14ac:dyDescent="0.25">
      <c r="A183" s="2">
        <v>182</v>
      </c>
      <c r="B183" s="2" t="s">
        <v>199</v>
      </c>
      <c r="C183" s="2" t="s">
        <v>17</v>
      </c>
    </row>
    <row r="184" spans="1:3" x14ac:dyDescent="0.25">
      <c r="A184" s="2">
        <v>183</v>
      </c>
      <c r="B184" s="2" t="s">
        <v>200</v>
      </c>
      <c r="C184" s="2" t="s">
        <v>17</v>
      </c>
    </row>
    <row r="185" spans="1:3" x14ac:dyDescent="0.25">
      <c r="A185" s="2">
        <v>184</v>
      </c>
      <c r="B185" s="2" t="s">
        <v>201</v>
      </c>
      <c r="C185" s="2" t="s">
        <v>19</v>
      </c>
    </row>
    <row r="186" spans="1:3" x14ac:dyDescent="0.25">
      <c r="A186" s="2">
        <v>185</v>
      </c>
      <c r="B186" s="2" t="s">
        <v>202</v>
      </c>
      <c r="C186" s="2" t="s">
        <v>19</v>
      </c>
    </row>
    <row r="187" spans="1:3" x14ac:dyDescent="0.25">
      <c r="A187" s="2">
        <v>186</v>
      </c>
      <c r="B187" s="2" t="s">
        <v>203</v>
      </c>
      <c r="C187" s="2" t="s">
        <v>19</v>
      </c>
    </row>
    <row r="188" spans="1:3" x14ac:dyDescent="0.25">
      <c r="A188" s="2">
        <v>187</v>
      </c>
      <c r="B188" s="2" t="s">
        <v>204</v>
      </c>
      <c r="C188" s="2" t="s">
        <v>17</v>
      </c>
    </row>
    <row r="189" spans="1:3" x14ac:dyDescent="0.25">
      <c r="A189" s="2">
        <v>188</v>
      </c>
      <c r="B189" s="2" t="s">
        <v>205</v>
      </c>
      <c r="C189" s="2" t="s">
        <v>17</v>
      </c>
    </row>
    <row r="190" spans="1:3" x14ac:dyDescent="0.25">
      <c r="A190" s="2">
        <v>189</v>
      </c>
      <c r="B190" s="2" t="s">
        <v>206</v>
      </c>
      <c r="C190" s="2" t="s">
        <v>17</v>
      </c>
    </row>
    <row r="191" spans="1:3" x14ac:dyDescent="0.25">
      <c r="A191" s="2">
        <v>190</v>
      </c>
      <c r="B191" s="2" t="s">
        <v>207</v>
      </c>
      <c r="C191" s="2" t="s">
        <v>19</v>
      </c>
    </row>
    <row r="192" spans="1:3" x14ac:dyDescent="0.25">
      <c r="A192" s="2">
        <v>191</v>
      </c>
      <c r="B192" s="2" t="s">
        <v>208</v>
      </c>
      <c r="C192" s="2" t="s">
        <v>17</v>
      </c>
    </row>
    <row r="193" spans="1:3" x14ac:dyDescent="0.25">
      <c r="A193" s="2">
        <v>192</v>
      </c>
      <c r="B193" s="2" t="s">
        <v>209</v>
      </c>
      <c r="C193" s="2" t="s">
        <v>19</v>
      </c>
    </row>
    <row r="194" spans="1:3" x14ac:dyDescent="0.25">
      <c r="A194" s="2">
        <v>193</v>
      </c>
      <c r="B194" s="2" t="s">
        <v>210</v>
      </c>
      <c r="C194" s="2" t="s">
        <v>17</v>
      </c>
    </row>
    <row r="195" spans="1:3" x14ac:dyDescent="0.25">
      <c r="A195" s="2">
        <v>194</v>
      </c>
      <c r="B195" s="2" t="s">
        <v>211</v>
      </c>
      <c r="C195" s="2" t="s">
        <v>17</v>
      </c>
    </row>
    <row r="196" spans="1:3" x14ac:dyDescent="0.25">
      <c r="A196" s="2">
        <v>195</v>
      </c>
      <c r="B196" s="2" t="s">
        <v>212</v>
      </c>
      <c r="C196" s="2" t="s">
        <v>19</v>
      </c>
    </row>
    <row r="197" spans="1:3" x14ac:dyDescent="0.25">
      <c r="A197" s="2">
        <v>196</v>
      </c>
      <c r="B197" s="2" t="s">
        <v>213</v>
      </c>
      <c r="C197" s="2" t="s">
        <v>17</v>
      </c>
    </row>
    <row r="198" spans="1:3" x14ac:dyDescent="0.25">
      <c r="A198" s="2">
        <v>197</v>
      </c>
      <c r="B198" s="2" t="s">
        <v>214</v>
      </c>
      <c r="C198" s="2" t="s">
        <v>19</v>
      </c>
    </row>
    <row r="199" spans="1:3" x14ac:dyDescent="0.25">
      <c r="A199" s="2">
        <v>198</v>
      </c>
      <c r="B199" s="2" t="s">
        <v>215</v>
      </c>
      <c r="C199" s="2" t="s">
        <v>19</v>
      </c>
    </row>
    <row r="200" spans="1:3" x14ac:dyDescent="0.25">
      <c r="A200" s="2">
        <v>199</v>
      </c>
      <c r="B200" s="2" t="s">
        <v>216</v>
      </c>
      <c r="C200" s="2" t="s">
        <v>17</v>
      </c>
    </row>
    <row r="201" spans="1:3" x14ac:dyDescent="0.25">
      <c r="A201" s="2">
        <v>200</v>
      </c>
      <c r="B201" s="2" t="s">
        <v>217</v>
      </c>
      <c r="C201" s="2" t="s">
        <v>17</v>
      </c>
    </row>
    <row r="202" spans="1:3" x14ac:dyDescent="0.25">
      <c r="A202" s="2">
        <v>201</v>
      </c>
      <c r="B202" s="2" t="s">
        <v>218</v>
      </c>
      <c r="C202" s="2" t="s">
        <v>19</v>
      </c>
    </row>
    <row r="203" spans="1:3" x14ac:dyDescent="0.25">
      <c r="A203" s="2">
        <v>202</v>
      </c>
      <c r="B203" s="2" t="s">
        <v>219</v>
      </c>
      <c r="C203" s="2" t="s">
        <v>19</v>
      </c>
    </row>
    <row r="204" spans="1:3" x14ac:dyDescent="0.25">
      <c r="A204" s="2">
        <v>203</v>
      </c>
      <c r="B204" s="2" t="s">
        <v>220</v>
      </c>
      <c r="C204" s="2" t="s">
        <v>19</v>
      </c>
    </row>
    <row r="205" spans="1:3" x14ac:dyDescent="0.25">
      <c r="A205" s="2">
        <v>204</v>
      </c>
      <c r="B205" s="2" t="s">
        <v>221</v>
      </c>
      <c r="C205" s="2" t="s">
        <v>19</v>
      </c>
    </row>
    <row r="206" spans="1:3" x14ac:dyDescent="0.25">
      <c r="A206" s="2">
        <v>205</v>
      </c>
      <c r="B206" s="2" t="s">
        <v>222</v>
      </c>
      <c r="C206" s="2" t="s">
        <v>17</v>
      </c>
    </row>
    <row r="207" spans="1:3" x14ac:dyDescent="0.25">
      <c r="A207" s="2">
        <v>206</v>
      </c>
      <c r="B207" s="2" t="s">
        <v>223</v>
      </c>
      <c r="C207" s="2" t="s">
        <v>19</v>
      </c>
    </row>
    <row r="208" spans="1:3" x14ac:dyDescent="0.25">
      <c r="A208" s="2">
        <v>207</v>
      </c>
      <c r="B208" s="2" t="s">
        <v>224</v>
      </c>
      <c r="C208" s="2" t="s">
        <v>19</v>
      </c>
    </row>
    <row r="209" spans="1:3" x14ac:dyDescent="0.25">
      <c r="A209" s="2">
        <v>208</v>
      </c>
      <c r="B209" s="2" t="s">
        <v>225</v>
      </c>
      <c r="C209" s="2" t="s">
        <v>17</v>
      </c>
    </row>
    <row r="210" spans="1:3" x14ac:dyDescent="0.25">
      <c r="A210" s="2">
        <v>209</v>
      </c>
      <c r="B210" s="2" t="s">
        <v>226</v>
      </c>
      <c r="C210" s="2" t="s">
        <v>17</v>
      </c>
    </row>
    <row r="211" spans="1:3" x14ac:dyDescent="0.25">
      <c r="A211" s="2">
        <v>210</v>
      </c>
      <c r="B211" s="2" t="s">
        <v>227</v>
      </c>
      <c r="C211" s="2" t="s">
        <v>19</v>
      </c>
    </row>
    <row r="212" spans="1:3" x14ac:dyDescent="0.25">
      <c r="A212" s="2">
        <v>211</v>
      </c>
      <c r="B212" s="2" t="s">
        <v>228</v>
      </c>
      <c r="C212" s="2" t="s">
        <v>19</v>
      </c>
    </row>
    <row r="213" spans="1:3" x14ac:dyDescent="0.25">
      <c r="A213" s="2">
        <v>212</v>
      </c>
      <c r="B213" s="2" t="s">
        <v>229</v>
      </c>
      <c r="C213" s="2" t="s">
        <v>19</v>
      </c>
    </row>
    <row r="214" spans="1:3" x14ac:dyDescent="0.25">
      <c r="A214" s="2">
        <v>213</v>
      </c>
      <c r="B214" s="2" t="s">
        <v>230</v>
      </c>
      <c r="C214" s="2" t="s">
        <v>19</v>
      </c>
    </row>
    <row r="215" spans="1:3" x14ac:dyDescent="0.25">
      <c r="A215" s="2">
        <v>214</v>
      </c>
      <c r="B215" s="2" t="s">
        <v>231</v>
      </c>
      <c r="C215" s="2" t="s">
        <v>17</v>
      </c>
    </row>
    <row r="216" spans="1:3" x14ac:dyDescent="0.25">
      <c r="A216" s="2">
        <v>215</v>
      </c>
      <c r="B216" s="2" t="s">
        <v>232</v>
      </c>
      <c r="C216" s="2" t="s">
        <v>17</v>
      </c>
    </row>
    <row r="217" spans="1:3" x14ac:dyDescent="0.25">
      <c r="A217" s="2">
        <v>216</v>
      </c>
      <c r="B217" s="2" t="s">
        <v>233</v>
      </c>
      <c r="C217" s="2" t="s">
        <v>19</v>
      </c>
    </row>
    <row r="218" spans="1:3" x14ac:dyDescent="0.25">
      <c r="A218" s="2">
        <v>217</v>
      </c>
      <c r="B218" s="2" t="s">
        <v>234</v>
      </c>
      <c r="C218" s="2" t="s">
        <v>17</v>
      </c>
    </row>
    <row r="219" spans="1:3" x14ac:dyDescent="0.25">
      <c r="A219" s="2">
        <v>218</v>
      </c>
      <c r="B219" s="2" t="s">
        <v>235</v>
      </c>
      <c r="C219" s="2" t="s">
        <v>19</v>
      </c>
    </row>
    <row r="220" spans="1:3" x14ac:dyDescent="0.25">
      <c r="A220" s="2">
        <v>219</v>
      </c>
      <c r="B220" s="2" t="s">
        <v>236</v>
      </c>
      <c r="C220" s="2" t="s">
        <v>17</v>
      </c>
    </row>
    <row r="221" spans="1:3" x14ac:dyDescent="0.25">
      <c r="A221" s="2">
        <v>220</v>
      </c>
      <c r="B221" s="2" t="s">
        <v>237</v>
      </c>
      <c r="C221" s="2" t="s">
        <v>19</v>
      </c>
    </row>
    <row r="222" spans="1:3" x14ac:dyDescent="0.25">
      <c r="A222" s="2">
        <v>221</v>
      </c>
      <c r="B222" s="2" t="s">
        <v>238</v>
      </c>
      <c r="C222" s="2" t="s">
        <v>17</v>
      </c>
    </row>
    <row r="223" spans="1:3" x14ac:dyDescent="0.25">
      <c r="A223" s="2">
        <v>222</v>
      </c>
      <c r="B223" s="2" t="s">
        <v>239</v>
      </c>
      <c r="C223" s="2" t="s">
        <v>19</v>
      </c>
    </row>
    <row r="224" spans="1:3" x14ac:dyDescent="0.25">
      <c r="A224" s="2">
        <v>223</v>
      </c>
      <c r="B224" s="2" t="s">
        <v>240</v>
      </c>
      <c r="C224" s="2" t="s">
        <v>19</v>
      </c>
    </row>
    <row r="225" spans="1:3" x14ac:dyDescent="0.25">
      <c r="A225" s="2">
        <v>224</v>
      </c>
      <c r="B225" s="2" t="s">
        <v>241</v>
      </c>
      <c r="C225" s="2" t="s">
        <v>19</v>
      </c>
    </row>
    <row r="226" spans="1:3" x14ac:dyDescent="0.25">
      <c r="A226" s="2">
        <v>225</v>
      </c>
      <c r="B226" s="2" t="s">
        <v>242</v>
      </c>
      <c r="C226" s="2" t="s">
        <v>19</v>
      </c>
    </row>
    <row r="227" spans="1:3" x14ac:dyDescent="0.25">
      <c r="A227" s="2">
        <v>226</v>
      </c>
      <c r="B227" s="2" t="s">
        <v>243</v>
      </c>
      <c r="C227" s="2" t="s">
        <v>19</v>
      </c>
    </row>
    <row r="228" spans="1:3" x14ac:dyDescent="0.25">
      <c r="A228" s="2">
        <v>227</v>
      </c>
      <c r="B228" s="2" t="s">
        <v>244</v>
      </c>
      <c r="C228" s="2" t="s">
        <v>19</v>
      </c>
    </row>
    <row r="229" spans="1:3" x14ac:dyDescent="0.25">
      <c r="A229" s="2">
        <v>228</v>
      </c>
      <c r="B229" s="2" t="s">
        <v>245</v>
      </c>
      <c r="C229" s="2" t="s">
        <v>17</v>
      </c>
    </row>
    <row r="230" spans="1:3" x14ac:dyDescent="0.25">
      <c r="A230" s="2">
        <v>229</v>
      </c>
      <c r="B230" s="2" t="s">
        <v>246</v>
      </c>
      <c r="C230" s="2" t="s">
        <v>19</v>
      </c>
    </row>
    <row r="231" spans="1:3" x14ac:dyDescent="0.25">
      <c r="A231" s="2">
        <v>230</v>
      </c>
      <c r="B231" s="2" t="s">
        <v>247</v>
      </c>
      <c r="C231" s="2" t="s">
        <v>17</v>
      </c>
    </row>
    <row r="232" spans="1:3" x14ac:dyDescent="0.25">
      <c r="A232" s="2">
        <v>231</v>
      </c>
      <c r="B232" s="2" t="s">
        <v>248</v>
      </c>
      <c r="C232" s="2" t="s">
        <v>17</v>
      </c>
    </row>
    <row r="233" spans="1:3" x14ac:dyDescent="0.25">
      <c r="A233" s="2">
        <v>232</v>
      </c>
      <c r="B233" s="2" t="s">
        <v>249</v>
      </c>
      <c r="C233" s="2" t="s">
        <v>19</v>
      </c>
    </row>
    <row r="234" spans="1:3" x14ac:dyDescent="0.25">
      <c r="A234" s="2">
        <v>233</v>
      </c>
      <c r="B234" s="2" t="s">
        <v>250</v>
      </c>
      <c r="C234" s="2" t="s">
        <v>19</v>
      </c>
    </row>
    <row r="235" spans="1:3" x14ac:dyDescent="0.25">
      <c r="A235" s="2">
        <v>234</v>
      </c>
      <c r="B235" s="2" t="s">
        <v>251</v>
      </c>
      <c r="C235" s="2" t="s">
        <v>17</v>
      </c>
    </row>
    <row r="236" spans="1:3" x14ac:dyDescent="0.25">
      <c r="A236" s="2">
        <v>235</v>
      </c>
      <c r="B236" s="2" t="s">
        <v>252</v>
      </c>
      <c r="C236" s="2" t="s">
        <v>19</v>
      </c>
    </row>
    <row r="237" spans="1:3" x14ac:dyDescent="0.25">
      <c r="A237" s="2">
        <v>236</v>
      </c>
      <c r="B237" s="2" t="s">
        <v>253</v>
      </c>
      <c r="C237" s="2" t="s">
        <v>19</v>
      </c>
    </row>
    <row r="238" spans="1:3" x14ac:dyDescent="0.25">
      <c r="A238" s="2">
        <v>237</v>
      </c>
      <c r="B238" s="2" t="s">
        <v>254</v>
      </c>
      <c r="C238" s="2" t="s">
        <v>19</v>
      </c>
    </row>
    <row r="239" spans="1:3" x14ac:dyDescent="0.25">
      <c r="A239" s="2">
        <v>238</v>
      </c>
      <c r="B239" s="2" t="s">
        <v>255</v>
      </c>
      <c r="C239" s="2" t="s">
        <v>19</v>
      </c>
    </row>
    <row r="240" spans="1:3" x14ac:dyDescent="0.25">
      <c r="A240" s="2">
        <v>239</v>
      </c>
      <c r="B240" s="2" t="s">
        <v>256</v>
      </c>
      <c r="C240" s="2" t="s">
        <v>17</v>
      </c>
    </row>
    <row r="241" spans="1:3" x14ac:dyDescent="0.25">
      <c r="A241" s="2">
        <v>240</v>
      </c>
      <c r="B241" s="2" t="s">
        <v>257</v>
      </c>
      <c r="C241" s="2" t="s">
        <v>19</v>
      </c>
    </row>
    <row r="242" spans="1:3" x14ac:dyDescent="0.25">
      <c r="A242" s="2">
        <v>241</v>
      </c>
      <c r="B242" s="2" t="s">
        <v>258</v>
      </c>
      <c r="C242" s="2" t="s">
        <v>19</v>
      </c>
    </row>
    <row r="243" spans="1:3" x14ac:dyDescent="0.25">
      <c r="A243" s="2">
        <v>242</v>
      </c>
      <c r="B243" s="2" t="s">
        <v>259</v>
      </c>
      <c r="C243" s="2" t="s">
        <v>19</v>
      </c>
    </row>
    <row r="244" spans="1:3" x14ac:dyDescent="0.25">
      <c r="A244" s="2">
        <v>243</v>
      </c>
      <c r="B244" s="2" t="s">
        <v>260</v>
      </c>
      <c r="C244" s="2" t="s">
        <v>17</v>
      </c>
    </row>
    <row r="245" spans="1:3" x14ac:dyDescent="0.25">
      <c r="A245" s="2">
        <v>244</v>
      </c>
      <c r="B245" s="2" t="s">
        <v>261</v>
      </c>
      <c r="C245" s="2" t="s">
        <v>19</v>
      </c>
    </row>
    <row r="246" spans="1:3" x14ac:dyDescent="0.25">
      <c r="A246" s="2">
        <v>245</v>
      </c>
      <c r="B246" s="2" t="s">
        <v>262</v>
      </c>
      <c r="C246" s="2" t="s">
        <v>19</v>
      </c>
    </row>
    <row r="247" spans="1:3" x14ac:dyDescent="0.25">
      <c r="A247" s="2">
        <v>246</v>
      </c>
      <c r="B247" s="2" t="s">
        <v>263</v>
      </c>
      <c r="C247" s="2" t="s">
        <v>17</v>
      </c>
    </row>
    <row r="248" spans="1:3" x14ac:dyDescent="0.25">
      <c r="A248" s="2">
        <v>247</v>
      </c>
      <c r="B248" s="2" t="s">
        <v>264</v>
      </c>
      <c r="C248" s="2" t="s">
        <v>19</v>
      </c>
    </row>
    <row r="249" spans="1:3" x14ac:dyDescent="0.25">
      <c r="A249" s="2">
        <v>248</v>
      </c>
      <c r="B249" s="2" t="s">
        <v>265</v>
      </c>
      <c r="C249" s="2" t="s">
        <v>17</v>
      </c>
    </row>
    <row r="250" spans="1:3" x14ac:dyDescent="0.25">
      <c r="A250" s="2">
        <v>249</v>
      </c>
      <c r="B250" s="2" t="s">
        <v>266</v>
      </c>
      <c r="C250" s="2" t="s">
        <v>19</v>
      </c>
    </row>
    <row r="251" spans="1:3" x14ac:dyDescent="0.25">
      <c r="A251" s="2">
        <v>250</v>
      </c>
      <c r="B251" s="2" t="s">
        <v>267</v>
      </c>
      <c r="C251" s="2" t="s">
        <v>19</v>
      </c>
    </row>
    <row r="252" spans="1:3" x14ac:dyDescent="0.25">
      <c r="A252" s="2">
        <v>251</v>
      </c>
      <c r="B252" s="2" t="s">
        <v>268</v>
      </c>
      <c r="C252" s="2" t="s">
        <v>17</v>
      </c>
    </row>
    <row r="253" spans="1:3" x14ac:dyDescent="0.25">
      <c r="A253" s="2">
        <v>252</v>
      </c>
      <c r="B253" s="2" t="s">
        <v>269</v>
      </c>
      <c r="C253" s="2" t="s">
        <v>17</v>
      </c>
    </row>
    <row r="254" spans="1:3" x14ac:dyDescent="0.25">
      <c r="A254" s="2">
        <v>253</v>
      </c>
      <c r="B254" s="2" t="s">
        <v>270</v>
      </c>
      <c r="C254" s="2" t="s">
        <v>19</v>
      </c>
    </row>
    <row r="255" spans="1:3" x14ac:dyDescent="0.25">
      <c r="A255" s="2">
        <v>254</v>
      </c>
      <c r="B255" s="2" t="s">
        <v>271</v>
      </c>
      <c r="C255" s="2" t="s">
        <v>17</v>
      </c>
    </row>
    <row r="256" spans="1:3" x14ac:dyDescent="0.25">
      <c r="A256" s="2">
        <v>255</v>
      </c>
      <c r="B256" s="2" t="s">
        <v>272</v>
      </c>
      <c r="C256" s="2" t="s">
        <v>19</v>
      </c>
    </row>
    <row r="257" spans="1:3" x14ac:dyDescent="0.25">
      <c r="A257" s="2">
        <v>256</v>
      </c>
      <c r="B257" s="2" t="s">
        <v>273</v>
      </c>
      <c r="C257" s="2" t="s">
        <v>17</v>
      </c>
    </row>
    <row r="258" spans="1:3" x14ac:dyDescent="0.25">
      <c r="A258" s="2">
        <v>257</v>
      </c>
      <c r="B258" s="2" t="s">
        <v>274</v>
      </c>
      <c r="C258" s="2" t="s">
        <v>19</v>
      </c>
    </row>
    <row r="259" spans="1:3" x14ac:dyDescent="0.25">
      <c r="A259" s="2">
        <v>258</v>
      </c>
      <c r="B259" s="2" t="s">
        <v>275</v>
      </c>
      <c r="C259" s="2" t="s">
        <v>17</v>
      </c>
    </row>
    <row r="260" spans="1:3" x14ac:dyDescent="0.25">
      <c r="A260" s="2">
        <v>259</v>
      </c>
      <c r="B260" s="2" t="s">
        <v>276</v>
      </c>
      <c r="C260" s="2" t="s">
        <v>17</v>
      </c>
    </row>
    <row r="261" spans="1:3" x14ac:dyDescent="0.25">
      <c r="A261" s="2">
        <v>260</v>
      </c>
      <c r="B261" s="2" t="s">
        <v>277</v>
      </c>
      <c r="C261" s="2" t="s">
        <v>19</v>
      </c>
    </row>
    <row r="262" spans="1:3" x14ac:dyDescent="0.25">
      <c r="A262" s="2">
        <v>261</v>
      </c>
      <c r="B262" s="2" t="s">
        <v>278</v>
      </c>
      <c r="C262" s="2" t="s">
        <v>17</v>
      </c>
    </row>
    <row r="263" spans="1:3" x14ac:dyDescent="0.25">
      <c r="A263" s="2">
        <v>262</v>
      </c>
      <c r="B263" s="2" t="s">
        <v>279</v>
      </c>
      <c r="C263" s="2" t="s">
        <v>19</v>
      </c>
    </row>
    <row r="264" spans="1:3" x14ac:dyDescent="0.25">
      <c r="A264" s="2">
        <v>263</v>
      </c>
      <c r="B264" s="2" t="s">
        <v>280</v>
      </c>
      <c r="C264" s="2" t="s">
        <v>19</v>
      </c>
    </row>
    <row r="265" spans="1:3" x14ac:dyDescent="0.25">
      <c r="A265" s="2">
        <v>264</v>
      </c>
      <c r="B265" s="2" t="s">
        <v>281</v>
      </c>
      <c r="C265" s="2" t="s">
        <v>17</v>
      </c>
    </row>
    <row r="266" spans="1:3" x14ac:dyDescent="0.25">
      <c r="A266" s="2">
        <v>265</v>
      </c>
      <c r="B266" s="2" t="s">
        <v>282</v>
      </c>
      <c r="C266" s="2" t="s">
        <v>19</v>
      </c>
    </row>
    <row r="267" spans="1:3" x14ac:dyDescent="0.25">
      <c r="A267" s="2">
        <v>266</v>
      </c>
      <c r="B267" s="2" t="s">
        <v>283</v>
      </c>
      <c r="C267" s="2" t="s">
        <v>19</v>
      </c>
    </row>
    <row r="268" spans="1:3" x14ac:dyDescent="0.25">
      <c r="A268" s="2">
        <v>267</v>
      </c>
      <c r="B268" s="2" t="s">
        <v>284</v>
      </c>
      <c r="C268" s="2" t="s">
        <v>19</v>
      </c>
    </row>
    <row r="269" spans="1:3" x14ac:dyDescent="0.25">
      <c r="A269" s="2">
        <v>268</v>
      </c>
      <c r="B269" s="2" t="s">
        <v>285</v>
      </c>
      <c r="C269" s="2" t="s">
        <v>19</v>
      </c>
    </row>
    <row r="270" spans="1:3" x14ac:dyDescent="0.25">
      <c r="A270" s="2">
        <v>269</v>
      </c>
      <c r="B270" s="2" t="s">
        <v>286</v>
      </c>
      <c r="C270" s="2" t="s">
        <v>19</v>
      </c>
    </row>
    <row r="271" spans="1:3" x14ac:dyDescent="0.25">
      <c r="A271" s="2">
        <v>270</v>
      </c>
      <c r="B271" s="2" t="s">
        <v>287</v>
      </c>
      <c r="C271" s="2" t="s">
        <v>19</v>
      </c>
    </row>
    <row r="272" spans="1:3" x14ac:dyDescent="0.25">
      <c r="A272" s="2">
        <v>271</v>
      </c>
      <c r="B272" s="2" t="s">
        <v>288</v>
      </c>
      <c r="C272" s="2" t="s">
        <v>17</v>
      </c>
    </row>
    <row r="273" spans="1:3" x14ac:dyDescent="0.25">
      <c r="A273" s="2">
        <v>272</v>
      </c>
      <c r="B273" s="2" t="s">
        <v>289</v>
      </c>
      <c r="C273" s="2" t="s">
        <v>19</v>
      </c>
    </row>
    <row r="274" spans="1:3" x14ac:dyDescent="0.25">
      <c r="A274" s="2">
        <v>273</v>
      </c>
      <c r="B274" s="2" t="s">
        <v>290</v>
      </c>
      <c r="C274" s="2" t="s">
        <v>17</v>
      </c>
    </row>
    <row r="275" spans="1:3" x14ac:dyDescent="0.25">
      <c r="A275" s="2">
        <v>274</v>
      </c>
      <c r="B275" s="2" t="s">
        <v>291</v>
      </c>
      <c r="C275" s="2" t="s">
        <v>19</v>
      </c>
    </row>
    <row r="276" spans="1:3" x14ac:dyDescent="0.25">
      <c r="A276" s="2">
        <v>275</v>
      </c>
      <c r="B276" s="2" t="s">
        <v>292</v>
      </c>
      <c r="C276" s="2" t="s">
        <v>19</v>
      </c>
    </row>
    <row r="277" spans="1:3" x14ac:dyDescent="0.25">
      <c r="A277" s="2">
        <v>276</v>
      </c>
      <c r="B277" s="2" t="s">
        <v>293</v>
      </c>
      <c r="C277" s="2" t="s">
        <v>17</v>
      </c>
    </row>
    <row r="278" spans="1:3" x14ac:dyDescent="0.25">
      <c r="A278" s="2">
        <v>277</v>
      </c>
      <c r="B278" s="2" t="s">
        <v>294</v>
      </c>
      <c r="C278" s="2" t="s">
        <v>19</v>
      </c>
    </row>
    <row r="279" spans="1:3" x14ac:dyDescent="0.25">
      <c r="A279" s="2">
        <v>278</v>
      </c>
      <c r="B279" s="2" t="s">
        <v>295</v>
      </c>
      <c r="C279" s="2" t="s">
        <v>17</v>
      </c>
    </row>
    <row r="280" spans="1:3" x14ac:dyDescent="0.25">
      <c r="A280" s="2">
        <v>279</v>
      </c>
      <c r="B280" s="2" t="s">
        <v>296</v>
      </c>
      <c r="C280" s="2" t="s">
        <v>19</v>
      </c>
    </row>
    <row r="281" spans="1:3" x14ac:dyDescent="0.25">
      <c r="A281" s="2">
        <v>280</v>
      </c>
      <c r="B281" s="2" t="s">
        <v>297</v>
      </c>
      <c r="C281" s="2" t="s">
        <v>19</v>
      </c>
    </row>
    <row r="282" spans="1:3" x14ac:dyDescent="0.25">
      <c r="A282" s="2">
        <v>281</v>
      </c>
      <c r="B282" s="2" t="s">
        <v>298</v>
      </c>
      <c r="C282" s="2" t="s">
        <v>19</v>
      </c>
    </row>
    <row r="283" spans="1:3" x14ac:dyDescent="0.25">
      <c r="A283" s="2">
        <v>282</v>
      </c>
      <c r="B283" s="2" t="s">
        <v>299</v>
      </c>
      <c r="C283" s="2" t="s">
        <v>17</v>
      </c>
    </row>
    <row r="284" spans="1:3" x14ac:dyDescent="0.25">
      <c r="A284" s="2">
        <v>283</v>
      </c>
      <c r="B284" s="2" t="s">
        <v>300</v>
      </c>
      <c r="C284" s="2" t="s">
        <v>17</v>
      </c>
    </row>
    <row r="285" spans="1:3" x14ac:dyDescent="0.25">
      <c r="A285" s="2">
        <v>284</v>
      </c>
      <c r="B285" s="2" t="s">
        <v>301</v>
      </c>
      <c r="C285" s="2" t="s">
        <v>19</v>
      </c>
    </row>
    <row r="286" spans="1:3" x14ac:dyDescent="0.25">
      <c r="A286" s="2">
        <v>285</v>
      </c>
      <c r="B286" s="2" t="s">
        <v>302</v>
      </c>
      <c r="C286" s="2" t="s">
        <v>17</v>
      </c>
    </row>
    <row r="287" spans="1:3" x14ac:dyDescent="0.25">
      <c r="A287" s="2">
        <v>286</v>
      </c>
      <c r="B287" s="2" t="s">
        <v>303</v>
      </c>
      <c r="C287" s="2" t="s">
        <v>19</v>
      </c>
    </row>
    <row r="288" spans="1:3" x14ac:dyDescent="0.25">
      <c r="A288" s="2">
        <v>287</v>
      </c>
      <c r="B288" s="2" t="s">
        <v>304</v>
      </c>
      <c r="C288" s="2" t="s">
        <v>17</v>
      </c>
    </row>
    <row r="289" spans="1:3" x14ac:dyDescent="0.25">
      <c r="A289" s="2">
        <v>288</v>
      </c>
      <c r="B289" s="2" t="s">
        <v>305</v>
      </c>
      <c r="C289" s="2" t="s">
        <v>19</v>
      </c>
    </row>
    <row r="290" spans="1:3" x14ac:dyDescent="0.25">
      <c r="A290" s="2">
        <v>289</v>
      </c>
      <c r="B290" s="2" t="s">
        <v>306</v>
      </c>
      <c r="C290" s="2" t="s">
        <v>17</v>
      </c>
    </row>
    <row r="291" spans="1:3" x14ac:dyDescent="0.25">
      <c r="A291" s="2">
        <v>290</v>
      </c>
      <c r="B291" s="2" t="s">
        <v>307</v>
      </c>
      <c r="C291" s="2" t="s">
        <v>17</v>
      </c>
    </row>
    <row r="292" spans="1:3" x14ac:dyDescent="0.25">
      <c r="A292" s="2">
        <v>291</v>
      </c>
      <c r="B292" s="2" t="s">
        <v>308</v>
      </c>
      <c r="C292" s="2" t="s">
        <v>19</v>
      </c>
    </row>
    <row r="293" spans="1:3" x14ac:dyDescent="0.25">
      <c r="A293" s="2">
        <v>292</v>
      </c>
      <c r="B293" s="2" t="s">
        <v>309</v>
      </c>
      <c r="C293" s="2" t="s">
        <v>17</v>
      </c>
    </row>
    <row r="294" spans="1:3" x14ac:dyDescent="0.25">
      <c r="A294" s="2">
        <v>293</v>
      </c>
      <c r="B294" s="2" t="s">
        <v>310</v>
      </c>
      <c r="C294" s="2" t="s">
        <v>19</v>
      </c>
    </row>
    <row r="295" spans="1:3" x14ac:dyDescent="0.25">
      <c r="A295" s="2">
        <v>294</v>
      </c>
      <c r="B295" s="2" t="s">
        <v>311</v>
      </c>
      <c r="C295" s="2" t="s">
        <v>17</v>
      </c>
    </row>
    <row r="296" spans="1:3" x14ac:dyDescent="0.25">
      <c r="A296" s="2">
        <v>295</v>
      </c>
      <c r="B296" s="2" t="s">
        <v>312</v>
      </c>
      <c r="C296" s="2" t="s">
        <v>19</v>
      </c>
    </row>
    <row r="297" spans="1:3" x14ac:dyDescent="0.25">
      <c r="A297" s="2">
        <v>296</v>
      </c>
      <c r="B297" s="2" t="s">
        <v>313</v>
      </c>
      <c r="C297" s="2" t="s">
        <v>19</v>
      </c>
    </row>
    <row r="298" spans="1:3" x14ac:dyDescent="0.25">
      <c r="A298" s="2">
        <v>297</v>
      </c>
      <c r="B298" s="2" t="s">
        <v>314</v>
      </c>
      <c r="C298" s="2" t="s">
        <v>17</v>
      </c>
    </row>
    <row r="299" spans="1:3" x14ac:dyDescent="0.25">
      <c r="A299" s="2">
        <v>298</v>
      </c>
      <c r="B299" s="2" t="s">
        <v>315</v>
      </c>
      <c r="C299" s="2" t="s">
        <v>17</v>
      </c>
    </row>
    <row r="300" spans="1:3" x14ac:dyDescent="0.25">
      <c r="A300" s="2">
        <v>299</v>
      </c>
      <c r="B300" s="2" t="s">
        <v>316</v>
      </c>
      <c r="C300" s="2" t="s">
        <v>19</v>
      </c>
    </row>
    <row r="301" spans="1:3" x14ac:dyDescent="0.25">
      <c r="A301" s="2">
        <v>300</v>
      </c>
      <c r="B301" s="2" t="s">
        <v>317</v>
      </c>
      <c r="C301" s="2" t="s">
        <v>19</v>
      </c>
    </row>
    <row r="302" spans="1:3" x14ac:dyDescent="0.25">
      <c r="A302" s="2">
        <v>301</v>
      </c>
      <c r="B302" s="2" t="s">
        <v>318</v>
      </c>
      <c r="C302" s="2" t="s">
        <v>19</v>
      </c>
    </row>
    <row r="303" spans="1:3" x14ac:dyDescent="0.25">
      <c r="A303" s="2">
        <v>302</v>
      </c>
      <c r="B303" s="2" t="s">
        <v>319</v>
      </c>
      <c r="C303" s="2" t="s">
        <v>19</v>
      </c>
    </row>
    <row r="304" spans="1:3" x14ac:dyDescent="0.25">
      <c r="A304" s="2">
        <v>303</v>
      </c>
      <c r="B304" s="2" t="s">
        <v>320</v>
      </c>
      <c r="C304" s="2" t="s">
        <v>17</v>
      </c>
    </row>
    <row r="305" spans="1:3" x14ac:dyDescent="0.25">
      <c r="A305" s="2">
        <v>304</v>
      </c>
      <c r="B305" s="2" t="s">
        <v>321</v>
      </c>
      <c r="C305" s="2" t="s">
        <v>19</v>
      </c>
    </row>
    <row r="306" spans="1:3" x14ac:dyDescent="0.25">
      <c r="A306" s="2">
        <v>305</v>
      </c>
      <c r="B306" s="2" t="s">
        <v>322</v>
      </c>
      <c r="C306" s="2" t="s">
        <v>17</v>
      </c>
    </row>
    <row r="307" spans="1:3" x14ac:dyDescent="0.25">
      <c r="A307" s="2">
        <v>306</v>
      </c>
      <c r="B307" s="2" t="s">
        <v>323</v>
      </c>
      <c r="C307" s="2" t="s">
        <v>19</v>
      </c>
    </row>
    <row r="308" spans="1:3" x14ac:dyDescent="0.25">
      <c r="A308" s="2">
        <v>307</v>
      </c>
      <c r="B308" s="2" t="s">
        <v>324</v>
      </c>
      <c r="C308" s="2" t="s">
        <v>19</v>
      </c>
    </row>
    <row r="309" spans="1:3" x14ac:dyDescent="0.25">
      <c r="A309" s="2">
        <v>308</v>
      </c>
      <c r="B309" s="2" t="s">
        <v>325</v>
      </c>
      <c r="C309" s="2" t="s">
        <v>19</v>
      </c>
    </row>
    <row r="310" spans="1:3" x14ac:dyDescent="0.25">
      <c r="A310" s="2">
        <v>309</v>
      </c>
      <c r="B310" s="2" t="s">
        <v>326</v>
      </c>
      <c r="C310" s="2" t="s">
        <v>17</v>
      </c>
    </row>
    <row r="311" spans="1:3" x14ac:dyDescent="0.25">
      <c r="A311" s="2">
        <v>310</v>
      </c>
      <c r="B311" s="2" t="s">
        <v>327</v>
      </c>
      <c r="C311" s="2" t="s">
        <v>17</v>
      </c>
    </row>
    <row r="312" spans="1:3" x14ac:dyDescent="0.25">
      <c r="A312" s="2">
        <v>311</v>
      </c>
      <c r="B312" s="2" t="s">
        <v>328</v>
      </c>
      <c r="C312" s="2" t="s">
        <v>19</v>
      </c>
    </row>
    <row r="313" spans="1:3" x14ac:dyDescent="0.25">
      <c r="A313" s="2">
        <v>312</v>
      </c>
      <c r="B313" s="2" t="s">
        <v>329</v>
      </c>
      <c r="C313" s="2" t="s">
        <v>17</v>
      </c>
    </row>
    <row r="314" spans="1:3" x14ac:dyDescent="0.25">
      <c r="A314" s="2">
        <v>313</v>
      </c>
      <c r="B314" s="2" t="s">
        <v>330</v>
      </c>
      <c r="C314" s="2" t="s">
        <v>19</v>
      </c>
    </row>
    <row r="315" spans="1:3" x14ac:dyDescent="0.25">
      <c r="A315" s="2">
        <v>314</v>
      </c>
      <c r="B315" s="2" t="s">
        <v>331</v>
      </c>
      <c r="C315" s="2" t="s">
        <v>19</v>
      </c>
    </row>
    <row r="316" spans="1:3" x14ac:dyDescent="0.25">
      <c r="A316" s="2">
        <v>315</v>
      </c>
      <c r="B316" s="2" t="s">
        <v>332</v>
      </c>
      <c r="C316" s="2" t="s">
        <v>17</v>
      </c>
    </row>
    <row r="317" spans="1:3" x14ac:dyDescent="0.25">
      <c r="A317" s="2">
        <v>316</v>
      </c>
      <c r="B317" s="2" t="s">
        <v>333</v>
      </c>
      <c r="C317" s="2" t="s">
        <v>17</v>
      </c>
    </row>
    <row r="318" spans="1:3" x14ac:dyDescent="0.25">
      <c r="A318" s="2">
        <v>317</v>
      </c>
      <c r="B318" s="2" t="s">
        <v>334</v>
      </c>
      <c r="C318" s="2" t="s">
        <v>19</v>
      </c>
    </row>
    <row r="319" spans="1:3" x14ac:dyDescent="0.25">
      <c r="A319" s="2">
        <v>318</v>
      </c>
      <c r="B319" s="2" t="s">
        <v>335</v>
      </c>
      <c r="C319" s="2" t="s">
        <v>19</v>
      </c>
    </row>
    <row r="320" spans="1:3" x14ac:dyDescent="0.25">
      <c r="A320" s="2">
        <v>319</v>
      </c>
      <c r="B320" s="2" t="s">
        <v>336</v>
      </c>
      <c r="C320" s="2" t="s">
        <v>19</v>
      </c>
    </row>
    <row r="321" spans="1:3" x14ac:dyDescent="0.25">
      <c r="A321" s="2">
        <v>320</v>
      </c>
      <c r="B321" s="2" t="s">
        <v>337</v>
      </c>
      <c r="C321" s="2" t="s">
        <v>17</v>
      </c>
    </row>
    <row r="322" spans="1:3" x14ac:dyDescent="0.25">
      <c r="A322" s="2">
        <v>321</v>
      </c>
      <c r="B322" s="2" t="s">
        <v>338</v>
      </c>
      <c r="C322" s="2" t="s">
        <v>19</v>
      </c>
    </row>
    <row r="323" spans="1:3" x14ac:dyDescent="0.25">
      <c r="A323" s="2">
        <v>322</v>
      </c>
      <c r="B323" s="2" t="s">
        <v>339</v>
      </c>
      <c r="C323" s="2" t="s">
        <v>19</v>
      </c>
    </row>
    <row r="324" spans="1:3" x14ac:dyDescent="0.25">
      <c r="A324" s="2">
        <v>323</v>
      </c>
      <c r="B324" s="2" t="s">
        <v>340</v>
      </c>
      <c r="C324" s="2" t="s">
        <v>17</v>
      </c>
    </row>
    <row r="325" spans="1:3" x14ac:dyDescent="0.25">
      <c r="A325" s="2">
        <v>324</v>
      </c>
      <c r="B325" s="2" t="s">
        <v>341</v>
      </c>
      <c r="C325" s="2" t="s">
        <v>19</v>
      </c>
    </row>
    <row r="326" spans="1:3" x14ac:dyDescent="0.25">
      <c r="A326" s="2">
        <v>325</v>
      </c>
      <c r="B326" s="2" t="s">
        <v>342</v>
      </c>
      <c r="C326" s="2" t="s">
        <v>17</v>
      </c>
    </row>
    <row r="327" spans="1:3" x14ac:dyDescent="0.25">
      <c r="A327" s="2">
        <v>326</v>
      </c>
      <c r="B327" s="2" t="s">
        <v>343</v>
      </c>
      <c r="C327" s="2" t="s">
        <v>19</v>
      </c>
    </row>
    <row r="328" spans="1:3" x14ac:dyDescent="0.25">
      <c r="A328" s="2">
        <v>327</v>
      </c>
      <c r="B328" s="2" t="s">
        <v>344</v>
      </c>
      <c r="C328" s="2" t="s">
        <v>19</v>
      </c>
    </row>
    <row r="329" spans="1:3" x14ac:dyDescent="0.25">
      <c r="A329" s="2">
        <v>328</v>
      </c>
      <c r="B329" s="2" t="s">
        <v>345</v>
      </c>
      <c r="C329" s="2" t="s">
        <v>19</v>
      </c>
    </row>
    <row r="330" spans="1:3" x14ac:dyDescent="0.25">
      <c r="A330" s="2">
        <v>329</v>
      </c>
      <c r="B330" s="2" t="s">
        <v>346</v>
      </c>
      <c r="C330" s="2" t="s">
        <v>19</v>
      </c>
    </row>
    <row r="331" spans="1:3" x14ac:dyDescent="0.25">
      <c r="A331" s="2">
        <v>330</v>
      </c>
      <c r="B331" s="2" t="s">
        <v>347</v>
      </c>
      <c r="C331" s="2" t="s">
        <v>17</v>
      </c>
    </row>
    <row r="332" spans="1:3" x14ac:dyDescent="0.25">
      <c r="A332" s="2">
        <v>331</v>
      </c>
      <c r="B332" s="2" t="s">
        <v>348</v>
      </c>
      <c r="C332" s="2" t="s">
        <v>19</v>
      </c>
    </row>
    <row r="333" spans="1:3" x14ac:dyDescent="0.25">
      <c r="A333" s="2">
        <v>332</v>
      </c>
      <c r="B333" s="2" t="s">
        <v>349</v>
      </c>
      <c r="C333" s="2" t="s">
        <v>19</v>
      </c>
    </row>
    <row r="334" spans="1:3" x14ac:dyDescent="0.25">
      <c r="A334" s="2">
        <v>333</v>
      </c>
      <c r="B334" s="2" t="s">
        <v>350</v>
      </c>
      <c r="C334" s="2" t="s">
        <v>19</v>
      </c>
    </row>
    <row r="335" spans="1:3" x14ac:dyDescent="0.25">
      <c r="A335" s="2">
        <v>334</v>
      </c>
      <c r="B335" s="2" t="s">
        <v>351</v>
      </c>
      <c r="C335" s="2" t="s">
        <v>17</v>
      </c>
    </row>
    <row r="336" spans="1:3" x14ac:dyDescent="0.25">
      <c r="A336" s="2">
        <v>335</v>
      </c>
      <c r="B336" s="2" t="s">
        <v>352</v>
      </c>
      <c r="C336" s="2" t="s">
        <v>19</v>
      </c>
    </row>
    <row r="337" spans="1:3" x14ac:dyDescent="0.25">
      <c r="A337" s="2">
        <v>336</v>
      </c>
      <c r="B337" s="2" t="s">
        <v>353</v>
      </c>
      <c r="C337" s="2" t="s">
        <v>19</v>
      </c>
    </row>
    <row r="338" spans="1:3" x14ac:dyDescent="0.25">
      <c r="A338" s="2">
        <v>337</v>
      </c>
      <c r="B338" s="2" t="s">
        <v>354</v>
      </c>
      <c r="C338" s="2" t="s">
        <v>19</v>
      </c>
    </row>
    <row r="339" spans="1:3" x14ac:dyDescent="0.25">
      <c r="A339" s="2">
        <v>338</v>
      </c>
      <c r="B339" s="2" t="s">
        <v>355</v>
      </c>
      <c r="C339" s="2" t="s">
        <v>17</v>
      </c>
    </row>
    <row r="340" spans="1:3" x14ac:dyDescent="0.25">
      <c r="A340" s="2">
        <v>339</v>
      </c>
      <c r="B340" s="2" t="s">
        <v>356</v>
      </c>
      <c r="C340" s="2" t="s">
        <v>19</v>
      </c>
    </row>
    <row r="341" spans="1:3" x14ac:dyDescent="0.25">
      <c r="A341" s="2">
        <v>340</v>
      </c>
      <c r="B341" s="2" t="s">
        <v>357</v>
      </c>
      <c r="C341" s="2" t="s">
        <v>19</v>
      </c>
    </row>
    <row r="342" spans="1:3" x14ac:dyDescent="0.25">
      <c r="A342" s="2">
        <v>341</v>
      </c>
      <c r="B342" s="2" t="s">
        <v>358</v>
      </c>
      <c r="C342" s="2" t="s">
        <v>17</v>
      </c>
    </row>
    <row r="343" spans="1:3" x14ac:dyDescent="0.25">
      <c r="A343" s="2">
        <v>342</v>
      </c>
      <c r="B343" s="2" t="s">
        <v>359</v>
      </c>
      <c r="C343" s="2" t="s">
        <v>17</v>
      </c>
    </row>
    <row r="344" spans="1:3" x14ac:dyDescent="0.25">
      <c r="A344" s="2">
        <v>343</v>
      </c>
      <c r="B344" s="2" t="s">
        <v>360</v>
      </c>
      <c r="C344" s="2" t="s">
        <v>17</v>
      </c>
    </row>
    <row r="345" spans="1:3" x14ac:dyDescent="0.25">
      <c r="A345" s="2">
        <v>344</v>
      </c>
      <c r="B345" s="2" t="s">
        <v>361</v>
      </c>
      <c r="C345" s="2" t="s">
        <v>19</v>
      </c>
    </row>
    <row r="346" spans="1:3" x14ac:dyDescent="0.25">
      <c r="A346" s="2">
        <v>345</v>
      </c>
      <c r="B346" s="2" t="s">
        <v>362</v>
      </c>
      <c r="C346" s="2" t="s">
        <v>17</v>
      </c>
    </row>
    <row r="347" spans="1:3" x14ac:dyDescent="0.25">
      <c r="A347" s="2">
        <v>346</v>
      </c>
      <c r="B347" s="2" t="s">
        <v>363</v>
      </c>
      <c r="C347" s="2" t="s">
        <v>19</v>
      </c>
    </row>
    <row r="348" spans="1:3" x14ac:dyDescent="0.25">
      <c r="A348" s="2">
        <v>347</v>
      </c>
      <c r="B348" s="2" t="s">
        <v>364</v>
      </c>
      <c r="C348" s="2" t="s">
        <v>19</v>
      </c>
    </row>
    <row r="349" spans="1:3" x14ac:dyDescent="0.25">
      <c r="A349" s="2">
        <v>348</v>
      </c>
      <c r="B349" s="2" t="s">
        <v>365</v>
      </c>
      <c r="C349" s="2" t="s">
        <v>19</v>
      </c>
    </row>
    <row r="350" spans="1:3" x14ac:dyDescent="0.25">
      <c r="A350" s="2">
        <v>349</v>
      </c>
      <c r="B350" s="2" t="s">
        <v>366</v>
      </c>
      <c r="C350" s="2" t="s">
        <v>19</v>
      </c>
    </row>
    <row r="351" spans="1:3" x14ac:dyDescent="0.25">
      <c r="A351" s="2">
        <v>350</v>
      </c>
      <c r="B351" s="2" t="s">
        <v>367</v>
      </c>
      <c r="C351" s="2" t="s">
        <v>17</v>
      </c>
    </row>
    <row r="352" spans="1:3" x14ac:dyDescent="0.25">
      <c r="A352" s="2">
        <v>351</v>
      </c>
      <c r="B352" s="2" t="s">
        <v>368</v>
      </c>
      <c r="C352" s="2" t="s">
        <v>17</v>
      </c>
    </row>
    <row r="353" spans="1:3" x14ac:dyDescent="0.25">
      <c r="A353" s="2">
        <v>352</v>
      </c>
      <c r="B353" s="2" t="s">
        <v>369</v>
      </c>
      <c r="C353" s="2" t="s">
        <v>19</v>
      </c>
    </row>
    <row r="354" spans="1:3" x14ac:dyDescent="0.25">
      <c r="A354" s="2">
        <v>353</v>
      </c>
      <c r="B354" s="2" t="s">
        <v>370</v>
      </c>
      <c r="C354" s="2" t="s">
        <v>17</v>
      </c>
    </row>
    <row r="355" spans="1:3" x14ac:dyDescent="0.25">
      <c r="A355" s="2">
        <v>354</v>
      </c>
      <c r="B355" s="2" t="s">
        <v>371</v>
      </c>
      <c r="C355" s="2" t="s">
        <v>17</v>
      </c>
    </row>
    <row r="356" spans="1:3" x14ac:dyDescent="0.25">
      <c r="A356" s="2">
        <v>355</v>
      </c>
      <c r="B356" s="2" t="s">
        <v>372</v>
      </c>
      <c r="C356" s="2" t="s">
        <v>19</v>
      </c>
    </row>
    <row r="357" spans="1:3" x14ac:dyDescent="0.25">
      <c r="A357" s="2">
        <v>356</v>
      </c>
      <c r="B357" s="2" t="s">
        <v>373</v>
      </c>
      <c r="C357" s="2" t="s">
        <v>17</v>
      </c>
    </row>
    <row r="358" spans="1:3" x14ac:dyDescent="0.25">
      <c r="A358" s="2">
        <v>357</v>
      </c>
      <c r="B358" s="2" t="s">
        <v>374</v>
      </c>
      <c r="C358" s="2" t="s">
        <v>19</v>
      </c>
    </row>
    <row r="359" spans="1:3" x14ac:dyDescent="0.25">
      <c r="A359" s="2">
        <v>358</v>
      </c>
      <c r="B359" s="2" t="s">
        <v>375</v>
      </c>
      <c r="C359" s="2" t="s">
        <v>19</v>
      </c>
    </row>
    <row r="360" spans="1:3" x14ac:dyDescent="0.25">
      <c r="A360" s="2">
        <v>359</v>
      </c>
      <c r="B360" s="2" t="s">
        <v>376</v>
      </c>
      <c r="C360" s="2" t="s">
        <v>17</v>
      </c>
    </row>
    <row r="361" spans="1:3" x14ac:dyDescent="0.25">
      <c r="A361" s="2">
        <v>360</v>
      </c>
      <c r="B361" s="2" t="s">
        <v>377</v>
      </c>
      <c r="C361" s="2" t="s">
        <v>19</v>
      </c>
    </row>
    <row r="362" spans="1:3" x14ac:dyDescent="0.25">
      <c r="A362" s="2">
        <v>361</v>
      </c>
      <c r="B362" s="2" t="s">
        <v>378</v>
      </c>
      <c r="C362" s="2" t="s">
        <v>19</v>
      </c>
    </row>
    <row r="363" spans="1:3" x14ac:dyDescent="0.25">
      <c r="A363" s="2">
        <v>362</v>
      </c>
      <c r="B363" s="2" t="s">
        <v>379</v>
      </c>
      <c r="C363" s="2" t="s">
        <v>17</v>
      </c>
    </row>
    <row r="364" spans="1:3" x14ac:dyDescent="0.25">
      <c r="A364" s="2">
        <v>363</v>
      </c>
      <c r="B364" s="2" t="s">
        <v>380</v>
      </c>
      <c r="C364" s="2" t="s">
        <v>17</v>
      </c>
    </row>
    <row r="365" spans="1:3" x14ac:dyDescent="0.25">
      <c r="A365" s="2">
        <v>364</v>
      </c>
      <c r="B365" s="2" t="s">
        <v>381</v>
      </c>
      <c r="C365" s="2" t="s">
        <v>19</v>
      </c>
    </row>
    <row r="366" spans="1:3" x14ac:dyDescent="0.25">
      <c r="A366" s="2">
        <v>365</v>
      </c>
      <c r="B366" s="2" t="s">
        <v>382</v>
      </c>
      <c r="C366" s="2" t="s">
        <v>19</v>
      </c>
    </row>
    <row r="367" spans="1:3" x14ac:dyDescent="0.25">
      <c r="A367" s="2">
        <v>366</v>
      </c>
      <c r="B367" s="2" t="s">
        <v>383</v>
      </c>
      <c r="C367" s="2" t="s">
        <v>17</v>
      </c>
    </row>
    <row r="368" spans="1:3" x14ac:dyDescent="0.25">
      <c r="A368" s="2">
        <v>367</v>
      </c>
      <c r="B368" s="2" t="s">
        <v>384</v>
      </c>
      <c r="C368" s="2" t="s">
        <v>19</v>
      </c>
    </row>
    <row r="369" spans="1:3" x14ac:dyDescent="0.25">
      <c r="A369" s="2">
        <v>368</v>
      </c>
      <c r="B369" s="2" t="s">
        <v>385</v>
      </c>
      <c r="C369" s="2" t="s">
        <v>19</v>
      </c>
    </row>
    <row r="370" spans="1:3" x14ac:dyDescent="0.25">
      <c r="A370" s="2">
        <v>369</v>
      </c>
      <c r="B370" s="2" t="s">
        <v>386</v>
      </c>
      <c r="C370" s="2" t="s">
        <v>19</v>
      </c>
    </row>
    <row r="371" spans="1:3" x14ac:dyDescent="0.25">
      <c r="A371" s="2">
        <v>370</v>
      </c>
      <c r="B371" s="2" t="s">
        <v>387</v>
      </c>
      <c r="C371" s="2" t="s">
        <v>17</v>
      </c>
    </row>
    <row r="372" spans="1:3" x14ac:dyDescent="0.25">
      <c r="A372" s="2">
        <v>371</v>
      </c>
      <c r="B372" s="2" t="s">
        <v>388</v>
      </c>
      <c r="C372" s="2" t="s">
        <v>17</v>
      </c>
    </row>
    <row r="373" spans="1:3" x14ac:dyDescent="0.25">
      <c r="A373" s="2">
        <v>372</v>
      </c>
      <c r="B373" s="2" t="s">
        <v>389</v>
      </c>
      <c r="C373" s="2" t="s">
        <v>17</v>
      </c>
    </row>
    <row r="374" spans="1:3" x14ac:dyDescent="0.25">
      <c r="A374" s="2">
        <v>373</v>
      </c>
      <c r="B374" s="2" t="s">
        <v>390</v>
      </c>
      <c r="C374" s="2" t="s">
        <v>19</v>
      </c>
    </row>
    <row r="375" spans="1:3" x14ac:dyDescent="0.25">
      <c r="A375" s="2">
        <v>374</v>
      </c>
      <c r="B375" s="2" t="s">
        <v>391</v>
      </c>
      <c r="C375" s="2" t="s">
        <v>17</v>
      </c>
    </row>
    <row r="376" spans="1:3" x14ac:dyDescent="0.25">
      <c r="A376" s="2">
        <v>375</v>
      </c>
      <c r="B376" s="2" t="s">
        <v>392</v>
      </c>
      <c r="C376" s="2" t="s">
        <v>19</v>
      </c>
    </row>
    <row r="377" spans="1:3" x14ac:dyDescent="0.25">
      <c r="A377" s="2">
        <v>376</v>
      </c>
      <c r="B377" s="2" t="s">
        <v>393</v>
      </c>
      <c r="C377" s="2" t="s">
        <v>19</v>
      </c>
    </row>
    <row r="378" spans="1:3" x14ac:dyDescent="0.25">
      <c r="A378" s="2">
        <v>377</v>
      </c>
      <c r="B378" s="2" t="s">
        <v>394</v>
      </c>
      <c r="C378" s="2" t="s">
        <v>19</v>
      </c>
    </row>
    <row r="379" spans="1:3" x14ac:dyDescent="0.25">
      <c r="A379" s="2">
        <v>378</v>
      </c>
      <c r="B379" s="2" t="s">
        <v>395</v>
      </c>
      <c r="C379" s="2" t="s">
        <v>17</v>
      </c>
    </row>
    <row r="380" spans="1:3" x14ac:dyDescent="0.25">
      <c r="A380" s="2">
        <v>379</v>
      </c>
      <c r="B380" s="2" t="s">
        <v>396</v>
      </c>
      <c r="C380" s="2" t="s">
        <v>19</v>
      </c>
    </row>
    <row r="381" spans="1:3" x14ac:dyDescent="0.25">
      <c r="A381" s="2">
        <v>380</v>
      </c>
      <c r="B381" s="2" t="s">
        <v>397</v>
      </c>
      <c r="C381" s="2" t="s">
        <v>17</v>
      </c>
    </row>
    <row r="382" spans="1:3" x14ac:dyDescent="0.25">
      <c r="A382" s="2">
        <v>381</v>
      </c>
      <c r="B382" s="2" t="s">
        <v>398</v>
      </c>
      <c r="C382" s="2" t="s">
        <v>17</v>
      </c>
    </row>
    <row r="383" spans="1:3" x14ac:dyDescent="0.25">
      <c r="A383" s="2">
        <v>382</v>
      </c>
      <c r="B383" s="2" t="s">
        <v>399</v>
      </c>
      <c r="C383" s="2" t="s">
        <v>17</v>
      </c>
    </row>
    <row r="384" spans="1:3" x14ac:dyDescent="0.25">
      <c r="A384" s="2">
        <v>383</v>
      </c>
      <c r="B384" s="2" t="s">
        <v>400</v>
      </c>
      <c r="C384" s="2" t="s">
        <v>17</v>
      </c>
    </row>
    <row r="385" spans="1:3" x14ac:dyDescent="0.25">
      <c r="A385" s="2">
        <v>384</v>
      </c>
      <c r="B385" s="2" t="s">
        <v>401</v>
      </c>
      <c r="C385" s="2" t="s">
        <v>19</v>
      </c>
    </row>
    <row r="386" spans="1:3" x14ac:dyDescent="0.25">
      <c r="A386" s="2">
        <v>385</v>
      </c>
      <c r="B386" s="2" t="s">
        <v>402</v>
      </c>
      <c r="C386" s="2" t="s">
        <v>19</v>
      </c>
    </row>
    <row r="387" spans="1:3" x14ac:dyDescent="0.25">
      <c r="A387" s="2">
        <v>386</v>
      </c>
      <c r="B387" s="2" t="s">
        <v>403</v>
      </c>
      <c r="C387" s="2" t="s">
        <v>19</v>
      </c>
    </row>
    <row r="388" spans="1:3" x14ac:dyDescent="0.25">
      <c r="A388" s="2">
        <v>387</v>
      </c>
      <c r="B388" s="2" t="s">
        <v>404</v>
      </c>
      <c r="C388" s="2" t="s">
        <v>19</v>
      </c>
    </row>
    <row r="389" spans="1:3" x14ac:dyDescent="0.25">
      <c r="A389" s="2">
        <v>388</v>
      </c>
      <c r="B389" s="2" t="s">
        <v>405</v>
      </c>
      <c r="C389" s="2" t="s">
        <v>17</v>
      </c>
    </row>
    <row r="390" spans="1:3" x14ac:dyDescent="0.25">
      <c r="A390" s="2">
        <v>389</v>
      </c>
      <c r="B390" s="2" t="s">
        <v>406</v>
      </c>
      <c r="C390" s="2" t="s">
        <v>17</v>
      </c>
    </row>
    <row r="391" spans="1:3" x14ac:dyDescent="0.25">
      <c r="A391" s="2">
        <v>390</v>
      </c>
      <c r="B391" s="2" t="s">
        <v>407</v>
      </c>
      <c r="C391" s="2" t="s">
        <v>19</v>
      </c>
    </row>
    <row r="392" spans="1:3" x14ac:dyDescent="0.25">
      <c r="A392" s="2">
        <v>391</v>
      </c>
      <c r="B392" s="2" t="s">
        <v>408</v>
      </c>
      <c r="C392" s="2" t="s">
        <v>19</v>
      </c>
    </row>
    <row r="393" spans="1:3" x14ac:dyDescent="0.25">
      <c r="A393" s="2">
        <v>392</v>
      </c>
      <c r="B393" s="2" t="s">
        <v>409</v>
      </c>
      <c r="C393" s="2" t="s">
        <v>19</v>
      </c>
    </row>
    <row r="394" spans="1:3" x14ac:dyDescent="0.25">
      <c r="A394" s="2">
        <v>393</v>
      </c>
      <c r="B394" s="2" t="s">
        <v>410</v>
      </c>
      <c r="C394" s="2" t="s">
        <v>17</v>
      </c>
    </row>
    <row r="395" spans="1:3" x14ac:dyDescent="0.25">
      <c r="A395" s="2">
        <v>394</v>
      </c>
      <c r="B395" s="2" t="s">
        <v>411</v>
      </c>
      <c r="C395" s="2" t="s">
        <v>19</v>
      </c>
    </row>
    <row r="396" spans="1:3" x14ac:dyDescent="0.25">
      <c r="A396" s="2">
        <v>395</v>
      </c>
      <c r="B396" s="2" t="s">
        <v>412</v>
      </c>
      <c r="C396" s="2" t="s">
        <v>19</v>
      </c>
    </row>
    <row r="397" spans="1:3" x14ac:dyDescent="0.25">
      <c r="A397" s="2">
        <v>396</v>
      </c>
      <c r="B397" s="2" t="s">
        <v>413</v>
      </c>
      <c r="C397" s="2" t="s">
        <v>17</v>
      </c>
    </row>
    <row r="398" spans="1:3" x14ac:dyDescent="0.25">
      <c r="A398" s="2">
        <v>397</v>
      </c>
      <c r="B398" s="2" t="s">
        <v>414</v>
      </c>
      <c r="C398" s="2" t="s">
        <v>17</v>
      </c>
    </row>
    <row r="399" spans="1:3" x14ac:dyDescent="0.25">
      <c r="A399" s="2">
        <v>398</v>
      </c>
      <c r="B399" s="2" t="s">
        <v>415</v>
      </c>
      <c r="C399" s="2" t="s">
        <v>19</v>
      </c>
    </row>
    <row r="400" spans="1:3" x14ac:dyDescent="0.25">
      <c r="A400" s="2">
        <v>399</v>
      </c>
      <c r="B400" s="2" t="s">
        <v>416</v>
      </c>
      <c r="C400" s="2" t="s">
        <v>19</v>
      </c>
    </row>
    <row r="401" spans="1:3" x14ac:dyDescent="0.25">
      <c r="A401" s="2">
        <v>400</v>
      </c>
      <c r="B401" s="2" t="s">
        <v>417</v>
      </c>
      <c r="C401" s="2" t="s">
        <v>19</v>
      </c>
    </row>
    <row r="402" spans="1:3" x14ac:dyDescent="0.25">
      <c r="A402" s="2">
        <v>401</v>
      </c>
      <c r="B402" s="2" t="s">
        <v>418</v>
      </c>
      <c r="C402" s="2" t="s">
        <v>17</v>
      </c>
    </row>
    <row r="403" spans="1:3" x14ac:dyDescent="0.25">
      <c r="A403" s="2">
        <v>402</v>
      </c>
      <c r="B403" s="2" t="s">
        <v>419</v>
      </c>
      <c r="C403" s="2" t="s">
        <v>17</v>
      </c>
    </row>
    <row r="404" spans="1:3" x14ac:dyDescent="0.25">
      <c r="A404" s="2">
        <v>403</v>
      </c>
      <c r="B404" s="2" t="s">
        <v>420</v>
      </c>
      <c r="C404" s="2" t="s">
        <v>17</v>
      </c>
    </row>
    <row r="405" spans="1:3" x14ac:dyDescent="0.25">
      <c r="A405" s="2">
        <v>404</v>
      </c>
      <c r="B405" s="2" t="s">
        <v>421</v>
      </c>
      <c r="C405" s="2" t="s">
        <v>19</v>
      </c>
    </row>
    <row r="406" spans="1:3" x14ac:dyDescent="0.25">
      <c r="A406" s="2">
        <v>405</v>
      </c>
      <c r="B406" s="2" t="s">
        <v>422</v>
      </c>
      <c r="C406" s="2" t="s">
        <v>19</v>
      </c>
    </row>
    <row r="407" spans="1:3" x14ac:dyDescent="0.25">
      <c r="A407" s="2">
        <v>406</v>
      </c>
      <c r="B407" s="2" t="s">
        <v>423</v>
      </c>
      <c r="C407" s="2" t="s">
        <v>19</v>
      </c>
    </row>
    <row r="408" spans="1:3" x14ac:dyDescent="0.25">
      <c r="A408" s="2">
        <v>407</v>
      </c>
      <c r="B408" s="2" t="s">
        <v>424</v>
      </c>
      <c r="C408" s="2" t="s">
        <v>19</v>
      </c>
    </row>
    <row r="409" spans="1:3" x14ac:dyDescent="0.25">
      <c r="A409" s="2">
        <v>408</v>
      </c>
      <c r="B409" s="2" t="s">
        <v>425</v>
      </c>
      <c r="C409" s="2" t="s">
        <v>17</v>
      </c>
    </row>
    <row r="410" spans="1:3" x14ac:dyDescent="0.25">
      <c r="A410" s="2">
        <v>409</v>
      </c>
      <c r="B410" s="2" t="s">
        <v>426</v>
      </c>
      <c r="C410" s="2" t="s">
        <v>19</v>
      </c>
    </row>
    <row r="411" spans="1:3" x14ac:dyDescent="0.25">
      <c r="A411" s="2">
        <v>410</v>
      </c>
      <c r="B411" s="2" t="s">
        <v>427</v>
      </c>
      <c r="C411" s="2" t="s">
        <v>19</v>
      </c>
    </row>
    <row r="412" spans="1:3" x14ac:dyDescent="0.25">
      <c r="A412" s="2">
        <v>411</v>
      </c>
      <c r="B412" s="2" t="s">
        <v>428</v>
      </c>
      <c r="C412" s="2" t="s">
        <v>19</v>
      </c>
    </row>
    <row r="413" spans="1:3" x14ac:dyDescent="0.25">
      <c r="A413" s="2">
        <v>412</v>
      </c>
      <c r="B413" s="2" t="s">
        <v>429</v>
      </c>
      <c r="C413" s="2" t="s">
        <v>17</v>
      </c>
    </row>
    <row r="414" spans="1:3" x14ac:dyDescent="0.25">
      <c r="A414" s="2">
        <v>413</v>
      </c>
      <c r="B414" s="2" t="s">
        <v>430</v>
      </c>
      <c r="C414" s="2" t="s">
        <v>19</v>
      </c>
    </row>
    <row r="415" spans="1:3" x14ac:dyDescent="0.25">
      <c r="A415" s="2">
        <v>414</v>
      </c>
      <c r="B415" s="2" t="s">
        <v>431</v>
      </c>
      <c r="C415" s="2" t="s">
        <v>19</v>
      </c>
    </row>
    <row r="416" spans="1:3" x14ac:dyDescent="0.25">
      <c r="A416" s="2">
        <v>415</v>
      </c>
      <c r="B416" s="2" t="s">
        <v>432</v>
      </c>
      <c r="C416" s="2" t="s">
        <v>19</v>
      </c>
    </row>
    <row r="417" spans="1:3" x14ac:dyDescent="0.25">
      <c r="A417" s="2">
        <v>416</v>
      </c>
      <c r="B417" s="2" t="s">
        <v>433</v>
      </c>
      <c r="C417" s="2" t="s">
        <v>17</v>
      </c>
    </row>
    <row r="418" spans="1:3" x14ac:dyDescent="0.25">
      <c r="A418" s="2">
        <v>417</v>
      </c>
      <c r="B418" s="2" t="s">
        <v>434</v>
      </c>
      <c r="C418" s="2" t="s">
        <v>19</v>
      </c>
    </row>
    <row r="419" spans="1:3" x14ac:dyDescent="0.25">
      <c r="A419" s="2">
        <v>418</v>
      </c>
      <c r="B419" s="2" t="s">
        <v>435</v>
      </c>
      <c r="C419" s="2" t="s">
        <v>19</v>
      </c>
    </row>
    <row r="420" spans="1:3" x14ac:dyDescent="0.25">
      <c r="A420" s="2">
        <v>419</v>
      </c>
      <c r="B420" s="2" t="s">
        <v>436</v>
      </c>
      <c r="C420" s="2" t="s">
        <v>19</v>
      </c>
    </row>
    <row r="421" spans="1:3" x14ac:dyDescent="0.25">
      <c r="A421" s="2">
        <v>420</v>
      </c>
      <c r="B421" s="2" t="s">
        <v>437</v>
      </c>
      <c r="C421" s="2" t="s">
        <v>19</v>
      </c>
    </row>
    <row r="422" spans="1:3" x14ac:dyDescent="0.25">
      <c r="A422" s="2">
        <v>421</v>
      </c>
      <c r="B422" s="2" t="s">
        <v>438</v>
      </c>
      <c r="C422" s="2" t="s">
        <v>19</v>
      </c>
    </row>
    <row r="423" spans="1:3" x14ac:dyDescent="0.25">
      <c r="A423" s="2">
        <v>422</v>
      </c>
      <c r="B423" s="2" t="s">
        <v>439</v>
      </c>
      <c r="C423" s="2" t="s">
        <v>19</v>
      </c>
    </row>
    <row r="424" spans="1:3" x14ac:dyDescent="0.25">
      <c r="A424" s="2">
        <v>423</v>
      </c>
      <c r="B424" s="2" t="s">
        <v>440</v>
      </c>
      <c r="C424" s="2" t="s">
        <v>19</v>
      </c>
    </row>
    <row r="425" spans="1:3" x14ac:dyDescent="0.25">
      <c r="A425" s="2">
        <v>424</v>
      </c>
      <c r="B425" s="2" t="s">
        <v>441</v>
      </c>
      <c r="C425" s="2" t="s">
        <v>19</v>
      </c>
    </row>
    <row r="426" spans="1:3" x14ac:dyDescent="0.25">
      <c r="A426" s="2">
        <v>425</v>
      </c>
      <c r="B426" s="2" t="s">
        <v>442</v>
      </c>
      <c r="C426" s="2" t="s">
        <v>19</v>
      </c>
    </row>
    <row r="427" spans="1:3" x14ac:dyDescent="0.25">
      <c r="A427" s="2">
        <v>426</v>
      </c>
      <c r="B427" s="2" t="s">
        <v>443</v>
      </c>
      <c r="C427" s="2" t="s">
        <v>19</v>
      </c>
    </row>
    <row r="428" spans="1:3" x14ac:dyDescent="0.25">
      <c r="A428" s="2">
        <v>427</v>
      </c>
      <c r="B428" s="2" t="s">
        <v>444</v>
      </c>
      <c r="C428" s="2" t="s">
        <v>19</v>
      </c>
    </row>
    <row r="429" spans="1:3" x14ac:dyDescent="0.25">
      <c r="A429" s="2">
        <v>428</v>
      </c>
      <c r="B429" s="2" t="s">
        <v>445</v>
      </c>
      <c r="C429" s="2" t="s">
        <v>19</v>
      </c>
    </row>
    <row r="430" spans="1:3" x14ac:dyDescent="0.25">
      <c r="A430" s="2">
        <v>429</v>
      </c>
      <c r="B430" s="2" t="s">
        <v>446</v>
      </c>
      <c r="C430" s="2" t="s">
        <v>17</v>
      </c>
    </row>
    <row r="431" spans="1:3" x14ac:dyDescent="0.25">
      <c r="A431" s="2">
        <v>430</v>
      </c>
      <c r="B431" s="2" t="s">
        <v>447</v>
      </c>
      <c r="C431" s="2" t="s">
        <v>19</v>
      </c>
    </row>
    <row r="432" spans="1:3" x14ac:dyDescent="0.25">
      <c r="A432" s="2">
        <v>431</v>
      </c>
      <c r="B432" s="2" t="s">
        <v>448</v>
      </c>
      <c r="C432" s="2" t="s">
        <v>17</v>
      </c>
    </row>
    <row r="433" spans="1:3" x14ac:dyDescent="0.25">
      <c r="A433" s="2">
        <v>432</v>
      </c>
      <c r="B433" s="2" t="s">
        <v>449</v>
      </c>
      <c r="C433" s="2" t="s">
        <v>19</v>
      </c>
    </row>
    <row r="434" spans="1:3" x14ac:dyDescent="0.25">
      <c r="A434" s="2">
        <v>433</v>
      </c>
      <c r="B434" s="2" t="s">
        <v>450</v>
      </c>
      <c r="C434" s="2" t="s">
        <v>19</v>
      </c>
    </row>
    <row r="435" spans="1:3" x14ac:dyDescent="0.25">
      <c r="A435" s="2">
        <v>434</v>
      </c>
      <c r="B435" s="2" t="s">
        <v>451</v>
      </c>
      <c r="C435" s="2" t="s">
        <v>19</v>
      </c>
    </row>
    <row r="436" spans="1:3" x14ac:dyDescent="0.25">
      <c r="A436" s="2">
        <v>435</v>
      </c>
      <c r="B436" s="2" t="s">
        <v>452</v>
      </c>
      <c r="C436" s="2" t="s">
        <v>17</v>
      </c>
    </row>
    <row r="437" spans="1:3" x14ac:dyDescent="0.25">
      <c r="A437" s="2">
        <v>436</v>
      </c>
      <c r="B437" s="2" t="s">
        <v>453</v>
      </c>
      <c r="C437" s="2" t="s">
        <v>19</v>
      </c>
    </row>
    <row r="438" spans="1:3" x14ac:dyDescent="0.25">
      <c r="A438" s="2">
        <v>437</v>
      </c>
      <c r="B438" s="2" t="s">
        <v>454</v>
      </c>
      <c r="C438" s="2" t="s">
        <v>17</v>
      </c>
    </row>
    <row r="439" spans="1:3" x14ac:dyDescent="0.25">
      <c r="A439" s="2">
        <v>438</v>
      </c>
      <c r="B439" s="2" t="s">
        <v>455</v>
      </c>
      <c r="C439" s="2" t="s">
        <v>17</v>
      </c>
    </row>
    <row r="440" spans="1:3" x14ac:dyDescent="0.25">
      <c r="A440" s="2">
        <v>439</v>
      </c>
      <c r="B440" s="2" t="s">
        <v>456</v>
      </c>
      <c r="C440" s="2" t="s">
        <v>17</v>
      </c>
    </row>
    <row r="441" spans="1:3" x14ac:dyDescent="0.25">
      <c r="A441" s="2">
        <v>440</v>
      </c>
      <c r="B441" s="2" t="s">
        <v>457</v>
      </c>
      <c r="C441" s="2" t="s">
        <v>19</v>
      </c>
    </row>
    <row r="442" spans="1:3" x14ac:dyDescent="0.25">
      <c r="A442" s="2">
        <v>441</v>
      </c>
      <c r="B442" s="2" t="s">
        <v>458</v>
      </c>
      <c r="C442" s="2" t="s">
        <v>17</v>
      </c>
    </row>
    <row r="443" spans="1:3" x14ac:dyDescent="0.25">
      <c r="A443" s="2">
        <v>442</v>
      </c>
      <c r="B443" s="2" t="s">
        <v>459</v>
      </c>
      <c r="C443" s="2" t="s">
        <v>17</v>
      </c>
    </row>
    <row r="444" spans="1:3" x14ac:dyDescent="0.25">
      <c r="A444" s="2">
        <v>443</v>
      </c>
      <c r="B444" s="2" t="s">
        <v>460</v>
      </c>
      <c r="C444" s="2" t="s">
        <v>19</v>
      </c>
    </row>
    <row r="445" spans="1:3" x14ac:dyDescent="0.25">
      <c r="A445" s="2">
        <v>444</v>
      </c>
      <c r="B445" s="2" t="s">
        <v>461</v>
      </c>
      <c r="C445" s="2" t="s">
        <v>19</v>
      </c>
    </row>
    <row r="446" spans="1:3" x14ac:dyDescent="0.25">
      <c r="A446" s="2">
        <v>445</v>
      </c>
      <c r="B446" s="2" t="s">
        <v>462</v>
      </c>
      <c r="C446" s="2" t="s">
        <v>19</v>
      </c>
    </row>
    <row r="447" spans="1:3" x14ac:dyDescent="0.25">
      <c r="A447" s="2">
        <v>446</v>
      </c>
      <c r="B447" s="2" t="s">
        <v>463</v>
      </c>
      <c r="C447" s="2" t="s">
        <v>17</v>
      </c>
    </row>
    <row r="448" spans="1:3" x14ac:dyDescent="0.25">
      <c r="A448" s="2">
        <v>447</v>
      </c>
      <c r="B448" s="2" t="s">
        <v>464</v>
      </c>
      <c r="C448" s="2" t="s">
        <v>17</v>
      </c>
    </row>
    <row r="449" spans="1:3" x14ac:dyDescent="0.25">
      <c r="A449" s="2">
        <v>448</v>
      </c>
      <c r="B449" s="2" t="s">
        <v>465</v>
      </c>
      <c r="C449" s="2" t="s">
        <v>19</v>
      </c>
    </row>
    <row r="450" spans="1:3" x14ac:dyDescent="0.25">
      <c r="A450" s="2">
        <v>449</v>
      </c>
      <c r="B450" s="2" t="s">
        <v>466</v>
      </c>
      <c r="C450" s="2" t="s">
        <v>19</v>
      </c>
    </row>
    <row r="451" spans="1:3" x14ac:dyDescent="0.25">
      <c r="A451" s="2">
        <v>450</v>
      </c>
      <c r="B451" s="2" t="s">
        <v>467</v>
      </c>
      <c r="C451" s="2" t="s">
        <v>17</v>
      </c>
    </row>
    <row r="452" spans="1:3" x14ac:dyDescent="0.25">
      <c r="A452" s="2">
        <v>451</v>
      </c>
      <c r="B452" s="2" t="s">
        <v>468</v>
      </c>
      <c r="C452" s="2" t="s">
        <v>19</v>
      </c>
    </row>
    <row r="453" spans="1:3" x14ac:dyDescent="0.25">
      <c r="A453" s="2">
        <v>452</v>
      </c>
      <c r="B453" s="2" t="s">
        <v>469</v>
      </c>
      <c r="C453" s="2" t="s">
        <v>19</v>
      </c>
    </row>
    <row r="454" spans="1:3" x14ac:dyDescent="0.25">
      <c r="A454" s="2">
        <v>453</v>
      </c>
      <c r="B454" s="2" t="s">
        <v>470</v>
      </c>
      <c r="C454" s="2" t="s">
        <v>17</v>
      </c>
    </row>
    <row r="455" spans="1:3" x14ac:dyDescent="0.25">
      <c r="A455" s="2">
        <v>454</v>
      </c>
      <c r="B455" s="2" t="s">
        <v>471</v>
      </c>
      <c r="C455" s="2" t="s">
        <v>19</v>
      </c>
    </row>
    <row r="456" spans="1:3" x14ac:dyDescent="0.25">
      <c r="A456" s="2">
        <v>455</v>
      </c>
      <c r="B456" s="2" t="s">
        <v>472</v>
      </c>
      <c r="C456" s="2" t="s">
        <v>19</v>
      </c>
    </row>
    <row r="457" spans="1:3" x14ac:dyDescent="0.25">
      <c r="A457" s="2">
        <v>456</v>
      </c>
      <c r="B457" s="2" t="s">
        <v>473</v>
      </c>
      <c r="C457" s="2" t="s">
        <v>19</v>
      </c>
    </row>
    <row r="458" spans="1:3" x14ac:dyDescent="0.25">
      <c r="A458" s="2">
        <v>457</v>
      </c>
      <c r="B458" s="2" t="s">
        <v>474</v>
      </c>
      <c r="C458" s="2" t="s">
        <v>17</v>
      </c>
    </row>
    <row r="459" spans="1:3" x14ac:dyDescent="0.25">
      <c r="A459" s="2">
        <v>458</v>
      </c>
      <c r="B459" s="2" t="s">
        <v>475</v>
      </c>
      <c r="C459" s="2" t="s">
        <v>19</v>
      </c>
    </row>
    <row r="460" spans="1:3" x14ac:dyDescent="0.25">
      <c r="A460" s="2">
        <v>459</v>
      </c>
      <c r="B460" s="2" t="s">
        <v>476</v>
      </c>
      <c r="C460" s="2" t="s">
        <v>17</v>
      </c>
    </row>
    <row r="461" spans="1:3" x14ac:dyDescent="0.25">
      <c r="A461" s="2">
        <v>460</v>
      </c>
      <c r="B461" s="2" t="s">
        <v>477</v>
      </c>
      <c r="C461" s="2" t="s">
        <v>19</v>
      </c>
    </row>
    <row r="462" spans="1:3" x14ac:dyDescent="0.25">
      <c r="A462" s="2">
        <v>461</v>
      </c>
      <c r="B462" s="2" t="s">
        <v>478</v>
      </c>
      <c r="C462" s="2" t="s">
        <v>17</v>
      </c>
    </row>
    <row r="463" spans="1:3" x14ac:dyDescent="0.25">
      <c r="A463" s="2">
        <v>462</v>
      </c>
      <c r="B463" s="2" t="s">
        <v>479</v>
      </c>
      <c r="C463" s="2" t="s">
        <v>19</v>
      </c>
    </row>
    <row r="464" spans="1:3" x14ac:dyDescent="0.25">
      <c r="A464" s="2">
        <v>463</v>
      </c>
      <c r="B464" s="2" t="s">
        <v>480</v>
      </c>
      <c r="C464" s="2" t="s">
        <v>19</v>
      </c>
    </row>
    <row r="465" spans="1:3" x14ac:dyDescent="0.25">
      <c r="A465" s="2">
        <v>464</v>
      </c>
      <c r="B465" s="2" t="s">
        <v>481</v>
      </c>
      <c r="C465" s="2" t="s">
        <v>19</v>
      </c>
    </row>
    <row r="466" spans="1:3" x14ac:dyDescent="0.25">
      <c r="A466" s="2">
        <v>465</v>
      </c>
      <c r="B466" s="2" t="s">
        <v>482</v>
      </c>
      <c r="C466" s="2" t="s">
        <v>19</v>
      </c>
    </row>
    <row r="467" spans="1:3" x14ac:dyDescent="0.25">
      <c r="A467" s="2">
        <v>466</v>
      </c>
      <c r="B467" s="2" t="s">
        <v>483</v>
      </c>
      <c r="C467" s="2" t="s">
        <v>17</v>
      </c>
    </row>
    <row r="468" spans="1:3" x14ac:dyDescent="0.25">
      <c r="A468" s="2">
        <v>467</v>
      </c>
      <c r="B468" s="2" t="s">
        <v>484</v>
      </c>
      <c r="C468" s="2" t="s">
        <v>19</v>
      </c>
    </row>
    <row r="469" spans="1:3" x14ac:dyDescent="0.25">
      <c r="A469" s="2">
        <v>468</v>
      </c>
      <c r="B469" s="2" t="s">
        <v>485</v>
      </c>
      <c r="C469" s="2" t="s">
        <v>17</v>
      </c>
    </row>
    <row r="470" spans="1:3" x14ac:dyDescent="0.25">
      <c r="A470" s="2">
        <v>469</v>
      </c>
      <c r="B470" s="2" t="s">
        <v>486</v>
      </c>
      <c r="C470" s="2" t="s">
        <v>17</v>
      </c>
    </row>
    <row r="471" spans="1:3" x14ac:dyDescent="0.25">
      <c r="A471" s="2">
        <v>470</v>
      </c>
      <c r="B471" s="2" t="s">
        <v>487</v>
      </c>
      <c r="C471" s="2" t="s">
        <v>17</v>
      </c>
    </row>
    <row r="472" spans="1:3" x14ac:dyDescent="0.25">
      <c r="A472" s="2">
        <v>471</v>
      </c>
      <c r="B472" s="2" t="s">
        <v>488</v>
      </c>
      <c r="C472" s="2" t="s">
        <v>19</v>
      </c>
    </row>
    <row r="473" spans="1:3" x14ac:dyDescent="0.25">
      <c r="A473" s="2">
        <v>472</v>
      </c>
      <c r="B473" s="2" t="s">
        <v>489</v>
      </c>
      <c r="C473" s="2" t="s">
        <v>17</v>
      </c>
    </row>
    <row r="474" spans="1:3" x14ac:dyDescent="0.25">
      <c r="A474" s="2">
        <v>473</v>
      </c>
      <c r="B474" s="2" t="s">
        <v>490</v>
      </c>
      <c r="C474" s="2" t="s">
        <v>19</v>
      </c>
    </row>
    <row r="475" spans="1:3" x14ac:dyDescent="0.25">
      <c r="A475" s="2">
        <v>474</v>
      </c>
      <c r="B475" s="2" t="s">
        <v>491</v>
      </c>
      <c r="C475" s="2" t="s">
        <v>19</v>
      </c>
    </row>
    <row r="476" spans="1:3" x14ac:dyDescent="0.25">
      <c r="A476" s="2">
        <v>475</v>
      </c>
      <c r="B476" s="2" t="s">
        <v>492</v>
      </c>
      <c r="C476" s="2" t="s">
        <v>19</v>
      </c>
    </row>
    <row r="477" spans="1:3" x14ac:dyDescent="0.25">
      <c r="A477" s="2">
        <v>476</v>
      </c>
      <c r="B477" s="2" t="s">
        <v>493</v>
      </c>
      <c r="C477" s="2" t="s">
        <v>17</v>
      </c>
    </row>
    <row r="478" spans="1:3" x14ac:dyDescent="0.25">
      <c r="A478" s="2">
        <v>477</v>
      </c>
      <c r="B478" s="2" t="s">
        <v>494</v>
      </c>
      <c r="C478" s="2" t="s">
        <v>19</v>
      </c>
    </row>
    <row r="479" spans="1:3" x14ac:dyDescent="0.25">
      <c r="A479" s="2">
        <v>478</v>
      </c>
      <c r="B479" s="2" t="s">
        <v>495</v>
      </c>
      <c r="C479" s="2" t="s">
        <v>19</v>
      </c>
    </row>
    <row r="480" spans="1:3" x14ac:dyDescent="0.25">
      <c r="A480" s="2">
        <v>479</v>
      </c>
      <c r="B480" s="2" t="s">
        <v>496</v>
      </c>
      <c r="C480" s="2" t="s">
        <v>17</v>
      </c>
    </row>
    <row r="481" spans="1:3" x14ac:dyDescent="0.25">
      <c r="A481" s="2">
        <v>480</v>
      </c>
      <c r="B481" s="2" t="s">
        <v>497</v>
      </c>
      <c r="C481" s="2" t="s">
        <v>17</v>
      </c>
    </row>
    <row r="482" spans="1:3" x14ac:dyDescent="0.25">
      <c r="A482" s="2">
        <v>481</v>
      </c>
      <c r="B482" s="2" t="s">
        <v>498</v>
      </c>
      <c r="C482" s="2" t="s">
        <v>19</v>
      </c>
    </row>
    <row r="483" spans="1:3" x14ac:dyDescent="0.25">
      <c r="A483" s="2">
        <v>482</v>
      </c>
      <c r="B483" s="2" t="s">
        <v>499</v>
      </c>
      <c r="C483" s="2" t="s">
        <v>17</v>
      </c>
    </row>
    <row r="484" spans="1:3" x14ac:dyDescent="0.25">
      <c r="A484" s="2">
        <v>483</v>
      </c>
      <c r="B484" s="2" t="s">
        <v>500</v>
      </c>
      <c r="C484" s="2" t="s">
        <v>17</v>
      </c>
    </row>
    <row r="485" spans="1:3" x14ac:dyDescent="0.25">
      <c r="A485" s="2">
        <v>484</v>
      </c>
      <c r="B485" s="2" t="s">
        <v>501</v>
      </c>
      <c r="C485" s="2" t="s">
        <v>17</v>
      </c>
    </row>
    <row r="486" spans="1:3" x14ac:dyDescent="0.25">
      <c r="A486" s="2">
        <v>485</v>
      </c>
      <c r="B486" s="2" t="s">
        <v>502</v>
      </c>
      <c r="C486" s="2" t="s">
        <v>17</v>
      </c>
    </row>
    <row r="487" spans="1:3" x14ac:dyDescent="0.25">
      <c r="A487" s="2">
        <v>486</v>
      </c>
      <c r="B487" s="2" t="s">
        <v>503</v>
      </c>
      <c r="C487" s="2" t="s">
        <v>19</v>
      </c>
    </row>
    <row r="488" spans="1:3" x14ac:dyDescent="0.25">
      <c r="A488" s="2">
        <v>487</v>
      </c>
      <c r="B488" s="2" t="s">
        <v>504</v>
      </c>
      <c r="C488" s="2" t="s">
        <v>19</v>
      </c>
    </row>
    <row r="489" spans="1:3" x14ac:dyDescent="0.25">
      <c r="A489" s="2">
        <v>488</v>
      </c>
      <c r="B489" s="2" t="s">
        <v>505</v>
      </c>
      <c r="C489" s="2" t="s">
        <v>19</v>
      </c>
    </row>
    <row r="490" spans="1:3" x14ac:dyDescent="0.25">
      <c r="A490" s="2">
        <v>489</v>
      </c>
      <c r="B490" s="2" t="s">
        <v>506</v>
      </c>
      <c r="C490" s="2" t="s">
        <v>19</v>
      </c>
    </row>
    <row r="491" spans="1:3" x14ac:dyDescent="0.25">
      <c r="A491" s="2">
        <v>490</v>
      </c>
      <c r="B491" s="2" t="s">
        <v>507</v>
      </c>
      <c r="C491" s="2" t="s">
        <v>17</v>
      </c>
    </row>
    <row r="492" spans="1:3" x14ac:dyDescent="0.25">
      <c r="A492" s="2">
        <v>491</v>
      </c>
      <c r="B492" s="2" t="s">
        <v>508</v>
      </c>
      <c r="C492" s="2" t="s">
        <v>17</v>
      </c>
    </row>
    <row r="493" spans="1:3" x14ac:dyDescent="0.25">
      <c r="A493" s="2">
        <v>492</v>
      </c>
      <c r="B493" s="2" t="s">
        <v>509</v>
      </c>
      <c r="C493" s="2" t="s">
        <v>19</v>
      </c>
    </row>
    <row r="494" spans="1:3" x14ac:dyDescent="0.25">
      <c r="A494" s="2">
        <v>493</v>
      </c>
      <c r="B494" s="2" t="s">
        <v>510</v>
      </c>
      <c r="C494" s="2" t="s">
        <v>19</v>
      </c>
    </row>
    <row r="495" spans="1:3" x14ac:dyDescent="0.25">
      <c r="A495" s="2">
        <v>494</v>
      </c>
      <c r="B495" s="2" t="s">
        <v>511</v>
      </c>
      <c r="C495" s="2" t="s">
        <v>19</v>
      </c>
    </row>
    <row r="496" spans="1:3" x14ac:dyDescent="0.25">
      <c r="A496" s="2">
        <v>495</v>
      </c>
      <c r="B496" s="2" t="s">
        <v>512</v>
      </c>
      <c r="C496" s="2" t="s">
        <v>17</v>
      </c>
    </row>
    <row r="497" spans="1:3" x14ac:dyDescent="0.25">
      <c r="A497" s="2">
        <v>496</v>
      </c>
      <c r="B497" s="2" t="s">
        <v>513</v>
      </c>
      <c r="C497" s="2" t="s">
        <v>19</v>
      </c>
    </row>
    <row r="498" spans="1:3" x14ac:dyDescent="0.25">
      <c r="A498" s="2">
        <v>497</v>
      </c>
      <c r="B498" s="2" t="s">
        <v>514</v>
      </c>
      <c r="C498" s="2" t="s">
        <v>19</v>
      </c>
    </row>
    <row r="499" spans="1:3" x14ac:dyDescent="0.25">
      <c r="A499" s="2">
        <v>498</v>
      </c>
      <c r="B499" s="2" t="s">
        <v>515</v>
      </c>
      <c r="C499" s="2" t="s">
        <v>19</v>
      </c>
    </row>
    <row r="500" spans="1:3" x14ac:dyDescent="0.25">
      <c r="A500" s="2">
        <v>499</v>
      </c>
      <c r="B500" s="2" t="s">
        <v>516</v>
      </c>
      <c r="C500" s="2" t="s">
        <v>19</v>
      </c>
    </row>
    <row r="501" spans="1:3" x14ac:dyDescent="0.25">
      <c r="A501" s="2">
        <v>500</v>
      </c>
      <c r="B501" s="2" t="s">
        <v>517</v>
      </c>
      <c r="C501" s="2" t="s">
        <v>19</v>
      </c>
    </row>
    <row r="502" spans="1:3" x14ac:dyDescent="0.25">
      <c r="A502" s="2">
        <v>501</v>
      </c>
      <c r="B502" s="2" t="s">
        <v>518</v>
      </c>
      <c r="C502" s="2" t="s">
        <v>19</v>
      </c>
    </row>
    <row r="503" spans="1:3" x14ac:dyDescent="0.25">
      <c r="A503" s="2">
        <v>502</v>
      </c>
      <c r="B503" s="2" t="s">
        <v>519</v>
      </c>
      <c r="C503" s="2" t="s">
        <v>17</v>
      </c>
    </row>
    <row r="504" spans="1:3" x14ac:dyDescent="0.25">
      <c r="A504" s="2">
        <v>503</v>
      </c>
      <c r="B504" s="2" t="s">
        <v>520</v>
      </c>
      <c r="C504" s="2" t="s">
        <v>17</v>
      </c>
    </row>
    <row r="505" spans="1:3" x14ac:dyDescent="0.25">
      <c r="A505" s="2">
        <v>504</v>
      </c>
      <c r="B505" s="2" t="s">
        <v>521</v>
      </c>
      <c r="C505" s="2" t="s">
        <v>19</v>
      </c>
    </row>
    <row r="506" spans="1:3" x14ac:dyDescent="0.25">
      <c r="A506" s="2">
        <v>505</v>
      </c>
      <c r="B506" s="2" t="s">
        <v>522</v>
      </c>
      <c r="C506" s="2" t="s">
        <v>19</v>
      </c>
    </row>
    <row r="507" spans="1:3" x14ac:dyDescent="0.25">
      <c r="A507" s="2">
        <v>506</v>
      </c>
      <c r="B507" s="2" t="s">
        <v>523</v>
      </c>
      <c r="C507" s="2" t="s">
        <v>19</v>
      </c>
    </row>
    <row r="508" spans="1:3" x14ac:dyDescent="0.25">
      <c r="A508" s="2">
        <v>507</v>
      </c>
      <c r="B508" s="2" t="s">
        <v>524</v>
      </c>
      <c r="C508" s="2" t="s">
        <v>19</v>
      </c>
    </row>
    <row r="509" spans="1:3" x14ac:dyDescent="0.25">
      <c r="A509" s="2">
        <v>508</v>
      </c>
      <c r="B509" s="2" t="s">
        <v>525</v>
      </c>
      <c r="C509" s="2" t="s">
        <v>19</v>
      </c>
    </row>
    <row r="510" spans="1:3" x14ac:dyDescent="0.25">
      <c r="A510" s="2">
        <v>509</v>
      </c>
      <c r="B510" s="2" t="s">
        <v>526</v>
      </c>
      <c r="C510" s="2" t="s">
        <v>19</v>
      </c>
    </row>
    <row r="511" spans="1:3" x14ac:dyDescent="0.25">
      <c r="A511" s="2">
        <v>510</v>
      </c>
      <c r="B511" s="2" t="s">
        <v>527</v>
      </c>
      <c r="C511" s="2" t="s">
        <v>19</v>
      </c>
    </row>
    <row r="512" spans="1:3" x14ac:dyDescent="0.25">
      <c r="A512" s="2">
        <v>511</v>
      </c>
      <c r="B512" s="2" t="s">
        <v>528</v>
      </c>
      <c r="C512" s="2" t="s">
        <v>19</v>
      </c>
    </row>
    <row r="513" spans="1:3" x14ac:dyDescent="0.25">
      <c r="A513" s="2">
        <v>512</v>
      </c>
      <c r="B513" s="2" t="s">
        <v>529</v>
      </c>
      <c r="C513" s="2" t="s">
        <v>19</v>
      </c>
    </row>
    <row r="514" spans="1:3" x14ac:dyDescent="0.25">
      <c r="A514" s="2">
        <v>513</v>
      </c>
      <c r="B514" s="2" t="s">
        <v>530</v>
      </c>
      <c r="C514" s="2" t="s">
        <v>19</v>
      </c>
    </row>
    <row r="515" spans="1:3" x14ac:dyDescent="0.25">
      <c r="A515" s="2">
        <v>514</v>
      </c>
      <c r="B515" s="2" t="s">
        <v>531</v>
      </c>
      <c r="C515" s="2" t="s">
        <v>17</v>
      </c>
    </row>
    <row r="516" spans="1:3" x14ac:dyDescent="0.25">
      <c r="A516" s="2">
        <v>515</v>
      </c>
      <c r="B516" s="2" t="s">
        <v>532</v>
      </c>
      <c r="C516" s="2" t="s">
        <v>19</v>
      </c>
    </row>
    <row r="517" spans="1:3" x14ac:dyDescent="0.25">
      <c r="A517" s="2">
        <v>516</v>
      </c>
      <c r="B517" s="2" t="s">
        <v>533</v>
      </c>
      <c r="C517" s="2" t="s">
        <v>19</v>
      </c>
    </row>
    <row r="518" spans="1:3" x14ac:dyDescent="0.25">
      <c r="A518" s="2">
        <v>517</v>
      </c>
      <c r="B518" s="2" t="s">
        <v>534</v>
      </c>
      <c r="C518" s="2" t="s">
        <v>19</v>
      </c>
    </row>
    <row r="519" spans="1:3" x14ac:dyDescent="0.25">
      <c r="A519" s="2">
        <v>518</v>
      </c>
      <c r="B519" s="2" t="s">
        <v>535</v>
      </c>
      <c r="C519" s="2" t="s">
        <v>19</v>
      </c>
    </row>
    <row r="520" spans="1:3" x14ac:dyDescent="0.25">
      <c r="A520" s="2">
        <v>519</v>
      </c>
      <c r="B520" s="2" t="s">
        <v>536</v>
      </c>
      <c r="C520" s="2" t="s">
        <v>19</v>
      </c>
    </row>
    <row r="521" spans="1:3" x14ac:dyDescent="0.25">
      <c r="A521" s="2">
        <v>520</v>
      </c>
      <c r="B521" s="2" t="s">
        <v>537</v>
      </c>
      <c r="C521" s="2" t="s">
        <v>19</v>
      </c>
    </row>
    <row r="522" spans="1:3" x14ac:dyDescent="0.25">
      <c r="A522" s="2">
        <v>521</v>
      </c>
      <c r="B522" s="2" t="s">
        <v>538</v>
      </c>
      <c r="C522" s="2" t="s">
        <v>19</v>
      </c>
    </row>
    <row r="523" spans="1:3" x14ac:dyDescent="0.25">
      <c r="A523" s="2">
        <v>522</v>
      </c>
      <c r="B523" s="2" t="s">
        <v>539</v>
      </c>
      <c r="C523" s="2" t="s">
        <v>17</v>
      </c>
    </row>
    <row r="524" spans="1:3" x14ac:dyDescent="0.25">
      <c r="A524" s="2">
        <v>523</v>
      </c>
      <c r="B524" s="2" t="s">
        <v>540</v>
      </c>
      <c r="C524" s="2" t="s">
        <v>19</v>
      </c>
    </row>
    <row r="525" spans="1:3" x14ac:dyDescent="0.25">
      <c r="A525" s="2">
        <v>524</v>
      </c>
      <c r="B525" s="2" t="s">
        <v>541</v>
      </c>
      <c r="C525" s="2" t="s">
        <v>19</v>
      </c>
    </row>
    <row r="526" spans="1:3" x14ac:dyDescent="0.25">
      <c r="A526" s="2">
        <v>525</v>
      </c>
      <c r="B526" s="2" t="s">
        <v>542</v>
      </c>
      <c r="C526" s="2" t="s">
        <v>19</v>
      </c>
    </row>
    <row r="527" spans="1:3" x14ac:dyDescent="0.25">
      <c r="A527" s="2">
        <v>526</v>
      </c>
      <c r="B527" s="2" t="s">
        <v>543</v>
      </c>
      <c r="C527" s="2" t="s">
        <v>19</v>
      </c>
    </row>
    <row r="528" spans="1:3" x14ac:dyDescent="0.25">
      <c r="A528" s="2">
        <v>527</v>
      </c>
      <c r="B528" s="2" t="s">
        <v>544</v>
      </c>
      <c r="C528" s="2" t="s">
        <v>19</v>
      </c>
    </row>
    <row r="529" spans="1:3" x14ac:dyDescent="0.25">
      <c r="A529" s="2">
        <v>528</v>
      </c>
      <c r="B529" s="2" t="s">
        <v>545</v>
      </c>
      <c r="C529" s="2" t="s">
        <v>19</v>
      </c>
    </row>
    <row r="530" spans="1:3" x14ac:dyDescent="0.25">
      <c r="A530" s="2">
        <v>529</v>
      </c>
      <c r="B530" s="2" t="s">
        <v>546</v>
      </c>
      <c r="C530" s="2" t="s">
        <v>19</v>
      </c>
    </row>
    <row r="531" spans="1:3" x14ac:dyDescent="0.25">
      <c r="A531" s="2">
        <v>530</v>
      </c>
      <c r="B531" s="2" t="s">
        <v>547</v>
      </c>
      <c r="C531" s="2" t="s">
        <v>17</v>
      </c>
    </row>
    <row r="532" spans="1:3" x14ac:dyDescent="0.25">
      <c r="A532" s="2">
        <v>531</v>
      </c>
      <c r="B532" s="2" t="s">
        <v>548</v>
      </c>
      <c r="C532" s="2" t="s">
        <v>19</v>
      </c>
    </row>
    <row r="533" spans="1:3" x14ac:dyDescent="0.25">
      <c r="A533" s="2">
        <v>532</v>
      </c>
      <c r="B533" s="2" t="s">
        <v>549</v>
      </c>
      <c r="C533" s="2" t="s">
        <v>19</v>
      </c>
    </row>
    <row r="534" spans="1:3" x14ac:dyDescent="0.25">
      <c r="A534" s="2">
        <v>533</v>
      </c>
      <c r="B534" s="2" t="s">
        <v>550</v>
      </c>
      <c r="C534" s="2" t="s">
        <v>19</v>
      </c>
    </row>
    <row r="535" spans="1:3" x14ac:dyDescent="0.25">
      <c r="A535" s="2">
        <v>534</v>
      </c>
      <c r="B535" s="2" t="s">
        <v>551</v>
      </c>
      <c r="C535" s="2" t="s">
        <v>17</v>
      </c>
    </row>
    <row r="536" spans="1:3" x14ac:dyDescent="0.25">
      <c r="A536" s="2">
        <v>535</v>
      </c>
      <c r="B536" s="2" t="s">
        <v>552</v>
      </c>
      <c r="C536" s="2" t="s">
        <v>17</v>
      </c>
    </row>
    <row r="537" spans="1:3" x14ac:dyDescent="0.25">
      <c r="A537" s="2">
        <v>536</v>
      </c>
      <c r="B537" s="2" t="s">
        <v>553</v>
      </c>
      <c r="C537" s="2" t="s">
        <v>19</v>
      </c>
    </row>
    <row r="538" spans="1:3" x14ac:dyDescent="0.25">
      <c r="A538" s="2">
        <v>537</v>
      </c>
      <c r="B538" s="2" t="s">
        <v>554</v>
      </c>
      <c r="C538" s="2" t="s">
        <v>17</v>
      </c>
    </row>
    <row r="539" spans="1:3" x14ac:dyDescent="0.25">
      <c r="A539" s="2">
        <v>538</v>
      </c>
      <c r="B539" s="2" t="s">
        <v>555</v>
      </c>
      <c r="C539" s="2" t="s">
        <v>19</v>
      </c>
    </row>
    <row r="540" spans="1:3" x14ac:dyDescent="0.25">
      <c r="A540" s="2">
        <v>539</v>
      </c>
      <c r="B540" s="2" t="s">
        <v>556</v>
      </c>
      <c r="C540" s="2" t="s">
        <v>19</v>
      </c>
    </row>
    <row r="541" spans="1:3" x14ac:dyDescent="0.25">
      <c r="A541" s="2">
        <v>540</v>
      </c>
      <c r="B541" s="2" t="s">
        <v>557</v>
      </c>
      <c r="C541" s="2" t="s">
        <v>19</v>
      </c>
    </row>
    <row r="542" spans="1:3" x14ac:dyDescent="0.25">
      <c r="A542" s="2">
        <v>541</v>
      </c>
      <c r="B542" s="2" t="s">
        <v>558</v>
      </c>
      <c r="C542" s="2" t="s">
        <v>17</v>
      </c>
    </row>
    <row r="543" spans="1:3" x14ac:dyDescent="0.25">
      <c r="A543" s="2">
        <v>542</v>
      </c>
      <c r="B543" s="2" t="s">
        <v>559</v>
      </c>
      <c r="C543" s="2" t="s">
        <v>17</v>
      </c>
    </row>
    <row r="544" spans="1:3" x14ac:dyDescent="0.25">
      <c r="A544" s="2">
        <v>543</v>
      </c>
      <c r="B544" s="2" t="s">
        <v>560</v>
      </c>
      <c r="C544" s="2" t="s">
        <v>17</v>
      </c>
    </row>
    <row r="545" spans="1:3" x14ac:dyDescent="0.25">
      <c r="A545" s="2">
        <v>544</v>
      </c>
      <c r="B545" s="2" t="s">
        <v>561</v>
      </c>
      <c r="C545" s="2" t="s">
        <v>19</v>
      </c>
    </row>
    <row r="546" spans="1:3" x14ac:dyDescent="0.25">
      <c r="A546" s="2">
        <v>545</v>
      </c>
      <c r="B546" s="2" t="s">
        <v>562</v>
      </c>
      <c r="C546" s="2" t="s">
        <v>19</v>
      </c>
    </row>
    <row r="547" spans="1:3" x14ac:dyDescent="0.25">
      <c r="A547" s="2">
        <v>546</v>
      </c>
      <c r="B547" s="2" t="s">
        <v>563</v>
      </c>
      <c r="C547" s="2" t="s">
        <v>17</v>
      </c>
    </row>
    <row r="548" spans="1:3" x14ac:dyDescent="0.25">
      <c r="A548" s="2">
        <v>547</v>
      </c>
      <c r="B548" s="2" t="s">
        <v>564</v>
      </c>
      <c r="C548" s="2" t="s">
        <v>17</v>
      </c>
    </row>
    <row r="549" spans="1:3" x14ac:dyDescent="0.25">
      <c r="A549" s="2">
        <v>548</v>
      </c>
      <c r="B549" s="2" t="s">
        <v>565</v>
      </c>
      <c r="C549" s="2" t="s">
        <v>19</v>
      </c>
    </row>
    <row r="550" spans="1:3" x14ac:dyDescent="0.25">
      <c r="A550" s="2">
        <v>549</v>
      </c>
      <c r="B550" s="2" t="s">
        <v>566</v>
      </c>
      <c r="C550" s="2" t="s">
        <v>19</v>
      </c>
    </row>
    <row r="551" spans="1:3" x14ac:dyDescent="0.25">
      <c r="A551" s="2">
        <v>550</v>
      </c>
      <c r="B551" s="2" t="s">
        <v>567</v>
      </c>
      <c r="C551" s="2" t="s">
        <v>19</v>
      </c>
    </row>
    <row r="552" spans="1:3" x14ac:dyDescent="0.25">
      <c r="A552" s="2">
        <v>551</v>
      </c>
      <c r="B552" s="2" t="s">
        <v>568</v>
      </c>
      <c r="C552" s="2" t="s">
        <v>17</v>
      </c>
    </row>
    <row r="553" spans="1:3" x14ac:dyDescent="0.25">
      <c r="A553" s="2">
        <v>552</v>
      </c>
      <c r="B553" s="2" t="s">
        <v>569</v>
      </c>
      <c r="C553" s="2" t="s">
        <v>17</v>
      </c>
    </row>
    <row r="554" spans="1:3" x14ac:dyDescent="0.25">
      <c r="A554" s="2">
        <v>553</v>
      </c>
      <c r="B554" s="2" t="s">
        <v>570</v>
      </c>
      <c r="C554" s="2" t="s">
        <v>19</v>
      </c>
    </row>
    <row r="555" spans="1:3" x14ac:dyDescent="0.25">
      <c r="A555" s="2">
        <v>554</v>
      </c>
      <c r="B555" s="2" t="s">
        <v>571</v>
      </c>
      <c r="C555" s="2" t="s">
        <v>17</v>
      </c>
    </row>
    <row r="556" spans="1:3" x14ac:dyDescent="0.25">
      <c r="A556" s="2">
        <v>555</v>
      </c>
      <c r="B556" s="2" t="s">
        <v>572</v>
      </c>
      <c r="C556" s="2" t="s">
        <v>19</v>
      </c>
    </row>
    <row r="557" spans="1:3" x14ac:dyDescent="0.25">
      <c r="A557" s="2">
        <v>556</v>
      </c>
      <c r="B557" s="2" t="s">
        <v>573</v>
      </c>
      <c r="C557" s="2" t="s">
        <v>19</v>
      </c>
    </row>
    <row r="558" spans="1:3" x14ac:dyDescent="0.25">
      <c r="A558" s="2">
        <v>557</v>
      </c>
      <c r="B558" s="2" t="s">
        <v>574</v>
      </c>
      <c r="C558" s="2" t="s">
        <v>19</v>
      </c>
    </row>
    <row r="559" spans="1:3" x14ac:dyDescent="0.25">
      <c r="A559" s="2">
        <v>558</v>
      </c>
      <c r="B559" s="2" t="s">
        <v>575</v>
      </c>
      <c r="C559" s="2" t="s">
        <v>17</v>
      </c>
    </row>
    <row r="560" spans="1:3" x14ac:dyDescent="0.25">
      <c r="A560" s="2">
        <v>559</v>
      </c>
      <c r="B560" s="2" t="s">
        <v>576</v>
      </c>
      <c r="C560" s="2" t="s">
        <v>17</v>
      </c>
    </row>
    <row r="561" spans="1:3" x14ac:dyDescent="0.25">
      <c r="A561" s="2">
        <v>560</v>
      </c>
      <c r="B561" s="2" t="s">
        <v>577</v>
      </c>
      <c r="C561" s="2" t="s">
        <v>17</v>
      </c>
    </row>
    <row r="562" spans="1:3" x14ac:dyDescent="0.25">
      <c r="A562" s="2">
        <v>561</v>
      </c>
      <c r="B562" s="2" t="s">
        <v>578</v>
      </c>
      <c r="C562" s="2" t="s">
        <v>17</v>
      </c>
    </row>
    <row r="563" spans="1:3" x14ac:dyDescent="0.25">
      <c r="A563" s="2">
        <v>562</v>
      </c>
      <c r="B563" s="2" t="s">
        <v>579</v>
      </c>
      <c r="C563" s="2" t="s">
        <v>19</v>
      </c>
    </row>
    <row r="564" spans="1:3" x14ac:dyDescent="0.25">
      <c r="A564" s="2">
        <v>563</v>
      </c>
      <c r="B564" s="2" t="s">
        <v>580</v>
      </c>
      <c r="C564" s="2" t="s">
        <v>17</v>
      </c>
    </row>
    <row r="565" spans="1:3" x14ac:dyDescent="0.25">
      <c r="A565" s="2">
        <v>564</v>
      </c>
      <c r="B565" s="2" t="s">
        <v>581</v>
      </c>
      <c r="C565" s="2" t="s">
        <v>19</v>
      </c>
    </row>
    <row r="566" spans="1:3" x14ac:dyDescent="0.25">
      <c r="A566" s="2">
        <v>565</v>
      </c>
      <c r="B566" s="2" t="s">
        <v>582</v>
      </c>
      <c r="C566" s="2" t="s">
        <v>17</v>
      </c>
    </row>
    <row r="567" spans="1:3" x14ac:dyDescent="0.25">
      <c r="A567" s="2">
        <v>566</v>
      </c>
      <c r="B567" s="2" t="s">
        <v>583</v>
      </c>
      <c r="C567" s="2" t="s">
        <v>19</v>
      </c>
    </row>
    <row r="568" spans="1:3" x14ac:dyDescent="0.25">
      <c r="A568" s="2">
        <v>567</v>
      </c>
      <c r="B568" s="2" t="s">
        <v>584</v>
      </c>
      <c r="C568" s="2" t="s">
        <v>19</v>
      </c>
    </row>
    <row r="569" spans="1:3" x14ac:dyDescent="0.25">
      <c r="A569" s="2">
        <v>568</v>
      </c>
      <c r="B569" s="2" t="s">
        <v>585</v>
      </c>
      <c r="C569" s="2" t="s">
        <v>19</v>
      </c>
    </row>
    <row r="570" spans="1:3" x14ac:dyDescent="0.25">
      <c r="A570" s="2">
        <v>569</v>
      </c>
      <c r="B570" s="2" t="s">
        <v>586</v>
      </c>
      <c r="C570" s="2" t="s">
        <v>19</v>
      </c>
    </row>
    <row r="571" spans="1:3" x14ac:dyDescent="0.25">
      <c r="A571" s="2">
        <v>570</v>
      </c>
      <c r="B571" s="2" t="s">
        <v>587</v>
      </c>
      <c r="C571" s="2" t="s">
        <v>19</v>
      </c>
    </row>
    <row r="572" spans="1:3" x14ac:dyDescent="0.25">
      <c r="A572" s="2">
        <v>571</v>
      </c>
      <c r="B572" s="2" t="s">
        <v>588</v>
      </c>
      <c r="C572" s="2" t="s">
        <v>17</v>
      </c>
    </row>
    <row r="573" spans="1:3" x14ac:dyDescent="0.25">
      <c r="A573" s="2">
        <v>572</v>
      </c>
      <c r="B573" s="2" t="s">
        <v>589</v>
      </c>
      <c r="C573" s="2" t="s">
        <v>19</v>
      </c>
    </row>
    <row r="574" spans="1:3" x14ac:dyDescent="0.25">
      <c r="A574" s="2">
        <v>573</v>
      </c>
      <c r="B574" s="2" t="s">
        <v>590</v>
      </c>
      <c r="C574" s="2" t="s">
        <v>17</v>
      </c>
    </row>
    <row r="575" spans="1:3" x14ac:dyDescent="0.25">
      <c r="A575" s="2">
        <v>574</v>
      </c>
      <c r="B575" s="2" t="s">
        <v>591</v>
      </c>
      <c r="C575" s="2" t="s">
        <v>17</v>
      </c>
    </row>
    <row r="576" spans="1:3" x14ac:dyDescent="0.25">
      <c r="A576" s="2">
        <v>575</v>
      </c>
      <c r="B576" s="2" t="s">
        <v>592</v>
      </c>
      <c r="C576" s="2" t="s">
        <v>19</v>
      </c>
    </row>
    <row r="577" spans="1:3" x14ac:dyDescent="0.25">
      <c r="A577" s="2">
        <v>576</v>
      </c>
      <c r="B577" s="2" t="s">
        <v>593</v>
      </c>
      <c r="C577" s="2" t="s">
        <v>17</v>
      </c>
    </row>
    <row r="578" spans="1:3" x14ac:dyDescent="0.25">
      <c r="A578" s="2">
        <v>577</v>
      </c>
      <c r="B578" s="2" t="s">
        <v>594</v>
      </c>
      <c r="C578" s="2" t="s">
        <v>19</v>
      </c>
    </row>
    <row r="579" spans="1:3" x14ac:dyDescent="0.25">
      <c r="A579" s="2">
        <v>578</v>
      </c>
      <c r="B579" s="2" t="s">
        <v>595</v>
      </c>
      <c r="C579" s="2" t="s">
        <v>17</v>
      </c>
    </row>
    <row r="580" spans="1:3" x14ac:dyDescent="0.25">
      <c r="A580" s="2">
        <v>579</v>
      </c>
      <c r="B580" s="2" t="s">
        <v>596</v>
      </c>
      <c r="C580" s="2" t="s">
        <v>19</v>
      </c>
    </row>
    <row r="581" spans="1:3" x14ac:dyDescent="0.25">
      <c r="A581" s="2">
        <v>580</v>
      </c>
      <c r="B581" s="2" t="s">
        <v>597</v>
      </c>
      <c r="C581" s="2" t="s">
        <v>19</v>
      </c>
    </row>
    <row r="582" spans="1:3" x14ac:dyDescent="0.25">
      <c r="A582" s="2">
        <v>581</v>
      </c>
      <c r="B582" s="2" t="s">
        <v>598</v>
      </c>
      <c r="C582" s="2" t="s">
        <v>17</v>
      </c>
    </row>
    <row r="583" spans="1:3" x14ac:dyDescent="0.25">
      <c r="A583" s="2">
        <v>582</v>
      </c>
      <c r="B583" s="2" t="s">
        <v>599</v>
      </c>
      <c r="C583" s="2" t="s">
        <v>19</v>
      </c>
    </row>
    <row r="584" spans="1:3" x14ac:dyDescent="0.25">
      <c r="A584" s="2">
        <v>583</v>
      </c>
      <c r="B584" s="2" t="s">
        <v>600</v>
      </c>
      <c r="C584" s="2" t="s">
        <v>17</v>
      </c>
    </row>
    <row r="585" spans="1:3" x14ac:dyDescent="0.25">
      <c r="A585" s="2">
        <v>584</v>
      </c>
      <c r="B585" s="2" t="s">
        <v>601</v>
      </c>
      <c r="C585" s="2" t="s">
        <v>17</v>
      </c>
    </row>
    <row r="586" spans="1:3" x14ac:dyDescent="0.25">
      <c r="A586" s="2">
        <v>585</v>
      </c>
      <c r="B586" s="2" t="s">
        <v>602</v>
      </c>
      <c r="C586" s="2" t="s">
        <v>17</v>
      </c>
    </row>
    <row r="587" spans="1:3" x14ac:dyDescent="0.25">
      <c r="A587" s="2">
        <v>586</v>
      </c>
      <c r="B587" s="2" t="s">
        <v>603</v>
      </c>
      <c r="C587" s="2" t="s">
        <v>19</v>
      </c>
    </row>
    <row r="588" spans="1:3" x14ac:dyDescent="0.25">
      <c r="A588" s="2">
        <v>587</v>
      </c>
      <c r="B588" s="2" t="s">
        <v>604</v>
      </c>
      <c r="C588" s="2" t="s">
        <v>17</v>
      </c>
    </row>
    <row r="589" spans="1:3" x14ac:dyDescent="0.25">
      <c r="A589" s="2">
        <v>588</v>
      </c>
      <c r="B589" s="2" t="s">
        <v>605</v>
      </c>
      <c r="C589" s="2" t="s">
        <v>19</v>
      </c>
    </row>
    <row r="590" spans="1:3" x14ac:dyDescent="0.25">
      <c r="A590" s="2">
        <v>589</v>
      </c>
      <c r="B590" s="2" t="s">
        <v>606</v>
      </c>
      <c r="C590" s="2" t="s">
        <v>17</v>
      </c>
    </row>
    <row r="591" spans="1:3" x14ac:dyDescent="0.25">
      <c r="A591" s="2">
        <v>590</v>
      </c>
      <c r="B591" s="2" t="s">
        <v>607</v>
      </c>
      <c r="C591" s="2" t="s">
        <v>17</v>
      </c>
    </row>
    <row r="592" spans="1:3" x14ac:dyDescent="0.25">
      <c r="A592" s="2">
        <v>591</v>
      </c>
      <c r="B592" s="2" t="s">
        <v>608</v>
      </c>
      <c r="C592" s="2" t="s">
        <v>17</v>
      </c>
    </row>
    <row r="593" spans="1:3" x14ac:dyDescent="0.25">
      <c r="A593" s="2">
        <v>592</v>
      </c>
      <c r="B593" s="2" t="s">
        <v>609</v>
      </c>
      <c r="C593" s="2" t="s">
        <v>17</v>
      </c>
    </row>
    <row r="594" spans="1:3" x14ac:dyDescent="0.25">
      <c r="A594" s="2">
        <v>593</v>
      </c>
      <c r="B594" s="2" t="s">
        <v>610</v>
      </c>
      <c r="C594" s="2" t="s">
        <v>19</v>
      </c>
    </row>
    <row r="595" spans="1:3" x14ac:dyDescent="0.25">
      <c r="A595" s="2">
        <v>594</v>
      </c>
      <c r="B595" s="2" t="s">
        <v>611</v>
      </c>
      <c r="C595" s="2" t="s">
        <v>17</v>
      </c>
    </row>
    <row r="596" spans="1:3" x14ac:dyDescent="0.25">
      <c r="A596" s="2">
        <v>595</v>
      </c>
      <c r="B596" s="2" t="s">
        <v>612</v>
      </c>
      <c r="C596" s="2" t="s">
        <v>19</v>
      </c>
    </row>
    <row r="597" spans="1:3" x14ac:dyDescent="0.25">
      <c r="A597" s="2">
        <v>596</v>
      </c>
      <c r="B597" s="2" t="s">
        <v>613</v>
      </c>
      <c r="C597" s="2" t="s">
        <v>19</v>
      </c>
    </row>
    <row r="598" spans="1:3" x14ac:dyDescent="0.25">
      <c r="A598" s="2">
        <v>597</v>
      </c>
      <c r="B598" s="2" t="s">
        <v>614</v>
      </c>
      <c r="C598" s="2" t="s">
        <v>19</v>
      </c>
    </row>
    <row r="599" spans="1:3" x14ac:dyDescent="0.25">
      <c r="A599" s="2">
        <v>598</v>
      </c>
      <c r="B599" s="2" t="s">
        <v>615</v>
      </c>
      <c r="C599" s="2" t="s">
        <v>19</v>
      </c>
    </row>
    <row r="600" spans="1:3" x14ac:dyDescent="0.25">
      <c r="A600" s="2">
        <v>599</v>
      </c>
      <c r="B600" s="2" t="s">
        <v>616</v>
      </c>
      <c r="C600" s="2" t="s">
        <v>17</v>
      </c>
    </row>
    <row r="601" spans="1:3" x14ac:dyDescent="0.25">
      <c r="A601" s="2">
        <v>600</v>
      </c>
      <c r="B601" s="2" t="s">
        <v>617</v>
      </c>
      <c r="C601" s="2" t="s">
        <v>17</v>
      </c>
    </row>
    <row r="602" spans="1:3" x14ac:dyDescent="0.25">
      <c r="A602" s="2">
        <v>601</v>
      </c>
      <c r="B602" s="2" t="s">
        <v>618</v>
      </c>
      <c r="C602" s="2" t="s">
        <v>19</v>
      </c>
    </row>
    <row r="603" spans="1:3" x14ac:dyDescent="0.25">
      <c r="A603" s="2">
        <v>602</v>
      </c>
      <c r="B603" s="2" t="s">
        <v>619</v>
      </c>
      <c r="C603" s="2" t="s">
        <v>19</v>
      </c>
    </row>
    <row r="604" spans="1:3" x14ac:dyDescent="0.25">
      <c r="A604" s="2">
        <v>603</v>
      </c>
      <c r="B604" s="2" t="s">
        <v>620</v>
      </c>
      <c r="C604" s="2" t="s">
        <v>19</v>
      </c>
    </row>
    <row r="605" spans="1:3" x14ac:dyDescent="0.25">
      <c r="A605" s="2">
        <v>604</v>
      </c>
      <c r="B605" s="2" t="s">
        <v>621</v>
      </c>
      <c r="C605" s="2" t="s">
        <v>17</v>
      </c>
    </row>
    <row r="606" spans="1:3" x14ac:dyDescent="0.25">
      <c r="A606" s="2">
        <v>605</v>
      </c>
      <c r="B606" s="2" t="s">
        <v>622</v>
      </c>
      <c r="C606" s="2" t="s">
        <v>17</v>
      </c>
    </row>
    <row r="607" spans="1:3" x14ac:dyDescent="0.25">
      <c r="A607" s="2">
        <v>606</v>
      </c>
      <c r="B607" s="2" t="s">
        <v>623</v>
      </c>
      <c r="C607" s="2" t="s">
        <v>19</v>
      </c>
    </row>
    <row r="608" spans="1:3" x14ac:dyDescent="0.25">
      <c r="A608" s="2">
        <v>607</v>
      </c>
      <c r="B608" s="2" t="s">
        <v>624</v>
      </c>
      <c r="C608" s="2" t="s">
        <v>19</v>
      </c>
    </row>
    <row r="609" spans="1:3" x14ac:dyDescent="0.25">
      <c r="A609" s="2">
        <v>608</v>
      </c>
      <c r="B609" s="2" t="s">
        <v>625</v>
      </c>
      <c r="C609" s="2" t="s">
        <v>17</v>
      </c>
    </row>
    <row r="610" spans="1:3" x14ac:dyDescent="0.25">
      <c r="A610" s="2">
        <v>609</v>
      </c>
      <c r="B610" s="2" t="s">
        <v>626</v>
      </c>
      <c r="C610" s="2" t="s">
        <v>19</v>
      </c>
    </row>
    <row r="611" spans="1:3" x14ac:dyDescent="0.25">
      <c r="A611" s="2">
        <v>610</v>
      </c>
      <c r="B611" s="2" t="s">
        <v>627</v>
      </c>
      <c r="C611" s="2" t="s">
        <v>19</v>
      </c>
    </row>
    <row r="612" spans="1:3" x14ac:dyDescent="0.25">
      <c r="A612" s="2">
        <v>611</v>
      </c>
      <c r="B612" s="2" t="s">
        <v>628</v>
      </c>
      <c r="C612" s="2" t="s">
        <v>17</v>
      </c>
    </row>
    <row r="613" spans="1:3" x14ac:dyDescent="0.25">
      <c r="A613" s="2">
        <v>612</v>
      </c>
      <c r="B613" s="2" t="s">
        <v>629</v>
      </c>
      <c r="C613" s="2" t="s">
        <v>19</v>
      </c>
    </row>
    <row r="614" spans="1:3" x14ac:dyDescent="0.25">
      <c r="A614" s="2">
        <v>613</v>
      </c>
      <c r="B614" s="2" t="s">
        <v>630</v>
      </c>
      <c r="C614" s="2" t="s">
        <v>17</v>
      </c>
    </row>
    <row r="615" spans="1:3" x14ac:dyDescent="0.25">
      <c r="A615" s="2">
        <v>614</v>
      </c>
      <c r="B615" s="2" t="s">
        <v>631</v>
      </c>
      <c r="C615" s="2" t="s">
        <v>19</v>
      </c>
    </row>
    <row r="616" spans="1:3" x14ac:dyDescent="0.25">
      <c r="A616" s="2">
        <v>615</v>
      </c>
      <c r="B616" s="2" t="s">
        <v>632</v>
      </c>
      <c r="C616" s="2" t="s">
        <v>19</v>
      </c>
    </row>
    <row r="617" spans="1:3" x14ac:dyDescent="0.25">
      <c r="A617" s="2">
        <v>616</v>
      </c>
      <c r="B617" s="2" t="s">
        <v>633</v>
      </c>
      <c r="C617" s="2" t="s">
        <v>19</v>
      </c>
    </row>
    <row r="618" spans="1:3" x14ac:dyDescent="0.25">
      <c r="A618" s="2">
        <v>617</v>
      </c>
      <c r="B618" s="2" t="s">
        <v>634</v>
      </c>
      <c r="C618" s="2" t="s">
        <v>19</v>
      </c>
    </row>
    <row r="619" spans="1:3" x14ac:dyDescent="0.25">
      <c r="A619" s="2">
        <v>618</v>
      </c>
      <c r="B619" s="2" t="s">
        <v>635</v>
      </c>
      <c r="C619" s="2" t="s">
        <v>19</v>
      </c>
    </row>
    <row r="620" spans="1:3" x14ac:dyDescent="0.25">
      <c r="A620" s="2">
        <v>619</v>
      </c>
      <c r="B620" s="2" t="s">
        <v>636</v>
      </c>
      <c r="C620" s="2" t="s">
        <v>19</v>
      </c>
    </row>
    <row r="621" spans="1:3" x14ac:dyDescent="0.25">
      <c r="A621" s="2">
        <v>620</v>
      </c>
      <c r="B621" s="2" t="s">
        <v>637</v>
      </c>
      <c r="C621" s="2" t="s">
        <v>19</v>
      </c>
    </row>
    <row r="622" spans="1:3" x14ac:dyDescent="0.25">
      <c r="A622" s="2">
        <v>621</v>
      </c>
      <c r="B622" s="2" t="s">
        <v>638</v>
      </c>
      <c r="C622" s="2" t="s">
        <v>19</v>
      </c>
    </row>
    <row r="623" spans="1:3" x14ac:dyDescent="0.25">
      <c r="A623" s="2">
        <v>622</v>
      </c>
      <c r="B623" s="2" t="s">
        <v>639</v>
      </c>
      <c r="C623" s="2" t="s">
        <v>17</v>
      </c>
    </row>
    <row r="624" spans="1:3" x14ac:dyDescent="0.25">
      <c r="A624" s="2">
        <v>623</v>
      </c>
      <c r="B624" s="2" t="s">
        <v>640</v>
      </c>
      <c r="C624" s="2" t="s">
        <v>19</v>
      </c>
    </row>
    <row r="625" spans="1:3" x14ac:dyDescent="0.25">
      <c r="A625" s="2">
        <v>624</v>
      </c>
      <c r="B625" s="2" t="s">
        <v>641</v>
      </c>
      <c r="C625" s="2" t="s">
        <v>17</v>
      </c>
    </row>
    <row r="626" spans="1:3" x14ac:dyDescent="0.25">
      <c r="A626" s="2">
        <v>625</v>
      </c>
      <c r="B626" s="2" t="s">
        <v>642</v>
      </c>
      <c r="C626" s="2" t="s">
        <v>17</v>
      </c>
    </row>
    <row r="627" spans="1:3" x14ac:dyDescent="0.25">
      <c r="A627" s="2">
        <v>626</v>
      </c>
      <c r="B627" s="2" t="s">
        <v>643</v>
      </c>
      <c r="C627" s="2" t="s">
        <v>17</v>
      </c>
    </row>
    <row r="628" spans="1:3" x14ac:dyDescent="0.25">
      <c r="A628" s="2">
        <v>627</v>
      </c>
      <c r="B628" s="2" t="s">
        <v>644</v>
      </c>
      <c r="C628" s="2" t="s">
        <v>17</v>
      </c>
    </row>
    <row r="629" spans="1:3" x14ac:dyDescent="0.25">
      <c r="A629" s="2">
        <v>628</v>
      </c>
      <c r="B629" s="2" t="s">
        <v>645</v>
      </c>
      <c r="C629" s="2" t="s">
        <v>17</v>
      </c>
    </row>
    <row r="630" spans="1:3" x14ac:dyDescent="0.25">
      <c r="A630" s="2">
        <v>629</v>
      </c>
      <c r="B630" s="2" t="s">
        <v>646</v>
      </c>
      <c r="C630" s="2" t="s">
        <v>17</v>
      </c>
    </row>
    <row r="631" spans="1:3" x14ac:dyDescent="0.25">
      <c r="A631" s="2">
        <v>630</v>
      </c>
      <c r="B631" s="2" t="s">
        <v>647</v>
      </c>
      <c r="C631" s="2" t="s">
        <v>19</v>
      </c>
    </row>
    <row r="632" spans="1:3" x14ac:dyDescent="0.25">
      <c r="A632" s="2">
        <v>631</v>
      </c>
      <c r="B632" s="2" t="s">
        <v>648</v>
      </c>
      <c r="C632" s="2" t="s">
        <v>19</v>
      </c>
    </row>
    <row r="633" spans="1:3" x14ac:dyDescent="0.25">
      <c r="A633" s="2">
        <v>632</v>
      </c>
      <c r="B633" s="2" t="s">
        <v>649</v>
      </c>
      <c r="C633" s="2" t="s">
        <v>19</v>
      </c>
    </row>
    <row r="634" spans="1:3" x14ac:dyDescent="0.25">
      <c r="A634" s="2">
        <v>633</v>
      </c>
      <c r="B634" s="2" t="s">
        <v>650</v>
      </c>
      <c r="C634" s="2" t="s">
        <v>17</v>
      </c>
    </row>
    <row r="635" spans="1:3" x14ac:dyDescent="0.25">
      <c r="A635" s="2">
        <v>634</v>
      </c>
      <c r="B635" s="2" t="s">
        <v>651</v>
      </c>
      <c r="C635" s="2" t="s">
        <v>19</v>
      </c>
    </row>
    <row r="636" spans="1:3" x14ac:dyDescent="0.25">
      <c r="A636" s="2">
        <v>635</v>
      </c>
      <c r="B636" s="2" t="s">
        <v>652</v>
      </c>
      <c r="C636" s="2" t="s">
        <v>19</v>
      </c>
    </row>
    <row r="637" spans="1:3" x14ac:dyDescent="0.25">
      <c r="A637" s="2">
        <v>636</v>
      </c>
      <c r="B637" s="2" t="s">
        <v>653</v>
      </c>
      <c r="C637" s="2" t="s">
        <v>19</v>
      </c>
    </row>
    <row r="638" spans="1:3" x14ac:dyDescent="0.25">
      <c r="A638" s="2">
        <v>637</v>
      </c>
      <c r="B638" s="2" t="s">
        <v>654</v>
      </c>
      <c r="C638" s="2" t="s">
        <v>17</v>
      </c>
    </row>
    <row r="639" spans="1:3" x14ac:dyDescent="0.25">
      <c r="A639" s="2">
        <v>638</v>
      </c>
      <c r="B639" s="2" t="s">
        <v>655</v>
      </c>
      <c r="C639" s="2" t="s">
        <v>19</v>
      </c>
    </row>
    <row r="640" spans="1:3" x14ac:dyDescent="0.25">
      <c r="A640" s="2">
        <v>639</v>
      </c>
      <c r="B640" s="2" t="s">
        <v>656</v>
      </c>
      <c r="C640" s="2" t="s">
        <v>19</v>
      </c>
    </row>
    <row r="641" spans="1:3" x14ac:dyDescent="0.25">
      <c r="A641" s="2">
        <v>640</v>
      </c>
      <c r="B641" s="2" t="s">
        <v>657</v>
      </c>
      <c r="C641" s="2" t="s">
        <v>19</v>
      </c>
    </row>
    <row r="642" spans="1:3" x14ac:dyDescent="0.25">
      <c r="A642" s="2">
        <v>641</v>
      </c>
      <c r="B642" s="2" t="s">
        <v>658</v>
      </c>
      <c r="C642" s="2" t="s">
        <v>19</v>
      </c>
    </row>
    <row r="643" spans="1:3" x14ac:dyDescent="0.25">
      <c r="A643" s="2">
        <v>642</v>
      </c>
      <c r="B643" s="2" t="s">
        <v>659</v>
      </c>
      <c r="C643" s="2" t="s">
        <v>19</v>
      </c>
    </row>
    <row r="644" spans="1:3" x14ac:dyDescent="0.25">
      <c r="A644" s="2">
        <v>643</v>
      </c>
      <c r="B644" s="2" t="s">
        <v>660</v>
      </c>
      <c r="C644" s="2" t="s">
        <v>19</v>
      </c>
    </row>
    <row r="645" spans="1:3" x14ac:dyDescent="0.25">
      <c r="A645" s="2">
        <v>644</v>
      </c>
      <c r="B645" s="2" t="s">
        <v>661</v>
      </c>
      <c r="C645" s="2" t="s">
        <v>17</v>
      </c>
    </row>
    <row r="646" spans="1:3" x14ac:dyDescent="0.25">
      <c r="A646" s="2">
        <v>645</v>
      </c>
      <c r="B646" s="2" t="s">
        <v>662</v>
      </c>
      <c r="C646" s="2" t="s">
        <v>19</v>
      </c>
    </row>
    <row r="647" spans="1:3" x14ac:dyDescent="0.25">
      <c r="A647" s="2">
        <v>646</v>
      </c>
      <c r="B647" s="2" t="s">
        <v>663</v>
      </c>
      <c r="C647" s="2" t="s">
        <v>19</v>
      </c>
    </row>
    <row r="648" spans="1:3" x14ac:dyDescent="0.25">
      <c r="A648" s="2">
        <v>647</v>
      </c>
      <c r="B648" s="2" t="s">
        <v>664</v>
      </c>
      <c r="C648" s="2" t="s">
        <v>17</v>
      </c>
    </row>
    <row r="649" spans="1:3" x14ac:dyDescent="0.25">
      <c r="A649" s="2">
        <v>648</v>
      </c>
      <c r="B649" s="2" t="s">
        <v>665</v>
      </c>
      <c r="C649" s="2" t="s">
        <v>17</v>
      </c>
    </row>
    <row r="650" spans="1:3" x14ac:dyDescent="0.25">
      <c r="A650" s="2">
        <v>649</v>
      </c>
      <c r="B650" s="2" t="s">
        <v>666</v>
      </c>
      <c r="C650" s="2" t="s">
        <v>19</v>
      </c>
    </row>
    <row r="651" spans="1:3" x14ac:dyDescent="0.25">
      <c r="A651" s="2">
        <v>650</v>
      </c>
      <c r="B651" s="2" t="s">
        <v>667</v>
      </c>
      <c r="C651" s="2" t="s">
        <v>19</v>
      </c>
    </row>
    <row r="652" spans="1:3" x14ac:dyDescent="0.25">
      <c r="A652" s="2">
        <v>651</v>
      </c>
      <c r="B652" s="2" t="s">
        <v>668</v>
      </c>
      <c r="C652" s="2" t="s">
        <v>17</v>
      </c>
    </row>
    <row r="653" spans="1:3" x14ac:dyDescent="0.25">
      <c r="A653" s="2">
        <v>652</v>
      </c>
      <c r="B653" s="2" t="s">
        <v>669</v>
      </c>
      <c r="C653" s="2" t="s">
        <v>19</v>
      </c>
    </row>
    <row r="654" spans="1:3" x14ac:dyDescent="0.25">
      <c r="A654" s="2">
        <v>653</v>
      </c>
      <c r="B654" s="2" t="s">
        <v>670</v>
      </c>
      <c r="C654" s="2" t="s">
        <v>19</v>
      </c>
    </row>
    <row r="655" spans="1:3" x14ac:dyDescent="0.25">
      <c r="A655" s="2">
        <v>654</v>
      </c>
      <c r="B655" s="2" t="s">
        <v>671</v>
      </c>
      <c r="C655" s="2" t="s">
        <v>17</v>
      </c>
    </row>
    <row r="656" spans="1:3" x14ac:dyDescent="0.25">
      <c r="A656" s="2">
        <v>655</v>
      </c>
      <c r="B656" s="2" t="s">
        <v>672</v>
      </c>
      <c r="C656" s="2" t="s">
        <v>19</v>
      </c>
    </row>
    <row r="657" spans="1:3" x14ac:dyDescent="0.25">
      <c r="A657" s="2">
        <v>656</v>
      </c>
      <c r="B657" s="2" t="s">
        <v>673</v>
      </c>
      <c r="C657" s="2" t="s">
        <v>19</v>
      </c>
    </row>
    <row r="658" spans="1:3" x14ac:dyDescent="0.25">
      <c r="A658" s="2">
        <v>657</v>
      </c>
      <c r="B658" s="2" t="s">
        <v>674</v>
      </c>
      <c r="C658" s="2" t="s">
        <v>17</v>
      </c>
    </row>
    <row r="659" spans="1:3" x14ac:dyDescent="0.25">
      <c r="A659" s="2">
        <v>658</v>
      </c>
      <c r="B659" s="2" t="s">
        <v>675</v>
      </c>
      <c r="C659" s="2" t="s">
        <v>17</v>
      </c>
    </row>
    <row r="660" spans="1:3" x14ac:dyDescent="0.25">
      <c r="A660" s="2">
        <v>659</v>
      </c>
      <c r="B660" s="2" t="s">
        <v>676</v>
      </c>
      <c r="C660" s="2" t="s">
        <v>17</v>
      </c>
    </row>
    <row r="661" spans="1:3" x14ac:dyDescent="0.25">
      <c r="A661" s="2">
        <v>660</v>
      </c>
      <c r="B661" s="2" t="s">
        <v>677</v>
      </c>
      <c r="C661" s="2" t="s">
        <v>17</v>
      </c>
    </row>
    <row r="662" spans="1:3" x14ac:dyDescent="0.25">
      <c r="A662" s="2">
        <v>661</v>
      </c>
      <c r="B662" s="2" t="s">
        <v>678</v>
      </c>
      <c r="C662" s="2" t="s">
        <v>17</v>
      </c>
    </row>
    <row r="663" spans="1:3" x14ac:dyDescent="0.25">
      <c r="A663" s="2">
        <v>662</v>
      </c>
      <c r="B663" s="2" t="s">
        <v>679</v>
      </c>
      <c r="C663" s="2" t="s">
        <v>17</v>
      </c>
    </row>
    <row r="664" spans="1:3" x14ac:dyDescent="0.25">
      <c r="A664" s="2">
        <v>663</v>
      </c>
      <c r="B664" s="2" t="s">
        <v>680</v>
      </c>
      <c r="C664" s="2" t="s">
        <v>19</v>
      </c>
    </row>
    <row r="665" spans="1:3" x14ac:dyDescent="0.25">
      <c r="A665" s="2">
        <v>664</v>
      </c>
      <c r="B665" s="2" t="s">
        <v>681</v>
      </c>
      <c r="C665" s="2" t="s">
        <v>19</v>
      </c>
    </row>
    <row r="666" spans="1:3" x14ac:dyDescent="0.25">
      <c r="A666" s="2">
        <v>665</v>
      </c>
      <c r="B666" s="2" t="s">
        <v>682</v>
      </c>
      <c r="C666" s="2" t="s">
        <v>19</v>
      </c>
    </row>
    <row r="667" spans="1:3" x14ac:dyDescent="0.25">
      <c r="A667" s="2">
        <v>666</v>
      </c>
      <c r="B667" s="2" t="s">
        <v>683</v>
      </c>
      <c r="C667" s="2" t="s">
        <v>17</v>
      </c>
    </row>
    <row r="668" spans="1:3" x14ac:dyDescent="0.25">
      <c r="A668" s="2">
        <v>667</v>
      </c>
      <c r="B668" s="2" t="s">
        <v>684</v>
      </c>
      <c r="C668" s="2" t="s">
        <v>17</v>
      </c>
    </row>
    <row r="669" spans="1:3" x14ac:dyDescent="0.25">
      <c r="A669" s="2">
        <v>668</v>
      </c>
      <c r="B669" s="2" t="s">
        <v>685</v>
      </c>
      <c r="C669" s="2" t="s">
        <v>17</v>
      </c>
    </row>
    <row r="670" spans="1:3" x14ac:dyDescent="0.25">
      <c r="A670" s="2">
        <v>669</v>
      </c>
      <c r="B670" s="2" t="s">
        <v>686</v>
      </c>
      <c r="C670" s="2" t="s">
        <v>19</v>
      </c>
    </row>
    <row r="671" spans="1:3" x14ac:dyDescent="0.25">
      <c r="A671" s="2">
        <v>670</v>
      </c>
      <c r="B671" s="2" t="s">
        <v>687</v>
      </c>
      <c r="C671" s="2" t="s">
        <v>19</v>
      </c>
    </row>
    <row r="672" spans="1:3" x14ac:dyDescent="0.25">
      <c r="A672" s="2">
        <v>671</v>
      </c>
      <c r="B672" s="2" t="s">
        <v>688</v>
      </c>
      <c r="C672" s="2" t="s">
        <v>19</v>
      </c>
    </row>
    <row r="673" spans="1:3" x14ac:dyDescent="0.25">
      <c r="A673" s="2">
        <v>672</v>
      </c>
      <c r="B673" s="2" t="s">
        <v>689</v>
      </c>
      <c r="C673" s="2" t="s">
        <v>19</v>
      </c>
    </row>
    <row r="674" spans="1:3" x14ac:dyDescent="0.25">
      <c r="A674" s="2">
        <v>673</v>
      </c>
      <c r="B674" s="2" t="s">
        <v>690</v>
      </c>
      <c r="C674" s="2" t="s">
        <v>19</v>
      </c>
    </row>
    <row r="675" spans="1:3" x14ac:dyDescent="0.25">
      <c r="A675" s="2">
        <v>674</v>
      </c>
      <c r="B675" s="2" t="s">
        <v>691</v>
      </c>
      <c r="C675" s="2" t="s">
        <v>19</v>
      </c>
    </row>
    <row r="676" spans="1:3" x14ac:dyDescent="0.25">
      <c r="A676" s="2">
        <v>675</v>
      </c>
      <c r="B676" s="2" t="s">
        <v>692</v>
      </c>
      <c r="C676" s="2" t="s">
        <v>19</v>
      </c>
    </row>
    <row r="677" spans="1:3" x14ac:dyDescent="0.25">
      <c r="A677" s="2">
        <v>676</v>
      </c>
      <c r="B677" s="2" t="s">
        <v>693</v>
      </c>
      <c r="C677" s="2" t="s">
        <v>19</v>
      </c>
    </row>
    <row r="678" spans="1:3" x14ac:dyDescent="0.25">
      <c r="A678" s="2">
        <v>677</v>
      </c>
      <c r="B678" s="2" t="s">
        <v>694</v>
      </c>
      <c r="C678" s="2" t="s">
        <v>19</v>
      </c>
    </row>
    <row r="679" spans="1:3" x14ac:dyDescent="0.25">
      <c r="A679" s="2">
        <v>678</v>
      </c>
      <c r="B679" s="2" t="s">
        <v>695</v>
      </c>
      <c r="C679" s="2" t="s">
        <v>19</v>
      </c>
    </row>
    <row r="680" spans="1:3" x14ac:dyDescent="0.25">
      <c r="A680" s="2">
        <v>679</v>
      </c>
      <c r="B680" s="2" t="s">
        <v>696</v>
      </c>
      <c r="C680" s="2" t="s">
        <v>19</v>
      </c>
    </row>
    <row r="681" spans="1:3" x14ac:dyDescent="0.25">
      <c r="A681" s="2">
        <v>680</v>
      </c>
      <c r="B681" s="2" t="s">
        <v>697</v>
      </c>
      <c r="C681" s="2" t="s">
        <v>17</v>
      </c>
    </row>
    <row r="682" spans="1:3" x14ac:dyDescent="0.25">
      <c r="A682" s="2">
        <v>681</v>
      </c>
      <c r="B682" s="2" t="s">
        <v>698</v>
      </c>
      <c r="C682" s="2" t="s">
        <v>19</v>
      </c>
    </row>
    <row r="683" spans="1:3" x14ac:dyDescent="0.25">
      <c r="A683" s="2">
        <v>682</v>
      </c>
      <c r="B683" s="2" t="s">
        <v>699</v>
      </c>
      <c r="C683" s="2" t="s">
        <v>17</v>
      </c>
    </row>
    <row r="684" spans="1:3" x14ac:dyDescent="0.25">
      <c r="A684" s="2">
        <v>683</v>
      </c>
      <c r="B684" s="2" t="s">
        <v>700</v>
      </c>
      <c r="C684" s="2" t="s">
        <v>17</v>
      </c>
    </row>
    <row r="685" spans="1:3" x14ac:dyDescent="0.25">
      <c r="A685" s="2">
        <v>684</v>
      </c>
      <c r="B685" s="2" t="s">
        <v>701</v>
      </c>
      <c r="C685" s="2" t="s">
        <v>19</v>
      </c>
    </row>
    <row r="686" spans="1:3" x14ac:dyDescent="0.25">
      <c r="A686" s="2">
        <v>685</v>
      </c>
      <c r="B686" s="2" t="s">
        <v>702</v>
      </c>
      <c r="C686" s="2" t="s">
        <v>17</v>
      </c>
    </row>
    <row r="687" spans="1:3" x14ac:dyDescent="0.25">
      <c r="A687" s="2">
        <v>686</v>
      </c>
      <c r="B687" s="2" t="s">
        <v>703</v>
      </c>
      <c r="C687" s="2" t="s">
        <v>19</v>
      </c>
    </row>
    <row r="688" spans="1:3" x14ac:dyDescent="0.25">
      <c r="A688" s="2">
        <v>687</v>
      </c>
      <c r="B688" s="2" t="s">
        <v>704</v>
      </c>
      <c r="C688" s="2" t="s">
        <v>17</v>
      </c>
    </row>
    <row r="689" spans="1:3" x14ac:dyDescent="0.25">
      <c r="A689" s="2">
        <v>688</v>
      </c>
      <c r="B689" s="2" t="s">
        <v>705</v>
      </c>
      <c r="C689" s="2" t="s">
        <v>17</v>
      </c>
    </row>
    <row r="690" spans="1:3" x14ac:dyDescent="0.25">
      <c r="A690" s="2">
        <v>689</v>
      </c>
      <c r="B690" s="2" t="s">
        <v>706</v>
      </c>
      <c r="C690" s="2" t="s">
        <v>19</v>
      </c>
    </row>
    <row r="691" spans="1:3" x14ac:dyDescent="0.25">
      <c r="A691" s="2">
        <v>690</v>
      </c>
      <c r="B691" s="2" t="s">
        <v>707</v>
      </c>
      <c r="C691" s="2" t="s">
        <v>19</v>
      </c>
    </row>
    <row r="692" spans="1:3" x14ac:dyDescent="0.25">
      <c r="A692" s="2">
        <v>691</v>
      </c>
      <c r="B692" s="2" t="s">
        <v>708</v>
      </c>
      <c r="C692" s="2" t="s">
        <v>19</v>
      </c>
    </row>
    <row r="693" spans="1:3" x14ac:dyDescent="0.25">
      <c r="A693" s="2">
        <v>692</v>
      </c>
      <c r="B693" s="2" t="s">
        <v>709</v>
      </c>
      <c r="C693" s="2" t="s">
        <v>19</v>
      </c>
    </row>
    <row r="694" spans="1:3" x14ac:dyDescent="0.25">
      <c r="A694" s="2">
        <v>693</v>
      </c>
      <c r="B694" s="2" t="s">
        <v>710</v>
      </c>
      <c r="C694" s="2" t="s">
        <v>17</v>
      </c>
    </row>
    <row r="695" spans="1:3" x14ac:dyDescent="0.25">
      <c r="A695" s="2">
        <v>694</v>
      </c>
      <c r="B695" s="2" t="s">
        <v>711</v>
      </c>
      <c r="C695" s="2" t="s">
        <v>19</v>
      </c>
    </row>
    <row r="696" spans="1:3" x14ac:dyDescent="0.25">
      <c r="A696" s="2">
        <v>695</v>
      </c>
      <c r="B696" s="2" t="s">
        <v>712</v>
      </c>
      <c r="C696" s="2" t="s">
        <v>19</v>
      </c>
    </row>
    <row r="697" spans="1:3" x14ac:dyDescent="0.25">
      <c r="A697" s="2">
        <v>696</v>
      </c>
      <c r="B697" s="2" t="s">
        <v>713</v>
      </c>
      <c r="C697" s="2" t="s">
        <v>17</v>
      </c>
    </row>
    <row r="698" spans="1:3" x14ac:dyDescent="0.25">
      <c r="A698" s="2">
        <v>697</v>
      </c>
      <c r="B698" s="2" t="s">
        <v>714</v>
      </c>
      <c r="C698" s="2" t="s">
        <v>17</v>
      </c>
    </row>
    <row r="699" spans="1:3" x14ac:dyDescent="0.25">
      <c r="A699" s="2">
        <v>698</v>
      </c>
      <c r="B699" s="2" t="s">
        <v>715</v>
      </c>
      <c r="C699" s="2" t="s">
        <v>17</v>
      </c>
    </row>
    <row r="700" spans="1:3" x14ac:dyDescent="0.25">
      <c r="A700" s="2">
        <v>699</v>
      </c>
      <c r="B700" s="2" t="s">
        <v>716</v>
      </c>
      <c r="C700" s="2" t="s">
        <v>19</v>
      </c>
    </row>
    <row r="701" spans="1:3" x14ac:dyDescent="0.25">
      <c r="A701" s="2">
        <v>700</v>
      </c>
      <c r="B701" s="2" t="s">
        <v>717</v>
      </c>
      <c r="C701" s="2" t="s">
        <v>19</v>
      </c>
    </row>
    <row r="702" spans="1:3" x14ac:dyDescent="0.25">
      <c r="A702" s="2">
        <v>701</v>
      </c>
      <c r="B702" s="2" t="s">
        <v>718</v>
      </c>
      <c r="C702" s="2" t="s">
        <v>19</v>
      </c>
    </row>
    <row r="703" spans="1:3" x14ac:dyDescent="0.25">
      <c r="A703" s="2">
        <v>702</v>
      </c>
      <c r="B703" s="2" t="s">
        <v>719</v>
      </c>
      <c r="C703" s="2" t="s">
        <v>19</v>
      </c>
    </row>
    <row r="704" spans="1:3" x14ac:dyDescent="0.25">
      <c r="A704" s="2">
        <v>703</v>
      </c>
      <c r="B704" s="2" t="s">
        <v>720</v>
      </c>
      <c r="C704" s="2" t="s">
        <v>17</v>
      </c>
    </row>
    <row r="705" spans="1:3" x14ac:dyDescent="0.25">
      <c r="A705" s="2">
        <v>704</v>
      </c>
      <c r="B705" s="2" t="s">
        <v>721</v>
      </c>
      <c r="C705" s="2" t="s">
        <v>19</v>
      </c>
    </row>
    <row r="706" spans="1:3" x14ac:dyDescent="0.25">
      <c r="A706" s="2">
        <v>705</v>
      </c>
      <c r="B706" s="2" t="s">
        <v>722</v>
      </c>
      <c r="C706" s="2" t="s">
        <v>19</v>
      </c>
    </row>
    <row r="707" spans="1:3" x14ac:dyDescent="0.25">
      <c r="A707" s="2">
        <v>706</v>
      </c>
      <c r="B707" s="2" t="s">
        <v>723</v>
      </c>
      <c r="C707" s="2" t="s">
        <v>19</v>
      </c>
    </row>
    <row r="708" spans="1:3" x14ac:dyDescent="0.25">
      <c r="A708" s="2">
        <v>707</v>
      </c>
      <c r="B708" s="2" t="s">
        <v>724</v>
      </c>
      <c r="C708" s="2" t="s">
        <v>17</v>
      </c>
    </row>
    <row r="709" spans="1:3" x14ac:dyDescent="0.25">
      <c r="A709" s="2">
        <v>708</v>
      </c>
      <c r="B709" s="2" t="s">
        <v>725</v>
      </c>
      <c r="C709" s="2" t="s">
        <v>19</v>
      </c>
    </row>
    <row r="710" spans="1:3" x14ac:dyDescent="0.25">
      <c r="A710" s="2">
        <v>709</v>
      </c>
      <c r="B710" s="2" t="s">
        <v>726</v>
      </c>
      <c r="C710" s="2" t="s">
        <v>19</v>
      </c>
    </row>
    <row r="711" spans="1:3" x14ac:dyDescent="0.25">
      <c r="A711" s="2">
        <v>710</v>
      </c>
      <c r="B711" s="2" t="s">
        <v>727</v>
      </c>
      <c r="C711" s="2" t="s">
        <v>17</v>
      </c>
    </row>
    <row r="712" spans="1:3" x14ac:dyDescent="0.25">
      <c r="A712" s="2">
        <v>711</v>
      </c>
      <c r="B712" s="2" t="s">
        <v>728</v>
      </c>
      <c r="C712" s="2" t="s">
        <v>17</v>
      </c>
    </row>
    <row r="713" spans="1:3" x14ac:dyDescent="0.25">
      <c r="A713" s="2">
        <v>712</v>
      </c>
      <c r="B713" s="2" t="s">
        <v>729</v>
      </c>
      <c r="C713" s="2" t="s">
        <v>19</v>
      </c>
    </row>
    <row r="714" spans="1:3" x14ac:dyDescent="0.25">
      <c r="A714" s="2">
        <v>713</v>
      </c>
      <c r="B714" s="2" t="s">
        <v>730</v>
      </c>
      <c r="C714" s="2" t="s">
        <v>19</v>
      </c>
    </row>
    <row r="715" spans="1:3" x14ac:dyDescent="0.25">
      <c r="A715" s="2">
        <v>714</v>
      </c>
      <c r="B715" s="2" t="s">
        <v>731</v>
      </c>
      <c r="C715" s="2" t="s">
        <v>19</v>
      </c>
    </row>
    <row r="716" spans="1:3" x14ac:dyDescent="0.25">
      <c r="A716" s="2">
        <v>715</v>
      </c>
      <c r="B716" s="2" t="s">
        <v>732</v>
      </c>
      <c r="C716" s="2" t="s">
        <v>19</v>
      </c>
    </row>
    <row r="717" spans="1:3" x14ac:dyDescent="0.25">
      <c r="A717" s="2">
        <v>716</v>
      </c>
      <c r="B717" s="2" t="s">
        <v>733</v>
      </c>
      <c r="C717" s="2" t="s">
        <v>19</v>
      </c>
    </row>
    <row r="718" spans="1:3" x14ac:dyDescent="0.25">
      <c r="A718" s="2">
        <v>717</v>
      </c>
      <c r="B718" s="2" t="s">
        <v>734</v>
      </c>
      <c r="C718" s="2" t="s">
        <v>19</v>
      </c>
    </row>
    <row r="719" spans="1:3" x14ac:dyDescent="0.25">
      <c r="A719" s="2">
        <v>718</v>
      </c>
      <c r="B719" s="2" t="s">
        <v>735</v>
      </c>
      <c r="C719" s="2" t="s">
        <v>19</v>
      </c>
    </row>
    <row r="720" spans="1:3" x14ac:dyDescent="0.25">
      <c r="A720" s="2">
        <v>719</v>
      </c>
      <c r="B720" s="2" t="s">
        <v>736</v>
      </c>
      <c r="C720" s="2" t="s">
        <v>19</v>
      </c>
    </row>
    <row r="721" spans="1:3" x14ac:dyDescent="0.25">
      <c r="A721" s="2">
        <v>720</v>
      </c>
      <c r="B721" s="2" t="s">
        <v>737</v>
      </c>
      <c r="C721" s="2" t="s">
        <v>19</v>
      </c>
    </row>
    <row r="722" spans="1:3" x14ac:dyDescent="0.25">
      <c r="A722" s="2">
        <v>721</v>
      </c>
      <c r="B722" s="2" t="s">
        <v>738</v>
      </c>
      <c r="C722" s="2" t="s">
        <v>19</v>
      </c>
    </row>
    <row r="723" spans="1:3" x14ac:dyDescent="0.25">
      <c r="A723" s="2">
        <v>722</v>
      </c>
      <c r="B723" s="2" t="s">
        <v>739</v>
      </c>
      <c r="C723" s="2" t="s">
        <v>19</v>
      </c>
    </row>
    <row r="724" spans="1:3" x14ac:dyDescent="0.25">
      <c r="A724" s="2">
        <v>723</v>
      </c>
      <c r="B724" s="2" t="s">
        <v>740</v>
      </c>
      <c r="C724" s="2" t="s">
        <v>19</v>
      </c>
    </row>
    <row r="725" spans="1:3" x14ac:dyDescent="0.25">
      <c r="A725" s="2">
        <v>724</v>
      </c>
      <c r="B725" s="2" t="s">
        <v>741</v>
      </c>
      <c r="C725" s="2" t="s">
        <v>19</v>
      </c>
    </row>
    <row r="726" spans="1:3" x14ac:dyDescent="0.25">
      <c r="A726" s="2">
        <v>725</v>
      </c>
      <c r="B726" s="2" t="s">
        <v>742</v>
      </c>
      <c r="C726" s="2" t="s">
        <v>19</v>
      </c>
    </row>
    <row r="727" spans="1:3" x14ac:dyDescent="0.25">
      <c r="A727" s="2">
        <v>726</v>
      </c>
      <c r="B727" s="2" t="s">
        <v>743</v>
      </c>
      <c r="C727" s="2" t="s">
        <v>17</v>
      </c>
    </row>
    <row r="728" spans="1:3" x14ac:dyDescent="0.25">
      <c r="A728" s="2">
        <v>727</v>
      </c>
      <c r="B728" s="2" t="s">
        <v>743</v>
      </c>
      <c r="C728" s="2" t="s">
        <v>17</v>
      </c>
    </row>
    <row r="729" spans="1:3" x14ac:dyDescent="0.25">
      <c r="A729" s="2">
        <v>728</v>
      </c>
      <c r="B729" s="2" t="s">
        <v>744</v>
      </c>
      <c r="C729" s="2" t="s">
        <v>19</v>
      </c>
    </row>
    <row r="730" spans="1:3" x14ac:dyDescent="0.25">
      <c r="A730" s="2">
        <v>729</v>
      </c>
      <c r="B730" s="2" t="s">
        <v>745</v>
      </c>
      <c r="C730" s="2" t="s">
        <v>19</v>
      </c>
    </row>
    <row r="731" spans="1:3" x14ac:dyDescent="0.25">
      <c r="A731" s="2">
        <v>730</v>
      </c>
      <c r="B731" s="2" t="s">
        <v>746</v>
      </c>
      <c r="C731" s="2" t="s">
        <v>19</v>
      </c>
    </row>
    <row r="732" spans="1:3" x14ac:dyDescent="0.25">
      <c r="A732" s="2">
        <v>731</v>
      </c>
      <c r="B732" s="2" t="s">
        <v>747</v>
      </c>
      <c r="C732" s="2" t="s">
        <v>19</v>
      </c>
    </row>
    <row r="733" spans="1:3" x14ac:dyDescent="0.25">
      <c r="A733" s="2">
        <v>732</v>
      </c>
      <c r="B733" s="2" t="s">
        <v>748</v>
      </c>
      <c r="C733" s="2" t="s">
        <v>19</v>
      </c>
    </row>
    <row r="734" spans="1:3" x14ac:dyDescent="0.25">
      <c r="A734" s="2">
        <v>733</v>
      </c>
      <c r="B734" s="2" t="s">
        <v>749</v>
      </c>
      <c r="C734" s="2" t="s">
        <v>19</v>
      </c>
    </row>
    <row r="735" spans="1:3" x14ac:dyDescent="0.25">
      <c r="A735" s="2">
        <v>734</v>
      </c>
      <c r="B735" s="2" t="s">
        <v>750</v>
      </c>
      <c r="C735" s="2" t="s">
        <v>19</v>
      </c>
    </row>
    <row r="736" spans="1:3" x14ac:dyDescent="0.25">
      <c r="A736" s="2">
        <v>735</v>
      </c>
      <c r="B736" s="2" t="s">
        <v>751</v>
      </c>
      <c r="C736" s="2" t="s">
        <v>19</v>
      </c>
    </row>
    <row r="737" spans="1:3" x14ac:dyDescent="0.25">
      <c r="A737" s="2">
        <v>736</v>
      </c>
      <c r="B737" s="2" t="s">
        <v>752</v>
      </c>
      <c r="C737" s="2" t="s">
        <v>17</v>
      </c>
    </row>
    <row r="738" spans="1:3" x14ac:dyDescent="0.25">
      <c r="A738" s="2">
        <v>737</v>
      </c>
      <c r="B738" s="2" t="s">
        <v>753</v>
      </c>
      <c r="C738" s="2" t="s">
        <v>19</v>
      </c>
    </row>
    <row r="739" spans="1:3" x14ac:dyDescent="0.25">
      <c r="A739" s="2">
        <v>738</v>
      </c>
      <c r="B739" s="2" t="s">
        <v>754</v>
      </c>
      <c r="C739" s="2" t="s">
        <v>19</v>
      </c>
    </row>
    <row r="740" spans="1:3" x14ac:dyDescent="0.25">
      <c r="A740" s="2">
        <v>739</v>
      </c>
      <c r="B740" s="2" t="s">
        <v>755</v>
      </c>
      <c r="C740" s="2" t="s">
        <v>17</v>
      </c>
    </row>
    <row r="741" spans="1:3" x14ac:dyDescent="0.25">
      <c r="A741" s="2">
        <v>740</v>
      </c>
      <c r="B741" s="2" t="s">
        <v>756</v>
      </c>
      <c r="C741" s="2" t="s">
        <v>19</v>
      </c>
    </row>
    <row r="742" spans="1:3" x14ac:dyDescent="0.25">
      <c r="A742" s="2">
        <v>741</v>
      </c>
      <c r="B742" s="2" t="s">
        <v>757</v>
      </c>
      <c r="C742" s="2" t="s">
        <v>19</v>
      </c>
    </row>
    <row r="743" spans="1:3" x14ac:dyDescent="0.25">
      <c r="A743" s="2">
        <v>742</v>
      </c>
      <c r="B743" s="2" t="s">
        <v>758</v>
      </c>
      <c r="C743" s="2" t="s">
        <v>19</v>
      </c>
    </row>
    <row r="744" spans="1:3" x14ac:dyDescent="0.25">
      <c r="A744" s="2">
        <v>743</v>
      </c>
      <c r="B744" s="2" t="s">
        <v>759</v>
      </c>
      <c r="C744" s="2" t="s">
        <v>19</v>
      </c>
    </row>
    <row r="745" spans="1:3" x14ac:dyDescent="0.25">
      <c r="A745" s="2">
        <v>744</v>
      </c>
      <c r="B745" s="2" t="s">
        <v>760</v>
      </c>
      <c r="C745" s="2" t="s">
        <v>17</v>
      </c>
    </row>
    <row r="746" spans="1:3" x14ac:dyDescent="0.25">
      <c r="A746" s="2">
        <v>745</v>
      </c>
      <c r="B746" s="2" t="s">
        <v>761</v>
      </c>
      <c r="C746" s="2" t="s">
        <v>19</v>
      </c>
    </row>
    <row r="747" spans="1:3" x14ac:dyDescent="0.25">
      <c r="A747" s="2">
        <v>746</v>
      </c>
      <c r="B747" s="2" t="s">
        <v>762</v>
      </c>
      <c r="C747" s="2" t="s">
        <v>17</v>
      </c>
    </row>
    <row r="748" spans="1:3" x14ac:dyDescent="0.25">
      <c r="A748" s="2">
        <v>747</v>
      </c>
      <c r="B748" s="2" t="s">
        <v>763</v>
      </c>
      <c r="C748" s="2" t="s">
        <v>19</v>
      </c>
    </row>
    <row r="749" spans="1:3" x14ac:dyDescent="0.25">
      <c r="A749" s="2">
        <v>748</v>
      </c>
      <c r="B749" s="2" t="s">
        <v>764</v>
      </c>
      <c r="C749" s="2" t="s">
        <v>19</v>
      </c>
    </row>
    <row r="750" spans="1:3" x14ac:dyDescent="0.25">
      <c r="A750" s="2">
        <v>749</v>
      </c>
      <c r="B750" s="2" t="s">
        <v>765</v>
      </c>
      <c r="C750" s="2" t="s">
        <v>19</v>
      </c>
    </row>
    <row r="751" spans="1:3" x14ac:dyDescent="0.25">
      <c r="A751" s="2">
        <v>750</v>
      </c>
      <c r="B751" s="2" t="s">
        <v>766</v>
      </c>
      <c r="C751" s="2" t="s">
        <v>17</v>
      </c>
    </row>
    <row r="752" spans="1:3" x14ac:dyDescent="0.25">
      <c r="A752" s="2">
        <v>751</v>
      </c>
      <c r="B752" s="2" t="s">
        <v>767</v>
      </c>
      <c r="C752" s="2" t="s">
        <v>19</v>
      </c>
    </row>
    <row r="753" spans="1:3" x14ac:dyDescent="0.25">
      <c r="A753" s="2">
        <v>752</v>
      </c>
      <c r="B753" s="2" t="s">
        <v>768</v>
      </c>
      <c r="C753" s="2" t="s">
        <v>19</v>
      </c>
    </row>
    <row r="754" spans="1:3" x14ac:dyDescent="0.25">
      <c r="A754" s="2">
        <v>753</v>
      </c>
      <c r="B754" s="2" t="s">
        <v>769</v>
      </c>
      <c r="C754" s="2" t="s">
        <v>19</v>
      </c>
    </row>
    <row r="755" spans="1:3" x14ac:dyDescent="0.25">
      <c r="A755" s="2">
        <v>754</v>
      </c>
      <c r="B755" s="2" t="s">
        <v>770</v>
      </c>
      <c r="C755" s="2" t="s">
        <v>19</v>
      </c>
    </row>
    <row r="756" spans="1:3" x14ac:dyDescent="0.25">
      <c r="A756" s="2">
        <v>755</v>
      </c>
      <c r="B756" s="2" t="s">
        <v>771</v>
      </c>
      <c r="C756" s="2" t="s">
        <v>19</v>
      </c>
    </row>
    <row r="757" spans="1:3" x14ac:dyDescent="0.25">
      <c r="A757" s="2">
        <v>756</v>
      </c>
      <c r="B757" s="2" t="s">
        <v>772</v>
      </c>
      <c r="C757" s="2" t="s">
        <v>19</v>
      </c>
    </row>
    <row r="758" spans="1:3" x14ac:dyDescent="0.25">
      <c r="A758" s="2">
        <v>757</v>
      </c>
      <c r="B758" s="2" t="s">
        <v>773</v>
      </c>
      <c r="C758" s="2" t="s">
        <v>19</v>
      </c>
    </row>
    <row r="759" spans="1:3" x14ac:dyDescent="0.25">
      <c r="A759" s="2">
        <v>758</v>
      </c>
      <c r="B759" s="2" t="s">
        <v>774</v>
      </c>
      <c r="C759" s="2" t="s">
        <v>17</v>
      </c>
    </row>
    <row r="760" spans="1:3" x14ac:dyDescent="0.25">
      <c r="A760" s="2">
        <v>759</v>
      </c>
      <c r="B760" s="2" t="s">
        <v>775</v>
      </c>
      <c r="C760" s="2" t="s">
        <v>19</v>
      </c>
    </row>
    <row r="761" spans="1:3" x14ac:dyDescent="0.25">
      <c r="A761" s="2">
        <v>760</v>
      </c>
      <c r="B761" s="2" t="s">
        <v>776</v>
      </c>
      <c r="C761" s="2" t="s">
        <v>17</v>
      </c>
    </row>
    <row r="762" spans="1:3" x14ac:dyDescent="0.25">
      <c r="A762" s="2">
        <v>761</v>
      </c>
      <c r="B762" s="2" t="s">
        <v>777</v>
      </c>
      <c r="C762" s="2" t="s">
        <v>19</v>
      </c>
    </row>
    <row r="763" spans="1:3" x14ac:dyDescent="0.25">
      <c r="A763" s="2">
        <v>762</v>
      </c>
      <c r="B763" s="2" t="s">
        <v>778</v>
      </c>
      <c r="C763" s="2" t="s">
        <v>19</v>
      </c>
    </row>
    <row r="764" spans="1:3" x14ac:dyDescent="0.25">
      <c r="A764" s="2">
        <v>763</v>
      </c>
      <c r="B764" s="2" t="s">
        <v>779</v>
      </c>
      <c r="C764" s="2" t="s">
        <v>19</v>
      </c>
    </row>
    <row r="765" spans="1:3" x14ac:dyDescent="0.25">
      <c r="A765" s="2">
        <v>764</v>
      </c>
      <c r="B765" s="2" t="s">
        <v>780</v>
      </c>
      <c r="C765" s="2" t="s">
        <v>17</v>
      </c>
    </row>
    <row r="766" spans="1:3" x14ac:dyDescent="0.25">
      <c r="A766" s="2">
        <v>765</v>
      </c>
      <c r="B766" s="2" t="s">
        <v>781</v>
      </c>
      <c r="C766" s="2" t="s">
        <v>19</v>
      </c>
    </row>
    <row r="767" spans="1:3" x14ac:dyDescent="0.25">
      <c r="A767" s="2">
        <v>766</v>
      </c>
      <c r="B767" s="2" t="s">
        <v>782</v>
      </c>
      <c r="C767" s="2" t="s">
        <v>17</v>
      </c>
    </row>
    <row r="768" spans="1:3" x14ac:dyDescent="0.25">
      <c r="A768" s="2">
        <v>767</v>
      </c>
      <c r="B768" s="2" t="s">
        <v>783</v>
      </c>
      <c r="C768" s="2" t="s">
        <v>19</v>
      </c>
    </row>
    <row r="769" spans="1:3" x14ac:dyDescent="0.25">
      <c r="A769" s="2">
        <v>768</v>
      </c>
      <c r="B769" s="2" t="s">
        <v>784</v>
      </c>
      <c r="C769" s="2" t="s">
        <v>19</v>
      </c>
    </row>
    <row r="770" spans="1:3" x14ac:dyDescent="0.25">
      <c r="A770" s="2">
        <v>769</v>
      </c>
      <c r="B770" s="2" t="s">
        <v>785</v>
      </c>
      <c r="C770" s="2" t="s">
        <v>19</v>
      </c>
    </row>
    <row r="771" spans="1:3" x14ac:dyDescent="0.25">
      <c r="A771" s="2">
        <v>770</v>
      </c>
      <c r="B771" s="2" t="s">
        <v>786</v>
      </c>
      <c r="C771" s="2" t="s">
        <v>19</v>
      </c>
    </row>
    <row r="772" spans="1:3" x14ac:dyDescent="0.25">
      <c r="A772" s="2">
        <v>771</v>
      </c>
      <c r="B772" s="2" t="s">
        <v>787</v>
      </c>
      <c r="C772" s="2" t="s">
        <v>19</v>
      </c>
    </row>
    <row r="773" spans="1:3" x14ac:dyDescent="0.25">
      <c r="A773" s="2">
        <v>772</v>
      </c>
      <c r="B773" s="2" t="s">
        <v>788</v>
      </c>
      <c r="C773" s="2" t="s">
        <v>17</v>
      </c>
    </row>
    <row r="774" spans="1:3" x14ac:dyDescent="0.25">
      <c r="A774" s="2">
        <v>773</v>
      </c>
      <c r="B774" s="2" t="s">
        <v>789</v>
      </c>
      <c r="C774" s="2" t="s">
        <v>19</v>
      </c>
    </row>
    <row r="775" spans="1:3" x14ac:dyDescent="0.25">
      <c r="A775" s="2">
        <v>774</v>
      </c>
      <c r="B775" s="2" t="s">
        <v>790</v>
      </c>
      <c r="C775" s="2" t="s">
        <v>19</v>
      </c>
    </row>
    <row r="776" spans="1:3" x14ac:dyDescent="0.25">
      <c r="A776" s="2">
        <v>775</v>
      </c>
      <c r="B776" s="2" t="s">
        <v>791</v>
      </c>
      <c r="C776" s="2" t="s">
        <v>19</v>
      </c>
    </row>
    <row r="777" spans="1:3" x14ac:dyDescent="0.25">
      <c r="A777" s="2">
        <v>776</v>
      </c>
      <c r="B777" s="2" t="s">
        <v>792</v>
      </c>
      <c r="C777" s="2" t="s">
        <v>19</v>
      </c>
    </row>
    <row r="778" spans="1:3" x14ac:dyDescent="0.25">
      <c r="A778" s="2">
        <v>777</v>
      </c>
      <c r="B778" s="2" t="s">
        <v>793</v>
      </c>
      <c r="C778" s="2" t="s">
        <v>19</v>
      </c>
    </row>
    <row r="779" spans="1:3" x14ac:dyDescent="0.25">
      <c r="A779" s="2">
        <v>778</v>
      </c>
      <c r="B779" s="2" t="s">
        <v>794</v>
      </c>
      <c r="C779" s="2" t="s">
        <v>19</v>
      </c>
    </row>
    <row r="780" spans="1:3" x14ac:dyDescent="0.25">
      <c r="A780" s="2">
        <v>779</v>
      </c>
      <c r="B780" s="2" t="s">
        <v>795</v>
      </c>
      <c r="C780" s="2" t="s">
        <v>17</v>
      </c>
    </row>
    <row r="781" spans="1:3" x14ac:dyDescent="0.25">
      <c r="A781" s="2">
        <v>780</v>
      </c>
      <c r="B781" s="2" t="s">
        <v>796</v>
      </c>
      <c r="C781" s="2" t="s">
        <v>17</v>
      </c>
    </row>
    <row r="782" spans="1:3" x14ac:dyDescent="0.25">
      <c r="A782" s="2">
        <v>781</v>
      </c>
      <c r="B782" s="2" t="s">
        <v>797</v>
      </c>
      <c r="C782" s="2" t="s">
        <v>17</v>
      </c>
    </row>
    <row r="783" spans="1:3" x14ac:dyDescent="0.25">
      <c r="A783" s="2">
        <v>782</v>
      </c>
      <c r="B783" s="2" t="s">
        <v>798</v>
      </c>
      <c r="C783" s="2" t="s">
        <v>19</v>
      </c>
    </row>
    <row r="784" spans="1:3" x14ac:dyDescent="0.25">
      <c r="A784" s="2">
        <v>783</v>
      </c>
      <c r="B784" s="2" t="s">
        <v>799</v>
      </c>
      <c r="C784" s="2" t="s">
        <v>19</v>
      </c>
    </row>
    <row r="785" spans="1:3" x14ac:dyDescent="0.25">
      <c r="A785" s="2">
        <v>784</v>
      </c>
      <c r="B785" s="2" t="s">
        <v>800</v>
      </c>
      <c r="C785" s="2" t="s">
        <v>19</v>
      </c>
    </row>
    <row r="786" spans="1:3" x14ac:dyDescent="0.25">
      <c r="A786" s="2">
        <v>785</v>
      </c>
      <c r="B786" s="2" t="s">
        <v>801</v>
      </c>
      <c r="C786" s="2" t="s">
        <v>19</v>
      </c>
    </row>
    <row r="787" spans="1:3" x14ac:dyDescent="0.25">
      <c r="A787" s="2">
        <v>786</v>
      </c>
      <c r="B787" s="2" t="s">
        <v>802</v>
      </c>
      <c r="C787" s="2" t="s">
        <v>17</v>
      </c>
    </row>
    <row r="788" spans="1:3" x14ac:dyDescent="0.25">
      <c r="A788" s="2">
        <v>787</v>
      </c>
      <c r="B788" s="2" t="s">
        <v>803</v>
      </c>
      <c r="C788" s="2" t="s">
        <v>19</v>
      </c>
    </row>
    <row r="789" spans="1:3" x14ac:dyDescent="0.25">
      <c r="A789" s="2">
        <v>788</v>
      </c>
      <c r="B789" s="2" t="s">
        <v>804</v>
      </c>
      <c r="C789" s="2" t="s">
        <v>19</v>
      </c>
    </row>
    <row r="790" spans="1:3" x14ac:dyDescent="0.25">
      <c r="A790" s="2">
        <v>789</v>
      </c>
      <c r="B790" s="2" t="s">
        <v>805</v>
      </c>
      <c r="C790" s="2" t="s">
        <v>19</v>
      </c>
    </row>
    <row r="791" spans="1:3" x14ac:dyDescent="0.25">
      <c r="A791" s="2">
        <v>790</v>
      </c>
      <c r="B791" s="2" t="s">
        <v>806</v>
      </c>
      <c r="C791" s="2" t="s">
        <v>19</v>
      </c>
    </row>
    <row r="792" spans="1:3" x14ac:dyDescent="0.25">
      <c r="A792" s="2">
        <v>791</v>
      </c>
      <c r="B792" s="2" t="s">
        <v>807</v>
      </c>
      <c r="C792" s="2" t="s">
        <v>19</v>
      </c>
    </row>
    <row r="793" spans="1:3" x14ac:dyDescent="0.25">
      <c r="A793" s="2">
        <v>792</v>
      </c>
      <c r="B793" s="2" t="s">
        <v>808</v>
      </c>
      <c r="C793" s="2" t="s">
        <v>19</v>
      </c>
    </row>
    <row r="794" spans="1:3" x14ac:dyDescent="0.25">
      <c r="A794" s="2">
        <v>793</v>
      </c>
      <c r="B794" s="2" t="s">
        <v>809</v>
      </c>
      <c r="C794" s="2" t="s">
        <v>19</v>
      </c>
    </row>
    <row r="795" spans="1:3" x14ac:dyDescent="0.25">
      <c r="A795" s="2">
        <v>794</v>
      </c>
      <c r="B795" s="2" t="s">
        <v>810</v>
      </c>
      <c r="C795" s="2" t="s">
        <v>19</v>
      </c>
    </row>
    <row r="796" spans="1:3" x14ac:dyDescent="0.25">
      <c r="A796" s="2">
        <v>795</v>
      </c>
      <c r="B796" s="2" t="s">
        <v>811</v>
      </c>
      <c r="C796" s="2" t="s">
        <v>17</v>
      </c>
    </row>
    <row r="797" spans="1:3" x14ac:dyDescent="0.25">
      <c r="A797" s="2">
        <v>796</v>
      </c>
      <c r="B797" s="2" t="s">
        <v>812</v>
      </c>
      <c r="C797" s="2" t="s">
        <v>19</v>
      </c>
    </row>
    <row r="798" spans="1:3" x14ac:dyDescent="0.25">
      <c r="A798" s="2">
        <v>797</v>
      </c>
      <c r="B798" s="2" t="s">
        <v>813</v>
      </c>
      <c r="C798" s="2" t="s">
        <v>19</v>
      </c>
    </row>
    <row r="799" spans="1:3" x14ac:dyDescent="0.25">
      <c r="A799" s="2">
        <v>798</v>
      </c>
      <c r="B799" s="2" t="s">
        <v>814</v>
      </c>
      <c r="C799" s="2" t="s">
        <v>19</v>
      </c>
    </row>
    <row r="800" spans="1:3" x14ac:dyDescent="0.25">
      <c r="A800" s="2">
        <v>799</v>
      </c>
      <c r="B800" s="2" t="s">
        <v>815</v>
      </c>
      <c r="C800" s="2" t="s">
        <v>19</v>
      </c>
    </row>
    <row r="801" spans="1:3" x14ac:dyDescent="0.25">
      <c r="A801" s="2">
        <v>800</v>
      </c>
      <c r="B801" s="2" t="s">
        <v>816</v>
      </c>
      <c r="C801" s="2" t="s">
        <v>19</v>
      </c>
    </row>
    <row r="802" spans="1:3" x14ac:dyDescent="0.25">
      <c r="A802" s="2">
        <v>801</v>
      </c>
      <c r="B802" s="2" t="s">
        <v>817</v>
      </c>
      <c r="C802" s="2" t="s">
        <v>17</v>
      </c>
    </row>
    <row r="803" spans="1:3" x14ac:dyDescent="0.25">
      <c r="A803" s="2">
        <v>802</v>
      </c>
      <c r="B803" s="2" t="s">
        <v>818</v>
      </c>
      <c r="C803" s="2" t="s">
        <v>19</v>
      </c>
    </row>
    <row r="804" spans="1:3" x14ac:dyDescent="0.25">
      <c r="A804" s="2">
        <v>803</v>
      </c>
      <c r="B804" s="2" t="s">
        <v>819</v>
      </c>
      <c r="C804" s="2" t="s">
        <v>19</v>
      </c>
    </row>
    <row r="805" spans="1:3" x14ac:dyDescent="0.25">
      <c r="A805" s="2">
        <v>804</v>
      </c>
      <c r="B805" s="2" t="s">
        <v>820</v>
      </c>
      <c r="C805" s="2" t="s">
        <v>19</v>
      </c>
    </row>
    <row r="806" spans="1:3" x14ac:dyDescent="0.25">
      <c r="A806" s="2">
        <v>805</v>
      </c>
      <c r="B806" s="2" t="s">
        <v>821</v>
      </c>
      <c r="C806" s="2" t="s">
        <v>19</v>
      </c>
    </row>
    <row r="807" spans="1:3" x14ac:dyDescent="0.25">
      <c r="A807" s="2">
        <v>806</v>
      </c>
      <c r="B807" s="2" t="s">
        <v>822</v>
      </c>
      <c r="C807" s="2" t="s">
        <v>19</v>
      </c>
    </row>
    <row r="808" spans="1:3" x14ac:dyDescent="0.25">
      <c r="A808" s="2">
        <v>807</v>
      </c>
      <c r="B808" s="2" t="s">
        <v>823</v>
      </c>
      <c r="C808" s="2" t="s">
        <v>17</v>
      </c>
    </row>
    <row r="809" spans="1:3" x14ac:dyDescent="0.25">
      <c r="A809" s="2">
        <v>808</v>
      </c>
      <c r="B809" s="2" t="s">
        <v>824</v>
      </c>
      <c r="C809" s="2" t="s">
        <v>17</v>
      </c>
    </row>
    <row r="810" spans="1:3" x14ac:dyDescent="0.25">
      <c r="A810" s="2">
        <v>809</v>
      </c>
      <c r="B810" s="2" t="s">
        <v>825</v>
      </c>
      <c r="C810" s="2" t="s">
        <v>19</v>
      </c>
    </row>
    <row r="811" spans="1:3" x14ac:dyDescent="0.25">
      <c r="A811" s="2">
        <v>810</v>
      </c>
      <c r="B811" s="2" t="s">
        <v>826</v>
      </c>
      <c r="C811" s="2" t="s">
        <v>19</v>
      </c>
    </row>
    <row r="812" spans="1:3" x14ac:dyDescent="0.25">
      <c r="A812" s="2">
        <v>811</v>
      </c>
      <c r="B812" s="2" t="s">
        <v>827</v>
      </c>
      <c r="C812" s="2" t="s">
        <v>19</v>
      </c>
    </row>
    <row r="813" spans="1:3" x14ac:dyDescent="0.25">
      <c r="A813" s="2">
        <v>812</v>
      </c>
      <c r="B813" s="2" t="s">
        <v>828</v>
      </c>
      <c r="C813" s="2" t="s">
        <v>17</v>
      </c>
    </row>
    <row r="814" spans="1:3" x14ac:dyDescent="0.25">
      <c r="A814" s="2">
        <v>813</v>
      </c>
      <c r="B814" s="2" t="s">
        <v>829</v>
      </c>
      <c r="C814" s="2" t="s">
        <v>19</v>
      </c>
    </row>
    <row r="815" spans="1:3" x14ac:dyDescent="0.25">
      <c r="A815" s="2">
        <v>814</v>
      </c>
      <c r="B815" s="2" t="s">
        <v>830</v>
      </c>
      <c r="C815" s="2" t="s">
        <v>19</v>
      </c>
    </row>
    <row r="816" spans="1:3" x14ac:dyDescent="0.25">
      <c r="A816" s="2">
        <v>815</v>
      </c>
      <c r="B816" s="2" t="s">
        <v>831</v>
      </c>
      <c r="C816" s="2" t="s">
        <v>19</v>
      </c>
    </row>
    <row r="817" spans="1:3" x14ac:dyDescent="0.25">
      <c r="A817" s="2">
        <v>816</v>
      </c>
      <c r="B817" s="2" t="s">
        <v>832</v>
      </c>
      <c r="C817" s="2" t="s">
        <v>19</v>
      </c>
    </row>
    <row r="818" spans="1:3" x14ac:dyDescent="0.25">
      <c r="A818" s="2">
        <v>817</v>
      </c>
      <c r="B818" s="2" t="s">
        <v>833</v>
      </c>
      <c r="C818" s="2" t="s">
        <v>19</v>
      </c>
    </row>
    <row r="819" spans="1:3" x14ac:dyDescent="0.25">
      <c r="A819" s="2">
        <v>818</v>
      </c>
      <c r="B819" s="2" t="s">
        <v>834</v>
      </c>
      <c r="C819" s="2" t="s">
        <v>19</v>
      </c>
    </row>
    <row r="820" spans="1:3" x14ac:dyDescent="0.25">
      <c r="A820" s="2">
        <v>819</v>
      </c>
      <c r="B820" s="2" t="s">
        <v>835</v>
      </c>
      <c r="C820" s="2" t="s">
        <v>17</v>
      </c>
    </row>
    <row r="821" spans="1:3" x14ac:dyDescent="0.25">
      <c r="A821" s="2">
        <v>820</v>
      </c>
      <c r="B821" s="2" t="s">
        <v>836</v>
      </c>
      <c r="C821" s="2" t="s">
        <v>17</v>
      </c>
    </row>
    <row r="822" spans="1:3" x14ac:dyDescent="0.25">
      <c r="A822" s="2">
        <v>821</v>
      </c>
      <c r="B822" s="2" t="s">
        <v>837</v>
      </c>
      <c r="C822" s="2" t="s">
        <v>19</v>
      </c>
    </row>
    <row r="823" spans="1:3" x14ac:dyDescent="0.25">
      <c r="A823" s="2">
        <v>822</v>
      </c>
      <c r="B823" s="2" t="s">
        <v>838</v>
      </c>
      <c r="C823" s="2" t="s">
        <v>19</v>
      </c>
    </row>
    <row r="824" spans="1:3" x14ac:dyDescent="0.25">
      <c r="A824" s="2">
        <v>823</v>
      </c>
      <c r="B824" s="2" t="s">
        <v>839</v>
      </c>
      <c r="C824" s="2" t="s">
        <v>19</v>
      </c>
    </row>
    <row r="825" spans="1:3" x14ac:dyDescent="0.25">
      <c r="A825" s="2">
        <v>824</v>
      </c>
      <c r="B825" s="2" t="s">
        <v>840</v>
      </c>
      <c r="C825" s="2" t="s">
        <v>17</v>
      </c>
    </row>
    <row r="826" spans="1:3" x14ac:dyDescent="0.25">
      <c r="A826" s="2">
        <v>825</v>
      </c>
      <c r="B826" s="2" t="s">
        <v>841</v>
      </c>
      <c r="C826" s="2" t="s">
        <v>19</v>
      </c>
    </row>
    <row r="827" spans="1:3" x14ac:dyDescent="0.25">
      <c r="A827" s="2">
        <v>826</v>
      </c>
      <c r="B827" s="2" t="s">
        <v>842</v>
      </c>
      <c r="C827" s="2" t="s">
        <v>19</v>
      </c>
    </row>
    <row r="828" spans="1:3" x14ac:dyDescent="0.25">
      <c r="A828" s="2">
        <v>827</v>
      </c>
      <c r="B828" s="2" t="s">
        <v>843</v>
      </c>
      <c r="C828" s="2" t="s">
        <v>19</v>
      </c>
    </row>
    <row r="829" spans="1:3" x14ac:dyDescent="0.25">
      <c r="A829" s="2">
        <v>828</v>
      </c>
      <c r="B829" s="2" t="s">
        <v>844</v>
      </c>
      <c r="C829" s="2" t="s">
        <v>19</v>
      </c>
    </row>
    <row r="830" spans="1:3" x14ac:dyDescent="0.25">
      <c r="A830" s="2">
        <v>829</v>
      </c>
      <c r="B830" s="2" t="s">
        <v>845</v>
      </c>
      <c r="C830" s="2" t="s">
        <v>17</v>
      </c>
    </row>
    <row r="831" spans="1:3" x14ac:dyDescent="0.25">
      <c r="A831" s="2">
        <v>830</v>
      </c>
      <c r="B831" s="2" t="s">
        <v>846</v>
      </c>
      <c r="C831" s="2" t="s">
        <v>17</v>
      </c>
    </row>
    <row r="832" spans="1:3" x14ac:dyDescent="0.25">
      <c r="A832" s="2">
        <v>831</v>
      </c>
      <c r="B832" s="2" t="s">
        <v>847</v>
      </c>
      <c r="C832" s="2" t="s">
        <v>19</v>
      </c>
    </row>
    <row r="833" spans="1:3" x14ac:dyDescent="0.25">
      <c r="A833" s="2">
        <v>832</v>
      </c>
      <c r="B833" s="2" t="s">
        <v>848</v>
      </c>
      <c r="C833" s="2" t="s">
        <v>19</v>
      </c>
    </row>
    <row r="834" spans="1:3" x14ac:dyDescent="0.25">
      <c r="A834" s="2">
        <v>833</v>
      </c>
      <c r="B834" s="2" t="s">
        <v>849</v>
      </c>
      <c r="C834" s="2" t="s">
        <v>17</v>
      </c>
    </row>
    <row r="835" spans="1:3" x14ac:dyDescent="0.25">
      <c r="A835" s="2">
        <v>834</v>
      </c>
      <c r="B835" s="2" t="s">
        <v>850</v>
      </c>
      <c r="C835" s="2" t="s">
        <v>19</v>
      </c>
    </row>
    <row r="836" spans="1:3" x14ac:dyDescent="0.25">
      <c r="A836" s="2">
        <v>835</v>
      </c>
      <c r="B836" s="2" t="s">
        <v>851</v>
      </c>
      <c r="C836" s="2" t="s">
        <v>19</v>
      </c>
    </row>
    <row r="837" spans="1:3" x14ac:dyDescent="0.25">
      <c r="A837" s="2">
        <v>836</v>
      </c>
      <c r="B837" s="2" t="s">
        <v>852</v>
      </c>
      <c r="C837" s="2" t="s">
        <v>19</v>
      </c>
    </row>
    <row r="838" spans="1:3" x14ac:dyDescent="0.25">
      <c r="A838" s="2">
        <v>837</v>
      </c>
      <c r="B838" s="2" t="s">
        <v>853</v>
      </c>
      <c r="C838" s="2" t="s">
        <v>19</v>
      </c>
    </row>
    <row r="839" spans="1:3" x14ac:dyDescent="0.25">
      <c r="A839" s="2">
        <v>838</v>
      </c>
      <c r="B839" s="2" t="s">
        <v>854</v>
      </c>
      <c r="C839" s="2" t="s">
        <v>19</v>
      </c>
    </row>
    <row r="840" spans="1:3" x14ac:dyDescent="0.25">
      <c r="A840" s="2">
        <v>839</v>
      </c>
      <c r="B840" s="2" t="s">
        <v>855</v>
      </c>
      <c r="C840" s="2" t="s">
        <v>19</v>
      </c>
    </row>
    <row r="841" spans="1:3" x14ac:dyDescent="0.25">
      <c r="A841" s="2">
        <v>840</v>
      </c>
      <c r="B841" s="2" t="s">
        <v>856</v>
      </c>
      <c r="C841" s="2" t="s">
        <v>19</v>
      </c>
    </row>
    <row r="842" spans="1:3" x14ac:dyDescent="0.25">
      <c r="A842" s="2">
        <v>841</v>
      </c>
      <c r="B842" s="2" t="s">
        <v>857</v>
      </c>
      <c r="C842" s="2" t="s">
        <v>17</v>
      </c>
    </row>
    <row r="843" spans="1:3" x14ac:dyDescent="0.25">
      <c r="A843" s="2">
        <v>842</v>
      </c>
      <c r="B843" s="2" t="s">
        <v>858</v>
      </c>
      <c r="C843" s="2" t="s">
        <v>17</v>
      </c>
    </row>
    <row r="844" spans="1:3" x14ac:dyDescent="0.25">
      <c r="A844" s="2">
        <v>843</v>
      </c>
      <c r="B844" s="2" t="s">
        <v>859</v>
      </c>
      <c r="C844" s="2" t="s">
        <v>19</v>
      </c>
    </row>
    <row r="845" spans="1:3" x14ac:dyDescent="0.25">
      <c r="A845" s="2">
        <v>844</v>
      </c>
      <c r="B845" s="2" t="s">
        <v>860</v>
      </c>
      <c r="C845" s="2" t="s">
        <v>19</v>
      </c>
    </row>
    <row r="846" spans="1:3" x14ac:dyDescent="0.25">
      <c r="A846" s="2">
        <v>845</v>
      </c>
      <c r="B846" s="2" t="s">
        <v>861</v>
      </c>
      <c r="C846" s="2" t="s">
        <v>19</v>
      </c>
    </row>
    <row r="847" spans="1:3" x14ac:dyDescent="0.25">
      <c r="A847" s="2">
        <v>846</v>
      </c>
      <c r="B847" s="2" t="s">
        <v>862</v>
      </c>
      <c r="C847" s="2" t="s">
        <v>17</v>
      </c>
    </row>
    <row r="848" spans="1:3" x14ac:dyDescent="0.25">
      <c r="A848" s="2">
        <v>847</v>
      </c>
      <c r="B848" s="2" t="s">
        <v>863</v>
      </c>
      <c r="C848" s="2" t="s">
        <v>19</v>
      </c>
    </row>
    <row r="849" spans="1:3" x14ac:dyDescent="0.25">
      <c r="A849" s="2">
        <v>848</v>
      </c>
      <c r="B849" s="2" t="s">
        <v>864</v>
      </c>
      <c r="C849" s="2" t="s">
        <v>19</v>
      </c>
    </row>
    <row r="850" spans="1:3" x14ac:dyDescent="0.25">
      <c r="A850" s="2">
        <v>849</v>
      </c>
      <c r="B850" s="2" t="s">
        <v>865</v>
      </c>
      <c r="C850" s="2" t="s">
        <v>19</v>
      </c>
    </row>
    <row r="851" spans="1:3" x14ac:dyDescent="0.25">
      <c r="A851" s="2">
        <v>850</v>
      </c>
      <c r="B851" s="2" t="s">
        <v>866</v>
      </c>
      <c r="C851" s="2" t="s">
        <v>19</v>
      </c>
    </row>
    <row r="852" spans="1:3" x14ac:dyDescent="0.25">
      <c r="A852" s="2">
        <v>851</v>
      </c>
      <c r="B852" s="2" t="s">
        <v>867</v>
      </c>
      <c r="C852" s="2" t="s">
        <v>19</v>
      </c>
    </row>
    <row r="853" spans="1:3" x14ac:dyDescent="0.25">
      <c r="A853" s="2">
        <v>852</v>
      </c>
      <c r="B853" s="2" t="s">
        <v>868</v>
      </c>
      <c r="C853" s="2" t="s">
        <v>17</v>
      </c>
    </row>
    <row r="854" spans="1:3" x14ac:dyDescent="0.25">
      <c r="A854" s="2">
        <v>853</v>
      </c>
      <c r="B854" s="2" t="s">
        <v>869</v>
      </c>
      <c r="C854" s="2" t="s">
        <v>17</v>
      </c>
    </row>
    <row r="855" spans="1:3" x14ac:dyDescent="0.25">
      <c r="A855" s="2">
        <v>854</v>
      </c>
      <c r="B855" s="2" t="s">
        <v>870</v>
      </c>
      <c r="C855" s="2" t="s">
        <v>19</v>
      </c>
    </row>
    <row r="856" spans="1:3" x14ac:dyDescent="0.25">
      <c r="A856" s="2">
        <v>855</v>
      </c>
      <c r="B856" s="2" t="s">
        <v>871</v>
      </c>
      <c r="C856" s="2" t="s">
        <v>19</v>
      </c>
    </row>
    <row r="857" spans="1:3" x14ac:dyDescent="0.25">
      <c r="A857" s="2">
        <v>856</v>
      </c>
      <c r="B857" s="2" t="s">
        <v>872</v>
      </c>
      <c r="C857" s="2" t="s">
        <v>19</v>
      </c>
    </row>
    <row r="858" spans="1:3" x14ac:dyDescent="0.25">
      <c r="A858" s="2">
        <v>857</v>
      </c>
      <c r="B858" s="2" t="s">
        <v>873</v>
      </c>
      <c r="C858" s="2" t="s">
        <v>17</v>
      </c>
    </row>
    <row r="859" spans="1:3" x14ac:dyDescent="0.25">
      <c r="A859" s="2">
        <v>858</v>
      </c>
      <c r="B859" s="2" t="s">
        <v>874</v>
      </c>
      <c r="C859" s="2" t="s">
        <v>19</v>
      </c>
    </row>
    <row r="860" spans="1:3" x14ac:dyDescent="0.25">
      <c r="A860" s="2">
        <v>859</v>
      </c>
      <c r="B860" s="2" t="s">
        <v>875</v>
      </c>
      <c r="C860" s="2" t="s">
        <v>19</v>
      </c>
    </row>
    <row r="861" spans="1:3" x14ac:dyDescent="0.25">
      <c r="A861" s="2">
        <v>860</v>
      </c>
      <c r="B861" s="2" t="s">
        <v>876</v>
      </c>
      <c r="C861" s="2" t="s">
        <v>17</v>
      </c>
    </row>
    <row r="862" spans="1:3" x14ac:dyDescent="0.25">
      <c r="A862" s="2">
        <v>861</v>
      </c>
      <c r="B862" s="2" t="s">
        <v>877</v>
      </c>
      <c r="C862" s="2" t="s">
        <v>17</v>
      </c>
    </row>
    <row r="863" spans="1:3" x14ac:dyDescent="0.25">
      <c r="A863" s="2">
        <v>862</v>
      </c>
      <c r="B863" s="2" t="s">
        <v>878</v>
      </c>
      <c r="C863" s="2" t="s">
        <v>17</v>
      </c>
    </row>
    <row r="864" spans="1:3" x14ac:dyDescent="0.25">
      <c r="A864" s="2">
        <v>863</v>
      </c>
      <c r="B864" s="2" t="s">
        <v>879</v>
      </c>
      <c r="C864" s="2" t="s">
        <v>17</v>
      </c>
    </row>
    <row r="865" spans="1:3" x14ac:dyDescent="0.25">
      <c r="A865" s="2">
        <v>864</v>
      </c>
      <c r="B865" s="2" t="s">
        <v>880</v>
      </c>
      <c r="C865" s="2" t="s">
        <v>19</v>
      </c>
    </row>
    <row r="866" spans="1:3" x14ac:dyDescent="0.25">
      <c r="A866" s="2">
        <v>865</v>
      </c>
      <c r="B866" s="2" t="s">
        <v>881</v>
      </c>
      <c r="C866" s="2" t="s">
        <v>17</v>
      </c>
    </row>
    <row r="867" spans="1:3" x14ac:dyDescent="0.25">
      <c r="A867" s="2">
        <v>866</v>
      </c>
      <c r="B867" s="2" t="s">
        <v>882</v>
      </c>
      <c r="C867" s="2" t="s">
        <v>17</v>
      </c>
    </row>
    <row r="868" spans="1:3" x14ac:dyDescent="0.25">
      <c r="A868" s="2">
        <v>867</v>
      </c>
      <c r="B868" s="2" t="s">
        <v>883</v>
      </c>
      <c r="C868" s="2" t="s">
        <v>17</v>
      </c>
    </row>
    <row r="869" spans="1:3" x14ac:dyDescent="0.25">
      <c r="A869" s="2">
        <v>868</v>
      </c>
      <c r="B869" s="2" t="s">
        <v>884</v>
      </c>
      <c r="C869" s="2" t="s">
        <v>17</v>
      </c>
    </row>
    <row r="870" spans="1:3" x14ac:dyDescent="0.25">
      <c r="A870" s="2">
        <v>869</v>
      </c>
      <c r="B870" s="2" t="s">
        <v>885</v>
      </c>
      <c r="C870" s="2" t="s">
        <v>19</v>
      </c>
    </row>
    <row r="871" spans="1:3" x14ac:dyDescent="0.25">
      <c r="A871" s="2">
        <v>870</v>
      </c>
      <c r="B871" s="2" t="s">
        <v>886</v>
      </c>
      <c r="C871" s="2" t="s">
        <v>19</v>
      </c>
    </row>
    <row r="872" spans="1:3" x14ac:dyDescent="0.25">
      <c r="A872" s="2">
        <v>871</v>
      </c>
      <c r="B872" s="2" t="s">
        <v>887</v>
      </c>
      <c r="C872" s="2" t="s">
        <v>17</v>
      </c>
    </row>
    <row r="873" spans="1:3" x14ac:dyDescent="0.25">
      <c r="A873" s="2">
        <v>872</v>
      </c>
      <c r="B873" s="2" t="s">
        <v>888</v>
      </c>
      <c r="C873" s="2" t="s">
        <v>19</v>
      </c>
    </row>
    <row r="874" spans="1:3" x14ac:dyDescent="0.25">
      <c r="A874" s="2">
        <v>873</v>
      </c>
      <c r="B874" s="2" t="s">
        <v>889</v>
      </c>
      <c r="C874" s="2" t="s">
        <v>17</v>
      </c>
    </row>
    <row r="875" spans="1:3" x14ac:dyDescent="0.25">
      <c r="A875" s="2">
        <v>874</v>
      </c>
      <c r="B875" s="2" t="s">
        <v>890</v>
      </c>
      <c r="C875" s="2" t="s">
        <v>19</v>
      </c>
    </row>
    <row r="876" spans="1:3" x14ac:dyDescent="0.25">
      <c r="A876" s="2">
        <v>875</v>
      </c>
      <c r="B876" s="2" t="s">
        <v>891</v>
      </c>
      <c r="C876" s="2" t="s">
        <v>19</v>
      </c>
    </row>
    <row r="877" spans="1:3" x14ac:dyDescent="0.25">
      <c r="A877" s="2">
        <v>876</v>
      </c>
      <c r="B877" s="2" t="s">
        <v>892</v>
      </c>
      <c r="C877" s="2" t="s">
        <v>19</v>
      </c>
    </row>
    <row r="878" spans="1:3" x14ac:dyDescent="0.25">
      <c r="A878" s="2">
        <v>877</v>
      </c>
      <c r="B878" s="2" t="s">
        <v>893</v>
      </c>
      <c r="C878" s="2" t="s">
        <v>19</v>
      </c>
    </row>
    <row r="879" spans="1:3" x14ac:dyDescent="0.25">
      <c r="A879" s="2">
        <v>878</v>
      </c>
      <c r="B879" s="2" t="s">
        <v>894</v>
      </c>
      <c r="C879" s="2" t="s">
        <v>17</v>
      </c>
    </row>
    <row r="880" spans="1:3" x14ac:dyDescent="0.25">
      <c r="A880" s="2">
        <v>879</v>
      </c>
      <c r="B880" s="2" t="s">
        <v>895</v>
      </c>
      <c r="C880" s="2" t="s">
        <v>17</v>
      </c>
    </row>
    <row r="881" spans="1:3" x14ac:dyDescent="0.25">
      <c r="A881" s="2">
        <v>880</v>
      </c>
      <c r="B881" s="2" t="s">
        <v>896</v>
      </c>
      <c r="C881" s="2" t="s">
        <v>19</v>
      </c>
    </row>
    <row r="882" spans="1:3" x14ac:dyDescent="0.25">
      <c r="A882" s="2">
        <v>881</v>
      </c>
      <c r="B882" s="2" t="s">
        <v>897</v>
      </c>
      <c r="C882" s="2" t="s">
        <v>19</v>
      </c>
    </row>
    <row r="883" spans="1:3" x14ac:dyDescent="0.25">
      <c r="A883" s="2">
        <v>882</v>
      </c>
      <c r="B883" s="2" t="s">
        <v>898</v>
      </c>
      <c r="C883" s="2" t="s">
        <v>19</v>
      </c>
    </row>
    <row r="884" spans="1:3" x14ac:dyDescent="0.25">
      <c r="A884" s="2">
        <v>883</v>
      </c>
      <c r="B884" s="2" t="s">
        <v>899</v>
      </c>
      <c r="C884" s="2" t="s">
        <v>19</v>
      </c>
    </row>
    <row r="885" spans="1:3" x14ac:dyDescent="0.25">
      <c r="A885" s="2">
        <v>884</v>
      </c>
      <c r="B885" s="2" t="s">
        <v>900</v>
      </c>
      <c r="C885" s="2" t="s">
        <v>19</v>
      </c>
    </row>
    <row r="886" spans="1:3" x14ac:dyDescent="0.25">
      <c r="A886" s="2">
        <v>885</v>
      </c>
      <c r="B886" s="2" t="s">
        <v>901</v>
      </c>
      <c r="C886" s="2" t="s">
        <v>19</v>
      </c>
    </row>
    <row r="887" spans="1:3" x14ac:dyDescent="0.25">
      <c r="A887" s="2">
        <v>886</v>
      </c>
      <c r="B887" s="2" t="s">
        <v>902</v>
      </c>
      <c r="C887" s="2" t="s">
        <v>19</v>
      </c>
    </row>
    <row r="888" spans="1:3" x14ac:dyDescent="0.25">
      <c r="A888" s="2">
        <v>887</v>
      </c>
      <c r="B888" s="2" t="s">
        <v>903</v>
      </c>
      <c r="C888" s="2" t="s">
        <v>17</v>
      </c>
    </row>
    <row r="889" spans="1:3" x14ac:dyDescent="0.25">
      <c r="A889" s="2">
        <v>888</v>
      </c>
      <c r="B889" s="2" t="s">
        <v>904</v>
      </c>
      <c r="C889" s="2" t="s">
        <v>19</v>
      </c>
    </row>
    <row r="890" spans="1:3" x14ac:dyDescent="0.25">
      <c r="A890" s="2">
        <v>889</v>
      </c>
      <c r="B890" s="2" t="s">
        <v>905</v>
      </c>
      <c r="C890" s="2" t="s">
        <v>19</v>
      </c>
    </row>
    <row r="891" spans="1:3" x14ac:dyDescent="0.25">
      <c r="A891" s="2">
        <v>890</v>
      </c>
      <c r="B891" s="2" t="s">
        <v>906</v>
      </c>
      <c r="C891" s="2" t="s">
        <v>19</v>
      </c>
    </row>
    <row r="892" spans="1:3" x14ac:dyDescent="0.25">
      <c r="A892" s="2">
        <v>891</v>
      </c>
      <c r="B892" s="2" t="s">
        <v>907</v>
      </c>
      <c r="C892" s="2" t="s">
        <v>19</v>
      </c>
    </row>
    <row r="893" spans="1:3" x14ac:dyDescent="0.25">
      <c r="A893" s="2">
        <v>892</v>
      </c>
      <c r="B893" s="2" t="s">
        <v>908</v>
      </c>
      <c r="C893" s="2" t="s">
        <v>19</v>
      </c>
    </row>
    <row r="894" spans="1:3" x14ac:dyDescent="0.25">
      <c r="A894" s="2">
        <v>893</v>
      </c>
      <c r="B894" s="2" t="s">
        <v>909</v>
      </c>
      <c r="C894" s="2" t="s">
        <v>19</v>
      </c>
    </row>
    <row r="895" spans="1:3" x14ac:dyDescent="0.25">
      <c r="A895" s="2">
        <v>894</v>
      </c>
      <c r="B895" s="2" t="s">
        <v>910</v>
      </c>
      <c r="C895" s="2" t="s">
        <v>19</v>
      </c>
    </row>
    <row r="896" spans="1:3" x14ac:dyDescent="0.25">
      <c r="A896" s="2">
        <v>895</v>
      </c>
      <c r="B896" s="2" t="s">
        <v>911</v>
      </c>
      <c r="C896" s="2" t="s">
        <v>19</v>
      </c>
    </row>
    <row r="897" spans="1:3" x14ac:dyDescent="0.25">
      <c r="A897" s="2">
        <v>896</v>
      </c>
      <c r="B897" s="2" t="s">
        <v>912</v>
      </c>
      <c r="C897" s="2" t="s">
        <v>17</v>
      </c>
    </row>
    <row r="898" spans="1:3" x14ac:dyDescent="0.25">
      <c r="A898" s="2">
        <v>897</v>
      </c>
      <c r="B898" s="2" t="s">
        <v>913</v>
      </c>
      <c r="C898" s="2" t="s">
        <v>19</v>
      </c>
    </row>
    <row r="899" spans="1:3" x14ac:dyDescent="0.25">
      <c r="A899" s="2">
        <v>898</v>
      </c>
      <c r="B899" s="2" t="s">
        <v>914</v>
      </c>
      <c r="C899" s="2" t="s">
        <v>19</v>
      </c>
    </row>
    <row r="900" spans="1:3" x14ac:dyDescent="0.25">
      <c r="A900" s="2">
        <v>899</v>
      </c>
      <c r="B900" s="2" t="s">
        <v>915</v>
      </c>
      <c r="C900" s="2" t="s">
        <v>19</v>
      </c>
    </row>
    <row r="901" spans="1:3" x14ac:dyDescent="0.25">
      <c r="A901" s="2">
        <v>900</v>
      </c>
      <c r="B901" s="2" t="s">
        <v>916</v>
      </c>
      <c r="C901" s="2" t="s">
        <v>17</v>
      </c>
    </row>
    <row r="902" spans="1:3" x14ac:dyDescent="0.25">
      <c r="A902" s="2">
        <v>901</v>
      </c>
      <c r="B902" s="2" t="s">
        <v>917</v>
      </c>
      <c r="C902" s="2" t="s">
        <v>19</v>
      </c>
    </row>
    <row r="903" spans="1:3" x14ac:dyDescent="0.25">
      <c r="A903" s="2">
        <v>902</v>
      </c>
      <c r="B903" s="2" t="s">
        <v>918</v>
      </c>
      <c r="C903" s="2" t="s">
        <v>17</v>
      </c>
    </row>
    <row r="904" spans="1:3" x14ac:dyDescent="0.25">
      <c r="A904" s="2">
        <v>903</v>
      </c>
      <c r="B904" s="2" t="s">
        <v>919</v>
      </c>
      <c r="C904" s="2" t="s">
        <v>19</v>
      </c>
    </row>
    <row r="905" spans="1:3" x14ac:dyDescent="0.25">
      <c r="A905" s="2">
        <v>904</v>
      </c>
      <c r="B905" s="2" t="s">
        <v>920</v>
      </c>
      <c r="C905" s="2" t="s">
        <v>17</v>
      </c>
    </row>
    <row r="906" spans="1:3" x14ac:dyDescent="0.25">
      <c r="A906" s="2">
        <v>905</v>
      </c>
      <c r="B906" s="2" t="s">
        <v>921</v>
      </c>
      <c r="C906" s="2" t="s">
        <v>19</v>
      </c>
    </row>
    <row r="907" spans="1:3" x14ac:dyDescent="0.25">
      <c r="A907" s="2">
        <v>906</v>
      </c>
      <c r="B907" s="2" t="s">
        <v>922</v>
      </c>
      <c r="C907" s="2" t="s">
        <v>19</v>
      </c>
    </row>
    <row r="908" spans="1:3" x14ac:dyDescent="0.25">
      <c r="A908" s="2">
        <v>907</v>
      </c>
      <c r="B908" s="2" t="s">
        <v>923</v>
      </c>
      <c r="C908" s="2" t="s">
        <v>19</v>
      </c>
    </row>
    <row r="909" spans="1:3" x14ac:dyDescent="0.25">
      <c r="A909" s="2">
        <v>908</v>
      </c>
      <c r="B909" s="2" t="s">
        <v>924</v>
      </c>
      <c r="C909" s="2" t="s">
        <v>17</v>
      </c>
    </row>
    <row r="910" spans="1:3" x14ac:dyDescent="0.25">
      <c r="A910" s="2">
        <v>909</v>
      </c>
      <c r="B910" s="2" t="s">
        <v>925</v>
      </c>
      <c r="C910" s="2" t="s">
        <v>17</v>
      </c>
    </row>
    <row r="911" spans="1:3" x14ac:dyDescent="0.25">
      <c r="A911" s="2">
        <v>910</v>
      </c>
      <c r="B911" s="2" t="s">
        <v>926</v>
      </c>
      <c r="C911" s="2" t="s">
        <v>19</v>
      </c>
    </row>
    <row r="912" spans="1:3" x14ac:dyDescent="0.25">
      <c r="A912" s="2">
        <v>911</v>
      </c>
      <c r="B912" s="2" t="s">
        <v>927</v>
      </c>
      <c r="C912" s="2" t="s">
        <v>19</v>
      </c>
    </row>
    <row r="913" spans="1:3" x14ac:dyDescent="0.25">
      <c r="A913" s="2">
        <v>912</v>
      </c>
      <c r="B913" s="2" t="s">
        <v>928</v>
      </c>
      <c r="C913" s="2" t="s">
        <v>19</v>
      </c>
    </row>
    <row r="914" spans="1:3" x14ac:dyDescent="0.25">
      <c r="A914" s="2">
        <v>913</v>
      </c>
      <c r="B914" s="2" t="s">
        <v>929</v>
      </c>
      <c r="C914" s="2" t="s">
        <v>19</v>
      </c>
    </row>
    <row r="915" spans="1:3" x14ac:dyDescent="0.25">
      <c r="A915" s="2">
        <v>914</v>
      </c>
      <c r="B915" s="2" t="s">
        <v>930</v>
      </c>
      <c r="C915" s="2" t="s">
        <v>19</v>
      </c>
    </row>
    <row r="916" spans="1:3" x14ac:dyDescent="0.25">
      <c r="A916" s="2">
        <v>915</v>
      </c>
      <c r="B916" s="2" t="s">
        <v>931</v>
      </c>
      <c r="C916" s="2" t="s">
        <v>19</v>
      </c>
    </row>
    <row r="917" spans="1:3" x14ac:dyDescent="0.25">
      <c r="A917" s="2">
        <v>916</v>
      </c>
      <c r="B917" s="2" t="s">
        <v>932</v>
      </c>
      <c r="C917" s="2" t="s">
        <v>19</v>
      </c>
    </row>
    <row r="918" spans="1:3" x14ac:dyDescent="0.25">
      <c r="A918" s="2">
        <v>917</v>
      </c>
      <c r="B918" s="2" t="s">
        <v>933</v>
      </c>
      <c r="C918" s="2" t="s">
        <v>17</v>
      </c>
    </row>
    <row r="919" spans="1:3" x14ac:dyDescent="0.25">
      <c r="A919" s="2">
        <v>918</v>
      </c>
      <c r="B919" s="2" t="s">
        <v>934</v>
      </c>
      <c r="C919" s="2" t="s">
        <v>19</v>
      </c>
    </row>
    <row r="920" spans="1:3" x14ac:dyDescent="0.25">
      <c r="A920" s="2">
        <v>919</v>
      </c>
      <c r="B920" s="2" t="s">
        <v>935</v>
      </c>
      <c r="C920" s="2" t="s">
        <v>19</v>
      </c>
    </row>
    <row r="921" spans="1:3" x14ac:dyDescent="0.25">
      <c r="A921" s="2">
        <v>920</v>
      </c>
      <c r="B921" s="2" t="s">
        <v>936</v>
      </c>
      <c r="C921" s="2" t="s">
        <v>19</v>
      </c>
    </row>
    <row r="922" spans="1:3" x14ac:dyDescent="0.25">
      <c r="A922" s="2">
        <v>921</v>
      </c>
      <c r="B922" s="2" t="s">
        <v>937</v>
      </c>
      <c r="C922" s="2" t="s">
        <v>19</v>
      </c>
    </row>
    <row r="923" spans="1:3" x14ac:dyDescent="0.25">
      <c r="A923" s="2">
        <v>922</v>
      </c>
      <c r="B923" s="2" t="s">
        <v>938</v>
      </c>
      <c r="C923" s="2" t="s">
        <v>19</v>
      </c>
    </row>
    <row r="924" spans="1:3" x14ac:dyDescent="0.25">
      <c r="A924" s="2">
        <v>923</v>
      </c>
      <c r="B924" s="2" t="s">
        <v>939</v>
      </c>
      <c r="C924" s="2" t="s">
        <v>17</v>
      </c>
    </row>
    <row r="925" spans="1:3" x14ac:dyDescent="0.25">
      <c r="A925" s="2">
        <v>924</v>
      </c>
      <c r="B925" s="2" t="s">
        <v>940</v>
      </c>
      <c r="C925" s="2" t="s">
        <v>17</v>
      </c>
    </row>
    <row r="926" spans="1:3" x14ac:dyDescent="0.25">
      <c r="A926" s="2">
        <v>925</v>
      </c>
      <c r="B926" s="2" t="s">
        <v>941</v>
      </c>
      <c r="C926" s="2" t="s">
        <v>19</v>
      </c>
    </row>
    <row r="927" spans="1:3" x14ac:dyDescent="0.25">
      <c r="A927" s="2">
        <v>926</v>
      </c>
      <c r="B927" s="2" t="s">
        <v>941</v>
      </c>
      <c r="C927" s="2" t="s">
        <v>19</v>
      </c>
    </row>
    <row r="928" spans="1:3" x14ac:dyDescent="0.25">
      <c r="A928" s="2">
        <v>927</v>
      </c>
      <c r="B928" s="2" t="s">
        <v>942</v>
      </c>
      <c r="C928" s="2" t="s">
        <v>19</v>
      </c>
    </row>
    <row r="929" spans="1:3" x14ac:dyDescent="0.25">
      <c r="A929" s="2">
        <v>928</v>
      </c>
      <c r="B929" s="2" t="s">
        <v>943</v>
      </c>
      <c r="C929" s="2" t="s">
        <v>19</v>
      </c>
    </row>
    <row r="930" spans="1:3" x14ac:dyDescent="0.25">
      <c r="A930" s="2">
        <v>929</v>
      </c>
      <c r="B930" s="2" t="s">
        <v>944</v>
      </c>
      <c r="C930" s="2" t="s">
        <v>17</v>
      </c>
    </row>
    <row r="931" spans="1:3" x14ac:dyDescent="0.25">
      <c r="A931" s="2">
        <v>930</v>
      </c>
      <c r="B931" s="2" t="s">
        <v>945</v>
      </c>
      <c r="C931" s="2" t="s">
        <v>19</v>
      </c>
    </row>
    <row r="932" spans="1:3" x14ac:dyDescent="0.25">
      <c r="A932" s="2">
        <v>931</v>
      </c>
      <c r="B932" s="2" t="s">
        <v>946</v>
      </c>
      <c r="C932" s="2" t="s">
        <v>19</v>
      </c>
    </row>
    <row r="933" spans="1:3" x14ac:dyDescent="0.25">
      <c r="A933" s="2">
        <v>932</v>
      </c>
      <c r="B933" s="2" t="s">
        <v>947</v>
      </c>
      <c r="C933" s="2" t="s">
        <v>19</v>
      </c>
    </row>
    <row r="934" spans="1:3" x14ac:dyDescent="0.25">
      <c r="A934" s="2">
        <v>933</v>
      </c>
      <c r="B934" s="2" t="s">
        <v>948</v>
      </c>
      <c r="C934" s="2" t="s">
        <v>17</v>
      </c>
    </row>
    <row r="935" spans="1:3" x14ac:dyDescent="0.25">
      <c r="A935" s="2">
        <v>934</v>
      </c>
      <c r="B935" s="2" t="s">
        <v>949</v>
      </c>
      <c r="C935" s="2" t="s">
        <v>19</v>
      </c>
    </row>
    <row r="936" spans="1:3" x14ac:dyDescent="0.25">
      <c r="A936" s="2">
        <v>935</v>
      </c>
      <c r="B936" s="2" t="s">
        <v>950</v>
      </c>
      <c r="C936" s="2" t="s">
        <v>17</v>
      </c>
    </row>
    <row r="937" spans="1:3" x14ac:dyDescent="0.25">
      <c r="A937" s="2">
        <v>936</v>
      </c>
      <c r="B937" s="2" t="s">
        <v>951</v>
      </c>
      <c r="C937" s="2" t="s">
        <v>19</v>
      </c>
    </row>
    <row r="938" spans="1:3" x14ac:dyDescent="0.25">
      <c r="A938" s="2">
        <v>937</v>
      </c>
      <c r="B938" s="2" t="s">
        <v>952</v>
      </c>
      <c r="C938" s="2" t="s">
        <v>17</v>
      </c>
    </row>
    <row r="939" spans="1:3" x14ac:dyDescent="0.25">
      <c r="A939" s="2">
        <v>938</v>
      </c>
      <c r="B939" s="2" t="s">
        <v>953</v>
      </c>
      <c r="C939" s="2" t="s">
        <v>17</v>
      </c>
    </row>
    <row r="940" spans="1:3" x14ac:dyDescent="0.25">
      <c r="A940" s="2">
        <v>939</v>
      </c>
      <c r="B940" s="2" t="s">
        <v>954</v>
      </c>
      <c r="C940" s="2" t="s">
        <v>19</v>
      </c>
    </row>
    <row r="941" spans="1:3" x14ac:dyDescent="0.25">
      <c r="A941" s="2">
        <v>940</v>
      </c>
      <c r="B941" s="2" t="s">
        <v>955</v>
      </c>
      <c r="C941" s="2" t="s">
        <v>17</v>
      </c>
    </row>
    <row r="942" spans="1:3" x14ac:dyDescent="0.25">
      <c r="A942" s="2">
        <v>941</v>
      </c>
      <c r="B942" s="2" t="s">
        <v>956</v>
      </c>
      <c r="C942" s="2" t="s">
        <v>19</v>
      </c>
    </row>
    <row r="943" spans="1:3" x14ac:dyDescent="0.25">
      <c r="A943" s="2">
        <v>942</v>
      </c>
      <c r="B943" s="2" t="s">
        <v>957</v>
      </c>
      <c r="C943" s="2" t="s">
        <v>19</v>
      </c>
    </row>
    <row r="944" spans="1:3" x14ac:dyDescent="0.25">
      <c r="A944" s="2">
        <v>943</v>
      </c>
      <c r="B944" s="2" t="s">
        <v>958</v>
      </c>
      <c r="C944" s="2" t="s">
        <v>19</v>
      </c>
    </row>
    <row r="945" spans="1:3" x14ac:dyDescent="0.25">
      <c r="A945" s="2">
        <v>944</v>
      </c>
      <c r="B945" s="2" t="s">
        <v>959</v>
      </c>
      <c r="C945" s="2" t="s">
        <v>17</v>
      </c>
    </row>
    <row r="946" spans="1:3" x14ac:dyDescent="0.25">
      <c r="A946" s="2">
        <v>945</v>
      </c>
      <c r="B946" s="2" t="s">
        <v>960</v>
      </c>
      <c r="C946" s="2" t="s">
        <v>19</v>
      </c>
    </row>
    <row r="947" spans="1:3" x14ac:dyDescent="0.25">
      <c r="A947" s="2">
        <v>946</v>
      </c>
      <c r="B947" s="2" t="s">
        <v>961</v>
      </c>
      <c r="C947" s="2" t="s">
        <v>19</v>
      </c>
    </row>
    <row r="948" spans="1:3" x14ac:dyDescent="0.25">
      <c r="A948" s="2">
        <v>947</v>
      </c>
      <c r="B948" s="2" t="s">
        <v>962</v>
      </c>
      <c r="C948" s="2" t="s">
        <v>19</v>
      </c>
    </row>
    <row r="949" spans="1:3" x14ac:dyDescent="0.25">
      <c r="A949" s="2">
        <v>948</v>
      </c>
      <c r="B949" s="2" t="s">
        <v>963</v>
      </c>
      <c r="C949" s="2" t="s">
        <v>17</v>
      </c>
    </row>
    <row r="950" spans="1:3" x14ac:dyDescent="0.25">
      <c r="A950" s="2">
        <v>949</v>
      </c>
      <c r="B950" s="2" t="s">
        <v>964</v>
      </c>
      <c r="C950" s="2" t="s">
        <v>19</v>
      </c>
    </row>
    <row r="951" spans="1:3" x14ac:dyDescent="0.25">
      <c r="A951" s="2">
        <v>950</v>
      </c>
      <c r="B951" s="2" t="s">
        <v>965</v>
      </c>
      <c r="C951" s="2" t="s">
        <v>19</v>
      </c>
    </row>
    <row r="952" spans="1:3" x14ac:dyDescent="0.25">
      <c r="A952" s="2">
        <v>951</v>
      </c>
      <c r="B952" s="2" t="s">
        <v>966</v>
      </c>
      <c r="C952" s="2" t="s">
        <v>19</v>
      </c>
    </row>
    <row r="953" spans="1:3" x14ac:dyDescent="0.25">
      <c r="A953" s="2">
        <v>952</v>
      </c>
      <c r="B953" s="2" t="s">
        <v>967</v>
      </c>
      <c r="C953" s="2" t="s">
        <v>19</v>
      </c>
    </row>
    <row r="954" spans="1:3" x14ac:dyDescent="0.25">
      <c r="A954" s="2">
        <v>953</v>
      </c>
      <c r="B954" s="2" t="s">
        <v>968</v>
      </c>
      <c r="C954" s="2" t="s">
        <v>19</v>
      </c>
    </row>
    <row r="955" spans="1:3" x14ac:dyDescent="0.25">
      <c r="A955" s="2">
        <v>954</v>
      </c>
      <c r="B955" s="2" t="s">
        <v>969</v>
      </c>
      <c r="C955" s="2" t="s">
        <v>19</v>
      </c>
    </row>
    <row r="956" spans="1:3" x14ac:dyDescent="0.25">
      <c r="A956" s="2">
        <v>955</v>
      </c>
      <c r="B956" s="2" t="s">
        <v>970</v>
      </c>
      <c r="C956" s="2" t="s">
        <v>19</v>
      </c>
    </row>
    <row r="957" spans="1:3" x14ac:dyDescent="0.25">
      <c r="A957" s="2">
        <v>956</v>
      </c>
      <c r="B957" s="2" t="s">
        <v>971</v>
      </c>
      <c r="C957" s="2" t="s">
        <v>17</v>
      </c>
    </row>
    <row r="958" spans="1:3" x14ac:dyDescent="0.25">
      <c r="A958" s="2">
        <v>957</v>
      </c>
      <c r="B958" s="2" t="s">
        <v>972</v>
      </c>
      <c r="C958" s="2" t="s">
        <v>17</v>
      </c>
    </row>
    <row r="959" spans="1:3" x14ac:dyDescent="0.25">
      <c r="A959" s="2">
        <v>958</v>
      </c>
      <c r="B959" s="2" t="s">
        <v>973</v>
      </c>
      <c r="C959" s="2" t="s">
        <v>17</v>
      </c>
    </row>
    <row r="960" spans="1:3" x14ac:dyDescent="0.25">
      <c r="A960" s="2">
        <v>959</v>
      </c>
      <c r="B960" s="2" t="s">
        <v>974</v>
      </c>
      <c r="C960" s="2" t="s">
        <v>17</v>
      </c>
    </row>
    <row r="961" spans="1:3" x14ac:dyDescent="0.25">
      <c r="A961" s="2">
        <v>960</v>
      </c>
      <c r="B961" s="2" t="s">
        <v>975</v>
      </c>
      <c r="C961" s="2" t="s">
        <v>19</v>
      </c>
    </row>
    <row r="962" spans="1:3" x14ac:dyDescent="0.25">
      <c r="A962" s="2">
        <v>961</v>
      </c>
      <c r="B962" s="2" t="s">
        <v>976</v>
      </c>
      <c r="C962" s="2" t="s">
        <v>19</v>
      </c>
    </row>
    <row r="963" spans="1:3" x14ac:dyDescent="0.25">
      <c r="A963" s="2">
        <v>962</v>
      </c>
      <c r="B963" s="2" t="s">
        <v>977</v>
      </c>
      <c r="C963" s="2" t="s">
        <v>17</v>
      </c>
    </row>
    <row r="964" spans="1:3" x14ac:dyDescent="0.25">
      <c r="A964" s="2">
        <v>963</v>
      </c>
      <c r="B964" s="2" t="s">
        <v>978</v>
      </c>
      <c r="C964" s="2" t="s">
        <v>19</v>
      </c>
    </row>
    <row r="965" spans="1:3" x14ac:dyDescent="0.25">
      <c r="A965" s="2">
        <v>964</v>
      </c>
      <c r="B965" s="2" t="s">
        <v>979</v>
      </c>
      <c r="C965" s="2" t="s">
        <v>19</v>
      </c>
    </row>
    <row r="966" spans="1:3" x14ac:dyDescent="0.25">
      <c r="A966" s="2">
        <v>965</v>
      </c>
      <c r="B966" s="2" t="s">
        <v>980</v>
      </c>
      <c r="C966" s="2" t="s">
        <v>19</v>
      </c>
    </row>
    <row r="967" spans="1:3" x14ac:dyDescent="0.25">
      <c r="A967" s="2">
        <v>966</v>
      </c>
      <c r="B967" s="2" t="s">
        <v>981</v>
      </c>
      <c r="C967" s="2" t="s">
        <v>19</v>
      </c>
    </row>
    <row r="968" spans="1:3" x14ac:dyDescent="0.25">
      <c r="A968" s="2">
        <v>967</v>
      </c>
      <c r="B968" s="2" t="s">
        <v>982</v>
      </c>
      <c r="C968" s="2" t="s">
        <v>17</v>
      </c>
    </row>
    <row r="969" spans="1:3" x14ac:dyDescent="0.25">
      <c r="A969" s="2">
        <v>968</v>
      </c>
      <c r="B969" s="2" t="s">
        <v>983</v>
      </c>
      <c r="C969" s="2" t="s">
        <v>17</v>
      </c>
    </row>
    <row r="970" spans="1:3" x14ac:dyDescent="0.25">
      <c r="A970" s="2">
        <v>969</v>
      </c>
      <c r="B970" s="2" t="s">
        <v>984</v>
      </c>
      <c r="C970" s="2" t="s">
        <v>19</v>
      </c>
    </row>
    <row r="971" spans="1:3" x14ac:dyDescent="0.25">
      <c r="A971" s="2">
        <v>970</v>
      </c>
      <c r="B971" s="2" t="s">
        <v>985</v>
      </c>
      <c r="C971" s="2" t="s">
        <v>17</v>
      </c>
    </row>
    <row r="972" spans="1:3" x14ac:dyDescent="0.25">
      <c r="A972" s="2">
        <v>971</v>
      </c>
      <c r="B972" s="2" t="s">
        <v>986</v>
      </c>
      <c r="C972" s="2" t="s">
        <v>19</v>
      </c>
    </row>
    <row r="973" spans="1:3" x14ac:dyDescent="0.25">
      <c r="A973" s="2">
        <v>972</v>
      </c>
      <c r="B973" s="2" t="s">
        <v>987</v>
      </c>
      <c r="C973" s="2" t="s">
        <v>19</v>
      </c>
    </row>
    <row r="974" spans="1:3" x14ac:dyDescent="0.25">
      <c r="A974" s="2">
        <v>973</v>
      </c>
      <c r="B974" s="2" t="s">
        <v>988</v>
      </c>
      <c r="C974" s="2" t="s">
        <v>19</v>
      </c>
    </row>
    <row r="975" spans="1:3" x14ac:dyDescent="0.25">
      <c r="A975" s="2">
        <v>974</v>
      </c>
      <c r="B975" s="2" t="s">
        <v>989</v>
      </c>
      <c r="C975" s="2" t="s">
        <v>19</v>
      </c>
    </row>
    <row r="976" spans="1:3" x14ac:dyDescent="0.25">
      <c r="A976" s="2">
        <v>975</v>
      </c>
      <c r="B976" s="2" t="s">
        <v>990</v>
      </c>
      <c r="C976" s="2" t="s">
        <v>19</v>
      </c>
    </row>
    <row r="977" spans="1:3" x14ac:dyDescent="0.25">
      <c r="A977" s="2">
        <v>976</v>
      </c>
      <c r="B977" s="2" t="s">
        <v>991</v>
      </c>
      <c r="C977" s="2" t="s">
        <v>17</v>
      </c>
    </row>
    <row r="978" spans="1:3" x14ac:dyDescent="0.25">
      <c r="A978" s="2">
        <v>977</v>
      </c>
      <c r="B978" s="2" t="s">
        <v>992</v>
      </c>
      <c r="C978" s="2" t="s">
        <v>19</v>
      </c>
    </row>
    <row r="979" spans="1:3" x14ac:dyDescent="0.25">
      <c r="A979" s="2">
        <v>978</v>
      </c>
      <c r="B979" s="2" t="s">
        <v>993</v>
      </c>
      <c r="C979" s="2" t="s">
        <v>19</v>
      </c>
    </row>
    <row r="980" spans="1:3" x14ac:dyDescent="0.25">
      <c r="A980" s="2">
        <v>979</v>
      </c>
      <c r="B980" s="2" t="s">
        <v>994</v>
      </c>
      <c r="C980" s="2" t="s">
        <v>19</v>
      </c>
    </row>
    <row r="981" spans="1:3" x14ac:dyDescent="0.25">
      <c r="A981" s="2">
        <v>980</v>
      </c>
      <c r="B981" s="2" t="s">
        <v>995</v>
      </c>
      <c r="C981" s="2" t="s">
        <v>19</v>
      </c>
    </row>
    <row r="982" spans="1:3" x14ac:dyDescent="0.25">
      <c r="A982" s="2">
        <v>981</v>
      </c>
      <c r="B982" s="2" t="s">
        <v>996</v>
      </c>
      <c r="C982" s="2" t="s">
        <v>17</v>
      </c>
    </row>
    <row r="983" spans="1:3" x14ac:dyDescent="0.25">
      <c r="A983" s="2">
        <v>982</v>
      </c>
      <c r="B983" s="2" t="s">
        <v>997</v>
      </c>
      <c r="C983" s="2" t="s">
        <v>19</v>
      </c>
    </row>
    <row r="984" spans="1:3" x14ac:dyDescent="0.25">
      <c r="A984" s="2">
        <v>983</v>
      </c>
      <c r="B984" s="2" t="s">
        <v>998</v>
      </c>
      <c r="C984" s="2" t="s">
        <v>19</v>
      </c>
    </row>
    <row r="985" spans="1:3" x14ac:dyDescent="0.25">
      <c r="A985" s="2">
        <v>984</v>
      </c>
      <c r="B985" s="2" t="s">
        <v>999</v>
      </c>
      <c r="C985" s="2" t="s">
        <v>19</v>
      </c>
    </row>
    <row r="986" spans="1:3" x14ac:dyDescent="0.25">
      <c r="A986" s="2">
        <v>985</v>
      </c>
      <c r="B986" s="2" t="s">
        <v>1000</v>
      </c>
      <c r="C986" s="2" t="s">
        <v>17</v>
      </c>
    </row>
    <row r="987" spans="1:3" x14ac:dyDescent="0.25">
      <c r="A987" s="2">
        <v>986</v>
      </c>
      <c r="B987" s="2" t="s">
        <v>1001</v>
      </c>
      <c r="C987" s="2" t="s">
        <v>19</v>
      </c>
    </row>
    <row r="988" spans="1:3" x14ac:dyDescent="0.25">
      <c r="A988" s="2">
        <v>987</v>
      </c>
      <c r="B988" s="2" t="s">
        <v>1002</v>
      </c>
      <c r="C988" s="2" t="s">
        <v>19</v>
      </c>
    </row>
    <row r="989" spans="1:3" x14ac:dyDescent="0.25">
      <c r="A989" s="2">
        <v>988</v>
      </c>
      <c r="B989" s="2" t="s">
        <v>1003</v>
      </c>
      <c r="C989" s="2" t="s">
        <v>17</v>
      </c>
    </row>
    <row r="990" spans="1:3" x14ac:dyDescent="0.25">
      <c r="A990" s="2">
        <v>989</v>
      </c>
      <c r="B990" s="2" t="s">
        <v>1004</v>
      </c>
      <c r="C990" s="2" t="s">
        <v>19</v>
      </c>
    </row>
    <row r="991" spans="1:3" x14ac:dyDescent="0.25">
      <c r="A991" s="2">
        <v>990</v>
      </c>
      <c r="B991" s="2" t="s">
        <v>1005</v>
      </c>
      <c r="C991" s="2" t="s">
        <v>19</v>
      </c>
    </row>
    <row r="992" spans="1:3" x14ac:dyDescent="0.25">
      <c r="A992" s="2">
        <v>991</v>
      </c>
      <c r="B992" s="2" t="s">
        <v>1006</v>
      </c>
      <c r="C992" s="2" t="s">
        <v>19</v>
      </c>
    </row>
    <row r="993" spans="1:3" x14ac:dyDescent="0.25">
      <c r="A993" s="2">
        <v>992</v>
      </c>
      <c r="B993" s="2" t="s">
        <v>1007</v>
      </c>
      <c r="C993" s="2" t="s">
        <v>19</v>
      </c>
    </row>
    <row r="994" spans="1:3" x14ac:dyDescent="0.25">
      <c r="A994" s="2">
        <v>993</v>
      </c>
      <c r="B994" s="2" t="s">
        <v>1008</v>
      </c>
      <c r="C994" s="2" t="s">
        <v>17</v>
      </c>
    </row>
    <row r="995" spans="1:3" x14ac:dyDescent="0.25">
      <c r="A995" s="2">
        <v>994</v>
      </c>
      <c r="B995" s="2" t="s">
        <v>1009</v>
      </c>
      <c r="C995" s="2" t="s">
        <v>17</v>
      </c>
    </row>
    <row r="996" spans="1:3" x14ac:dyDescent="0.25">
      <c r="A996" s="2">
        <v>995</v>
      </c>
      <c r="B996" s="2" t="s">
        <v>1010</v>
      </c>
      <c r="C996" s="2" t="s">
        <v>19</v>
      </c>
    </row>
    <row r="997" spans="1:3" x14ac:dyDescent="0.25">
      <c r="A997" s="2">
        <v>996</v>
      </c>
      <c r="B997" s="2" t="s">
        <v>1011</v>
      </c>
      <c r="C997" s="2" t="s">
        <v>19</v>
      </c>
    </row>
    <row r="998" spans="1:3" x14ac:dyDescent="0.25">
      <c r="A998" s="2">
        <v>997</v>
      </c>
      <c r="B998" s="2" t="s">
        <v>1012</v>
      </c>
      <c r="C998" s="2" t="s">
        <v>19</v>
      </c>
    </row>
    <row r="999" spans="1:3" x14ac:dyDescent="0.25">
      <c r="A999" s="2">
        <v>998</v>
      </c>
      <c r="B999" s="2" t="s">
        <v>1013</v>
      </c>
      <c r="C999" s="2" t="s">
        <v>17</v>
      </c>
    </row>
    <row r="1000" spans="1:3" x14ac:dyDescent="0.25">
      <c r="A1000" s="2">
        <v>999</v>
      </c>
      <c r="B1000" s="2" t="s">
        <v>1014</v>
      </c>
      <c r="C1000" s="2" t="s">
        <v>19</v>
      </c>
    </row>
    <row r="1001" spans="1:3" x14ac:dyDescent="0.25">
      <c r="A1001" s="2">
        <v>1000</v>
      </c>
      <c r="B1001" s="2" t="s">
        <v>1015</v>
      </c>
      <c r="C1001" s="2" t="s">
        <v>17</v>
      </c>
    </row>
    <row r="1002" spans="1:3" x14ac:dyDescent="0.25">
      <c r="A1002" s="2">
        <v>1001</v>
      </c>
      <c r="B1002" s="2" t="s">
        <v>1016</v>
      </c>
      <c r="C1002" s="2" t="s">
        <v>19</v>
      </c>
    </row>
    <row r="1003" spans="1:3" x14ac:dyDescent="0.25">
      <c r="A1003" s="2">
        <v>1002</v>
      </c>
      <c r="B1003" s="2" t="s">
        <v>1017</v>
      </c>
      <c r="C1003" s="2" t="s">
        <v>17</v>
      </c>
    </row>
    <row r="1004" spans="1:3" x14ac:dyDescent="0.25">
      <c r="A1004" s="2">
        <v>1003</v>
      </c>
      <c r="B1004" s="2" t="s">
        <v>1018</v>
      </c>
      <c r="C1004" s="2" t="s">
        <v>17</v>
      </c>
    </row>
    <row r="1005" spans="1:3" x14ac:dyDescent="0.25">
      <c r="A1005" s="2">
        <v>1004</v>
      </c>
      <c r="B1005" s="2" t="s">
        <v>1019</v>
      </c>
      <c r="C1005" s="2" t="s">
        <v>19</v>
      </c>
    </row>
    <row r="1006" spans="1:3" x14ac:dyDescent="0.25">
      <c r="A1006" s="2">
        <v>1005</v>
      </c>
      <c r="B1006" s="2" t="s">
        <v>1020</v>
      </c>
      <c r="C1006" s="2" t="s">
        <v>17</v>
      </c>
    </row>
    <row r="1007" spans="1:3" x14ac:dyDescent="0.25">
      <c r="A1007" s="2">
        <v>1006</v>
      </c>
      <c r="B1007" s="2" t="s">
        <v>1021</v>
      </c>
      <c r="C1007" s="2" t="s">
        <v>19</v>
      </c>
    </row>
    <row r="1008" spans="1:3" x14ac:dyDescent="0.25">
      <c r="A1008" s="2">
        <v>1007</v>
      </c>
      <c r="B1008" s="2" t="s">
        <v>1022</v>
      </c>
      <c r="C1008" s="2" t="s">
        <v>17</v>
      </c>
    </row>
    <row r="1009" spans="1:3" x14ac:dyDescent="0.25">
      <c r="A1009" s="2">
        <v>1008</v>
      </c>
      <c r="B1009" s="2" t="s">
        <v>1023</v>
      </c>
      <c r="C1009" s="2" t="s">
        <v>17</v>
      </c>
    </row>
    <row r="1010" spans="1:3" x14ac:dyDescent="0.25">
      <c r="A1010" s="2">
        <v>1009</v>
      </c>
      <c r="B1010" s="2" t="s">
        <v>1024</v>
      </c>
      <c r="C1010" s="2" t="s">
        <v>17</v>
      </c>
    </row>
    <row r="1011" spans="1:3" x14ac:dyDescent="0.25">
      <c r="A1011" s="2">
        <v>1010</v>
      </c>
      <c r="B1011" s="2" t="s">
        <v>1025</v>
      </c>
      <c r="C1011" s="2" t="s">
        <v>19</v>
      </c>
    </row>
    <row r="1012" spans="1:3" x14ac:dyDescent="0.25">
      <c r="A1012" s="2">
        <v>1011</v>
      </c>
      <c r="B1012" s="2" t="s">
        <v>1026</v>
      </c>
      <c r="C1012" s="2" t="s">
        <v>19</v>
      </c>
    </row>
    <row r="1013" spans="1:3" x14ac:dyDescent="0.25">
      <c r="A1013" s="2">
        <v>1012</v>
      </c>
      <c r="B1013" s="2" t="s">
        <v>1027</v>
      </c>
      <c r="C1013" s="2" t="s">
        <v>17</v>
      </c>
    </row>
    <row r="1014" spans="1:3" x14ac:dyDescent="0.25">
      <c r="A1014" s="2">
        <v>1013</v>
      </c>
      <c r="B1014" s="2" t="s">
        <v>1028</v>
      </c>
      <c r="C1014" s="2" t="s">
        <v>17</v>
      </c>
    </row>
    <row r="1015" spans="1:3" x14ac:dyDescent="0.25">
      <c r="A1015" s="2">
        <v>1014</v>
      </c>
      <c r="B1015" s="2" t="s">
        <v>1029</v>
      </c>
      <c r="C1015" s="2" t="s">
        <v>17</v>
      </c>
    </row>
    <row r="1016" spans="1:3" x14ac:dyDescent="0.25">
      <c r="A1016" s="2">
        <v>1015</v>
      </c>
      <c r="B1016" s="2" t="s">
        <v>1030</v>
      </c>
      <c r="C1016" s="2" t="s">
        <v>17</v>
      </c>
    </row>
    <row r="1017" spans="1:3" x14ac:dyDescent="0.25">
      <c r="A1017" s="2">
        <v>1016</v>
      </c>
      <c r="B1017" s="2" t="s">
        <v>1031</v>
      </c>
      <c r="C1017" s="2" t="s">
        <v>19</v>
      </c>
    </row>
    <row r="1018" spans="1:3" x14ac:dyDescent="0.25">
      <c r="A1018" s="2">
        <v>1017</v>
      </c>
      <c r="B1018" s="2" t="s">
        <v>1032</v>
      </c>
      <c r="C1018" s="2" t="s">
        <v>19</v>
      </c>
    </row>
    <row r="1019" spans="1:3" x14ac:dyDescent="0.25">
      <c r="A1019" s="2">
        <v>1018</v>
      </c>
      <c r="B1019" s="2" t="s">
        <v>1033</v>
      </c>
      <c r="C1019" s="2" t="s">
        <v>19</v>
      </c>
    </row>
    <row r="1020" spans="1:3" x14ac:dyDescent="0.25">
      <c r="A1020" s="2">
        <v>1019</v>
      </c>
      <c r="B1020" s="2" t="s">
        <v>1034</v>
      </c>
      <c r="C1020" s="2" t="s">
        <v>19</v>
      </c>
    </row>
    <row r="1021" spans="1:3" x14ac:dyDescent="0.25">
      <c r="A1021" s="2">
        <v>1020</v>
      </c>
      <c r="B1021" s="2" t="s">
        <v>1035</v>
      </c>
      <c r="C1021" s="2" t="s">
        <v>19</v>
      </c>
    </row>
    <row r="1022" spans="1:3" x14ac:dyDescent="0.25">
      <c r="A1022" s="2">
        <v>1021</v>
      </c>
      <c r="B1022" s="2" t="s">
        <v>1036</v>
      </c>
      <c r="C1022" s="2" t="s">
        <v>19</v>
      </c>
    </row>
    <row r="1023" spans="1:3" x14ac:dyDescent="0.25">
      <c r="A1023" s="2">
        <v>1022</v>
      </c>
      <c r="B1023" s="2" t="s">
        <v>1037</v>
      </c>
      <c r="C1023" s="2" t="s">
        <v>19</v>
      </c>
    </row>
    <row r="1024" spans="1:3" x14ac:dyDescent="0.25">
      <c r="A1024" s="2">
        <v>1023</v>
      </c>
      <c r="B1024" s="2" t="s">
        <v>1038</v>
      </c>
      <c r="C1024" s="2" t="s">
        <v>19</v>
      </c>
    </row>
    <row r="1025" spans="1:3" x14ac:dyDescent="0.25">
      <c r="A1025" s="2">
        <v>1024</v>
      </c>
      <c r="B1025" s="2" t="s">
        <v>1039</v>
      </c>
      <c r="C1025" s="2" t="s">
        <v>17</v>
      </c>
    </row>
    <row r="1026" spans="1:3" x14ac:dyDescent="0.25">
      <c r="A1026" s="2">
        <v>1025</v>
      </c>
      <c r="B1026" s="2" t="s">
        <v>1040</v>
      </c>
      <c r="C1026" s="2" t="s">
        <v>19</v>
      </c>
    </row>
    <row r="1027" spans="1:3" x14ac:dyDescent="0.25">
      <c r="A1027" s="2">
        <v>1026</v>
      </c>
      <c r="B1027" s="2" t="s">
        <v>1041</v>
      </c>
      <c r="C1027" s="2" t="s">
        <v>19</v>
      </c>
    </row>
    <row r="1028" spans="1:3" x14ac:dyDescent="0.25">
      <c r="A1028" s="2">
        <v>1027</v>
      </c>
      <c r="B1028" s="2" t="s">
        <v>1042</v>
      </c>
      <c r="C1028" s="2" t="s">
        <v>17</v>
      </c>
    </row>
    <row r="1029" spans="1:3" x14ac:dyDescent="0.25">
      <c r="A1029" s="2">
        <v>1028</v>
      </c>
      <c r="B1029" s="2" t="s">
        <v>1043</v>
      </c>
      <c r="C1029" s="2" t="s">
        <v>19</v>
      </c>
    </row>
    <row r="1030" spans="1:3" x14ac:dyDescent="0.25">
      <c r="A1030" s="2">
        <v>1029</v>
      </c>
      <c r="B1030" s="2" t="s">
        <v>1044</v>
      </c>
      <c r="C1030" s="2" t="s">
        <v>17</v>
      </c>
    </row>
    <row r="1031" spans="1:3" x14ac:dyDescent="0.25">
      <c r="A1031" s="2">
        <v>1030</v>
      </c>
      <c r="B1031" s="2" t="s">
        <v>1045</v>
      </c>
      <c r="C1031" s="2" t="s">
        <v>19</v>
      </c>
    </row>
    <row r="1032" spans="1:3" x14ac:dyDescent="0.25">
      <c r="A1032" s="2">
        <v>1031</v>
      </c>
      <c r="B1032" s="2" t="s">
        <v>1046</v>
      </c>
      <c r="C1032" s="2" t="s">
        <v>19</v>
      </c>
    </row>
    <row r="1033" spans="1:3" x14ac:dyDescent="0.25">
      <c r="A1033" s="2">
        <v>1032</v>
      </c>
      <c r="B1033" s="2" t="s">
        <v>1047</v>
      </c>
      <c r="C1033" s="2" t="s">
        <v>19</v>
      </c>
    </row>
    <row r="1034" spans="1:3" x14ac:dyDescent="0.25">
      <c r="A1034" s="2">
        <v>1033</v>
      </c>
      <c r="B1034" s="2" t="s">
        <v>1048</v>
      </c>
      <c r="C1034" s="2" t="s">
        <v>19</v>
      </c>
    </row>
    <row r="1035" spans="1:3" x14ac:dyDescent="0.25">
      <c r="A1035" s="2">
        <v>1034</v>
      </c>
      <c r="B1035" s="2" t="s">
        <v>1049</v>
      </c>
      <c r="C1035" s="2" t="s">
        <v>19</v>
      </c>
    </row>
    <row r="1036" spans="1:3" x14ac:dyDescent="0.25">
      <c r="A1036" s="2">
        <v>1035</v>
      </c>
      <c r="B1036" s="2" t="s">
        <v>1050</v>
      </c>
      <c r="C1036" s="2" t="s">
        <v>19</v>
      </c>
    </row>
    <row r="1037" spans="1:3" x14ac:dyDescent="0.25">
      <c r="A1037" s="2">
        <v>1036</v>
      </c>
      <c r="B1037" s="2" t="s">
        <v>1051</v>
      </c>
      <c r="C1037" s="2" t="s">
        <v>19</v>
      </c>
    </row>
    <row r="1038" spans="1:3" x14ac:dyDescent="0.25">
      <c r="A1038" s="2">
        <v>1037</v>
      </c>
      <c r="B1038" s="2" t="s">
        <v>1052</v>
      </c>
      <c r="C1038" s="2" t="s">
        <v>17</v>
      </c>
    </row>
    <row r="1039" spans="1:3" x14ac:dyDescent="0.25">
      <c r="A1039" s="2">
        <v>1038</v>
      </c>
      <c r="B1039" s="2" t="s">
        <v>1053</v>
      </c>
      <c r="C1039" s="2" t="s">
        <v>17</v>
      </c>
    </row>
    <row r="1040" spans="1:3" x14ac:dyDescent="0.25">
      <c r="A1040" s="2">
        <v>1039</v>
      </c>
      <c r="B1040" s="2" t="s">
        <v>1054</v>
      </c>
      <c r="C1040" s="2" t="s">
        <v>19</v>
      </c>
    </row>
    <row r="1041" spans="1:3" x14ac:dyDescent="0.25">
      <c r="A1041" s="2">
        <v>1040</v>
      </c>
      <c r="B1041" s="2" t="s">
        <v>1055</v>
      </c>
      <c r="C1041" s="2" t="s">
        <v>17</v>
      </c>
    </row>
    <row r="1042" spans="1:3" x14ac:dyDescent="0.25">
      <c r="A1042" s="2">
        <v>1041</v>
      </c>
      <c r="B1042" s="2" t="s">
        <v>1056</v>
      </c>
      <c r="C1042" s="2" t="s">
        <v>17</v>
      </c>
    </row>
    <row r="1043" spans="1:3" x14ac:dyDescent="0.25">
      <c r="A1043" s="2">
        <v>1042</v>
      </c>
      <c r="B1043" s="2" t="s">
        <v>1057</v>
      </c>
      <c r="C1043" s="2" t="s">
        <v>19</v>
      </c>
    </row>
    <row r="1044" spans="1:3" x14ac:dyDescent="0.25">
      <c r="A1044" s="2">
        <v>1043</v>
      </c>
      <c r="B1044" s="2" t="s">
        <v>1058</v>
      </c>
      <c r="C1044" s="2" t="s">
        <v>17</v>
      </c>
    </row>
    <row r="1045" spans="1:3" x14ac:dyDescent="0.25">
      <c r="A1045" s="2">
        <v>1044</v>
      </c>
      <c r="B1045" s="2" t="s">
        <v>1059</v>
      </c>
      <c r="C1045" s="2" t="s">
        <v>17</v>
      </c>
    </row>
    <row r="1046" spans="1:3" x14ac:dyDescent="0.25">
      <c r="A1046" s="2">
        <v>1045</v>
      </c>
      <c r="B1046" s="2" t="s">
        <v>1060</v>
      </c>
      <c r="C1046" s="2" t="s">
        <v>17</v>
      </c>
    </row>
    <row r="1047" spans="1:3" x14ac:dyDescent="0.25">
      <c r="A1047" s="2">
        <v>1046</v>
      </c>
      <c r="B1047" s="2" t="s">
        <v>1061</v>
      </c>
      <c r="C1047" s="2" t="s">
        <v>19</v>
      </c>
    </row>
    <row r="1048" spans="1:3" x14ac:dyDescent="0.25">
      <c r="A1048" s="2">
        <v>1047</v>
      </c>
      <c r="B1048" s="2" t="s">
        <v>1062</v>
      </c>
      <c r="C1048" s="2" t="s">
        <v>19</v>
      </c>
    </row>
    <row r="1049" spans="1:3" x14ac:dyDescent="0.25">
      <c r="A1049" s="2">
        <v>1048</v>
      </c>
      <c r="B1049" s="2" t="s">
        <v>1063</v>
      </c>
      <c r="C1049" s="2" t="s">
        <v>17</v>
      </c>
    </row>
    <row r="1050" spans="1:3" x14ac:dyDescent="0.25">
      <c r="A1050" s="2">
        <v>1049</v>
      </c>
      <c r="B1050" s="2" t="s">
        <v>1064</v>
      </c>
      <c r="C1050" s="2" t="s">
        <v>17</v>
      </c>
    </row>
    <row r="1051" spans="1:3" x14ac:dyDescent="0.25">
      <c r="A1051" s="2">
        <v>1050</v>
      </c>
      <c r="B1051" s="2" t="s">
        <v>1065</v>
      </c>
      <c r="C1051" s="2" t="s">
        <v>19</v>
      </c>
    </row>
    <row r="1052" spans="1:3" x14ac:dyDescent="0.25">
      <c r="A1052" s="2">
        <v>1051</v>
      </c>
      <c r="B1052" s="2" t="s">
        <v>1066</v>
      </c>
      <c r="C1052" s="2" t="s">
        <v>17</v>
      </c>
    </row>
    <row r="1053" spans="1:3" x14ac:dyDescent="0.25">
      <c r="A1053" s="2">
        <v>1052</v>
      </c>
      <c r="B1053" s="2" t="s">
        <v>1067</v>
      </c>
      <c r="C1053" s="2" t="s">
        <v>19</v>
      </c>
    </row>
    <row r="1054" spans="1:3" x14ac:dyDescent="0.25">
      <c r="A1054" s="2">
        <v>1053</v>
      </c>
      <c r="B1054" s="2" t="s">
        <v>1068</v>
      </c>
      <c r="C1054" s="2" t="s">
        <v>19</v>
      </c>
    </row>
    <row r="1055" spans="1:3" x14ac:dyDescent="0.25">
      <c r="A1055" s="2">
        <v>1054</v>
      </c>
      <c r="B1055" s="2" t="s">
        <v>1069</v>
      </c>
      <c r="C1055" s="2" t="s">
        <v>19</v>
      </c>
    </row>
    <row r="1056" spans="1:3" x14ac:dyDescent="0.25">
      <c r="A1056" s="2">
        <v>1055</v>
      </c>
      <c r="B1056" s="2" t="s">
        <v>1070</v>
      </c>
      <c r="C1056" s="2" t="s">
        <v>17</v>
      </c>
    </row>
    <row r="1057" spans="1:3" x14ac:dyDescent="0.25">
      <c r="A1057" s="2">
        <v>1056</v>
      </c>
      <c r="B1057" s="2" t="s">
        <v>1071</v>
      </c>
      <c r="C1057" s="2" t="s">
        <v>19</v>
      </c>
    </row>
    <row r="1058" spans="1:3" x14ac:dyDescent="0.25">
      <c r="A1058" s="2">
        <v>1057</v>
      </c>
      <c r="B1058" s="2" t="s">
        <v>1072</v>
      </c>
      <c r="C1058" s="2" t="s">
        <v>19</v>
      </c>
    </row>
    <row r="1059" spans="1:3" x14ac:dyDescent="0.25">
      <c r="A1059" s="2">
        <v>1058</v>
      </c>
      <c r="B1059" s="2" t="s">
        <v>1073</v>
      </c>
      <c r="C1059" s="2" t="s">
        <v>17</v>
      </c>
    </row>
    <row r="1060" spans="1:3" x14ac:dyDescent="0.25">
      <c r="A1060" s="2">
        <v>1059</v>
      </c>
      <c r="B1060" s="2" t="s">
        <v>1074</v>
      </c>
      <c r="C1060" s="2" t="s">
        <v>17</v>
      </c>
    </row>
    <row r="1061" spans="1:3" x14ac:dyDescent="0.25">
      <c r="A1061" s="2">
        <v>1060</v>
      </c>
      <c r="B1061" s="2" t="s">
        <v>1075</v>
      </c>
      <c r="C1061" s="2" t="s">
        <v>19</v>
      </c>
    </row>
    <row r="1062" spans="1:3" x14ac:dyDescent="0.25">
      <c r="A1062" s="2">
        <v>1061</v>
      </c>
      <c r="B1062" s="2" t="s">
        <v>1076</v>
      </c>
      <c r="C1062" s="2" t="s">
        <v>17</v>
      </c>
    </row>
    <row r="1063" spans="1:3" x14ac:dyDescent="0.25">
      <c r="A1063" s="2">
        <v>1062</v>
      </c>
      <c r="B1063" s="2" t="s">
        <v>1077</v>
      </c>
      <c r="C1063" s="2" t="s">
        <v>17</v>
      </c>
    </row>
    <row r="1064" spans="1:3" x14ac:dyDescent="0.25">
      <c r="A1064" s="2">
        <v>1063</v>
      </c>
      <c r="B1064" s="2" t="s">
        <v>1078</v>
      </c>
      <c r="C1064" s="2" t="s">
        <v>19</v>
      </c>
    </row>
    <row r="1065" spans="1:3" x14ac:dyDescent="0.25">
      <c r="A1065" s="2">
        <v>1064</v>
      </c>
      <c r="B1065" s="2" t="s">
        <v>1079</v>
      </c>
      <c r="C1065" s="2" t="s">
        <v>19</v>
      </c>
    </row>
    <row r="1066" spans="1:3" x14ac:dyDescent="0.25">
      <c r="A1066" s="2">
        <v>1065</v>
      </c>
      <c r="B1066" s="2" t="s">
        <v>1080</v>
      </c>
      <c r="C1066" s="2" t="s">
        <v>19</v>
      </c>
    </row>
    <row r="1067" spans="1:3" x14ac:dyDescent="0.25">
      <c r="A1067" s="2">
        <v>1066</v>
      </c>
      <c r="B1067" s="2" t="s">
        <v>1081</v>
      </c>
      <c r="C1067" s="2" t="s">
        <v>19</v>
      </c>
    </row>
    <row r="1068" spans="1:3" x14ac:dyDescent="0.25">
      <c r="A1068" s="2">
        <v>1067</v>
      </c>
      <c r="B1068" s="2" t="s">
        <v>1082</v>
      </c>
      <c r="C1068" s="2" t="s">
        <v>19</v>
      </c>
    </row>
    <row r="1069" spans="1:3" x14ac:dyDescent="0.25">
      <c r="A1069" s="2">
        <v>1068</v>
      </c>
      <c r="B1069" s="2" t="s">
        <v>1083</v>
      </c>
      <c r="C1069" s="2" t="s">
        <v>17</v>
      </c>
    </row>
    <row r="1070" spans="1:3" x14ac:dyDescent="0.25">
      <c r="A1070" s="2">
        <v>1069</v>
      </c>
      <c r="B1070" s="2" t="s">
        <v>1084</v>
      </c>
      <c r="C1070" s="2" t="s">
        <v>19</v>
      </c>
    </row>
    <row r="1071" spans="1:3" x14ac:dyDescent="0.25">
      <c r="A1071" s="2">
        <v>1070</v>
      </c>
      <c r="B1071" s="2" t="s">
        <v>1085</v>
      </c>
      <c r="C1071" s="2" t="s">
        <v>19</v>
      </c>
    </row>
    <row r="1072" spans="1:3" x14ac:dyDescent="0.25">
      <c r="A1072" s="2">
        <v>1071</v>
      </c>
      <c r="B1072" s="2" t="s">
        <v>1086</v>
      </c>
      <c r="C1072" s="2" t="s">
        <v>19</v>
      </c>
    </row>
    <row r="1073" spans="1:3" x14ac:dyDescent="0.25">
      <c r="A1073" s="2">
        <v>1072</v>
      </c>
      <c r="B1073" s="2" t="s">
        <v>1087</v>
      </c>
      <c r="C1073" s="2" t="s">
        <v>17</v>
      </c>
    </row>
    <row r="1074" spans="1:3" x14ac:dyDescent="0.25">
      <c r="A1074" s="2">
        <v>1073</v>
      </c>
      <c r="B1074" s="2" t="s">
        <v>1088</v>
      </c>
      <c r="C1074" s="2" t="s">
        <v>19</v>
      </c>
    </row>
    <row r="1075" spans="1:3" x14ac:dyDescent="0.25">
      <c r="A1075" s="2">
        <v>1074</v>
      </c>
      <c r="B1075" s="2" t="s">
        <v>1089</v>
      </c>
      <c r="C1075" s="2" t="s">
        <v>19</v>
      </c>
    </row>
    <row r="1076" spans="1:3" x14ac:dyDescent="0.25">
      <c r="A1076" s="2">
        <v>1075</v>
      </c>
      <c r="B1076" s="2" t="s">
        <v>1090</v>
      </c>
      <c r="C1076" s="2" t="s">
        <v>19</v>
      </c>
    </row>
    <row r="1077" spans="1:3" x14ac:dyDescent="0.25">
      <c r="A1077" s="2">
        <v>1076</v>
      </c>
      <c r="B1077" s="2" t="s">
        <v>1091</v>
      </c>
      <c r="C1077" s="2" t="s">
        <v>19</v>
      </c>
    </row>
    <row r="1078" spans="1:3" x14ac:dyDescent="0.25">
      <c r="A1078" s="2">
        <v>1077</v>
      </c>
      <c r="B1078" s="2" t="s">
        <v>1092</v>
      </c>
      <c r="C1078" s="2" t="s">
        <v>17</v>
      </c>
    </row>
    <row r="1079" spans="1:3" x14ac:dyDescent="0.25">
      <c r="A1079" s="2">
        <v>1078</v>
      </c>
      <c r="B1079" s="2" t="s">
        <v>1093</v>
      </c>
      <c r="C1079" s="2" t="s">
        <v>17</v>
      </c>
    </row>
    <row r="1080" spans="1:3" x14ac:dyDescent="0.25">
      <c r="A1080" s="2">
        <v>1079</v>
      </c>
      <c r="B1080" s="2" t="s">
        <v>1094</v>
      </c>
      <c r="C1080" s="2" t="s">
        <v>17</v>
      </c>
    </row>
    <row r="1081" spans="1:3" x14ac:dyDescent="0.25">
      <c r="A1081" s="2">
        <v>1080</v>
      </c>
      <c r="B1081" s="2" t="s">
        <v>1095</v>
      </c>
      <c r="C1081" s="2" t="s">
        <v>17</v>
      </c>
    </row>
    <row r="1082" spans="1:3" x14ac:dyDescent="0.25">
      <c r="A1082" s="2">
        <v>1081</v>
      </c>
      <c r="B1082" s="2" t="s">
        <v>1096</v>
      </c>
      <c r="C1082" s="2" t="s">
        <v>19</v>
      </c>
    </row>
    <row r="1083" spans="1:3" x14ac:dyDescent="0.25">
      <c r="A1083" s="2">
        <v>1082</v>
      </c>
      <c r="B1083" s="2" t="s">
        <v>1097</v>
      </c>
      <c r="C1083" s="2" t="s">
        <v>17</v>
      </c>
    </row>
    <row r="1084" spans="1:3" x14ac:dyDescent="0.25">
      <c r="A1084" s="2">
        <v>1083</v>
      </c>
      <c r="B1084" s="2" t="s">
        <v>1098</v>
      </c>
      <c r="C1084" s="2" t="s">
        <v>19</v>
      </c>
    </row>
    <row r="1085" spans="1:3" x14ac:dyDescent="0.25">
      <c r="A1085" s="2">
        <v>1084</v>
      </c>
      <c r="B1085" s="2" t="s">
        <v>1099</v>
      </c>
      <c r="C1085" s="2" t="s">
        <v>19</v>
      </c>
    </row>
    <row r="1086" spans="1:3" x14ac:dyDescent="0.25">
      <c r="A1086" s="2">
        <v>1085</v>
      </c>
      <c r="B1086" s="2" t="s">
        <v>1100</v>
      </c>
      <c r="C1086" s="2" t="s">
        <v>19</v>
      </c>
    </row>
    <row r="1087" spans="1:3" x14ac:dyDescent="0.25">
      <c r="A1087" s="2">
        <v>1086</v>
      </c>
      <c r="B1087" s="2" t="s">
        <v>1101</v>
      </c>
      <c r="C1087" s="2" t="s">
        <v>19</v>
      </c>
    </row>
    <row r="1088" spans="1:3" x14ac:dyDescent="0.25">
      <c r="A1088" s="2">
        <v>1087</v>
      </c>
      <c r="B1088" s="2" t="s">
        <v>1102</v>
      </c>
      <c r="C1088" s="2" t="s">
        <v>17</v>
      </c>
    </row>
    <row r="1089" spans="1:3" x14ac:dyDescent="0.25">
      <c r="A1089" s="2">
        <v>1088</v>
      </c>
      <c r="B1089" s="2" t="s">
        <v>1103</v>
      </c>
      <c r="C1089" s="2" t="s">
        <v>19</v>
      </c>
    </row>
    <row r="1090" spans="1:3" x14ac:dyDescent="0.25">
      <c r="A1090" s="2">
        <v>1089</v>
      </c>
      <c r="B1090" s="2" t="s">
        <v>1104</v>
      </c>
      <c r="C1090" s="2" t="s">
        <v>19</v>
      </c>
    </row>
    <row r="1091" spans="1:3" x14ac:dyDescent="0.25">
      <c r="A1091" s="2">
        <v>1090</v>
      </c>
      <c r="B1091" s="2" t="s">
        <v>1105</v>
      </c>
      <c r="C1091" s="2" t="s">
        <v>19</v>
      </c>
    </row>
    <row r="1092" spans="1:3" x14ac:dyDescent="0.25">
      <c r="A1092" s="2">
        <v>1091</v>
      </c>
      <c r="B1092" s="2" t="s">
        <v>1106</v>
      </c>
      <c r="C1092" s="2" t="s">
        <v>17</v>
      </c>
    </row>
    <row r="1093" spans="1:3" x14ac:dyDescent="0.25">
      <c r="A1093" s="2">
        <v>1092</v>
      </c>
      <c r="B1093" s="2" t="s">
        <v>1107</v>
      </c>
      <c r="C1093" s="2" t="s">
        <v>17</v>
      </c>
    </row>
    <row r="1094" spans="1:3" x14ac:dyDescent="0.25">
      <c r="A1094" s="2">
        <v>1093</v>
      </c>
      <c r="B1094" s="2" t="s">
        <v>1108</v>
      </c>
      <c r="C1094" s="2" t="s">
        <v>19</v>
      </c>
    </row>
    <row r="1095" spans="1:3" x14ac:dyDescent="0.25">
      <c r="A1095" s="2">
        <v>1094</v>
      </c>
      <c r="B1095" s="2" t="s">
        <v>1109</v>
      </c>
      <c r="C1095" s="2" t="s">
        <v>19</v>
      </c>
    </row>
    <row r="1096" spans="1:3" x14ac:dyDescent="0.25">
      <c r="A1096" s="2">
        <v>1095</v>
      </c>
      <c r="B1096" s="2" t="s">
        <v>1110</v>
      </c>
      <c r="C1096" s="2" t="s">
        <v>17</v>
      </c>
    </row>
    <row r="1097" spans="1:3" x14ac:dyDescent="0.25">
      <c r="A1097" s="2">
        <v>1096</v>
      </c>
      <c r="B1097" s="2" t="s">
        <v>1111</v>
      </c>
      <c r="C1097" s="2" t="s">
        <v>17</v>
      </c>
    </row>
    <row r="1098" spans="1:3" x14ac:dyDescent="0.25">
      <c r="A1098" s="2">
        <v>1097</v>
      </c>
      <c r="B1098" s="2" t="s">
        <v>1112</v>
      </c>
      <c r="C1098" s="2" t="s">
        <v>19</v>
      </c>
    </row>
    <row r="1099" spans="1:3" x14ac:dyDescent="0.25">
      <c r="A1099" s="2">
        <v>1098</v>
      </c>
      <c r="B1099" s="2" t="s">
        <v>1113</v>
      </c>
      <c r="C1099" s="2" t="s">
        <v>19</v>
      </c>
    </row>
    <row r="1100" spans="1:3" x14ac:dyDescent="0.25">
      <c r="A1100" s="2">
        <v>1099</v>
      </c>
      <c r="B1100" s="2" t="s">
        <v>1114</v>
      </c>
      <c r="C1100" s="2" t="s">
        <v>17</v>
      </c>
    </row>
    <row r="1101" spans="1:3" x14ac:dyDescent="0.25">
      <c r="A1101" s="2">
        <v>1100</v>
      </c>
      <c r="B1101" s="2" t="s">
        <v>1115</v>
      </c>
      <c r="C1101" s="2" t="s">
        <v>17</v>
      </c>
    </row>
    <row r="1102" spans="1:3" x14ac:dyDescent="0.25">
      <c r="A1102" s="2">
        <v>1101</v>
      </c>
      <c r="B1102" s="2" t="s">
        <v>1116</v>
      </c>
      <c r="C1102" s="2" t="s">
        <v>17</v>
      </c>
    </row>
    <row r="1103" spans="1:3" x14ac:dyDescent="0.25">
      <c r="A1103" s="2">
        <v>1102</v>
      </c>
      <c r="B1103" s="2" t="s">
        <v>1117</v>
      </c>
      <c r="C1103" s="2" t="s">
        <v>19</v>
      </c>
    </row>
    <row r="1104" spans="1:3" x14ac:dyDescent="0.25">
      <c r="A1104" s="2">
        <v>1103</v>
      </c>
      <c r="B1104" s="2" t="s">
        <v>1118</v>
      </c>
      <c r="C1104" s="2" t="s">
        <v>19</v>
      </c>
    </row>
    <row r="1105" spans="1:3" x14ac:dyDescent="0.25">
      <c r="A1105" s="2">
        <v>1104</v>
      </c>
      <c r="B1105" s="2" t="s">
        <v>1119</v>
      </c>
      <c r="C1105" s="2" t="s">
        <v>19</v>
      </c>
    </row>
    <row r="1106" spans="1:3" x14ac:dyDescent="0.25">
      <c r="A1106" s="2">
        <v>1105</v>
      </c>
      <c r="B1106" s="2" t="s">
        <v>1120</v>
      </c>
      <c r="C1106" s="2" t="s">
        <v>19</v>
      </c>
    </row>
    <row r="1107" spans="1:3" x14ac:dyDescent="0.25">
      <c r="A1107" s="2">
        <v>1106</v>
      </c>
      <c r="B1107" s="2" t="s">
        <v>1121</v>
      </c>
      <c r="C1107" s="2" t="s">
        <v>19</v>
      </c>
    </row>
    <row r="1108" spans="1:3" x14ac:dyDescent="0.25">
      <c r="A1108" s="2">
        <v>1107</v>
      </c>
      <c r="B1108" s="2" t="s">
        <v>1122</v>
      </c>
      <c r="C1108" s="2" t="s">
        <v>17</v>
      </c>
    </row>
    <row r="1109" spans="1:3" x14ac:dyDescent="0.25">
      <c r="A1109" s="2">
        <v>1108</v>
      </c>
      <c r="B1109" s="2" t="s">
        <v>1123</v>
      </c>
      <c r="C1109" s="2" t="s">
        <v>19</v>
      </c>
    </row>
    <row r="1110" spans="1:3" x14ac:dyDescent="0.25">
      <c r="A1110" s="2">
        <v>1109</v>
      </c>
      <c r="B1110" s="2" t="s">
        <v>1124</v>
      </c>
      <c r="C1110" s="2" t="s">
        <v>19</v>
      </c>
    </row>
    <row r="1111" spans="1:3" x14ac:dyDescent="0.25">
      <c r="A1111" s="2">
        <v>1110</v>
      </c>
      <c r="B1111" s="2" t="s">
        <v>1125</v>
      </c>
      <c r="C1111" s="2" t="s">
        <v>19</v>
      </c>
    </row>
    <row r="1112" spans="1:3" x14ac:dyDescent="0.25">
      <c r="A1112" s="2">
        <v>1111</v>
      </c>
      <c r="B1112" s="2" t="s">
        <v>1126</v>
      </c>
      <c r="C1112" s="2" t="s">
        <v>19</v>
      </c>
    </row>
    <row r="1113" spans="1:3" x14ac:dyDescent="0.25">
      <c r="A1113" s="2">
        <v>1112</v>
      </c>
      <c r="B1113" s="2" t="s">
        <v>1127</v>
      </c>
      <c r="C1113" s="2" t="s">
        <v>19</v>
      </c>
    </row>
    <row r="1114" spans="1:3" x14ac:dyDescent="0.25">
      <c r="A1114" s="2">
        <v>1113</v>
      </c>
      <c r="B1114" s="2" t="s">
        <v>1128</v>
      </c>
      <c r="C1114" s="2" t="s">
        <v>17</v>
      </c>
    </row>
    <row r="1115" spans="1:3" x14ac:dyDescent="0.25">
      <c r="A1115" s="2">
        <v>1114</v>
      </c>
      <c r="B1115" s="2" t="s">
        <v>1129</v>
      </c>
      <c r="C1115" s="2" t="s">
        <v>17</v>
      </c>
    </row>
    <row r="1116" spans="1:3" x14ac:dyDescent="0.25">
      <c r="A1116" s="2">
        <v>1115</v>
      </c>
      <c r="B1116" s="2" t="s">
        <v>1130</v>
      </c>
      <c r="C1116" s="2" t="s">
        <v>19</v>
      </c>
    </row>
    <row r="1117" spans="1:3" x14ac:dyDescent="0.25">
      <c r="A1117" s="2">
        <v>1116</v>
      </c>
      <c r="B1117" s="2" t="s">
        <v>1131</v>
      </c>
      <c r="C1117" s="2" t="s">
        <v>19</v>
      </c>
    </row>
    <row r="1118" spans="1:3" x14ac:dyDescent="0.25">
      <c r="A1118" s="2">
        <v>1117</v>
      </c>
      <c r="B1118" s="2" t="s">
        <v>1132</v>
      </c>
      <c r="C1118" s="2" t="s">
        <v>19</v>
      </c>
    </row>
    <row r="1119" spans="1:3" x14ac:dyDescent="0.25">
      <c r="A1119" s="2">
        <v>1118</v>
      </c>
      <c r="B1119" s="2" t="s">
        <v>1133</v>
      </c>
      <c r="C1119" s="2" t="s">
        <v>19</v>
      </c>
    </row>
    <row r="1120" spans="1:3" x14ac:dyDescent="0.25">
      <c r="A1120" s="2">
        <v>1119</v>
      </c>
      <c r="B1120" s="2" t="s">
        <v>1134</v>
      </c>
      <c r="C1120" s="2" t="s">
        <v>19</v>
      </c>
    </row>
    <row r="1121" spans="1:3" x14ac:dyDescent="0.25">
      <c r="A1121" s="2">
        <v>1120</v>
      </c>
      <c r="B1121" s="2" t="s">
        <v>1135</v>
      </c>
      <c r="C1121" s="2" t="s">
        <v>19</v>
      </c>
    </row>
    <row r="1122" spans="1:3" x14ac:dyDescent="0.25">
      <c r="A1122" s="2">
        <v>1121</v>
      </c>
      <c r="B1122" s="2" t="s">
        <v>1136</v>
      </c>
      <c r="C1122" s="2" t="s">
        <v>19</v>
      </c>
    </row>
    <row r="1123" spans="1:3" x14ac:dyDescent="0.25">
      <c r="A1123" s="2">
        <v>1122</v>
      </c>
      <c r="B1123" s="2" t="s">
        <v>1137</v>
      </c>
      <c r="C1123" s="2" t="s">
        <v>19</v>
      </c>
    </row>
    <row r="1124" spans="1:3" x14ac:dyDescent="0.25">
      <c r="A1124" s="2">
        <v>1123</v>
      </c>
      <c r="B1124" s="2" t="s">
        <v>1138</v>
      </c>
      <c r="C1124" s="2" t="s">
        <v>17</v>
      </c>
    </row>
    <row r="1125" spans="1:3" x14ac:dyDescent="0.25">
      <c r="A1125" s="2">
        <v>1124</v>
      </c>
      <c r="B1125" s="2" t="s">
        <v>1139</v>
      </c>
      <c r="C1125" s="2" t="s">
        <v>17</v>
      </c>
    </row>
    <row r="1126" spans="1:3" x14ac:dyDescent="0.25">
      <c r="A1126" s="2">
        <v>1125</v>
      </c>
      <c r="B1126" s="2" t="s">
        <v>1140</v>
      </c>
      <c r="C1126" s="2" t="s">
        <v>17</v>
      </c>
    </row>
    <row r="1127" spans="1:3" x14ac:dyDescent="0.25">
      <c r="A1127" s="2">
        <v>1126</v>
      </c>
      <c r="B1127" s="2" t="s">
        <v>1141</v>
      </c>
      <c r="C1127" s="2" t="s">
        <v>19</v>
      </c>
    </row>
    <row r="1128" spans="1:3" x14ac:dyDescent="0.25">
      <c r="A1128" s="2">
        <v>1127</v>
      </c>
      <c r="B1128" s="2" t="s">
        <v>1142</v>
      </c>
      <c r="C1128" s="2" t="s">
        <v>17</v>
      </c>
    </row>
    <row r="1129" spans="1:3" x14ac:dyDescent="0.25">
      <c r="A1129" s="2">
        <v>1128</v>
      </c>
      <c r="B1129" s="2" t="s">
        <v>1143</v>
      </c>
      <c r="C1129" s="2" t="s">
        <v>19</v>
      </c>
    </row>
    <row r="1130" spans="1:3" x14ac:dyDescent="0.25">
      <c r="A1130" s="2">
        <v>1129</v>
      </c>
      <c r="B1130" s="2" t="s">
        <v>1144</v>
      </c>
      <c r="C1130" s="2" t="s">
        <v>19</v>
      </c>
    </row>
    <row r="1131" spans="1:3" x14ac:dyDescent="0.25">
      <c r="A1131" s="2">
        <v>1130</v>
      </c>
      <c r="B1131" s="2" t="s">
        <v>1145</v>
      </c>
      <c r="C1131" s="2" t="s">
        <v>19</v>
      </c>
    </row>
    <row r="1132" spans="1:3" x14ac:dyDescent="0.25">
      <c r="A1132" s="2">
        <v>1131</v>
      </c>
      <c r="B1132" s="2" t="s">
        <v>1146</v>
      </c>
      <c r="C1132" s="2" t="s">
        <v>17</v>
      </c>
    </row>
    <row r="1133" spans="1:3" x14ac:dyDescent="0.25">
      <c r="A1133" s="2">
        <v>1132</v>
      </c>
      <c r="B1133" s="2" t="s">
        <v>1147</v>
      </c>
      <c r="C1133" s="2" t="s">
        <v>19</v>
      </c>
    </row>
    <row r="1134" spans="1:3" x14ac:dyDescent="0.25">
      <c r="A1134" s="2">
        <v>1133</v>
      </c>
      <c r="B1134" s="2" t="s">
        <v>1148</v>
      </c>
      <c r="C1134" s="2" t="s">
        <v>19</v>
      </c>
    </row>
    <row r="1135" spans="1:3" x14ac:dyDescent="0.25">
      <c r="A1135" s="2">
        <v>1134</v>
      </c>
      <c r="B1135" s="2" t="s">
        <v>1149</v>
      </c>
      <c r="C1135" s="2" t="s">
        <v>19</v>
      </c>
    </row>
    <row r="1136" spans="1:3" x14ac:dyDescent="0.25">
      <c r="A1136" s="2">
        <v>1135</v>
      </c>
      <c r="B1136" s="2" t="s">
        <v>1150</v>
      </c>
      <c r="C1136" s="2" t="s">
        <v>19</v>
      </c>
    </row>
    <row r="1137" spans="1:3" x14ac:dyDescent="0.25">
      <c r="A1137" s="2">
        <v>1136</v>
      </c>
      <c r="B1137" s="2" t="s">
        <v>1151</v>
      </c>
      <c r="C1137" s="2" t="s">
        <v>19</v>
      </c>
    </row>
    <row r="1138" spans="1:3" x14ac:dyDescent="0.25">
      <c r="A1138" s="2">
        <v>1137</v>
      </c>
      <c r="B1138" s="2" t="s">
        <v>1152</v>
      </c>
      <c r="C1138" s="2" t="s">
        <v>17</v>
      </c>
    </row>
    <row r="1139" spans="1:3" x14ac:dyDescent="0.25">
      <c r="A1139" s="2">
        <v>1138</v>
      </c>
      <c r="B1139" s="2" t="s">
        <v>1153</v>
      </c>
      <c r="C1139" s="2" t="s">
        <v>19</v>
      </c>
    </row>
    <row r="1140" spans="1:3" x14ac:dyDescent="0.25">
      <c r="A1140" s="2">
        <v>1139</v>
      </c>
      <c r="B1140" s="2" t="s">
        <v>1154</v>
      </c>
      <c r="C1140" s="2" t="s">
        <v>19</v>
      </c>
    </row>
    <row r="1141" spans="1:3" x14ac:dyDescent="0.25">
      <c r="A1141" s="2">
        <v>1140</v>
      </c>
      <c r="B1141" s="2" t="s">
        <v>1155</v>
      </c>
      <c r="C1141" s="2" t="s">
        <v>19</v>
      </c>
    </row>
    <row r="1142" spans="1:3" x14ac:dyDescent="0.25">
      <c r="A1142" s="2">
        <v>1141</v>
      </c>
      <c r="B1142" s="2" t="s">
        <v>1156</v>
      </c>
      <c r="C1142" s="2" t="s">
        <v>19</v>
      </c>
    </row>
    <row r="1143" spans="1:3" x14ac:dyDescent="0.25">
      <c r="A1143" s="2">
        <v>1142</v>
      </c>
      <c r="B1143" s="2" t="s">
        <v>1157</v>
      </c>
      <c r="C1143" s="2" t="s">
        <v>19</v>
      </c>
    </row>
    <row r="1144" spans="1:3" x14ac:dyDescent="0.25">
      <c r="A1144" s="2">
        <v>1143</v>
      </c>
      <c r="B1144" s="2" t="s">
        <v>1158</v>
      </c>
      <c r="C1144" s="2" t="s">
        <v>19</v>
      </c>
    </row>
    <row r="1145" spans="1:3" x14ac:dyDescent="0.25">
      <c r="A1145" s="2">
        <v>1144</v>
      </c>
      <c r="B1145" s="2" t="s">
        <v>1159</v>
      </c>
      <c r="C1145" s="2" t="s">
        <v>19</v>
      </c>
    </row>
    <row r="1146" spans="1:3" x14ac:dyDescent="0.25">
      <c r="A1146" s="2">
        <v>1145</v>
      </c>
      <c r="B1146" s="2" t="s">
        <v>1160</v>
      </c>
      <c r="C1146" s="2" t="s">
        <v>19</v>
      </c>
    </row>
    <row r="1147" spans="1:3" x14ac:dyDescent="0.25">
      <c r="A1147" s="2">
        <v>1146</v>
      </c>
      <c r="B1147" s="2" t="s">
        <v>1161</v>
      </c>
      <c r="C1147" s="2" t="s">
        <v>19</v>
      </c>
    </row>
    <row r="1148" spans="1:3" x14ac:dyDescent="0.25">
      <c r="A1148" s="2">
        <v>1147</v>
      </c>
      <c r="B1148" s="2" t="s">
        <v>1162</v>
      </c>
      <c r="C1148" s="2" t="s">
        <v>17</v>
      </c>
    </row>
    <row r="1149" spans="1:3" x14ac:dyDescent="0.25">
      <c r="A1149" s="2">
        <v>1148</v>
      </c>
      <c r="B1149" s="2" t="s">
        <v>1163</v>
      </c>
      <c r="C1149" s="2" t="s">
        <v>17</v>
      </c>
    </row>
    <row r="1150" spans="1:3" x14ac:dyDescent="0.25">
      <c r="A1150" s="2">
        <v>1149</v>
      </c>
      <c r="B1150" s="2" t="s">
        <v>1164</v>
      </c>
      <c r="C1150" s="2" t="s">
        <v>19</v>
      </c>
    </row>
    <row r="1151" spans="1:3" x14ac:dyDescent="0.25">
      <c r="A1151" s="2">
        <v>1150</v>
      </c>
      <c r="B1151" s="2" t="s">
        <v>1165</v>
      </c>
      <c r="C1151" s="2" t="s">
        <v>17</v>
      </c>
    </row>
    <row r="1152" spans="1:3" x14ac:dyDescent="0.25">
      <c r="A1152" s="2">
        <v>1151</v>
      </c>
      <c r="B1152" s="2" t="s">
        <v>1166</v>
      </c>
      <c r="C1152" s="2" t="s">
        <v>19</v>
      </c>
    </row>
    <row r="1153" spans="1:3" x14ac:dyDescent="0.25">
      <c r="A1153" s="2">
        <v>1152</v>
      </c>
      <c r="B1153" s="2" t="s">
        <v>1167</v>
      </c>
      <c r="C1153" s="2" t="s">
        <v>17</v>
      </c>
    </row>
    <row r="1154" spans="1:3" x14ac:dyDescent="0.25">
      <c r="A1154" s="2">
        <v>1153</v>
      </c>
      <c r="B1154" s="2" t="s">
        <v>1168</v>
      </c>
      <c r="C1154" s="2" t="s">
        <v>19</v>
      </c>
    </row>
    <row r="1155" spans="1:3" x14ac:dyDescent="0.25">
      <c r="A1155" s="2">
        <v>1154</v>
      </c>
      <c r="B1155" s="2" t="s">
        <v>1169</v>
      </c>
      <c r="C1155" s="2" t="s">
        <v>17</v>
      </c>
    </row>
    <row r="1156" spans="1:3" x14ac:dyDescent="0.25">
      <c r="A1156" s="2">
        <v>1155</v>
      </c>
      <c r="B1156" s="2" t="s">
        <v>1170</v>
      </c>
      <c r="C1156" s="2" t="s">
        <v>19</v>
      </c>
    </row>
    <row r="1157" spans="1:3" x14ac:dyDescent="0.25">
      <c r="A1157" s="2">
        <v>1156</v>
      </c>
      <c r="B1157" s="2" t="s">
        <v>1171</v>
      </c>
      <c r="C1157" s="2" t="s">
        <v>19</v>
      </c>
    </row>
    <row r="1158" spans="1:3" x14ac:dyDescent="0.25">
      <c r="A1158" s="2">
        <v>1157</v>
      </c>
      <c r="B1158" s="2" t="s">
        <v>1172</v>
      </c>
      <c r="C1158" s="2" t="s">
        <v>17</v>
      </c>
    </row>
    <row r="1159" spans="1:3" x14ac:dyDescent="0.25">
      <c r="A1159" s="2">
        <v>1158</v>
      </c>
      <c r="B1159" s="2" t="s">
        <v>1173</v>
      </c>
      <c r="C1159" s="2" t="s">
        <v>19</v>
      </c>
    </row>
    <row r="1160" spans="1:3" x14ac:dyDescent="0.25">
      <c r="A1160" s="2">
        <v>1159</v>
      </c>
      <c r="B1160" s="2" t="s">
        <v>1174</v>
      </c>
      <c r="C1160" s="2" t="s">
        <v>17</v>
      </c>
    </row>
    <row r="1161" spans="1:3" x14ac:dyDescent="0.25">
      <c r="A1161" s="2">
        <v>1160</v>
      </c>
      <c r="B1161" s="2" t="s">
        <v>1175</v>
      </c>
      <c r="C1161" s="2" t="s">
        <v>17</v>
      </c>
    </row>
    <row r="1162" spans="1:3" x14ac:dyDescent="0.25">
      <c r="A1162" s="2">
        <v>1161</v>
      </c>
      <c r="B1162" s="2" t="s">
        <v>1176</v>
      </c>
      <c r="C1162" s="2" t="s">
        <v>19</v>
      </c>
    </row>
    <row r="1163" spans="1:3" x14ac:dyDescent="0.25">
      <c r="A1163" s="2">
        <v>1162</v>
      </c>
      <c r="B1163" s="2" t="s">
        <v>1177</v>
      </c>
      <c r="C1163" s="2" t="s">
        <v>19</v>
      </c>
    </row>
    <row r="1164" spans="1:3" x14ac:dyDescent="0.25">
      <c r="A1164" s="2">
        <v>1163</v>
      </c>
      <c r="B1164" s="2" t="s">
        <v>1178</v>
      </c>
      <c r="C1164" s="2" t="s">
        <v>19</v>
      </c>
    </row>
    <row r="1165" spans="1:3" x14ac:dyDescent="0.25">
      <c r="A1165" s="2">
        <v>1164</v>
      </c>
      <c r="B1165" s="2" t="s">
        <v>1179</v>
      </c>
      <c r="C1165" s="2" t="s">
        <v>19</v>
      </c>
    </row>
    <row r="1166" spans="1:3" x14ac:dyDescent="0.25">
      <c r="A1166" s="2">
        <v>1165</v>
      </c>
      <c r="B1166" s="2" t="s">
        <v>1180</v>
      </c>
      <c r="C1166" s="2" t="s">
        <v>19</v>
      </c>
    </row>
    <row r="1167" spans="1:3" x14ac:dyDescent="0.25">
      <c r="A1167" s="2">
        <v>1166</v>
      </c>
      <c r="B1167" s="2" t="s">
        <v>1181</v>
      </c>
      <c r="C1167" s="2" t="s">
        <v>19</v>
      </c>
    </row>
    <row r="1168" spans="1:3" x14ac:dyDescent="0.25">
      <c r="A1168" s="2">
        <v>1167</v>
      </c>
      <c r="B1168" s="2" t="s">
        <v>1182</v>
      </c>
      <c r="C1168" s="2" t="s">
        <v>19</v>
      </c>
    </row>
    <row r="1169" spans="1:3" x14ac:dyDescent="0.25">
      <c r="A1169" s="2">
        <v>1168</v>
      </c>
      <c r="B1169" s="2" t="s">
        <v>1183</v>
      </c>
      <c r="C1169" s="2" t="s">
        <v>19</v>
      </c>
    </row>
    <row r="1170" spans="1:3" x14ac:dyDescent="0.25">
      <c r="A1170" s="2">
        <v>1169</v>
      </c>
      <c r="B1170" s="2" t="s">
        <v>1184</v>
      </c>
      <c r="C1170" s="2" t="s">
        <v>19</v>
      </c>
    </row>
    <row r="1171" spans="1:3" x14ac:dyDescent="0.25">
      <c r="A1171" s="2">
        <v>1170</v>
      </c>
      <c r="B1171" s="2" t="s">
        <v>1185</v>
      </c>
      <c r="C1171" s="2" t="s">
        <v>19</v>
      </c>
    </row>
    <row r="1172" spans="1:3" x14ac:dyDescent="0.25">
      <c r="A1172" s="2">
        <v>1171</v>
      </c>
      <c r="B1172" s="2" t="s">
        <v>1186</v>
      </c>
      <c r="C1172" s="2" t="s">
        <v>19</v>
      </c>
    </row>
    <row r="1173" spans="1:3" x14ac:dyDescent="0.25">
      <c r="A1173" s="2">
        <v>1172</v>
      </c>
      <c r="B1173" s="2" t="s">
        <v>1187</v>
      </c>
      <c r="C1173" s="2" t="s">
        <v>19</v>
      </c>
    </row>
    <row r="1174" spans="1:3" x14ac:dyDescent="0.25">
      <c r="A1174" s="2">
        <v>1173</v>
      </c>
      <c r="B1174" s="2" t="s">
        <v>1188</v>
      </c>
      <c r="C1174" s="2" t="s">
        <v>17</v>
      </c>
    </row>
    <row r="1175" spans="1:3" x14ac:dyDescent="0.25">
      <c r="A1175" s="2">
        <v>1174</v>
      </c>
      <c r="B1175" s="2" t="s">
        <v>1189</v>
      </c>
      <c r="C1175" s="2" t="s">
        <v>17</v>
      </c>
    </row>
    <row r="1176" spans="1:3" x14ac:dyDescent="0.25">
      <c r="A1176" s="2">
        <v>1175</v>
      </c>
      <c r="B1176" s="2" t="s">
        <v>1190</v>
      </c>
      <c r="C1176" s="2" t="s">
        <v>17</v>
      </c>
    </row>
    <row r="1177" spans="1:3" x14ac:dyDescent="0.25">
      <c r="A1177" s="2">
        <v>1176</v>
      </c>
      <c r="B1177" s="2" t="s">
        <v>1191</v>
      </c>
      <c r="C1177" s="2" t="s">
        <v>17</v>
      </c>
    </row>
    <row r="1178" spans="1:3" x14ac:dyDescent="0.25">
      <c r="A1178" s="2">
        <v>1177</v>
      </c>
      <c r="B1178" s="2" t="s">
        <v>1192</v>
      </c>
      <c r="C1178" s="2" t="s">
        <v>19</v>
      </c>
    </row>
    <row r="1179" spans="1:3" x14ac:dyDescent="0.25">
      <c r="A1179" s="2">
        <v>1178</v>
      </c>
      <c r="B1179" s="2" t="s">
        <v>1193</v>
      </c>
      <c r="C1179" s="2" t="s">
        <v>19</v>
      </c>
    </row>
    <row r="1180" spans="1:3" x14ac:dyDescent="0.25">
      <c r="A1180" s="2">
        <v>1179</v>
      </c>
      <c r="B1180" s="2" t="s">
        <v>1194</v>
      </c>
      <c r="C1180" s="2" t="s">
        <v>19</v>
      </c>
    </row>
    <row r="1181" spans="1:3" x14ac:dyDescent="0.25">
      <c r="A1181" s="2">
        <v>1180</v>
      </c>
      <c r="B1181" s="2" t="s">
        <v>1195</v>
      </c>
      <c r="C1181" s="2" t="s">
        <v>19</v>
      </c>
    </row>
    <row r="1182" spans="1:3" x14ac:dyDescent="0.25">
      <c r="A1182" s="2">
        <v>1181</v>
      </c>
      <c r="B1182" s="2" t="s">
        <v>1196</v>
      </c>
      <c r="C1182" s="2" t="s">
        <v>17</v>
      </c>
    </row>
    <row r="1183" spans="1:3" x14ac:dyDescent="0.25">
      <c r="A1183" s="2">
        <v>1182</v>
      </c>
      <c r="B1183" s="2" t="s">
        <v>1197</v>
      </c>
      <c r="C1183" s="2" t="s">
        <v>19</v>
      </c>
    </row>
    <row r="1184" spans="1:3" x14ac:dyDescent="0.25">
      <c r="A1184" s="2">
        <v>1183</v>
      </c>
      <c r="B1184" s="2" t="s">
        <v>1198</v>
      </c>
      <c r="C1184" s="2" t="s">
        <v>17</v>
      </c>
    </row>
    <row r="1185" spans="1:3" x14ac:dyDescent="0.25">
      <c r="A1185" s="2">
        <v>1184</v>
      </c>
      <c r="B1185" s="2" t="s">
        <v>1199</v>
      </c>
      <c r="C1185" s="2" t="s">
        <v>19</v>
      </c>
    </row>
    <row r="1186" spans="1:3" x14ac:dyDescent="0.25">
      <c r="A1186" s="2">
        <v>1185</v>
      </c>
      <c r="B1186" s="2" t="s">
        <v>1200</v>
      </c>
      <c r="C1186" s="2" t="s">
        <v>19</v>
      </c>
    </row>
    <row r="1187" spans="1:3" x14ac:dyDescent="0.25">
      <c r="A1187" s="2">
        <v>1186</v>
      </c>
      <c r="B1187" s="2" t="s">
        <v>1201</v>
      </c>
      <c r="C1187" s="2" t="s">
        <v>19</v>
      </c>
    </row>
    <row r="1188" spans="1:3" x14ac:dyDescent="0.25">
      <c r="A1188" s="2">
        <v>1187</v>
      </c>
      <c r="B1188" s="2" t="s">
        <v>1202</v>
      </c>
      <c r="C1188" s="2" t="s">
        <v>19</v>
      </c>
    </row>
    <row r="1189" spans="1:3" x14ac:dyDescent="0.25">
      <c r="A1189" s="2">
        <v>1188</v>
      </c>
      <c r="B1189" s="2" t="s">
        <v>1203</v>
      </c>
      <c r="C1189" s="2" t="s">
        <v>17</v>
      </c>
    </row>
    <row r="1190" spans="1:3" x14ac:dyDescent="0.25">
      <c r="A1190" s="2">
        <v>1189</v>
      </c>
      <c r="B1190" s="2" t="s">
        <v>1204</v>
      </c>
      <c r="C1190" s="2" t="s">
        <v>17</v>
      </c>
    </row>
    <row r="1191" spans="1:3" x14ac:dyDescent="0.25">
      <c r="A1191" s="2">
        <v>1190</v>
      </c>
      <c r="B1191" s="2" t="s">
        <v>1205</v>
      </c>
      <c r="C1191" s="2" t="s">
        <v>17</v>
      </c>
    </row>
    <row r="1192" spans="1:3" x14ac:dyDescent="0.25">
      <c r="A1192" s="2">
        <v>1191</v>
      </c>
      <c r="B1192" s="2" t="s">
        <v>1206</v>
      </c>
      <c r="C1192" s="2" t="s">
        <v>19</v>
      </c>
    </row>
    <row r="1193" spans="1:3" x14ac:dyDescent="0.25">
      <c r="A1193" s="2">
        <v>1192</v>
      </c>
      <c r="B1193" s="2" t="s">
        <v>1207</v>
      </c>
      <c r="C1193" s="2" t="s">
        <v>19</v>
      </c>
    </row>
    <row r="1194" spans="1:3" x14ac:dyDescent="0.25">
      <c r="A1194" s="2">
        <v>1193</v>
      </c>
      <c r="B1194" s="2" t="s">
        <v>1208</v>
      </c>
      <c r="C1194" s="2" t="s">
        <v>19</v>
      </c>
    </row>
    <row r="1195" spans="1:3" x14ac:dyDescent="0.25">
      <c r="A1195" s="2">
        <v>1194</v>
      </c>
      <c r="B1195" s="2" t="s">
        <v>1209</v>
      </c>
      <c r="C1195" s="2" t="s">
        <v>19</v>
      </c>
    </row>
    <row r="1196" spans="1:3" x14ac:dyDescent="0.25">
      <c r="A1196" s="2">
        <v>1195</v>
      </c>
      <c r="B1196" s="2" t="s">
        <v>1210</v>
      </c>
      <c r="C1196" s="2" t="s">
        <v>19</v>
      </c>
    </row>
    <row r="1197" spans="1:3" x14ac:dyDescent="0.25">
      <c r="A1197" s="2">
        <v>1196</v>
      </c>
      <c r="B1197" s="2" t="s">
        <v>1211</v>
      </c>
      <c r="C1197" s="2" t="s">
        <v>19</v>
      </c>
    </row>
    <row r="1198" spans="1:3" x14ac:dyDescent="0.25">
      <c r="A1198" s="2">
        <v>1197</v>
      </c>
      <c r="B1198" s="2" t="s">
        <v>1212</v>
      </c>
      <c r="C1198" s="2" t="s">
        <v>19</v>
      </c>
    </row>
    <row r="1199" spans="1:3" x14ac:dyDescent="0.25">
      <c r="A1199" s="2">
        <v>1198</v>
      </c>
      <c r="B1199" s="2" t="s">
        <v>1213</v>
      </c>
      <c r="C1199" s="2" t="s">
        <v>19</v>
      </c>
    </row>
    <row r="1200" spans="1:3" x14ac:dyDescent="0.25">
      <c r="A1200" s="2">
        <v>1199</v>
      </c>
      <c r="B1200" s="2" t="s">
        <v>1214</v>
      </c>
      <c r="C1200" s="2" t="s">
        <v>17</v>
      </c>
    </row>
    <row r="1201" spans="1:3" x14ac:dyDescent="0.25">
      <c r="A1201" s="2">
        <v>1200</v>
      </c>
      <c r="B1201" s="2" t="s">
        <v>1215</v>
      </c>
      <c r="C1201" s="2" t="s">
        <v>19</v>
      </c>
    </row>
    <row r="1202" spans="1:3" x14ac:dyDescent="0.25">
      <c r="A1202" s="2">
        <v>1201</v>
      </c>
      <c r="B1202" s="2" t="s">
        <v>1216</v>
      </c>
      <c r="C1202" s="2" t="s">
        <v>19</v>
      </c>
    </row>
    <row r="1203" spans="1:3" x14ac:dyDescent="0.25">
      <c r="A1203" s="2">
        <v>1202</v>
      </c>
      <c r="B1203" s="2" t="s">
        <v>1217</v>
      </c>
      <c r="C1203" s="2" t="s">
        <v>19</v>
      </c>
    </row>
    <row r="1204" spans="1:3" x14ac:dyDescent="0.25">
      <c r="A1204" s="2">
        <v>1203</v>
      </c>
      <c r="B1204" s="2" t="s">
        <v>1218</v>
      </c>
      <c r="C1204" s="2" t="s">
        <v>19</v>
      </c>
    </row>
    <row r="1205" spans="1:3" x14ac:dyDescent="0.25">
      <c r="A1205" s="2">
        <v>1204</v>
      </c>
      <c r="B1205" s="2" t="s">
        <v>1219</v>
      </c>
      <c r="C1205" s="2" t="s">
        <v>19</v>
      </c>
    </row>
    <row r="1206" spans="1:3" x14ac:dyDescent="0.25">
      <c r="A1206" s="2">
        <v>1205</v>
      </c>
      <c r="B1206" s="2" t="s">
        <v>1220</v>
      </c>
      <c r="C1206" s="2" t="s">
        <v>19</v>
      </c>
    </row>
    <row r="1207" spans="1:3" x14ac:dyDescent="0.25">
      <c r="A1207" s="2">
        <v>1206</v>
      </c>
      <c r="B1207" s="2" t="s">
        <v>1221</v>
      </c>
      <c r="C1207" s="2" t="s">
        <v>17</v>
      </c>
    </row>
    <row r="1208" spans="1:3" x14ac:dyDescent="0.25">
      <c r="A1208" s="2">
        <v>1207</v>
      </c>
      <c r="B1208" s="2" t="s">
        <v>1222</v>
      </c>
      <c r="C1208" s="2" t="s">
        <v>19</v>
      </c>
    </row>
    <row r="1209" spans="1:3" x14ac:dyDescent="0.25">
      <c r="A1209" s="2">
        <v>1208</v>
      </c>
      <c r="B1209" s="2" t="s">
        <v>1223</v>
      </c>
      <c r="C1209" s="2" t="s">
        <v>19</v>
      </c>
    </row>
    <row r="1210" spans="1:3" x14ac:dyDescent="0.25">
      <c r="A1210" s="2">
        <v>1209</v>
      </c>
      <c r="B1210" s="2" t="s">
        <v>1224</v>
      </c>
      <c r="C1210" s="2" t="s">
        <v>17</v>
      </c>
    </row>
    <row r="1211" spans="1:3" x14ac:dyDescent="0.25">
      <c r="A1211" s="2">
        <v>1210</v>
      </c>
      <c r="B1211" s="2" t="s">
        <v>1225</v>
      </c>
      <c r="C1211" s="2" t="s">
        <v>17</v>
      </c>
    </row>
    <row r="1212" spans="1:3" x14ac:dyDescent="0.25">
      <c r="A1212" s="2">
        <v>1211</v>
      </c>
      <c r="B1212" s="2" t="s">
        <v>1226</v>
      </c>
      <c r="C1212" s="2" t="s">
        <v>19</v>
      </c>
    </row>
    <row r="1213" spans="1:3" x14ac:dyDescent="0.25">
      <c r="A1213" s="2">
        <v>1212</v>
      </c>
      <c r="B1213" s="2" t="s">
        <v>1227</v>
      </c>
      <c r="C1213" s="2" t="s">
        <v>17</v>
      </c>
    </row>
    <row r="1214" spans="1:3" x14ac:dyDescent="0.25">
      <c r="A1214" s="2">
        <v>1213</v>
      </c>
      <c r="B1214" s="2" t="s">
        <v>1228</v>
      </c>
      <c r="C1214" s="2" t="s">
        <v>19</v>
      </c>
    </row>
    <row r="1215" spans="1:3" x14ac:dyDescent="0.25">
      <c r="A1215" s="2">
        <v>1214</v>
      </c>
      <c r="B1215" s="2" t="s">
        <v>1229</v>
      </c>
      <c r="C1215" s="2" t="s">
        <v>19</v>
      </c>
    </row>
    <row r="1216" spans="1:3" x14ac:dyDescent="0.25">
      <c r="A1216" s="2">
        <v>1215</v>
      </c>
      <c r="B1216" s="2" t="s">
        <v>1230</v>
      </c>
      <c r="C1216" s="2" t="s">
        <v>19</v>
      </c>
    </row>
    <row r="1217" spans="1:3" x14ac:dyDescent="0.25">
      <c r="A1217" s="2">
        <v>1216</v>
      </c>
      <c r="B1217" s="2" t="s">
        <v>1231</v>
      </c>
      <c r="C1217" s="2" t="s">
        <v>19</v>
      </c>
    </row>
    <row r="1218" spans="1:3" x14ac:dyDescent="0.25">
      <c r="A1218" s="2">
        <v>1217</v>
      </c>
      <c r="B1218" s="2" t="s">
        <v>1232</v>
      </c>
      <c r="C1218" s="2" t="s">
        <v>17</v>
      </c>
    </row>
    <row r="1219" spans="1:3" x14ac:dyDescent="0.25">
      <c r="A1219" s="2">
        <v>1218</v>
      </c>
      <c r="B1219" s="2" t="s">
        <v>1233</v>
      </c>
      <c r="C1219" s="2" t="s">
        <v>19</v>
      </c>
    </row>
    <row r="1220" spans="1:3" x14ac:dyDescent="0.25">
      <c r="A1220" s="2">
        <v>1219</v>
      </c>
      <c r="B1220" s="2" t="s">
        <v>1234</v>
      </c>
      <c r="C1220" s="2" t="s">
        <v>19</v>
      </c>
    </row>
    <row r="1221" spans="1:3" x14ac:dyDescent="0.25">
      <c r="A1221" s="2">
        <v>1220</v>
      </c>
      <c r="B1221" s="2" t="s">
        <v>1235</v>
      </c>
      <c r="C1221" s="2" t="s">
        <v>19</v>
      </c>
    </row>
    <row r="1222" spans="1:3" x14ac:dyDescent="0.25">
      <c r="A1222" s="2">
        <v>1221</v>
      </c>
      <c r="B1222" s="2" t="s">
        <v>1236</v>
      </c>
      <c r="C1222" s="2" t="s">
        <v>19</v>
      </c>
    </row>
    <row r="1223" spans="1:3" x14ac:dyDescent="0.25">
      <c r="A1223" s="2">
        <v>1222</v>
      </c>
      <c r="B1223" s="2" t="s">
        <v>1237</v>
      </c>
      <c r="C1223" s="2" t="s">
        <v>19</v>
      </c>
    </row>
    <row r="1224" spans="1:3" x14ac:dyDescent="0.25">
      <c r="A1224" s="2">
        <v>1223</v>
      </c>
      <c r="B1224" s="2" t="s">
        <v>1238</v>
      </c>
      <c r="C1224" s="2" t="s">
        <v>19</v>
      </c>
    </row>
    <row r="1225" spans="1:3" x14ac:dyDescent="0.25">
      <c r="A1225" s="2">
        <v>1224</v>
      </c>
      <c r="B1225" s="2" t="s">
        <v>1239</v>
      </c>
      <c r="C1225" s="2" t="s">
        <v>17</v>
      </c>
    </row>
    <row r="1226" spans="1:3" x14ac:dyDescent="0.25">
      <c r="A1226" s="2">
        <v>1225</v>
      </c>
      <c r="B1226" s="2" t="s">
        <v>1240</v>
      </c>
      <c r="C1226" s="2" t="s">
        <v>19</v>
      </c>
    </row>
    <row r="1227" spans="1:3" x14ac:dyDescent="0.25">
      <c r="A1227" s="2">
        <v>1226</v>
      </c>
      <c r="B1227" s="2" t="s">
        <v>1241</v>
      </c>
      <c r="C1227" s="2" t="s">
        <v>19</v>
      </c>
    </row>
    <row r="1228" spans="1:3" x14ac:dyDescent="0.25">
      <c r="A1228" s="2">
        <v>1227</v>
      </c>
      <c r="B1228" s="2" t="s">
        <v>1242</v>
      </c>
      <c r="C1228" s="2" t="s">
        <v>19</v>
      </c>
    </row>
    <row r="1229" spans="1:3" x14ac:dyDescent="0.25">
      <c r="A1229" s="2">
        <v>1228</v>
      </c>
      <c r="B1229" s="2" t="s">
        <v>1243</v>
      </c>
      <c r="C1229" s="2" t="s">
        <v>17</v>
      </c>
    </row>
    <row r="1230" spans="1:3" x14ac:dyDescent="0.25">
      <c r="A1230" s="2">
        <v>1229</v>
      </c>
      <c r="B1230" s="2" t="s">
        <v>1244</v>
      </c>
      <c r="C1230" s="2" t="s">
        <v>19</v>
      </c>
    </row>
    <row r="1231" spans="1:3" x14ac:dyDescent="0.25">
      <c r="A1231" s="2">
        <v>1230</v>
      </c>
      <c r="B1231" s="2" t="s">
        <v>1245</v>
      </c>
      <c r="C1231" s="2" t="s">
        <v>19</v>
      </c>
    </row>
    <row r="1232" spans="1:3" x14ac:dyDescent="0.25">
      <c r="A1232" s="2">
        <v>1231</v>
      </c>
      <c r="B1232" s="2" t="s">
        <v>1246</v>
      </c>
      <c r="C1232" s="2" t="s">
        <v>17</v>
      </c>
    </row>
    <row r="1233" spans="1:3" x14ac:dyDescent="0.25">
      <c r="A1233" s="2">
        <v>1232</v>
      </c>
      <c r="B1233" s="2" t="s">
        <v>1247</v>
      </c>
      <c r="C1233" s="2" t="s">
        <v>17</v>
      </c>
    </row>
    <row r="1234" spans="1:3" x14ac:dyDescent="0.25">
      <c r="A1234" s="2">
        <v>1233</v>
      </c>
      <c r="B1234" s="2" t="s">
        <v>1248</v>
      </c>
      <c r="C1234" s="2" t="s">
        <v>19</v>
      </c>
    </row>
    <row r="1235" spans="1:3" x14ac:dyDescent="0.25">
      <c r="A1235" s="2">
        <v>1234</v>
      </c>
      <c r="B1235" s="2" t="s">
        <v>1249</v>
      </c>
      <c r="C1235" s="2" t="s">
        <v>19</v>
      </c>
    </row>
    <row r="1236" spans="1:3" x14ac:dyDescent="0.25">
      <c r="A1236" s="2">
        <v>1235</v>
      </c>
      <c r="B1236" s="2" t="s">
        <v>1250</v>
      </c>
      <c r="C1236" s="2" t="s">
        <v>19</v>
      </c>
    </row>
    <row r="1237" spans="1:3" x14ac:dyDescent="0.25">
      <c r="A1237" s="2">
        <v>1236</v>
      </c>
      <c r="B1237" s="2" t="s">
        <v>1251</v>
      </c>
      <c r="C1237" s="2" t="s">
        <v>19</v>
      </c>
    </row>
    <row r="1238" spans="1:3" x14ac:dyDescent="0.25">
      <c r="A1238" s="2">
        <v>1237</v>
      </c>
      <c r="B1238" s="2" t="s">
        <v>1252</v>
      </c>
      <c r="C1238" s="2" t="s">
        <v>19</v>
      </c>
    </row>
    <row r="1239" spans="1:3" x14ac:dyDescent="0.25">
      <c r="A1239" s="2">
        <v>1238</v>
      </c>
      <c r="B1239" s="2" t="s">
        <v>1253</v>
      </c>
      <c r="C1239" s="2" t="s">
        <v>19</v>
      </c>
    </row>
    <row r="1240" spans="1:3" x14ac:dyDescent="0.25">
      <c r="A1240" s="2">
        <v>1239</v>
      </c>
      <c r="B1240" s="2" t="s">
        <v>1254</v>
      </c>
      <c r="C1240" s="2" t="s">
        <v>19</v>
      </c>
    </row>
    <row r="1241" spans="1:3" x14ac:dyDescent="0.25">
      <c r="A1241" s="2">
        <v>1240</v>
      </c>
      <c r="B1241" s="2" t="s">
        <v>1255</v>
      </c>
      <c r="C1241" s="2" t="s">
        <v>19</v>
      </c>
    </row>
    <row r="1242" spans="1:3" x14ac:dyDescent="0.25">
      <c r="A1242" s="2">
        <v>1241</v>
      </c>
      <c r="B1242" s="2" t="s">
        <v>1256</v>
      </c>
      <c r="C1242" s="2" t="s">
        <v>19</v>
      </c>
    </row>
    <row r="1243" spans="1:3" x14ac:dyDescent="0.25">
      <c r="A1243" s="2">
        <v>1242</v>
      </c>
      <c r="B1243" s="2" t="s">
        <v>1257</v>
      </c>
      <c r="C1243" s="2" t="s">
        <v>19</v>
      </c>
    </row>
    <row r="1244" spans="1:3" x14ac:dyDescent="0.25">
      <c r="A1244" s="2">
        <v>1243</v>
      </c>
      <c r="B1244" s="2" t="s">
        <v>1258</v>
      </c>
      <c r="C1244" s="2" t="s">
        <v>19</v>
      </c>
    </row>
    <row r="1245" spans="1:3" x14ac:dyDescent="0.25">
      <c r="A1245" s="2">
        <v>1244</v>
      </c>
      <c r="B1245" s="2" t="s">
        <v>1259</v>
      </c>
      <c r="C1245" s="2" t="s">
        <v>19</v>
      </c>
    </row>
    <row r="1246" spans="1:3" x14ac:dyDescent="0.25">
      <c r="A1246" s="2">
        <v>1245</v>
      </c>
      <c r="B1246" s="2" t="s">
        <v>1260</v>
      </c>
      <c r="C1246" s="2" t="s">
        <v>17</v>
      </c>
    </row>
    <row r="1247" spans="1:3" x14ac:dyDescent="0.25">
      <c r="A1247" s="2">
        <v>1246</v>
      </c>
      <c r="B1247" s="2" t="s">
        <v>1261</v>
      </c>
      <c r="C1247" s="2" t="s">
        <v>19</v>
      </c>
    </row>
    <row r="1248" spans="1:3" x14ac:dyDescent="0.25">
      <c r="A1248" s="2">
        <v>1247</v>
      </c>
      <c r="B1248" s="2" t="s">
        <v>1262</v>
      </c>
      <c r="C1248" s="2" t="s">
        <v>19</v>
      </c>
    </row>
    <row r="1249" spans="1:3" x14ac:dyDescent="0.25">
      <c r="A1249" s="2">
        <v>1248</v>
      </c>
      <c r="B1249" s="2" t="s">
        <v>1263</v>
      </c>
      <c r="C1249" s="2" t="s">
        <v>17</v>
      </c>
    </row>
    <row r="1250" spans="1:3" x14ac:dyDescent="0.25">
      <c r="A1250" s="2">
        <v>1249</v>
      </c>
      <c r="B1250" s="2" t="s">
        <v>1264</v>
      </c>
      <c r="C1250" s="2" t="s">
        <v>19</v>
      </c>
    </row>
    <row r="1251" spans="1:3" x14ac:dyDescent="0.25">
      <c r="A1251" s="2">
        <v>1250</v>
      </c>
      <c r="B1251" s="2" t="s">
        <v>1265</v>
      </c>
      <c r="C1251" s="2" t="s">
        <v>19</v>
      </c>
    </row>
    <row r="1252" spans="1:3" x14ac:dyDescent="0.25">
      <c r="A1252" s="2">
        <v>1251</v>
      </c>
      <c r="B1252" s="2" t="s">
        <v>1266</v>
      </c>
      <c r="C1252" s="2" t="s">
        <v>19</v>
      </c>
    </row>
    <row r="1253" spans="1:3" x14ac:dyDescent="0.25">
      <c r="A1253" s="2">
        <v>1252</v>
      </c>
      <c r="B1253" s="2" t="s">
        <v>1267</v>
      </c>
      <c r="C1253" s="2" t="s">
        <v>19</v>
      </c>
    </row>
    <row r="1254" spans="1:3" x14ac:dyDescent="0.25">
      <c r="A1254" s="2">
        <v>1253</v>
      </c>
      <c r="B1254" s="2" t="s">
        <v>1268</v>
      </c>
      <c r="C1254" s="2" t="s">
        <v>19</v>
      </c>
    </row>
    <row r="1255" spans="1:3" x14ac:dyDescent="0.25">
      <c r="A1255" s="2">
        <v>1254</v>
      </c>
      <c r="B1255" s="2" t="s">
        <v>1269</v>
      </c>
      <c r="C1255" s="2" t="s">
        <v>19</v>
      </c>
    </row>
    <row r="1256" spans="1:3" x14ac:dyDescent="0.25">
      <c r="A1256" s="2">
        <v>1255</v>
      </c>
      <c r="B1256" s="2" t="s">
        <v>1270</v>
      </c>
      <c r="C1256" s="2" t="s">
        <v>19</v>
      </c>
    </row>
    <row r="1257" spans="1:3" x14ac:dyDescent="0.25">
      <c r="A1257" s="2">
        <v>1256</v>
      </c>
      <c r="B1257" s="2" t="s">
        <v>1271</v>
      </c>
      <c r="C1257" s="2" t="s">
        <v>19</v>
      </c>
    </row>
    <row r="1258" spans="1:3" x14ac:dyDescent="0.25">
      <c r="A1258" s="2">
        <v>1257</v>
      </c>
      <c r="B1258" s="2" t="s">
        <v>1272</v>
      </c>
      <c r="C1258" s="2" t="s">
        <v>19</v>
      </c>
    </row>
    <row r="1259" spans="1:3" x14ac:dyDescent="0.25">
      <c r="A1259" s="2">
        <v>1258</v>
      </c>
      <c r="B1259" s="2" t="s">
        <v>1273</v>
      </c>
      <c r="C1259" s="2" t="s">
        <v>17</v>
      </c>
    </row>
    <row r="1260" spans="1:3" x14ac:dyDescent="0.25">
      <c r="A1260" s="2">
        <v>1259</v>
      </c>
      <c r="B1260" s="2" t="s">
        <v>1274</v>
      </c>
      <c r="C1260" s="2" t="s">
        <v>17</v>
      </c>
    </row>
    <row r="1261" spans="1:3" x14ac:dyDescent="0.25">
      <c r="A1261" s="2">
        <v>1260</v>
      </c>
      <c r="B1261" s="2" t="s">
        <v>1275</v>
      </c>
      <c r="C1261" s="2" t="s">
        <v>19</v>
      </c>
    </row>
    <row r="1262" spans="1:3" x14ac:dyDescent="0.25">
      <c r="A1262" s="2">
        <v>1261</v>
      </c>
      <c r="B1262" s="2" t="s">
        <v>1276</v>
      </c>
      <c r="C1262" s="2" t="s">
        <v>17</v>
      </c>
    </row>
    <row r="1263" spans="1:3" x14ac:dyDescent="0.25">
      <c r="A1263" s="2">
        <v>1262</v>
      </c>
      <c r="B1263" s="2" t="s">
        <v>1277</v>
      </c>
      <c r="C1263" s="2" t="s">
        <v>17</v>
      </c>
    </row>
    <row r="1264" spans="1:3" x14ac:dyDescent="0.25">
      <c r="A1264" s="2">
        <v>1263</v>
      </c>
      <c r="B1264" s="2" t="s">
        <v>1278</v>
      </c>
      <c r="C1264" s="2" t="s">
        <v>19</v>
      </c>
    </row>
    <row r="1265" spans="1:3" x14ac:dyDescent="0.25">
      <c r="A1265" s="2">
        <v>1264</v>
      </c>
      <c r="B1265" s="2" t="s">
        <v>1279</v>
      </c>
      <c r="C1265" s="2" t="s">
        <v>19</v>
      </c>
    </row>
    <row r="1266" spans="1:3" x14ac:dyDescent="0.25">
      <c r="A1266" s="2">
        <v>1265</v>
      </c>
      <c r="B1266" s="2" t="s">
        <v>1280</v>
      </c>
      <c r="C1266" s="2" t="s">
        <v>19</v>
      </c>
    </row>
    <row r="1267" spans="1:3" x14ac:dyDescent="0.25">
      <c r="A1267" s="2">
        <v>1266</v>
      </c>
      <c r="B1267" s="2" t="s">
        <v>1281</v>
      </c>
      <c r="C1267" s="2" t="s">
        <v>17</v>
      </c>
    </row>
    <row r="1268" spans="1:3" x14ac:dyDescent="0.25">
      <c r="A1268" s="2">
        <v>1267</v>
      </c>
      <c r="B1268" s="2" t="s">
        <v>1282</v>
      </c>
      <c r="C1268" s="2" t="s">
        <v>19</v>
      </c>
    </row>
    <row r="1269" spans="1:3" x14ac:dyDescent="0.25">
      <c r="A1269" s="2">
        <v>1268</v>
      </c>
      <c r="B1269" s="2" t="s">
        <v>1283</v>
      </c>
      <c r="C1269" s="2" t="s">
        <v>17</v>
      </c>
    </row>
    <row r="1270" spans="1:3" x14ac:dyDescent="0.25">
      <c r="A1270" s="2">
        <v>1269</v>
      </c>
      <c r="B1270" s="2" t="s">
        <v>1284</v>
      </c>
      <c r="C1270" s="2" t="s">
        <v>19</v>
      </c>
    </row>
    <row r="1271" spans="1:3" x14ac:dyDescent="0.25">
      <c r="A1271" s="2">
        <v>1270</v>
      </c>
      <c r="B1271" s="2" t="s">
        <v>1285</v>
      </c>
      <c r="C1271" s="2" t="s">
        <v>19</v>
      </c>
    </row>
    <row r="1272" spans="1:3" x14ac:dyDescent="0.25">
      <c r="A1272" s="2">
        <v>1271</v>
      </c>
      <c r="B1272" s="2" t="s">
        <v>1286</v>
      </c>
      <c r="C1272" s="2" t="s">
        <v>19</v>
      </c>
    </row>
    <row r="1273" spans="1:3" x14ac:dyDescent="0.25">
      <c r="A1273" s="2">
        <v>1272</v>
      </c>
      <c r="B1273" s="2" t="s">
        <v>1287</v>
      </c>
      <c r="C1273" s="2" t="s">
        <v>19</v>
      </c>
    </row>
    <row r="1274" spans="1:3" x14ac:dyDescent="0.25">
      <c r="A1274" s="2">
        <v>1273</v>
      </c>
      <c r="B1274" s="2" t="s">
        <v>1288</v>
      </c>
      <c r="C1274" s="2" t="s">
        <v>19</v>
      </c>
    </row>
    <row r="1275" spans="1:3" x14ac:dyDescent="0.25">
      <c r="A1275" s="2">
        <v>1274</v>
      </c>
      <c r="B1275" s="2" t="s">
        <v>1289</v>
      </c>
      <c r="C1275" s="2" t="s">
        <v>17</v>
      </c>
    </row>
    <row r="1276" spans="1:3" x14ac:dyDescent="0.25">
      <c r="A1276" s="2">
        <v>1275</v>
      </c>
      <c r="B1276" s="2" t="s">
        <v>1290</v>
      </c>
      <c r="C1276" s="2" t="s">
        <v>19</v>
      </c>
    </row>
    <row r="1277" spans="1:3" x14ac:dyDescent="0.25">
      <c r="A1277" s="2">
        <v>1276</v>
      </c>
      <c r="B1277" s="2" t="s">
        <v>1291</v>
      </c>
      <c r="C1277" s="2" t="s">
        <v>19</v>
      </c>
    </row>
    <row r="1278" spans="1:3" x14ac:dyDescent="0.25">
      <c r="A1278" s="2">
        <v>1277</v>
      </c>
      <c r="B1278" s="2" t="s">
        <v>1292</v>
      </c>
      <c r="C1278" s="2" t="s">
        <v>17</v>
      </c>
    </row>
    <row r="1279" spans="1:3" x14ac:dyDescent="0.25">
      <c r="A1279" s="2">
        <v>1278</v>
      </c>
      <c r="B1279" s="2" t="s">
        <v>1293</v>
      </c>
      <c r="C1279" s="2" t="s">
        <v>19</v>
      </c>
    </row>
    <row r="1280" spans="1:3" x14ac:dyDescent="0.25">
      <c r="A1280" s="2">
        <v>1279</v>
      </c>
      <c r="B1280" s="2" t="s">
        <v>1294</v>
      </c>
      <c r="C1280" s="2" t="s">
        <v>19</v>
      </c>
    </row>
    <row r="1281" spans="1:3" x14ac:dyDescent="0.25">
      <c r="A1281" s="2">
        <v>1280</v>
      </c>
      <c r="B1281" s="2" t="s">
        <v>1295</v>
      </c>
      <c r="C1281" s="2" t="s">
        <v>17</v>
      </c>
    </row>
    <row r="1282" spans="1:3" x14ac:dyDescent="0.25">
      <c r="A1282" s="2">
        <v>1281</v>
      </c>
      <c r="B1282" s="2" t="s">
        <v>1296</v>
      </c>
      <c r="C1282" s="2" t="s">
        <v>19</v>
      </c>
    </row>
    <row r="1283" spans="1:3" x14ac:dyDescent="0.25">
      <c r="A1283" s="2">
        <v>1282</v>
      </c>
      <c r="B1283" s="2" t="s">
        <v>1297</v>
      </c>
      <c r="C1283" s="2" t="s">
        <v>19</v>
      </c>
    </row>
    <row r="1284" spans="1:3" x14ac:dyDescent="0.25">
      <c r="A1284" s="2">
        <v>1283</v>
      </c>
      <c r="B1284" s="2" t="s">
        <v>1298</v>
      </c>
      <c r="C1284" s="2" t="s">
        <v>19</v>
      </c>
    </row>
    <row r="1285" spans="1:3" x14ac:dyDescent="0.25">
      <c r="A1285" s="2">
        <v>1284</v>
      </c>
      <c r="B1285" s="2" t="s">
        <v>1299</v>
      </c>
      <c r="C1285" s="2" t="s">
        <v>19</v>
      </c>
    </row>
    <row r="1286" spans="1:3" x14ac:dyDescent="0.25">
      <c r="A1286" s="2">
        <v>1285</v>
      </c>
      <c r="B1286" s="2" t="s">
        <v>1300</v>
      </c>
      <c r="C1286" s="2" t="s">
        <v>19</v>
      </c>
    </row>
    <row r="1287" spans="1:3" x14ac:dyDescent="0.25">
      <c r="A1287" s="2">
        <v>1286</v>
      </c>
      <c r="B1287" s="2" t="s">
        <v>1301</v>
      </c>
      <c r="C1287" s="2" t="s">
        <v>19</v>
      </c>
    </row>
    <row r="1288" spans="1:3" x14ac:dyDescent="0.25">
      <c r="A1288" s="2">
        <v>1287</v>
      </c>
      <c r="B1288" s="2" t="s">
        <v>1302</v>
      </c>
      <c r="C1288" s="2" t="s">
        <v>17</v>
      </c>
    </row>
    <row r="1289" spans="1:3" x14ac:dyDescent="0.25">
      <c r="A1289" s="2">
        <v>1288</v>
      </c>
      <c r="B1289" s="2" t="s">
        <v>1303</v>
      </c>
      <c r="C1289" s="2" t="s">
        <v>19</v>
      </c>
    </row>
    <row r="1290" spans="1:3" x14ac:dyDescent="0.25">
      <c r="A1290" s="2">
        <v>1289</v>
      </c>
      <c r="B1290" s="2" t="s">
        <v>1304</v>
      </c>
      <c r="C1290" s="2" t="s">
        <v>19</v>
      </c>
    </row>
    <row r="1291" spans="1:3" x14ac:dyDescent="0.25">
      <c r="A1291" s="2">
        <v>1290</v>
      </c>
      <c r="B1291" s="2" t="s">
        <v>1305</v>
      </c>
      <c r="C1291" s="2" t="s">
        <v>19</v>
      </c>
    </row>
    <row r="1292" spans="1:3" x14ac:dyDescent="0.25">
      <c r="A1292" s="2">
        <v>1291</v>
      </c>
      <c r="B1292" s="2" t="s">
        <v>1306</v>
      </c>
      <c r="C1292" s="2" t="s">
        <v>17</v>
      </c>
    </row>
    <row r="1293" spans="1:3" x14ac:dyDescent="0.25">
      <c r="A1293" s="2">
        <v>1292</v>
      </c>
      <c r="B1293" s="2" t="s">
        <v>1307</v>
      </c>
      <c r="C1293" s="2" t="s">
        <v>19</v>
      </c>
    </row>
    <row r="1294" spans="1:3" x14ac:dyDescent="0.25">
      <c r="A1294" s="2">
        <v>1293</v>
      </c>
      <c r="B1294" s="2" t="s">
        <v>1308</v>
      </c>
      <c r="C1294" s="2" t="s">
        <v>19</v>
      </c>
    </row>
    <row r="1295" spans="1:3" x14ac:dyDescent="0.25">
      <c r="A1295" s="2">
        <v>1294</v>
      </c>
      <c r="B1295" s="2" t="s">
        <v>1309</v>
      </c>
      <c r="C1295" s="2" t="s">
        <v>19</v>
      </c>
    </row>
    <row r="1296" spans="1:3" x14ac:dyDescent="0.25">
      <c r="A1296" s="2">
        <v>1295</v>
      </c>
      <c r="B1296" s="2" t="s">
        <v>1310</v>
      </c>
      <c r="C1296" s="2" t="s">
        <v>19</v>
      </c>
    </row>
    <row r="1297" spans="1:3" x14ac:dyDescent="0.25">
      <c r="A1297" s="2">
        <v>1296</v>
      </c>
      <c r="B1297" s="2" t="s">
        <v>1311</v>
      </c>
      <c r="C1297" s="2" t="s">
        <v>19</v>
      </c>
    </row>
    <row r="1298" spans="1:3" x14ac:dyDescent="0.25">
      <c r="A1298" s="2">
        <v>1297</v>
      </c>
      <c r="B1298" s="2" t="s">
        <v>1312</v>
      </c>
      <c r="C1298" s="2" t="s">
        <v>19</v>
      </c>
    </row>
    <row r="1299" spans="1:3" x14ac:dyDescent="0.25">
      <c r="A1299" s="2">
        <v>1298</v>
      </c>
      <c r="B1299" s="2" t="s">
        <v>1313</v>
      </c>
      <c r="C1299" s="2" t="s">
        <v>19</v>
      </c>
    </row>
    <row r="1300" spans="1:3" x14ac:dyDescent="0.25">
      <c r="A1300" s="2">
        <v>1299</v>
      </c>
      <c r="B1300" s="2" t="s">
        <v>1314</v>
      </c>
      <c r="C1300" s="2" t="s">
        <v>19</v>
      </c>
    </row>
    <row r="1301" spans="1:3" x14ac:dyDescent="0.25">
      <c r="A1301" s="2">
        <v>1300</v>
      </c>
      <c r="B1301" s="2" t="s">
        <v>1315</v>
      </c>
      <c r="C1301" s="2" t="s">
        <v>19</v>
      </c>
    </row>
    <row r="1302" spans="1:3" x14ac:dyDescent="0.25">
      <c r="A1302" s="2">
        <v>1301</v>
      </c>
      <c r="B1302" s="2" t="s">
        <v>1316</v>
      </c>
      <c r="C1302" s="2" t="s">
        <v>17</v>
      </c>
    </row>
    <row r="1303" spans="1:3" x14ac:dyDescent="0.25">
      <c r="A1303" s="2">
        <v>1302</v>
      </c>
      <c r="B1303" s="2" t="s">
        <v>1317</v>
      </c>
      <c r="C1303" s="2" t="s">
        <v>19</v>
      </c>
    </row>
    <row r="1304" spans="1:3" x14ac:dyDescent="0.25">
      <c r="A1304" s="2">
        <v>1303</v>
      </c>
      <c r="B1304" s="2" t="s">
        <v>1318</v>
      </c>
      <c r="C1304" s="2" t="s">
        <v>19</v>
      </c>
    </row>
    <row r="1305" spans="1:3" x14ac:dyDescent="0.25">
      <c r="A1305" s="2">
        <v>1304</v>
      </c>
      <c r="B1305" s="2" t="s">
        <v>1319</v>
      </c>
      <c r="C1305" s="2" t="s">
        <v>19</v>
      </c>
    </row>
    <row r="1306" spans="1:3" x14ac:dyDescent="0.25">
      <c r="A1306" s="2">
        <v>1305</v>
      </c>
      <c r="B1306" s="2" t="s">
        <v>1320</v>
      </c>
      <c r="C1306" s="2" t="s">
        <v>17</v>
      </c>
    </row>
    <row r="1307" spans="1:3" x14ac:dyDescent="0.25">
      <c r="A1307" s="2">
        <v>1306</v>
      </c>
      <c r="B1307" s="2" t="s">
        <v>1321</v>
      </c>
      <c r="C1307" s="2" t="s">
        <v>17</v>
      </c>
    </row>
    <row r="1308" spans="1:3" x14ac:dyDescent="0.25">
      <c r="A1308" s="2">
        <v>1307</v>
      </c>
      <c r="B1308" s="2" t="s">
        <v>1322</v>
      </c>
      <c r="C1308" s="2" t="s">
        <v>19</v>
      </c>
    </row>
    <row r="1309" spans="1:3" x14ac:dyDescent="0.25">
      <c r="A1309" s="2">
        <v>1308</v>
      </c>
      <c r="B1309" s="2" t="s">
        <v>1323</v>
      </c>
      <c r="C1309" s="2" t="s">
        <v>19</v>
      </c>
    </row>
    <row r="1310" spans="1:3" x14ac:dyDescent="0.25">
      <c r="A1310" s="2">
        <v>1309</v>
      </c>
      <c r="B1310" s="2" t="s">
        <v>1324</v>
      </c>
      <c r="C1310" s="2" t="s">
        <v>19</v>
      </c>
    </row>
  </sheetData>
  <protectedRanges>
    <protectedRange sqref="D2:Q1310" name="Data table"/>
  </protectedRanges>
  <conditionalFormatting sqref="A1:Q1">
    <cfRule type="expression" dxfId="241" priority="1">
      <formula>SUMPRODUCT(--(A1 = INDIRECT("tblLockedColnames_tblData[Column name]"))) = 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A3E2D-7EEB-45F2-9642-C2BA487EED01}">
  <dimension ref="B3:Y38"/>
  <sheetViews>
    <sheetView showGridLines="0" zoomScaleNormal="100" workbookViewId="0">
      <selection activeCell="Z22" sqref="Z22"/>
    </sheetView>
  </sheetViews>
  <sheetFormatPr defaultRowHeight="18" x14ac:dyDescent="0.35"/>
  <cols>
    <col min="1" max="16384" width="9.140625" style="9"/>
  </cols>
  <sheetData>
    <row r="3" spans="2:25" s="4" customFormat="1" x14ac:dyDescent="0.35"/>
    <row r="4" spans="2:25" s="4" customFormat="1" ht="24" x14ac:dyDescent="0.45">
      <c r="B4" s="21" t="s">
        <v>1375</v>
      </c>
      <c r="C4" s="21"/>
      <c r="D4" s="21"/>
      <c r="E4" s="21"/>
      <c r="F4" s="21"/>
      <c r="G4" s="21"/>
      <c r="H4" s="21"/>
      <c r="I4" s="21"/>
      <c r="J4" s="21"/>
      <c r="K4" s="21"/>
      <c r="L4" s="21"/>
      <c r="M4" s="21"/>
      <c r="N4" s="21"/>
      <c r="O4" s="21"/>
      <c r="P4" s="21"/>
      <c r="Q4" s="21"/>
      <c r="R4" s="21"/>
      <c r="S4" s="21"/>
      <c r="T4" s="21"/>
      <c r="U4" s="21"/>
      <c r="V4" s="21"/>
      <c r="W4" s="21"/>
      <c r="X4" s="21"/>
      <c r="Y4" s="21"/>
    </row>
    <row r="5" spans="2:25" s="4" customFormat="1" ht="3" customHeight="1" x14ac:dyDescent="0.45">
      <c r="B5" s="22"/>
      <c r="C5" s="22"/>
      <c r="D5" s="22"/>
      <c r="E5" s="22"/>
      <c r="F5" s="22"/>
      <c r="G5" s="22"/>
      <c r="H5" s="22"/>
      <c r="I5" s="22"/>
      <c r="J5" s="22"/>
      <c r="K5" s="22"/>
      <c r="L5" s="22"/>
      <c r="M5" s="22"/>
      <c r="N5" s="22"/>
      <c r="O5" s="22"/>
      <c r="P5" s="22"/>
      <c r="Q5" s="22"/>
      <c r="R5" s="22"/>
      <c r="S5" s="22"/>
      <c r="T5" s="22"/>
      <c r="U5" s="22"/>
      <c r="V5" s="22"/>
      <c r="W5" s="22"/>
      <c r="X5" s="22"/>
      <c r="Y5" s="22"/>
    </row>
    <row r="6" spans="2:25" s="4" customFormat="1" ht="6.95" customHeight="1" x14ac:dyDescent="0.35"/>
    <row r="7" spans="2:25" s="4" customFormat="1" x14ac:dyDescent="0.35">
      <c r="B7" s="5" t="s">
        <v>1374</v>
      </c>
    </row>
    <row r="8" spans="2:25" s="4" customFormat="1" ht="18.75" x14ac:dyDescent="0.35">
      <c r="B8" s="6" t="s">
        <v>1387</v>
      </c>
    </row>
    <row r="9" spans="2:25" s="4" customFormat="1" ht="6.95" customHeight="1" x14ac:dyDescent="0.35"/>
    <row r="10" spans="2:25" s="4" customFormat="1" x14ac:dyDescent="0.35">
      <c r="B10" s="4" t="s">
        <v>1388</v>
      </c>
    </row>
    <row r="11" spans="2:25" s="4" customFormat="1" ht="6.95" customHeight="1" x14ac:dyDescent="0.35"/>
    <row r="12" spans="2:25" s="4" customFormat="1" x14ac:dyDescent="0.35">
      <c r="B12" s="5" t="s">
        <v>1373</v>
      </c>
    </row>
    <row r="13" spans="2:25" s="4" customFormat="1" x14ac:dyDescent="0.35">
      <c r="B13" s="7" t="s">
        <v>1376</v>
      </c>
    </row>
    <row r="14" spans="2:25" s="4" customFormat="1" x14ac:dyDescent="0.35">
      <c r="B14" s="7" t="s">
        <v>1377</v>
      </c>
    </row>
    <row r="15" spans="2:25" s="4" customFormat="1" x14ac:dyDescent="0.35">
      <c r="B15" s="7" t="s">
        <v>1378</v>
      </c>
    </row>
    <row r="16" spans="2:25" s="4" customFormat="1" x14ac:dyDescent="0.35">
      <c r="B16" s="7" t="s">
        <v>1379</v>
      </c>
    </row>
    <row r="17" spans="2:25" s="4" customFormat="1" x14ac:dyDescent="0.35">
      <c r="B17" s="7" t="s">
        <v>1380</v>
      </c>
    </row>
    <row r="18" spans="2:25" s="4" customFormat="1" ht="6.95" customHeight="1" x14ac:dyDescent="0.35">
      <c r="B18" s="7"/>
    </row>
    <row r="19" spans="2:25" s="4" customFormat="1" x14ac:dyDescent="0.35">
      <c r="B19" s="8" t="s">
        <v>1372</v>
      </c>
    </row>
    <row r="20" spans="2:25" s="4" customFormat="1" x14ac:dyDescent="0.35"/>
    <row r="21" spans="2:25" s="4" customFormat="1" x14ac:dyDescent="0.35"/>
    <row r="22" spans="2:25" s="4" customFormat="1" x14ac:dyDescent="0.35"/>
    <row r="23" spans="2:25" s="4" customFormat="1" ht="24" x14ac:dyDescent="0.45">
      <c r="B23" s="23" t="s">
        <v>1371</v>
      </c>
      <c r="C23" s="23"/>
      <c r="D23" s="23"/>
      <c r="E23" s="23"/>
      <c r="F23" s="23"/>
      <c r="G23" s="23"/>
      <c r="H23" s="23"/>
      <c r="I23" s="23"/>
      <c r="J23" s="23"/>
      <c r="K23" s="23"/>
      <c r="L23" s="23"/>
      <c r="M23" s="23"/>
      <c r="N23" s="23"/>
      <c r="O23" s="23"/>
      <c r="P23" s="23"/>
      <c r="Q23" s="23"/>
      <c r="R23" s="23"/>
      <c r="S23" s="23"/>
      <c r="T23" s="23"/>
      <c r="U23" s="23"/>
      <c r="V23" s="23"/>
      <c r="W23" s="23"/>
      <c r="X23" s="23"/>
      <c r="Y23" s="23"/>
    </row>
    <row r="24" spans="2:25" s="4" customFormat="1" ht="3" customHeight="1" x14ac:dyDescent="0.45">
      <c r="B24" s="22"/>
      <c r="C24" s="22"/>
      <c r="D24" s="22"/>
      <c r="E24" s="22"/>
      <c r="F24" s="22"/>
      <c r="G24" s="22"/>
      <c r="H24" s="22"/>
      <c r="I24" s="22"/>
      <c r="J24" s="22"/>
      <c r="K24" s="22"/>
      <c r="L24" s="22"/>
      <c r="M24" s="22"/>
      <c r="N24" s="22"/>
      <c r="O24" s="22"/>
      <c r="P24" s="22"/>
      <c r="Q24" s="22"/>
      <c r="R24" s="22"/>
      <c r="S24" s="22"/>
      <c r="T24" s="22"/>
      <c r="U24" s="22"/>
      <c r="V24" s="22"/>
      <c r="W24" s="22"/>
      <c r="X24" s="22"/>
      <c r="Y24" s="22"/>
    </row>
    <row r="25" spans="2:25" s="4" customFormat="1" ht="6.95" customHeight="1" x14ac:dyDescent="0.35"/>
    <row r="26" spans="2:25" s="4" customFormat="1" x14ac:dyDescent="0.35">
      <c r="B26" s="4" t="s">
        <v>1370</v>
      </c>
    </row>
    <row r="27" spans="2:25" s="4" customFormat="1" ht="18.75" x14ac:dyDescent="0.35">
      <c r="B27" s="6" t="s">
        <v>1381</v>
      </c>
    </row>
    <row r="28" spans="2:25" s="4" customFormat="1" ht="6.95" customHeight="1" x14ac:dyDescent="0.35"/>
    <row r="29" spans="2:25" s="4" customFormat="1" x14ac:dyDescent="0.35">
      <c r="B29" s="4" t="s">
        <v>1382</v>
      </c>
    </row>
    <row r="30" spans="2:25" s="4" customFormat="1" ht="6.95" customHeight="1" x14ac:dyDescent="0.35"/>
    <row r="31" spans="2:25" s="4" customFormat="1" x14ac:dyDescent="0.35">
      <c r="B31" s="5" t="s">
        <v>1369</v>
      </c>
    </row>
    <row r="32" spans="2:25" s="4" customFormat="1" x14ac:dyDescent="0.35">
      <c r="B32" s="7" t="s">
        <v>1383</v>
      </c>
    </row>
    <row r="33" spans="2:2" s="4" customFormat="1" x14ac:dyDescent="0.35">
      <c r="B33" s="7" t="s">
        <v>1384</v>
      </c>
    </row>
    <row r="34" spans="2:2" s="4" customFormat="1" x14ac:dyDescent="0.35">
      <c r="B34" s="7" t="s">
        <v>1385</v>
      </c>
    </row>
    <row r="35" spans="2:2" s="4" customFormat="1" x14ac:dyDescent="0.35">
      <c r="B35" s="7" t="s">
        <v>1386</v>
      </c>
    </row>
    <row r="36" spans="2:2" s="4" customFormat="1" ht="6.95" customHeight="1" x14ac:dyDescent="0.35"/>
    <row r="37" spans="2:2" s="4" customFormat="1" x14ac:dyDescent="0.35">
      <c r="B37" s="8" t="s">
        <v>1368</v>
      </c>
    </row>
    <row r="38" spans="2:2" s="4" customFormat="1" x14ac:dyDescent="0.35"/>
  </sheetData>
  <mergeCells count="4">
    <mergeCell ref="B4:Y4"/>
    <mergeCell ref="B5:Y5"/>
    <mergeCell ref="B23:Y23"/>
    <mergeCell ref="B24:Y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2004C-D182-4D5F-926B-972FED066BB1}">
  <dimension ref="A2:X310"/>
  <sheetViews>
    <sheetView showGridLines="0" topLeftCell="A17" zoomScaleNormal="100" workbookViewId="0">
      <selection activeCell="B265" sqref="B265:X265"/>
    </sheetView>
  </sheetViews>
  <sheetFormatPr defaultColWidth="9.140625" defaultRowHeight="18" x14ac:dyDescent="0.35"/>
  <cols>
    <col min="1" max="1" width="9.140625" style="9" customWidth="1"/>
    <col min="2" max="2" width="33.140625" style="9" customWidth="1"/>
    <col min="3" max="3" width="4.42578125" style="9" customWidth="1"/>
    <col min="4" max="4" width="12.140625" style="9" customWidth="1"/>
    <col min="5" max="16384" width="9.140625" style="9"/>
  </cols>
  <sheetData>
    <row r="2" spans="1:24" x14ac:dyDescent="0.35">
      <c r="A2" s="4" t="str">
        <f>" "</f>
        <v xml:space="preserve"> </v>
      </c>
    </row>
    <row r="7" spans="1:24" ht="24" x14ac:dyDescent="0.45">
      <c r="B7" s="21" t="s">
        <v>1367</v>
      </c>
      <c r="C7" s="21"/>
      <c r="D7" s="21"/>
      <c r="E7" s="21"/>
      <c r="F7" s="21"/>
      <c r="G7" s="21"/>
      <c r="H7" s="21"/>
      <c r="I7" s="21"/>
      <c r="J7" s="21"/>
      <c r="K7" s="21"/>
      <c r="L7" s="21"/>
      <c r="M7" s="21"/>
      <c r="N7" s="21"/>
      <c r="O7" s="21"/>
      <c r="P7" s="21"/>
      <c r="Q7" s="21"/>
      <c r="R7" s="21"/>
      <c r="S7" s="21"/>
      <c r="T7" s="21"/>
      <c r="U7" s="21"/>
      <c r="V7" s="21"/>
      <c r="W7" s="21"/>
      <c r="X7" s="21"/>
    </row>
    <row r="8" spans="1:24" ht="3" customHeight="1" x14ac:dyDescent="0.45">
      <c r="B8" s="31"/>
      <c r="C8" s="31"/>
      <c r="D8" s="31"/>
      <c r="E8" s="31"/>
      <c r="F8" s="31"/>
      <c r="G8" s="31"/>
      <c r="H8" s="31"/>
      <c r="I8" s="31"/>
      <c r="J8" s="31"/>
      <c r="K8" s="31"/>
      <c r="L8" s="31"/>
      <c r="M8" s="31"/>
      <c r="N8" s="31"/>
      <c r="O8" s="31"/>
      <c r="P8" s="31"/>
      <c r="Q8" s="31"/>
      <c r="R8" s="31"/>
      <c r="S8" s="31"/>
      <c r="T8" s="31"/>
      <c r="U8" s="31"/>
      <c r="V8" s="31"/>
      <c r="W8" s="31"/>
      <c r="X8" s="31"/>
    </row>
    <row r="9" spans="1:24" ht="6.95" customHeight="1" x14ac:dyDescent="0.35"/>
    <row r="10" spans="1:24" x14ac:dyDescent="0.35">
      <c r="B10" s="4" t="s">
        <v>1366</v>
      </c>
    </row>
    <row r="11" spans="1:24" ht="6.95" customHeight="1" x14ac:dyDescent="0.35"/>
    <row r="12" spans="1:24" x14ac:dyDescent="0.35">
      <c r="B12" s="4" t="s">
        <v>1365</v>
      </c>
    </row>
    <row r="31" spans="2:2" x14ac:dyDescent="0.35">
      <c r="B31" s="4" t="s">
        <v>1389</v>
      </c>
    </row>
    <row r="35" spans="2:24" ht="24" x14ac:dyDescent="0.45">
      <c r="B35" s="21" t="s">
        <v>1364</v>
      </c>
      <c r="C35" s="21"/>
      <c r="D35" s="21"/>
      <c r="E35" s="21"/>
      <c r="F35" s="21"/>
      <c r="G35" s="21"/>
      <c r="H35" s="21"/>
      <c r="I35" s="21"/>
      <c r="J35" s="21"/>
      <c r="K35" s="21"/>
      <c r="L35" s="21"/>
      <c r="M35" s="21"/>
      <c r="N35" s="21"/>
      <c r="O35" s="21"/>
      <c r="P35" s="21"/>
      <c r="Q35" s="21"/>
      <c r="R35" s="21"/>
      <c r="S35" s="21"/>
      <c r="T35" s="21"/>
      <c r="U35" s="21"/>
      <c r="V35" s="21"/>
      <c r="W35" s="21"/>
      <c r="X35" s="21"/>
    </row>
    <row r="36" spans="2:24" ht="3" customHeight="1" x14ac:dyDescent="0.45">
      <c r="B36" s="31"/>
      <c r="C36" s="31"/>
      <c r="D36" s="31"/>
      <c r="E36" s="31"/>
      <c r="F36" s="31"/>
      <c r="G36" s="31"/>
      <c r="H36" s="31"/>
      <c r="I36" s="31"/>
      <c r="J36" s="31"/>
      <c r="K36" s="31"/>
      <c r="L36" s="31"/>
      <c r="M36" s="31"/>
      <c r="N36" s="31"/>
      <c r="O36" s="31"/>
      <c r="P36" s="31"/>
      <c r="Q36" s="31"/>
      <c r="R36" s="31"/>
      <c r="S36" s="31"/>
      <c r="T36" s="31"/>
      <c r="U36" s="31"/>
      <c r="V36" s="31"/>
      <c r="W36" s="31"/>
      <c r="X36" s="31"/>
    </row>
    <row r="37" spans="2:24" ht="6.95" customHeight="1" x14ac:dyDescent="0.35"/>
    <row r="38" spans="2:24" x14ac:dyDescent="0.35">
      <c r="B38" s="4" t="s">
        <v>1363</v>
      </c>
    </row>
    <row r="41" spans="2:24" x14ac:dyDescent="0.35">
      <c r="B41" s="4" t="s">
        <v>1390</v>
      </c>
    </row>
    <row r="42" spans="2:24" ht="6.95" customHeight="1" thickBot="1" x14ac:dyDescent="0.4"/>
    <row r="43" spans="2:24" ht="18.75" thickBot="1" x14ac:dyDescent="0.4">
      <c r="B43" s="26" t="s">
        <v>1362</v>
      </c>
      <c r="C43" s="27"/>
      <c r="D43" s="27"/>
      <c r="E43" s="27"/>
      <c r="F43" s="28"/>
      <c r="H43" s="4" t="str" cm="1">
        <f t="array" ref="H43">IF(ISERROR(IF(TRUE, 1)),
    fnDoesNotWorkStr,
    fnWorksStr
)</f>
        <v>✔️ This function is included in your version of Excel</v>
      </c>
    </row>
    <row r="44" spans="2:24" ht="6.95" customHeight="1" x14ac:dyDescent="0.35"/>
    <row r="45" spans="2:24" x14ac:dyDescent="0.35">
      <c r="B45" s="29" t="s">
        <v>1326</v>
      </c>
      <c r="C45" s="30"/>
      <c r="D45" s="10" t="s">
        <v>1325</v>
      </c>
    </row>
    <row r="46" spans="2:24" x14ac:dyDescent="0.35">
      <c r="B46" s="32" t="str">
        <f ca="1">_xlfn.FORMULATEXT(D46)</f>
        <v>=IF(TRUE, "A", "B")</v>
      </c>
      <c r="C46" s="33"/>
      <c r="D46" s="11" t="str">
        <f>IF(TRUE, "A", "B")</f>
        <v>A</v>
      </c>
    </row>
    <row r="47" spans="2:24" x14ac:dyDescent="0.35">
      <c r="B47" s="24" t="str">
        <f ca="1">_xlfn.FORMULATEXT(D47)</f>
        <v>=IF(FALSE, "A", "B")</v>
      </c>
      <c r="C47" s="25"/>
      <c r="D47" s="11" t="str">
        <f>IF(FALSE, "A", "B")</f>
        <v>B</v>
      </c>
    </row>
    <row r="48" spans="2:24" x14ac:dyDescent="0.35">
      <c r="B48" s="24" t="str">
        <f ca="1">_xlfn.FORMULATEXT(D48)</f>
        <v>=IF(1 / 2 = 0.5, "A", "B")</v>
      </c>
      <c r="C48" s="25"/>
      <c r="D48" s="11" t="str">
        <f>IF(1 / 2 = 0.5, "A", "B")</f>
        <v>A</v>
      </c>
    </row>
    <row r="49" spans="2:8" x14ac:dyDescent="0.35">
      <c r="B49" s="24" t="str">
        <f ca="1">_xlfn.FORMULATEXT(D49)</f>
        <v>=IF(1 / 3 = 0.5, "A", "B")</v>
      </c>
      <c r="C49" s="25"/>
      <c r="D49" s="11" t="str">
        <f>IF(1 / 3 = 0.5, "A", "B")</f>
        <v>B</v>
      </c>
    </row>
    <row r="50" spans="2:8" x14ac:dyDescent="0.35">
      <c r="B50" s="36" t="str">
        <f ca="1">_xlfn.FORMULATEXT(D50)</f>
        <v>=IF(LEFT("QA", 1) = "Q", 123, 456)</v>
      </c>
      <c r="C50" s="37"/>
      <c r="D50" s="13">
        <f>IF(LEFT("QA", 1) = "Q", 123, 456)</f>
        <v>123</v>
      </c>
    </row>
    <row r="53" spans="2:8" x14ac:dyDescent="0.35">
      <c r="B53" s="4" t="s">
        <v>1391</v>
      </c>
    </row>
    <row r="54" spans="2:8" ht="6.95" customHeight="1" thickBot="1" x14ac:dyDescent="0.4"/>
    <row r="55" spans="2:8" ht="18.75" thickBot="1" x14ac:dyDescent="0.4">
      <c r="B55" s="26" t="s">
        <v>1361</v>
      </c>
      <c r="C55" s="27"/>
      <c r="D55" s="27"/>
      <c r="E55" s="27"/>
      <c r="F55" s="28"/>
      <c r="H55" s="4" t="str" cm="1">
        <f t="array" ref="H55">IF(ISERROR(AND(TRUE, FALSE)),
    fnDoesNotWorkStr,
    fnWorksStr
)</f>
        <v>✔️ This function is included in your version of Excel</v>
      </c>
    </row>
    <row r="56" spans="2:8" ht="6.95" customHeight="1" x14ac:dyDescent="0.35"/>
    <row r="57" spans="2:8" x14ac:dyDescent="0.35">
      <c r="B57" s="29" t="s">
        <v>1326</v>
      </c>
      <c r="C57" s="30"/>
      <c r="D57" s="10" t="s">
        <v>1325</v>
      </c>
    </row>
    <row r="58" spans="2:8" x14ac:dyDescent="0.35">
      <c r="B58" s="32" t="str">
        <f t="shared" ref="B58:B63" ca="1" si="0">_xlfn.FORMULATEXT(D58)</f>
        <v>=AND(TRUE, TRUE)</v>
      </c>
      <c r="C58" s="33"/>
      <c r="D58" s="11" t="b">
        <f>AND(TRUE, TRUE)</f>
        <v>1</v>
      </c>
    </row>
    <row r="59" spans="2:8" x14ac:dyDescent="0.35">
      <c r="B59" s="24" t="str">
        <f t="shared" ca="1" si="0"/>
        <v>=AND(TRUE, FALSE)</v>
      </c>
      <c r="C59" s="25"/>
      <c r="D59" s="11" t="b">
        <f>AND(TRUE, FALSE)</f>
        <v>0</v>
      </c>
    </row>
    <row r="60" spans="2:8" x14ac:dyDescent="0.35">
      <c r="B60" s="24" t="str">
        <f t="shared" ca="1" si="0"/>
        <v>=AND(FALSE, FALSE)</v>
      </c>
      <c r="C60" s="25"/>
      <c r="D60" s="11" t="b">
        <f>AND(FALSE, FALSE)</f>
        <v>0</v>
      </c>
    </row>
    <row r="61" spans="2:8" x14ac:dyDescent="0.35">
      <c r="B61" s="24" t="str">
        <f t="shared" ca="1" si="0"/>
        <v>=AND(TRUE, FALSE, #N/A)</v>
      </c>
      <c r="C61" s="25"/>
      <c r="D61" s="11" t="e">
        <f>AND(TRUE, FALSE, #N/A)</f>
        <v>#N/A</v>
      </c>
    </row>
    <row r="62" spans="2:8" x14ac:dyDescent="0.35">
      <c r="B62" s="24" t="str">
        <f t="shared" ca="1" si="0"/>
        <v>=AND(2 &gt; 1, "a" = "a", 5 * 2 = 10)</v>
      </c>
      <c r="C62" s="25"/>
      <c r="D62" s="11" t="b">
        <f>AND(2 &gt; 1, "a" = "a", 5 * 2 = 10)</f>
        <v>1</v>
      </c>
    </row>
    <row r="63" spans="2:8" x14ac:dyDescent="0.35">
      <c r="B63" s="36" t="str">
        <f t="shared" ca="1" si="0"/>
        <v>=AND(2 &gt; 1, "a" = "a", 5 * 2 = 11)</v>
      </c>
      <c r="C63" s="37"/>
      <c r="D63" s="13" t="b">
        <f>AND(2 &gt; 1, "a" = "a", 5 * 2 = 11)</f>
        <v>0</v>
      </c>
    </row>
    <row r="66" spans="2:8" x14ac:dyDescent="0.35">
      <c r="B66" s="4" t="s">
        <v>1392</v>
      </c>
    </row>
    <row r="67" spans="2:8" ht="6.95" customHeight="1" thickBot="1" x14ac:dyDescent="0.4"/>
    <row r="68" spans="2:8" ht="18.75" thickBot="1" x14ac:dyDescent="0.4">
      <c r="B68" s="26" t="s">
        <v>1360</v>
      </c>
      <c r="C68" s="27"/>
      <c r="D68" s="27"/>
      <c r="E68" s="27"/>
      <c r="F68" s="28"/>
      <c r="H68" s="4" t="str" cm="1">
        <f t="array" ref="H68">IF(ISERROR(OR(TRUE, FALSE)),
    fnDoesNotWorkStr,
    fnWorksStr
)</f>
        <v>✔️ This function is included in your version of Excel</v>
      </c>
    </row>
    <row r="69" spans="2:8" ht="6.95" customHeight="1" x14ac:dyDescent="0.35"/>
    <row r="70" spans="2:8" x14ac:dyDescent="0.35">
      <c r="B70" s="29" t="s">
        <v>1326</v>
      </c>
      <c r="C70" s="30"/>
      <c r="D70" s="10" t="s">
        <v>1325</v>
      </c>
    </row>
    <row r="71" spans="2:8" x14ac:dyDescent="0.35">
      <c r="B71" s="32" t="str">
        <f t="shared" ref="B71:B77" ca="1" si="1">_xlfn.FORMULATEXT(D71)</f>
        <v>=OR(TRUE, TRUE)</v>
      </c>
      <c r="C71" s="33"/>
      <c r="D71" s="11" t="b">
        <f>OR(TRUE, TRUE)</f>
        <v>1</v>
      </c>
    </row>
    <row r="72" spans="2:8" x14ac:dyDescent="0.35">
      <c r="B72" s="24" t="str">
        <f t="shared" ca="1" si="1"/>
        <v>=OR(TRUE, FALSE)</v>
      </c>
      <c r="C72" s="25"/>
      <c r="D72" s="11" t="b">
        <f>OR(TRUE, FALSE)</f>
        <v>1</v>
      </c>
    </row>
    <row r="73" spans="2:8" x14ac:dyDescent="0.35">
      <c r="B73" s="24" t="str">
        <f t="shared" ca="1" si="1"/>
        <v>=OR(FALSE, FALSE)</v>
      </c>
      <c r="C73" s="25"/>
      <c r="D73" s="11" t="b">
        <f>OR(FALSE, FALSE)</f>
        <v>0</v>
      </c>
    </row>
    <row r="74" spans="2:8" x14ac:dyDescent="0.35">
      <c r="B74" s="24" t="str">
        <f t="shared" ca="1" si="1"/>
        <v>=OR(FALSE, TRUE, FALSE, FALSE)</v>
      </c>
      <c r="C74" s="25"/>
      <c r="D74" s="11" t="b">
        <f>OR(FALSE, TRUE, FALSE, FALSE)</f>
        <v>1</v>
      </c>
    </row>
    <row r="75" spans="2:8" x14ac:dyDescent="0.35">
      <c r="B75" s="24" t="str">
        <f t="shared" ca="1" si="1"/>
        <v>=OR(TRUE, FALSE, #N/A)</v>
      </c>
      <c r="C75" s="25"/>
      <c r="D75" s="11" t="e">
        <f>OR(TRUE, FALSE, #N/A)</f>
        <v>#N/A</v>
      </c>
    </row>
    <row r="76" spans="2:8" x14ac:dyDescent="0.35">
      <c r="B76" s="24" t="str">
        <f t="shared" ca="1" si="1"/>
        <v>=OR(2 &gt; 1, "a" = "a", 5 * 2 = 11)</v>
      </c>
      <c r="C76" s="25"/>
      <c r="D76" s="11" t="b">
        <f>OR(2 &gt; 1, "a" = "a", 5 * 2 = 11)</f>
        <v>1</v>
      </c>
    </row>
    <row r="77" spans="2:8" x14ac:dyDescent="0.35">
      <c r="B77" s="36" t="str">
        <f t="shared" ca="1" si="1"/>
        <v>=OR(2 &lt; 1, "a" = "b", 5 * 2 = 11)</v>
      </c>
      <c r="C77" s="37"/>
      <c r="D77" s="13" t="b">
        <f>OR(2 &lt; 1, "a" = "b", 5 * 2 = 11)</f>
        <v>0</v>
      </c>
    </row>
    <row r="80" spans="2:8" x14ac:dyDescent="0.35">
      <c r="B80" s="4" t="s">
        <v>1393</v>
      </c>
    </row>
    <row r="81" spans="2:8" ht="6.95" customHeight="1" thickBot="1" x14ac:dyDescent="0.4"/>
    <row r="82" spans="2:8" ht="18.75" thickBot="1" x14ac:dyDescent="0.4">
      <c r="B82" s="26" t="s">
        <v>1359</v>
      </c>
      <c r="C82" s="27"/>
      <c r="D82" s="27"/>
      <c r="E82" s="27"/>
      <c r="F82" s="28"/>
      <c r="H82" s="4" t="str" cm="1">
        <f t="array" ref="H82">IF(ISERROR(NOT(TRUE)),
    fnDoesNotWorkStr,
    fnWorksStr
)</f>
        <v>✔️ This function is included in your version of Excel</v>
      </c>
    </row>
    <row r="83" spans="2:8" ht="6.95" customHeight="1" x14ac:dyDescent="0.35"/>
    <row r="84" spans="2:8" x14ac:dyDescent="0.35">
      <c r="B84" s="29" t="s">
        <v>1326</v>
      </c>
      <c r="C84" s="30"/>
      <c r="D84" s="10" t="s">
        <v>1325</v>
      </c>
    </row>
    <row r="85" spans="2:8" x14ac:dyDescent="0.35">
      <c r="B85" s="32" t="str">
        <f t="shared" ref="B85:B90" ca="1" si="2">_xlfn.FORMULATEXT(D85)</f>
        <v>=NOT(TRUE)</v>
      </c>
      <c r="C85" s="33"/>
      <c r="D85" s="11" t="b">
        <f>NOT(TRUE)</f>
        <v>0</v>
      </c>
    </row>
    <row r="86" spans="2:8" x14ac:dyDescent="0.35">
      <c r="B86" s="24" t="str">
        <f t="shared" ca="1" si="2"/>
        <v>=NOT(FALSE)</v>
      </c>
      <c r="C86" s="25"/>
      <c r="D86" s="11" t="b">
        <f>NOT(FALSE)</f>
        <v>1</v>
      </c>
    </row>
    <row r="87" spans="2:8" x14ac:dyDescent="0.35">
      <c r="B87" s="24" t="str">
        <f t="shared" ca="1" si="2"/>
        <v>=NOT(1 = 1)</v>
      </c>
      <c r="C87" s="25"/>
      <c r="D87" s="11" t="b">
        <f>NOT(1 = 1)</f>
        <v>0</v>
      </c>
    </row>
    <row r="88" spans="2:8" x14ac:dyDescent="0.35">
      <c r="B88" s="24" t="str">
        <f t="shared" ca="1" si="2"/>
        <v>=NOT(1 = 0)</v>
      </c>
      <c r="C88" s="25"/>
      <c r="D88" s="11" t="b">
        <f>NOT(1 = 0)</f>
        <v>1</v>
      </c>
    </row>
    <row r="89" spans="2:8" x14ac:dyDescent="0.35">
      <c r="B89" s="24" t="str">
        <f t="shared" ca="1" si="2"/>
        <v>=NOT(#N/A)</v>
      </c>
      <c r="C89" s="25"/>
      <c r="D89" s="11" t="e">
        <f>NOT(#N/A)</f>
        <v>#N/A</v>
      </c>
    </row>
    <row r="90" spans="2:8" x14ac:dyDescent="0.35">
      <c r="B90" s="36" t="str">
        <f t="shared" ca="1" si="2"/>
        <v>=NOT(NOT(TRUE))</v>
      </c>
      <c r="C90" s="37"/>
      <c r="D90" s="13" t="b">
        <f>NOT(NOT(TRUE))</f>
        <v>1</v>
      </c>
    </row>
    <row r="93" spans="2:8" x14ac:dyDescent="0.35">
      <c r="B93" s="4" t="s">
        <v>1394</v>
      </c>
    </row>
    <row r="94" spans="2:8" ht="6.95" customHeight="1" thickBot="1" x14ac:dyDescent="0.4"/>
    <row r="95" spans="2:8" ht="18.75" thickBot="1" x14ac:dyDescent="0.4">
      <c r="B95" s="26" t="s">
        <v>1358</v>
      </c>
      <c r="C95" s="27"/>
      <c r="D95" s="27"/>
      <c r="E95" s="27"/>
      <c r="F95" s="28"/>
      <c r="H95" s="4" t="str" cm="1">
        <f t="array" ref="H95">IF(ISERROR(LEFT("abc", 1)),
    fnDoesNotWorkStr,
    fnWorksStr
)</f>
        <v>✔️ This function is included in your version of Excel</v>
      </c>
    </row>
    <row r="96" spans="2:8" ht="6.95" customHeight="1" thickBot="1" x14ac:dyDescent="0.4"/>
    <row r="97" spans="2:8" ht="18.75" thickBot="1" x14ac:dyDescent="0.4">
      <c r="B97" s="26" t="s">
        <v>1357</v>
      </c>
      <c r="C97" s="27"/>
      <c r="D97" s="27"/>
      <c r="E97" s="27"/>
      <c r="F97" s="28"/>
      <c r="H97" s="4" t="str" cm="1">
        <f t="array" ref="H97">IF(ISERROR(RIGHT("abc", 1)),
    fnDoesNotWorkStr,
    fnWorksStr
)</f>
        <v>✔️ This function is included in your version of Excel</v>
      </c>
    </row>
    <row r="98" spans="2:8" ht="6.95" customHeight="1" x14ac:dyDescent="0.35"/>
    <row r="99" spans="2:8" x14ac:dyDescent="0.35">
      <c r="B99" s="29" t="s">
        <v>1326</v>
      </c>
      <c r="C99" s="30"/>
      <c r="D99" s="10" t="s">
        <v>1325</v>
      </c>
    </row>
    <row r="100" spans="2:8" x14ac:dyDescent="0.35">
      <c r="B100" s="32" t="str">
        <f ca="1">_xlfn.FORMULATEXT(D100)</f>
        <v>=LEFT("abcde", 1)</v>
      </c>
      <c r="C100" s="33"/>
      <c r="D100" s="11" t="str">
        <f>LEFT("abcde", 1)</f>
        <v>a</v>
      </c>
    </row>
    <row r="101" spans="2:8" x14ac:dyDescent="0.35">
      <c r="B101" s="24" t="str">
        <f ca="1">_xlfn.FORMULATEXT(D101)</f>
        <v>=LEFT("abcde", 3)</v>
      </c>
      <c r="C101" s="25"/>
      <c r="D101" s="11" t="str">
        <f>LEFT("abcde", 3)</f>
        <v>abc</v>
      </c>
    </row>
    <row r="102" spans="2:8" x14ac:dyDescent="0.35">
      <c r="B102" s="24" t="str">
        <f ca="1">_xlfn.FORMULATEXT(D102)</f>
        <v>=LEFT("abcde", 100)</v>
      </c>
      <c r="C102" s="25"/>
      <c r="D102" s="11" t="str">
        <f>LEFT("abcde", 100)</f>
        <v>abcde</v>
      </c>
    </row>
    <row r="103" spans="2:8" x14ac:dyDescent="0.35">
      <c r="B103" s="24" t="str">
        <f ca="1">_xlfn.FORMULATEXT(D103)</f>
        <v>=RIGHT("abcde", 1)</v>
      </c>
      <c r="C103" s="25"/>
      <c r="D103" s="11" t="str">
        <f>RIGHT("abcde", 1)</f>
        <v>e</v>
      </c>
    </row>
    <row r="104" spans="2:8" x14ac:dyDescent="0.35">
      <c r="B104" s="36" t="str">
        <f ca="1">_xlfn.FORMULATEXT(D104)</f>
        <v>=RIGHT("abcde", 4)</v>
      </c>
      <c r="C104" s="37"/>
      <c r="D104" s="13" t="str">
        <f>RIGHT("abcde", 4)</f>
        <v>bcde</v>
      </c>
    </row>
    <row r="107" spans="2:8" x14ac:dyDescent="0.35">
      <c r="B107" s="4" t="s">
        <v>1395</v>
      </c>
    </row>
    <row r="108" spans="2:8" ht="6.95" customHeight="1" thickBot="1" x14ac:dyDescent="0.4"/>
    <row r="109" spans="2:8" ht="18.75" thickBot="1" x14ac:dyDescent="0.4">
      <c r="B109" s="26" t="s">
        <v>1356</v>
      </c>
      <c r="C109" s="27"/>
      <c r="D109" s="27"/>
      <c r="E109" s="27"/>
      <c r="F109" s="28"/>
      <c r="H109" s="4" t="str" cm="1">
        <f t="array" ref="H109">IF(ISERROR(MID("abc", 1, 1)),
    fnDoesNotWorkStr,
    fnWorksStr
)</f>
        <v>✔️ This function is included in your version of Excel</v>
      </c>
    </row>
    <row r="110" spans="2:8" ht="6.95" customHeight="1" x14ac:dyDescent="0.35"/>
    <row r="111" spans="2:8" x14ac:dyDescent="0.35">
      <c r="B111" s="29" t="s">
        <v>1326</v>
      </c>
      <c r="C111" s="30"/>
      <c r="D111" s="10" t="s">
        <v>1325</v>
      </c>
    </row>
    <row r="112" spans="2:8" x14ac:dyDescent="0.35">
      <c r="B112" s="32" t="str">
        <f ca="1">_xlfn.FORMULATEXT(D112)</f>
        <v>=MID("abcde", 1, 1)</v>
      </c>
      <c r="C112" s="33"/>
      <c r="D112" s="11" t="str">
        <f>MID("abcde", 1, 1)</f>
        <v>a</v>
      </c>
    </row>
    <row r="113" spans="2:8" x14ac:dyDescent="0.35">
      <c r="B113" s="24" t="e">
        <f ca="1">_xlfn.FORMULATEXT(D113)</f>
        <v>#N/A</v>
      </c>
      <c r="C113" s="25"/>
      <c r="D113" s="11"/>
    </row>
    <row r="114" spans="2:8" x14ac:dyDescent="0.35">
      <c r="B114" s="24" t="str">
        <f ca="1">_xlfn.FORMULATEXT(D114)</f>
        <v>=MID("abcde", 2, 1)</v>
      </c>
      <c r="C114" s="25"/>
      <c r="D114" s="11" t="str">
        <f>MID("abcde", 2, 1)</f>
        <v>b</v>
      </c>
    </row>
    <row r="115" spans="2:8" x14ac:dyDescent="0.35">
      <c r="B115" s="24" t="str">
        <f ca="1">_xlfn.FORMULATEXT(D115)</f>
        <v>=MID("abcde", 2, 4)</v>
      </c>
      <c r="C115" s="25"/>
      <c r="D115" s="11" t="str">
        <f>MID("abcde", 2, 4)</f>
        <v>bcde</v>
      </c>
    </row>
    <row r="116" spans="2:8" x14ac:dyDescent="0.35">
      <c r="B116" s="36" t="str">
        <f ca="1">_xlfn.FORMULATEXT(D116)</f>
        <v>=MID("abcde", 4, 100)</v>
      </c>
      <c r="C116" s="37"/>
      <c r="D116" s="13" t="str">
        <f>MID("abcde", 4, 100)</f>
        <v>de</v>
      </c>
    </row>
    <row r="119" spans="2:8" x14ac:dyDescent="0.35">
      <c r="B119" s="4" t="s">
        <v>1396</v>
      </c>
    </row>
    <row r="120" spans="2:8" ht="6.95" customHeight="1" thickBot="1" x14ac:dyDescent="0.4"/>
    <row r="121" spans="2:8" ht="18.75" thickBot="1" x14ac:dyDescent="0.4">
      <c r="B121" s="26" t="s">
        <v>1355</v>
      </c>
      <c r="C121" s="27"/>
      <c r="D121" s="27"/>
      <c r="E121" s="27"/>
      <c r="F121" s="28"/>
      <c r="H121" s="4" t="str" cm="1">
        <f t="array" ref="H121">IF(ISERROR(LEN("abc")),
    fnDoesNotWorkStr,
    fnWorksStr
)</f>
        <v>✔️ This function is included in your version of Excel</v>
      </c>
    </row>
    <row r="122" spans="2:8" ht="6.95" customHeight="1" x14ac:dyDescent="0.35"/>
    <row r="123" spans="2:8" x14ac:dyDescent="0.35">
      <c r="B123" s="29" t="s">
        <v>1326</v>
      </c>
      <c r="C123" s="30"/>
      <c r="D123" s="10" t="s">
        <v>1325</v>
      </c>
    </row>
    <row r="124" spans="2:8" x14ac:dyDescent="0.35">
      <c r="B124" s="32" t="str">
        <f ca="1">_xlfn.FORMULATEXT(D124)</f>
        <v>=LEN("a")</v>
      </c>
      <c r="C124" s="33"/>
      <c r="D124" s="11">
        <f>LEN("a")</f>
        <v>1</v>
      </c>
    </row>
    <row r="125" spans="2:8" x14ac:dyDescent="0.35">
      <c r="B125" s="24" t="str">
        <f ca="1">_xlfn.FORMULATEXT(D125)</f>
        <v>=LEN("b")</v>
      </c>
      <c r="C125" s="25"/>
      <c r="D125" s="11">
        <f>LEN("b")</f>
        <v>1</v>
      </c>
    </row>
    <row r="126" spans="2:8" x14ac:dyDescent="0.35">
      <c r="B126" s="24" t="str">
        <f ca="1">_xlfn.FORMULATEXT(D126)</f>
        <v>=LEN("ab")</v>
      </c>
      <c r="C126" s="25"/>
      <c r="D126" s="11">
        <f>LEN("ab")</f>
        <v>2</v>
      </c>
    </row>
    <row r="127" spans="2:8" x14ac:dyDescent="0.35">
      <c r="B127" s="24" t="str">
        <f ca="1">_xlfn.FORMULATEXT(D127)</f>
        <v>=LEN("abcde")</v>
      </c>
      <c r="C127" s="25"/>
      <c r="D127" s="11">
        <f>LEN("abcde")</f>
        <v>5</v>
      </c>
    </row>
    <row r="128" spans="2:8" x14ac:dyDescent="0.35">
      <c r="B128" s="36" t="str">
        <f ca="1">_xlfn.FORMULATEXT(D128)</f>
        <v>=LEN("1234567")</v>
      </c>
      <c r="C128" s="37"/>
      <c r="D128" s="13">
        <f>LEN("1234567")</f>
        <v>7</v>
      </c>
    </row>
    <row r="131" spans="2:8" x14ac:dyDescent="0.35">
      <c r="B131" s="4" t="s">
        <v>1397</v>
      </c>
    </row>
    <row r="132" spans="2:8" ht="6.95" customHeight="1" thickBot="1" x14ac:dyDescent="0.4"/>
    <row r="133" spans="2:8" ht="18.75" thickBot="1" x14ac:dyDescent="0.4">
      <c r="B133" s="26" t="s">
        <v>1354</v>
      </c>
      <c r="C133" s="27"/>
      <c r="D133" s="27"/>
      <c r="E133" s="27"/>
      <c r="F133" s="28"/>
      <c r="H133" s="4" t="str" cm="1">
        <f t="array" ref="H133">IF(ISERROR(TRIM("abc")),
    fnDoesNotWorkStr,
    fnWorksStr
)</f>
        <v>✔️ This function is included in your version of Excel</v>
      </c>
    </row>
    <row r="134" spans="2:8" ht="6.95" customHeight="1" x14ac:dyDescent="0.35"/>
    <row r="135" spans="2:8" x14ac:dyDescent="0.35">
      <c r="B135" s="29" t="s">
        <v>1326</v>
      </c>
      <c r="C135" s="30"/>
      <c r="D135" s="10" t="s">
        <v>1325</v>
      </c>
    </row>
    <row r="136" spans="2:8" x14ac:dyDescent="0.35">
      <c r="B136" s="32" t="str">
        <f ca="1">_xlfn.FORMULATEXT(D136)</f>
        <v>=TRIM("abc")</v>
      </c>
      <c r="C136" s="33"/>
      <c r="D136" s="11" t="str">
        <f>TRIM("abc")</f>
        <v>abc</v>
      </c>
    </row>
    <row r="137" spans="2:8" x14ac:dyDescent="0.35">
      <c r="B137" s="24" t="str">
        <f ca="1">_xlfn.FORMULATEXT(D137)</f>
        <v>=TRIM("   abc")</v>
      </c>
      <c r="C137" s="25"/>
      <c r="D137" s="11" t="str">
        <f>TRIM("   abc")</f>
        <v>abc</v>
      </c>
    </row>
    <row r="138" spans="2:8" x14ac:dyDescent="0.35">
      <c r="B138" s="24" t="str">
        <f ca="1">_xlfn.FORMULATEXT(D138)</f>
        <v>=TRIM("abc     ")</v>
      </c>
      <c r="C138" s="25"/>
      <c r="D138" s="11" t="str">
        <f>TRIM("abc     ")</f>
        <v>abc</v>
      </c>
    </row>
    <row r="139" spans="2:8" x14ac:dyDescent="0.35">
      <c r="B139" s="24" t="str">
        <f ca="1">_xlfn.FORMULATEXT(D139)</f>
        <v>=TRIM("    abc          ")</v>
      </c>
      <c r="C139" s="25"/>
      <c r="D139" s="11" t="str">
        <f>TRIM("    abc          ")</f>
        <v>abc</v>
      </c>
    </row>
    <row r="140" spans="2:8" x14ac:dyDescent="0.35">
      <c r="B140" s="36" t="str">
        <f ca="1">_xlfn.FORMULATEXT(D140)</f>
        <v>=TRIM("        ")</v>
      </c>
      <c r="C140" s="37"/>
      <c r="D140" s="13" t="str">
        <f>TRIM("        ")</f>
        <v/>
      </c>
    </row>
    <row r="143" spans="2:8" x14ac:dyDescent="0.35">
      <c r="B143" s="4" t="s">
        <v>1398</v>
      </c>
    </row>
    <row r="144" spans="2:8" ht="6.95" customHeight="1" thickBot="1" x14ac:dyDescent="0.4"/>
    <row r="145" spans="2:8" ht="18.75" thickBot="1" x14ac:dyDescent="0.4">
      <c r="B145" s="26" t="s">
        <v>1353</v>
      </c>
      <c r="C145" s="27"/>
      <c r="D145" s="27"/>
      <c r="E145" s="27"/>
      <c r="F145" s="28"/>
      <c r="H145" s="4" t="str" cm="1">
        <f t="array" ref="H145">IF(ISERROR(SUBSTITUTE("abc", "a", "z")),
    fnDoesNotWorkStr,
    fnWorksStr
)</f>
        <v>✔️ This function is included in your version of Excel</v>
      </c>
    </row>
    <row r="146" spans="2:8" ht="6.95" customHeight="1" x14ac:dyDescent="0.35"/>
    <row r="147" spans="2:8" x14ac:dyDescent="0.35">
      <c r="B147" s="4" t="s">
        <v>1347</v>
      </c>
    </row>
    <row r="148" spans="2:8" x14ac:dyDescent="0.35">
      <c r="B148" s="14" t="s">
        <v>1352</v>
      </c>
      <c r="C148" s="4" t="s">
        <v>1343</v>
      </c>
    </row>
    <row r="149" spans="2:8" x14ac:dyDescent="0.35">
      <c r="B149" s="14" t="s">
        <v>1351</v>
      </c>
      <c r="C149" s="4" t="s">
        <v>1345</v>
      </c>
    </row>
    <row r="150" spans="2:8" x14ac:dyDescent="0.35">
      <c r="B150" s="14" t="s">
        <v>1350</v>
      </c>
      <c r="C150" s="4" t="s">
        <v>1349</v>
      </c>
    </row>
    <row r="151" spans="2:8" ht="6.95" customHeight="1" x14ac:dyDescent="0.35"/>
    <row r="152" spans="2:8" x14ac:dyDescent="0.35">
      <c r="B152" s="29" t="s">
        <v>1326</v>
      </c>
      <c r="C152" s="30"/>
      <c r="D152" s="10" t="s">
        <v>1325</v>
      </c>
    </row>
    <row r="153" spans="2:8" x14ac:dyDescent="0.35">
      <c r="B153" s="32" t="str">
        <f t="shared" ref="B153:B159" ca="1" si="3">_xlfn.FORMULATEXT(D153)</f>
        <v>=SUBSTITUTE("abcabc", "a", "z")</v>
      </c>
      <c r="C153" s="33"/>
      <c r="D153" s="11" t="str">
        <f>SUBSTITUTE("abcabc", "a", "z")</f>
        <v>zbczbc</v>
      </c>
    </row>
    <row r="154" spans="2:8" x14ac:dyDescent="0.35">
      <c r="B154" s="24" t="str">
        <f t="shared" ca="1" si="3"/>
        <v>=SUBSTITUTE(" a   a a ", " ", "")</v>
      </c>
      <c r="C154" s="25"/>
      <c r="D154" s="11" t="str">
        <f>SUBSTITUTE(" a   a a ", " ", "")</f>
        <v>aaa</v>
      </c>
    </row>
    <row r="155" spans="2:8" x14ac:dyDescent="0.35">
      <c r="B155" s="24" t="str">
        <f t="shared" ca="1" si="3"/>
        <v>=SUBSTITUTE("Expel is pool", "p", "c")</v>
      </c>
      <c r="C155" s="25"/>
      <c r="D155" s="11" t="str">
        <f>SUBSTITUTE("Expel is pool", "p", "c")</f>
        <v>Excel is cool</v>
      </c>
    </row>
    <row r="156" spans="2:8" x14ac:dyDescent="0.35">
      <c r="B156" s="24" t="str">
        <f t="shared" ca="1" si="3"/>
        <v>=SUBSTITUTE("fork", "or", "**")</v>
      </c>
      <c r="C156" s="25"/>
      <c r="D156" s="11" t="str">
        <f>SUBSTITUTE("fork", "or", "**")</f>
        <v>f**k</v>
      </c>
    </row>
    <row r="157" spans="2:8" x14ac:dyDescent="0.35">
      <c r="B157" s="24" t="str">
        <f t="shared" ca="1" si="3"/>
        <v>=SUBSTITUTE("aabaaabb", "aaab", "_")</v>
      </c>
      <c r="C157" s="25"/>
      <c r="D157" s="11" t="str">
        <f>SUBSTITUTE("aabaaabb", "aaab", "_")</f>
        <v>aab_b</v>
      </c>
    </row>
    <row r="158" spans="2:8" x14ac:dyDescent="0.35">
      <c r="B158" s="24" t="str">
        <f t="shared" ca="1" si="3"/>
        <v>=SUBSTITUTE("aaaaa", "a", "b", 2)</v>
      </c>
      <c r="C158" s="25"/>
      <c r="D158" s="11" t="str">
        <f>SUBSTITUTE("aaaaa", "a", "b", 2)</f>
        <v>abaaa</v>
      </c>
    </row>
    <row r="159" spans="2:8" x14ac:dyDescent="0.35">
      <c r="B159" s="36" t="str">
        <f t="shared" ca="1" si="3"/>
        <v>=SUBSTITUTE("aaaaa", "a", "b", 5)</v>
      </c>
      <c r="C159" s="37"/>
      <c r="D159" s="13" t="str">
        <f>SUBSTITUTE("aaaaa", "a", "b", 5)</f>
        <v>aaaab</v>
      </c>
    </row>
    <row r="162" spans="2:8" x14ac:dyDescent="0.35">
      <c r="B162" s="4" t="s">
        <v>1399</v>
      </c>
    </row>
    <row r="163" spans="2:8" ht="6.95" customHeight="1" thickBot="1" x14ac:dyDescent="0.4"/>
    <row r="164" spans="2:8" ht="18.75" thickBot="1" x14ac:dyDescent="0.4">
      <c r="B164" s="26" t="s">
        <v>1348</v>
      </c>
      <c r="C164" s="27"/>
      <c r="D164" s="27"/>
      <c r="E164" s="27"/>
      <c r="F164" s="28"/>
      <c r="H164" s="4" t="str" cm="1">
        <f t="array" ref="H164">IF(ISERROR(FIND("a", "a")),
    fnDoesNotWorkStr,
    fnWorksStr
)</f>
        <v>✔️ This function is included in your version of Excel</v>
      </c>
    </row>
    <row r="165" spans="2:8" ht="6.95" customHeight="1" x14ac:dyDescent="0.35"/>
    <row r="166" spans="2:8" x14ac:dyDescent="0.35">
      <c r="B166" s="4" t="s">
        <v>1347</v>
      </c>
    </row>
    <row r="167" spans="2:8" x14ac:dyDescent="0.35">
      <c r="B167" s="14" t="s">
        <v>1346</v>
      </c>
      <c r="C167" s="4" t="s">
        <v>1345</v>
      </c>
    </row>
    <row r="168" spans="2:8" x14ac:dyDescent="0.35">
      <c r="B168" s="14" t="s">
        <v>1344</v>
      </c>
      <c r="C168" s="4" t="s">
        <v>1343</v>
      </c>
    </row>
    <row r="169" spans="2:8" ht="6.95" customHeight="1" x14ac:dyDescent="0.35"/>
    <row r="170" spans="2:8" x14ac:dyDescent="0.35">
      <c r="B170" s="29" t="s">
        <v>1326</v>
      </c>
      <c r="C170" s="30"/>
      <c r="D170" s="10" t="s">
        <v>1325</v>
      </c>
    </row>
    <row r="171" spans="2:8" x14ac:dyDescent="0.35">
      <c r="B171" s="32" t="str">
        <f t="shared" ref="B171:B176" ca="1" si="4">_xlfn.FORMULATEXT(D171)</f>
        <v>=FIND("b", "banana")</v>
      </c>
      <c r="C171" s="33"/>
      <c r="D171" s="11">
        <f>FIND("b", "banana")</f>
        <v>1</v>
      </c>
    </row>
    <row r="172" spans="2:8" x14ac:dyDescent="0.35">
      <c r="B172" s="24" t="str">
        <f t="shared" ca="1" si="4"/>
        <v>=FIND("n", "banana")</v>
      </c>
      <c r="C172" s="25"/>
      <c r="D172" s="11">
        <f>FIND("n", "banana")</f>
        <v>3</v>
      </c>
    </row>
    <row r="173" spans="2:8" x14ac:dyDescent="0.35">
      <c r="B173" s="24" t="str">
        <f t="shared" ca="1" si="4"/>
        <v>=FIND("a", "banana")</v>
      </c>
      <c r="C173" s="25"/>
      <c r="D173" s="11">
        <f>FIND("a", "banana")</f>
        <v>2</v>
      </c>
    </row>
    <row r="174" spans="2:8" x14ac:dyDescent="0.35">
      <c r="B174" s="24" t="str">
        <f t="shared" ca="1" si="4"/>
        <v>=FIND("a", "banana", 3)</v>
      </c>
      <c r="C174" s="25"/>
      <c r="D174" s="11">
        <f>FIND("a", "banana", 3)</f>
        <v>4</v>
      </c>
    </row>
    <row r="175" spans="2:8" x14ac:dyDescent="0.35">
      <c r="B175" s="12" t="str">
        <f t="shared" ca="1" si="4"/>
        <v>=FIND("abb", "aabababba")</v>
      </c>
      <c r="C175" s="15"/>
      <c r="D175" s="11">
        <f>FIND("abb", "aabababba")</f>
        <v>6</v>
      </c>
    </row>
    <row r="176" spans="2:8" x14ac:dyDescent="0.35">
      <c r="B176" s="36" t="str">
        <f t="shared" ca="1" si="4"/>
        <v>=FIND("z", "abc")</v>
      </c>
      <c r="C176" s="37"/>
      <c r="D176" s="13" t="e">
        <f>FIND("z", "abc")</f>
        <v>#VALUE!</v>
      </c>
    </row>
    <row r="179" spans="2:8" x14ac:dyDescent="0.35">
      <c r="B179" s="4" t="s">
        <v>1400</v>
      </c>
    </row>
    <row r="180" spans="2:8" ht="6.95" customHeight="1" thickBot="1" x14ac:dyDescent="0.4"/>
    <row r="181" spans="2:8" ht="18.75" thickBot="1" x14ac:dyDescent="0.4">
      <c r="B181" s="26" t="s">
        <v>1342</v>
      </c>
      <c r="C181" s="27"/>
      <c r="D181" s="27"/>
      <c r="E181" s="27"/>
      <c r="F181" s="28"/>
      <c r="H181" s="4" t="str" cm="1">
        <f t="array" ref="H181">IF(ISERROR(IFERROR(123, TRUE)),
    fnDoesNotWorkStr,
    fnWorksStr
)</f>
        <v>✔️ This function is included in your version of Excel</v>
      </c>
    </row>
    <row r="182" spans="2:8" ht="6.95" customHeight="1" x14ac:dyDescent="0.35"/>
    <row r="183" spans="2:8" x14ac:dyDescent="0.35">
      <c r="B183" s="29" t="s">
        <v>1326</v>
      </c>
      <c r="C183" s="30"/>
      <c r="D183" s="10" t="s">
        <v>1325</v>
      </c>
    </row>
    <row r="184" spans="2:8" x14ac:dyDescent="0.35">
      <c r="B184" s="32" t="str">
        <f ca="1">_xlfn.FORMULATEXT(D184)</f>
        <v>=IFERROR(1 / 2, "error")</v>
      </c>
      <c r="C184" s="33"/>
      <c r="D184" s="11">
        <f>IFERROR(1 / 2, "error")</f>
        <v>0.5</v>
      </c>
    </row>
    <row r="185" spans="2:8" x14ac:dyDescent="0.35">
      <c r="B185" s="24" t="str">
        <f ca="1">_xlfn.FORMULATEXT(D185)</f>
        <v>=IFERROR(1 / 0, "error")</v>
      </c>
      <c r="C185" s="25"/>
      <c r="D185" s="11" t="str">
        <f>IFERROR(1 / 0, "error")</f>
        <v>error</v>
      </c>
    </row>
    <row r="186" spans="2:8" x14ac:dyDescent="0.35">
      <c r="B186" s="24" t="str">
        <f ca="1">_xlfn.FORMULATEXT(D186)</f>
        <v>=IFERROR(#N/A, "error")</v>
      </c>
      <c r="C186" s="25"/>
      <c r="D186" s="11" t="str">
        <f>IFERROR(#N/A, "error")</f>
        <v>error</v>
      </c>
    </row>
    <row r="187" spans="2:8" x14ac:dyDescent="0.35">
      <c r="B187" s="24" t="str">
        <f ca="1">_xlfn.FORMULATEXT(D187)</f>
        <v>=IFERROR("abc", "error")</v>
      </c>
      <c r="C187" s="25"/>
      <c r="D187" s="11" t="str">
        <f>IFERROR("abc", "error")</f>
        <v>abc</v>
      </c>
    </row>
    <row r="188" spans="2:8" x14ac:dyDescent="0.35">
      <c r="B188" s="36" t="str">
        <f ca="1">_xlfn.FORMULATEXT(D188)</f>
        <v>=IFERROR("abc" + 1, "error")</v>
      </c>
      <c r="C188" s="37"/>
      <c r="D188" s="13" t="str">
        <f>IFERROR("abc" + 1, "error")</f>
        <v>error</v>
      </c>
    </row>
    <row r="191" spans="2:8" x14ac:dyDescent="0.35">
      <c r="B191" s="4" t="s">
        <v>1401</v>
      </c>
    </row>
    <row r="192" spans="2:8" ht="6.95" customHeight="1" thickBot="1" x14ac:dyDescent="0.4"/>
    <row r="193" spans="2:24" ht="18.75" thickBot="1" x14ac:dyDescent="0.4">
      <c r="B193" s="26" t="s">
        <v>1341</v>
      </c>
      <c r="C193" s="27"/>
      <c r="D193" s="27"/>
      <c r="E193" s="27"/>
      <c r="F193" s="28"/>
      <c r="H193" s="4" t="str" cm="1">
        <f t="array" ref="H193">IF(ISERROR(ISERROR(123)),
    fnDoesNotWorkStr,
    fnWorksStr
)</f>
        <v>✔️ This function is included in your version of Excel</v>
      </c>
    </row>
    <row r="194" spans="2:24" ht="6.95" customHeight="1" x14ac:dyDescent="0.35"/>
    <row r="195" spans="2:24" x14ac:dyDescent="0.35">
      <c r="B195" s="29" t="s">
        <v>1326</v>
      </c>
      <c r="C195" s="30"/>
      <c r="D195" s="10" t="s">
        <v>1325</v>
      </c>
    </row>
    <row r="196" spans="2:24" x14ac:dyDescent="0.35">
      <c r="B196" s="32" t="str">
        <f t="shared" ref="B196:B202" ca="1" si="5">_xlfn.FORMULATEXT(D196)</f>
        <v>=ISERROR(123)</v>
      </c>
      <c r="C196" s="33"/>
      <c r="D196" s="11" t="b">
        <f>ISERROR(123)</f>
        <v>0</v>
      </c>
    </row>
    <row r="197" spans="2:24" x14ac:dyDescent="0.35">
      <c r="B197" s="24" t="str">
        <f t="shared" ca="1" si="5"/>
        <v>=ISERROR("abc")</v>
      </c>
      <c r="C197" s="25"/>
      <c r="D197" s="11" t="b">
        <f>ISERROR("abc")</f>
        <v>0</v>
      </c>
    </row>
    <row r="198" spans="2:24" x14ac:dyDescent="0.35">
      <c r="B198" s="24" t="str">
        <f t="shared" ca="1" si="5"/>
        <v>=ISERROR(123 + "abc")</v>
      </c>
      <c r="C198" s="25"/>
      <c r="D198" s="11" t="b">
        <f>ISERROR(123 + "abc")</f>
        <v>1</v>
      </c>
    </row>
    <row r="199" spans="2:24" x14ac:dyDescent="0.35">
      <c r="B199" s="24" t="str">
        <f t="shared" ca="1" si="5"/>
        <v>=ISERROR(1 / 0)</v>
      </c>
      <c r="C199" s="25"/>
      <c r="D199" s="11" t="b">
        <f>ISERROR(1 / 0)</f>
        <v>1</v>
      </c>
    </row>
    <row r="200" spans="2:24" x14ac:dyDescent="0.35">
      <c r="B200" s="24" t="str">
        <f t="shared" ca="1" si="5"/>
        <v>=ISERROR(10 ^ 1000)</v>
      </c>
      <c r="C200" s="25"/>
      <c r="D200" s="11" t="b">
        <f>ISERROR(10 ^ 1000)</f>
        <v>1</v>
      </c>
    </row>
    <row r="201" spans="2:24" x14ac:dyDescent="0.35">
      <c r="B201" s="24" t="str">
        <f t="shared" ca="1" si="5"/>
        <v>=ISERROR(#N/A)</v>
      </c>
      <c r="C201" s="25"/>
      <c r="D201" s="11" t="b">
        <f>ISERROR(#N/A)</f>
        <v>1</v>
      </c>
    </row>
    <row r="202" spans="2:24" x14ac:dyDescent="0.35">
      <c r="B202" s="36" t="str">
        <f t="shared" ca="1" si="5"/>
        <v>=ISERROR(non_existent_name)</v>
      </c>
      <c r="C202" s="37"/>
      <c r="D202" s="13" t="b" cm="1">
        <f t="array" ref="D202">ISERROR(non_existent_name)</f>
        <v>1</v>
      </c>
    </row>
    <row r="206" spans="2:24" ht="24" x14ac:dyDescent="0.45">
      <c r="B206" s="21" t="s">
        <v>1340</v>
      </c>
      <c r="C206" s="21"/>
      <c r="D206" s="21"/>
      <c r="E206" s="21"/>
      <c r="F206" s="21"/>
      <c r="G206" s="21"/>
      <c r="H206" s="21"/>
      <c r="I206" s="21"/>
      <c r="J206" s="21"/>
      <c r="K206" s="21"/>
      <c r="L206" s="21"/>
      <c r="M206" s="21"/>
      <c r="N206" s="21"/>
      <c r="O206" s="21"/>
      <c r="P206" s="21"/>
      <c r="Q206" s="21"/>
      <c r="R206" s="21"/>
      <c r="S206" s="21"/>
      <c r="T206" s="21"/>
      <c r="U206" s="21"/>
      <c r="V206" s="21"/>
      <c r="W206" s="21"/>
      <c r="X206" s="21"/>
    </row>
    <row r="207" spans="2:24" ht="3" customHeight="1" x14ac:dyDescent="0.45">
      <c r="B207" s="31"/>
      <c r="C207" s="31"/>
      <c r="D207" s="31"/>
      <c r="E207" s="31"/>
      <c r="F207" s="31"/>
      <c r="G207" s="31"/>
      <c r="H207" s="31"/>
      <c r="I207" s="31"/>
      <c r="J207" s="31"/>
      <c r="K207" s="31"/>
      <c r="L207" s="31"/>
      <c r="M207" s="31"/>
      <c r="N207" s="31"/>
      <c r="O207" s="31"/>
      <c r="P207" s="31"/>
      <c r="Q207" s="31"/>
      <c r="R207" s="31"/>
      <c r="S207" s="31"/>
      <c r="T207" s="31"/>
      <c r="U207" s="31"/>
      <c r="V207" s="31"/>
      <c r="W207" s="31"/>
      <c r="X207" s="31"/>
    </row>
    <row r="208" spans="2:24" ht="6.95" customHeight="1" x14ac:dyDescent="0.35"/>
    <row r="209" spans="2:8" x14ac:dyDescent="0.35">
      <c r="B209" s="4" t="s">
        <v>1402</v>
      </c>
    </row>
    <row r="212" spans="2:8" x14ac:dyDescent="0.35">
      <c r="B212" s="4" t="s">
        <v>1403</v>
      </c>
    </row>
    <row r="213" spans="2:8" x14ac:dyDescent="0.35">
      <c r="B213" s="4" t="s">
        <v>1404</v>
      </c>
    </row>
    <row r="214" spans="2:8" ht="6.95" customHeight="1" thickBot="1" x14ac:dyDescent="0.4"/>
    <row r="215" spans="2:8" ht="18.75" thickBot="1" x14ac:dyDescent="0.4">
      <c r="B215" s="26" t="s">
        <v>1339</v>
      </c>
      <c r="C215" s="27"/>
      <c r="D215" s="27"/>
      <c r="E215" s="27"/>
      <c r="F215" s="28"/>
      <c r="H215" s="4" t="str" cm="1">
        <f t="array" ref="H215">IF(ISERROR(1 + 1 - 1 * 1 / 1),
    fnDoesNotWorkStr,
    fnWorksStr
)</f>
        <v>✔️ This function is included in your version of Excel</v>
      </c>
    </row>
    <row r="216" spans="2:8" ht="6.95" customHeight="1" x14ac:dyDescent="0.35"/>
    <row r="217" spans="2:8" x14ac:dyDescent="0.35">
      <c r="B217" s="29" t="s">
        <v>1326</v>
      </c>
      <c r="C217" s="30"/>
      <c r="D217" s="10" t="s">
        <v>1325</v>
      </c>
    </row>
    <row r="218" spans="2:8" x14ac:dyDescent="0.35">
      <c r="B218" s="32" t="str">
        <f t="shared" ref="B218:B224" ca="1" si="6">_xlfn.FORMULATEXT(D218)</f>
        <v>=2 + 3</v>
      </c>
      <c r="C218" s="33"/>
      <c r="D218" s="11">
        <f>2 + 3</f>
        <v>5</v>
      </c>
    </row>
    <row r="219" spans="2:8" x14ac:dyDescent="0.35">
      <c r="B219" s="24" t="str">
        <f t="shared" ca="1" si="6"/>
        <v>=2 * 3</v>
      </c>
      <c r="C219" s="25"/>
      <c r="D219" s="11">
        <f>2 * 3</f>
        <v>6</v>
      </c>
    </row>
    <row r="220" spans="2:8" x14ac:dyDescent="0.35">
      <c r="B220" s="24" t="str">
        <f t="shared" ca="1" si="6"/>
        <v>=2 - 3</v>
      </c>
      <c r="C220" s="25"/>
      <c r="D220" s="11">
        <f>2 - 3</f>
        <v>-1</v>
      </c>
    </row>
    <row r="221" spans="2:8" x14ac:dyDescent="0.35">
      <c r="B221" s="24" t="str">
        <f t="shared" ca="1" si="6"/>
        <v>=2 / 3</v>
      </c>
      <c r="C221" s="25"/>
      <c r="D221" s="11">
        <f>2 / 3</f>
        <v>0.66666666666666663</v>
      </c>
    </row>
    <row r="222" spans="2:8" x14ac:dyDescent="0.35">
      <c r="B222" s="24" t="str">
        <f t="shared" ca="1" si="6"/>
        <v>=1 + 2 - 3 * 4 / 5</v>
      </c>
      <c r="C222" s="25"/>
      <c r="D222" s="11">
        <f>1 + 2 - 3 * 4 / 5</f>
        <v>0.60000000000000009</v>
      </c>
    </row>
    <row r="223" spans="2:8" x14ac:dyDescent="0.35">
      <c r="B223" s="24" t="str">
        <f t="shared" ca="1" si="6"/>
        <v>=LEN("abcde") * 2</v>
      </c>
      <c r="C223" s="25"/>
      <c r="D223" s="11">
        <f>LEN("abcde") * 2</f>
        <v>10</v>
      </c>
    </row>
    <row r="224" spans="2:8" x14ac:dyDescent="0.35">
      <c r="B224" s="36" t="str">
        <f t="shared" ca="1" si="6"/>
        <v>=SQRT(1 + FIND("a", "spam")) / 4</v>
      </c>
      <c r="C224" s="37"/>
      <c r="D224" s="13">
        <f>SQRT(1 + FIND("a", "spam")) / 4</f>
        <v>0.5</v>
      </c>
    </row>
    <row r="227" spans="2:8" x14ac:dyDescent="0.35">
      <c r="B227" s="4" t="s">
        <v>1405</v>
      </c>
    </row>
    <row r="228" spans="2:8" ht="6.95" customHeight="1" thickBot="1" x14ac:dyDescent="0.4"/>
    <row r="229" spans="2:8" ht="18.75" thickBot="1" x14ac:dyDescent="0.4">
      <c r="B229" s="26" t="s">
        <v>1338</v>
      </c>
      <c r="C229" s="27"/>
      <c r="D229" s="27"/>
      <c r="E229" s="27"/>
      <c r="F229" s="28"/>
      <c r="H229" s="4" t="str" cm="1">
        <f t="array" ref="H229">IF(ISERROR("a" &amp; "b"),
    fnDoesNotWorkStr,
    fnWorksStr
)</f>
        <v>✔️ This function is included in your version of Excel</v>
      </c>
    </row>
    <row r="230" spans="2:8" ht="6.95" customHeight="1" x14ac:dyDescent="0.35"/>
    <row r="231" spans="2:8" x14ac:dyDescent="0.35">
      <c r="B231" s="29" t="s">
        <v>1326</v>
      </c>
      <c r="C231" s="30"/>
      <c r="D231" s="10" t="s">
        <v>1325</v>
      </c>
    </row>
    <row r="232" spans="2:8" x14ac:dyDescent="0.35">
      <c r="B232" s="32" t="str">
        <f t="shared" ref="B232:B238" ca="1" si="7">_xlfn.FORMULATEXT(D232)</f>
        <v>="Q" &amp; "A"</v>
      </c>
      <c r="C232" s="33"/>
      <c r="D232" s="11" t="str">
        <f>"Q" &amp; "A"</f>
        <v>QA</v>
      </c>
    </row>
    <row r="233" spans="2:8" x14ac:dyDescent="0.35">
      <c r="B233" s="24" t="str">
        <f t="shared" ca="1" si="7"/>
        <v>="Hello " &amp; "world"</v>
      </c>
      <c r="C233" s="25"/>
      <c r="D233" s="11" t="str">
        <f>"Hello " &amp; "world"</f>
        <v>Hello world</v>
      </c>
    </row>
    <row r="234" spans="2:8" x14ac:dyDescent="0.35">
      <c r="B234" s="24" t="str">
        <f t="shared" ca="1" si="7"/>
        <v>="a" &amp; "bcd" &amp; "e"</v>
      </c>
      <c r="C234" s="25"/>
      <c r="D234" s="11" t="str">
        <f>"a" &amp; "bcd" &amp; "e"</f>
        <v>abcde</v>
      </c>
    </row>
    <row r="235" spans="2:8" x14ac:dyDescent="0.35">
      <c r="B235" s="24" t="str">
        <f t="shared" ca="1" si="7"/>
        <v>=123 &amp; 123</v>
      </c>
      <c r="C235" s="25"/>
      <c r="D235" s="11" t="str">
        <f>123 &amp; 123</f>
        <v>123123</v>
      </c>
    </row>
    <row r="236" spans="2:8" x14ac:dyDescent="0.35">
      <c r="B236" s="24" t="str">
        <f t="shared" ca="1" si="7"/>
        <v>=TRUE &amp; FALSE</v>
      </c>
      <c r="C236" s="25"/>
      <c r="D236" s="11" t="str">
        <f>TRUE &amp; FALSE</f>
        <v>TRUEFALSE</v>
      </c>
    </row>
    <row r="237" spans="2:8" x14ac:dyDescent="0.35">
      <c r="B237" s="24" t="str">
        <f t="shared" ca="1" si="7"/>
        <v>="abc" &amp; #N/A</v>
      </c>
      <c r="C237" s="25"/>
      <c r="D237" s="11" t="e">
        <f>"abc" &amp; #N/A</f>
        <v>#N/A</v>
      </c>
    </row>
    <row r="238" spans="2:8" x14ac:dyDescent="0.35">
      <c r="B238" s="36" t="str">
        <f t="shared" ca="1" si="7"/>
        <v>="abc" &amp; 1/0</v>
      </c>
      <c r="C238" s="37"/>
      <c r="D238" s="13" t="e">
        <f>"abc" &amp; 1/0</f>
        <v>#DIV/0!</v>
      </c>
    </row>
    <row r="242" spans="2:24" ht="24" x14ac:dyDescent="0.45">
      <c r="B242" s="21" t="s">
        <v>1337</v>
      </c>
      <c r="C242" s="21"/>
      <c r="D242" s="21"/>
      <c r="E242" s="21"/>
      <c r="F242" s="21"/>
      <c r="G242" s="21"/>
      <c r="H242" s="21"/>
      <c r="I242" s="21"/>
      <c r="J242" s="21"/>
      <c r="K242" s="21"/>
      <c r="L242" s="21"/>
      <c r="M242" s="21"/>
      <c r="N242" s="21"/>
      <c r="O242" s="21"/>
      <c r="P242" s="21"/>
      <c r="Q242" s="21"/>
      <c r="R242" s="21"/>
      <c r="S242" s="21"/>
      <c r="T242" s="21"/>
      <c r="U242" s="21"/>
      <c r="V242" s="21"/>
      <c r="W242" s="21"/>
      <c r="X242" s="21"/>
    </row>
    <row r="243" spans="2:24" ht="3" customHeight="1" x14ac:dyDescent="0.45">
      <c r="B243" s="31"/>
      <c r="C243" s="31"/>
      <c r="D243" s="31"/>
      <c r="E243" s="31"/>
      <c r="F243" s="31"/>
      <c r="G243" s="31"/>
      <c r="H243" s="31"/>
      <c r="I243" s="31"/>
      <c r="J243" s="31"/>
      <c r="K243" s="31"/>
      <c r="L243" s="31"/>
      <c r="M243" s="31"/>
      <c r="N243" s="31"/>
      <c r="O243" s="31"/>
      <c r="P243" s="31"/>
      <c r="Q243" s="31"/>
      <c r="R243" s="31"/>
      <c r="S243" s="31"/>
      <c r="T243" s="31"/>
      <c r="U243" s="31"/>
      <c r="V243" s="31"/>
      <c r="W243" s="31"/>
      <c r="X243" s="31"/>
    </row>
    <row r="244" spans="2:24" ht="6.95" customHeight="1" x14ac:dyDescent="0.35"/>
    <row r="245" spans="2:24" x14ac:dyDescent="0.35">
      <c r="B245" s="4" t="s">
        <v>1336</v>
      </c>
    </row>
    <row r="248" spans="2:24" x14ac:dyDescent="0.35">
      <c r="B248" s="4" t="s">
        <v>1406</v>
      </c>
    </row>
    <row r="249" spans="2:24" ht="6.95" customHeight="1" thickBot="1" x14ac:dyDescent="0.4"/>
    <row r="250" spans="2:24" ht="18.75" thickBot="1" x14ac:dyDescent="0.4">
      <c r="B250" s="26" t="s">
        <v>1335</v>
      </c>
      <c r="C250" s="27"/>
      <c r="D250" s="27"/>
      <c r="E250" s="27"/>
      <c r="F250" s="28"/>
      <c r="H250" s="4" t="str" cm="1">
        <f t="array" ref="H250">IF(ISERROR(_xlfn.TEXTJOIN(",", TRUE, $B$253:$F$253)),
    fnDoesNotWorkStr,
    fnWorksStr
)</f>
        <v>✔️ This function is included in your version of Excel</v>
      </c>
    </row>
    <row r="251" spans="2:24" ht="6.95" customHeight="1" x14ac:dyDescent="0.35"/>
    <row r="252" spans="2:24" x14ac:dyDescent="0.35">
      <c r="B252" s="42" t="s">
        <v>1334</v>
      </c>
      <c r="C252" s="43"/>
      <c r="D252" s="16"/>
      <c r="E252" s="34"/>
      <c r="F252" s="35"/>
    </row>
    <row r="253" spans="2:24" x14ac:dyDescent="0.35">
      <c r="B253" s="17" t="s">
        <v>1333</v>
      </c>
      <c r="C253" s="17" t="s">
        <v>1332</v>
      </c>
      <c r="D253" s="18"/>
      <c r="E253" s="18"/>
      <c r="F253" s="17" t="s">
        <v>1331</v>
      </c>
    </row>
    <row r="254" spans="2:24" ht="6.95" customHeight="1" x14ac:dyDescent="0.35"/>
    <row r="255" spans="2:24" x14ac:dyDescent="0.35">
      <c r="B255" s="29" t="s">
        <v>1326</v>
      </c>
      <c r="C255" s="30"/>
      <c r="D255" s="10" t="s">
        <v>1325</v>
      </c>
    </row>
    <row r="256" spans="2:24" x14ac:dyDescent="0.35">
      <c r="B256" s="32" t="str">
        <f t="shared" ref="B256:B261" ca="1" si="8">_xlfn.FORMULATEXT(D256)</f>
        <v>=TEXTJOIN("", TRUE, $B$253:$F$253)</v>
      </c>
      <c r="C256" s="33"/>
      <c r="D256" s="11" t="str">
        <f>_xlfn.TEXTJOIN("", TRUE, $B$253:$F$253)</f>
        <v>abc</v>
      </c>
    </row>
    <row r="257" spans="2:24" x14ac:dyDescent="0.35">
      <c r="B257" s="24" t="str">
        <f t="shared" ca="1" si="8"/>
        <v>=TEXTJOIN("", FALSE, $B$253:$F$253)</v>
      </c>
      <c r="C257" s="25"/>
      <c r="D257" s="11" t="str">
        <f>_xlfn.TEXTJOIN("", FALSE, $B$253:$F$253)</f>
        <v>abc</v>
      </c>
    </row>
    <row r="258" spans="2:24" x14ac:dyDescent="0.35">
      <c r="B258" s="12" t="str">
        <f t="shared" ca="1" si="8"/>
        <v>=TEXTJOIN("-", FALSE, $B$253:$F$253)</v>
      </c>
      <c r="C258" s="15"/>
      <c r="D258" s="11" t="str">
        <f>_xlfn.TEXTJOIN("-", FALSE, $B$253:$F$253)</f>
        <v>a-b---c</v>
      </c>
    </row>
    <row r="259" spans="2:24" x14ac:dyDescent="0.35">
      <c r="B259" s="24" t="str">
        <f t="shared" ca="1" si="8"/>
        <v>=TEXTJOIN(",", TRUE, $B$253:$F$253)</v>
      </c>
      <c r="C259" s="25"/>
      <c r="D259" s="11" t="str">
        <f>_xlfn.TEXTJOIN(",", TRUE, $B$253:$F$253)</f>
        <v>a,b,c</v>
      </c>
    </row>
    <row r="260" spans="2:24" x14ac:dyDescent="0.35">
      <c r="B260" s="24" t="str">
        <f t="shared" ca="1" si="8"/>
        <v>=TEXTJOIN(",", FALSE, $B$253:$F$253)</v>
      </c>
      <c r="C260" s="25"/>
      <c r="D260" s="11" t="str">
        <f>_xlfn.TEXTJOIN(",", FALSE, $B$253:$F$253)</f>
        <v>a,b,,,c</v>
      </c>
    </row>
    <row r="261" spans="2:24" x14ac:dyDescent="0.35">
      <c r="B261" s="36" t="str">
        <f t="shared" ca="1" si="8"/>
        <v>=TEXTJOIN("***", TRUE, $B$253:$F$253)</v>
      </c>
      <c r="C261" s="37"/>
      <c r="D261" s="13" t="str">
        <f>_xlfn.TEXTJOIN("***", TRUE, $B$253:$F$253)</f>
        <v>a***b***c</v>
      </c>
    </row>
    <row r="265" spans="2:24" ht="24" x14ac:dyDescent="0.45">
      <c r="B265" s="21" t="s">
        <v>1330</v>
      </c>
      <c r="C265" s="21"/>
      <c r="D265" s="21"/>
      <c r="E265" s="21"/>
      <c r="F265" s="21"/>
      <c r="G265" s="21"/>
      <c r="H265" s="21"/>
      <c r="I265" s="21"/>
      <c r="J265" s="21"/>
      <c r="K265" s="21"/>
      <c r="L265" s="21"/>
      <c r="M265" s="21"/>
      <c r="N265" s="21"/>
      <c r="O265" s="21"/>
      <c r="P265" s="21"/>
      <c r="Q265" s="21"/>
      <c r="R265" s="21"/>
      <c r="S265" s="21"/>
      <c r="T265" s="21"/>
      <c r="U265" s="21"/>
      <c r="V265" s="21"/>
      <c r="W265" s="21"/>
      <c r="X265" s="21"/>
    </row>
    <row r="266" spans="2:24" ht="3" customHeight="1" x14ac:dyDescent="0.45">
      <c r="B266" s="31"/>
      <c r="C266" s="31"/>
      <c r="D266" s="31"/>
      <c r="E266" s="31"/>
      <c r="F266" s="31"/>
      <c r="G266" s="31"/>
      <c r="H266" s="31"/>
      <c r="I266" s="31"/>
      <c r="J266" s="31"/>
      <c r="K266" s="31"/>
      <c r="L266" s="31"/>
      <c r="M266" s="31"/>
      <c r="N266" s="31"/>
      <c r="O266" s="31"/>
      <c r="P266" s="31"/>
      <c r="Q266" s="31"/>
      <c r="R266" s="31"/>
      <c r="S266" s="31"/>
      <c r="T266" s="31"/>
      <c r="U266" s="31"/>
      <c r="V266" s="31"/>
      <c r="W266" s="31"/>
      <c r="X266" s="31"/>
    </row>
    <row r="267" spans="2:24" ht="6.95" customHeight="1" x14ac:dyDescent="0.35"/>
    <row r="268" spans="2:24" x14ac:dyDescent="0.35">
      <c r="B268" s="4" t="s">
        <v>1329</v>
      </c>
    </row>
    <row r="271" spans="2:24" x14ac:dyDescent="0.35">
      <c r="B271" s="4" t="s">
        <v>1407</v>
      </c>
    </row>
    <row r="272" spans="2:24" ht="6.95" customHeight="1" thickBot="1" x14ac:dyDescent="0.4"/>
    <row r="273" spans="2:8" ht="18.75" thickBot="1" x14ac:dyDescent="0.4">
      <c r="B273" s="26" t="s">
        <v>1328</v>
      </c>
      <c r="C273" s="27"/>
      <c r="D273" s="27"/>
      <c r="E273" s="27"/>
      <c r="F273" s="28"/>
      <c r="H273" s="4" t="str" cm="1">
        <f t="array" ref="H273">IF(ISERROR(_xlfn.SEQUENCE(1)),
    fnDoesNotWorkStr,
    fnWorksStr
)</f>
        <v>✔️ This function is included in your version of Excel</v>
      </c>
    </row>
    <row r="274" spans="2:8" ht="6.95" customHeight="1" x14ac:dyDescent="0.35"/>
    <row r="275" spans="2:8" x14ac:dyDescent="0.35">
      <c r="B275" s="39" t="s">
        <v>1326</v>
      </c>
      <c r="C275" s="39"/>
      <c r="D275" s="19" t="s">
        <v>1325</v>
      </c>
    </row>
    <row r="276" spans="2:8" x14ac:dyDescent="0.35">
      <c r="B276" s="25" t="str">
        <f ca="1">_xlfn.FORMULATEXT(D276)</f>
        <v>=SEQUENCE(1, 3)</v>
      </c>
      <c r="C276" s="25"/>
      <c r="D276" s="20" cm="1">
        <f t="array" ref="D276:F276">_xlfn.SEQUENCE(1, 3)</f>
        <v>1</v>
      </c>
      <c r="E276" s="20">
        <v>2</v>
      </c>
      <c r="F276" s="20">
        <v>3</v>
      </c>
    </row>
    <row r="277" spans="2:8" ht="6.95" customHeight="1" x14ac:dyDescent="0.35">
      <c r="B277" s="38"/>
      <c r="C277" s="38"/>
    </row>
    <row r="278" spans="2:8" x14ac:dyDescent="0.35">
      <c r="B278" s="25" t="str">
        <f ca="1">_xlfn.FORMULATEXT(D278)</f>
        <v>=SEQUENCE(1, 3, 6)</v>
      </c>
      <c r="C278" s="25"/>
      <c r="D278" s="20" cm="1">
        <f t="array" ref="D278:F278">_xlfn.SEQUENCE(1, 3, 6)</f>
        <v>6</v>
      </c>
      <c r="E278" s="20">
        <v>7</v>
      </c>
      <c r="F278" s="20">
        <v>8</v>
      </c>
    </row>
    <row r="279" spans="2:8" ht="6.95" customHeight="1" x14ac:dyDescent="0.35">
      <c r="B279" s="38"/>
      <c r="C279" s="38"/>
    </row>
    <row r="280" spans="2:8" x14ac:dyDescent="0.35">
      <c r="B280" s="25" t="str">
        <f ca="1">_xlfn.FORMULATEXT(D280)</f>
        <v>=SEQUENCE(1, 3, 6, 2)</v>
      </c>
      <c r="C280" s="25"/>
      <c r="D280" s="20" cm="1">
        <f t="array" ref="D280:F280">_xlfn.SEQUENCE(1, 3, 6, 2)</f>
        <v>6</v>
      </c>
      <c r="E280" s="20">
        <v>8</v>
      </c>
      <c r="F280" s="20">
        <v>10</v>
      </c>
    </row>
    <row r="281" spans="2:8" ht="6.95" customHeight="1" x14ac:dyDescent="0.35"/>
    <row r="282" spans="2:8" x14ac:dyDescent="0.35">
      <c r="B282" s="25" t="str">
        <f ca="1">_xlfn.FORMULATEXT(D282)</f>
        <v>=SEQUENCE(1, 5, , 2)</v>
      </c>
      <c r="C282" s="25"/>
      <c r="D282" s="20" cm="1">
        <f t="array" ref="D282:H282">_xlfn.SEQUENCE(1, 5, , 2)</f>
        <v>1</v>
      </c>
      <c r="E282" s="20">
        <v>3</v>
      </c>
      <c r="F282" s="20">
        <v>5</v>
      </c>
      <c r="G282" s="20">
        <v>7</v>
      </c>
      <c r="H282" s="20">
        <v>9</v>
      </c>
    </row>
    <row r="283" spans="2:8" ht="6.95" customHeight="1" x14ac:dyDescent="0.35"/>
    <row r="284" spans="2:8" x14ac:dyDescent="0.35">
      <c r="B284" s="25" t="str">
        <f ca="1">_xlfn.FORMULATEXT(D284)</f>
        <v>=SEQUENCE(3, 1)</v>
      </c>
      <c r="C284" s="25"/>
      <c r="D284" s="20" cm="1">
        <f t="array" ref="D284:D286">_xlfn.SEQUENCE(3, 1)</f>
        <v>1</v>
      </c>
    </row>
    <row r="285" spans="2:8" x14ac:dyDescent="0.35">
      <c r="D285" s="20">
        <v>2</v>
      </c>
    </row>
    <row r="286" spans="2:8" x14ac:dyDescent="0.35">
      <c r="B286" s="38"/>
      <c r="C286" s="38"/>
      <c r="D286" s="20">
        <v>3</v>
      </c>
    </row>
    <row r="287" spans="2:8" ht="6.95" customHeight="1" x14ac:dyDescent="0.35"/>
    <row r="288" spans="2:8" x14ac:dyDescent="0.35">
      <c r="B288" s="25" t="str">
        <f ca="1">_xlfn.FORMULATEXT(D288)</f>
        <v>=SEQUENCE(3, 1, -10)</v>
      </c>
      <c r="C288" s="25"/>
      <c r="D288" s="20" cm="1">
        <f t="array" ref="D288:D290">_xlfn.SEQUENCE(3, 1, -10)</f>
        <v>-10</v>
      </c>
    </row>
    <row r="289" spans="2:10" x14ac:dyDescent="0.35">
      <c r="D289" s="20">
        <v>-9</v>
      </c>
    </row>
    <row r="290" spans="2:10" x14ac:dyDescent="0.35">
      <c r="D290" s="20">
        <v>-8</v>
      </c>
    </row>
    <row r="291" spans="2:10" ht="6.95" customHeight="1" x14ac:dyDescent="0.35"/>
    <row r="292" spans="2:10" x14ac:dyDescent="0.35">
      <c r="B292" s="25" t="str">
        <f ca="1">_xlfn.FORMULATEXT(D292)</f>
        <v>=SEQUENCE(3, 1, -100, 100)</v>
      </c>
      <c r="C292" s="25"/>
      <c r="D292" s="20" cm="1">
        <f t="array" ref="D292:D294">_xlfn.SEQUENCE(3, 1, -100, 100)</f>
        <v>-100</v>
      </c>
    </row>
    <row r="293" spans="2:10" x14ac:dyDescent="0.35">
      <c r="D293" s="20">
        <v>0</v>
      </c>
    </row>
    <row r="294" spans="2:10" x14ac:dyDescent="0.35">
      <c r="D294" s="20">
        <v>100</v>
      </c>
    </row>
    <row r="295" spans="2:10" ht="6.95" customHeight="1" x14ac:dyDescent="0.35"/>
    <row r="296" spans="2:10" x14ac:dyDescent="0.35">
      <c r="B296" s="25" t="str">
        <f ca="1">_xlfn.FORMULATEXT(D296)</f>
        <v>=SEQUENCE(3, 5, 0, 1)</v>
      </c>
      <c r="C296" s="25"/>
      <c r="D296" s="20" cm="1">
        <f t="array" ref="D296:H298">_xlfn.SEQUENCE(3, 5, 0, 1)</f>
        <v>0</v>
      </c>
      <c r="E296" s="20">
        <v>1</v>
      </c>
      <c r="F296" s="20">
        <v>2</v>
      </c>
      <c r="G296" s="20">
        <v>3</v>
      </c>
      <c r="H296" s="20">
        <v>4</v>
      </c>
    </row>
    <row r="297" spans="2:10" x14ac:dyDescent="0.35">
      <c r="D297" s="20">
        <v>5</v>
      </c>
      <c r="E297" s="20">
        <v>6</v>
      </c>
      <c r="F297" s="20">
        <v>7</v>
      </c>
      <c r="G297" s="20">
        <v>8</v>
      </c>
      <c r="H297" s="20">
        <v>9</v>
      </c>
    </row>
    <row r="298" spans="2:10" x14ac:dyDescent="0.35">
      <c r="D298" s="20">
        <v>10</v>
      </c>
      <c r="E298" s="20">
        <v>11</v>
      </c>
      <c r="F298" s="20">
        <v>12</v>
      </c>
      <c r="G298" s="20">
        <v>13</v>
      </c>
      <c r="H298" s="20">
        <v>14</v>
      </c>
    </row>
    <row r="301" spans="2:10" x14ac:dyDescent="0.35">
      <c r="B301" s="4" t="s">
        <v>1408</v>
      </c>
    </row>
    <row r="302" spans="2:10" ht="6.95" customHeight="1" thickBot="1" x14ac:dyDescent="0.4"/>
    <row r="303" spans="2:10" ht="18.75" thickBot="1" x14ac:dyDescent="0.4">
      <c r="B303" s="26" t="s">
        <v>1327</v>
      </c>
      <c r="C303" s="27"/>
      <c r="D303" s="27"/>
      <c r="E303" s="27"/>
      <c r="F303" s="27"/>
      <c r="G303" s="27"/>
      <c r="H303" s="28"/>
      <c r="J303" s="4" t="str" cm="1">
        <f t="array" ref="J303">IF(ISERROR(_xlfn.LET(_xlpm.x, 1, _xlpm.x)),
    fnDoesNotWorkStr,
    fnWorksStr
)</f>
        <v>✔️ This function is included in your version of Excel</v>
      </c>
    </row>
    <row r="304" spans="2:10" ht="6.95" customHeight="1" x14ac:dyDescent="0.35"/>
    <row r="305" spans="2:4" x14ac:dyDescent="0.35">
      <c r="B305" s="29" t="s">
        <v>1326</v>
      </c>
      <c r="C305" s="30"/>
      <c r="D305" s="10" t="s">
        <v>1325</v>
      </c>
    </row>
    <row r="306" spans="2:4" x14ac:dyDescent="0.35">
      <c r="B306" s="32" t="str">
        <f ca="1">_xlfn.FORMULATEXT(D306)</f>
        <v>=LET(x, 123, x)</v>
      </c>
      <c r="C306" s="33"/>
      <c r="D306" s="11">
        <f>_xlfn.LET(_xlpm.x, 123, _xlpm.x)</f>
        <v>123</v>
      </c>
    </row>
    <row r="307" spans="2:4" x14ac:dyDescent="0.35">
      <c r="B307" s="24" t="str">
        <f ca="1">_xlfn.FORMULATEXT(D307)</f>
        <v>=LET(x, 5, x ^ 2)</v>
      </c>
      <c r="C307" s="25"/>
      <c r="D307" s="11">
        <f>_xlfn.LET(_xlpm.x, 5, _xlpm.x ^ 2)</f>
        <v>25</v>
      </c>
    </row>
    <row r="308" spans="2:4" x14ac:dyDescent="0.35">
      <c r="B308" s="24" t="str">
        <f ca="1">_xlfn.FORMULATEXT(D308)</f>
        <v>=LET(x, 4, y, 8, x * y)</v>
      </c>
      <c r="C308" s="25"/>
      <c r="D308" s="11">
        <f>_xlfn.LET(_xlpm.x, 4, _xlpm.y, 8, _xlpm.x * _xlpm.y)</f>
        <v>32</v>
      </c>
    </row>
    <row r="309" spans="2:4" ht="15" customHeight="1" x14ac:dyDescent="0.35">
      <c r="B309" s="40" t="str">
        <f ca="1">_xlfn.FORMULATEXT(D309)</f>
        <v>=LET(name, "Jane", "Hello, " &amp; name)</v>
      </c>
      <c r="C309" s="41"/>
      <c r="D309" s="11" t="str">
        <f>_xlfn.LET(_xlpm.name, "Jane", "Hello, " &amp; _xlpm.name)</f>
        <v>Hello, Jane</v>
      </c>
    </row>
    <row r="310" spans="2:4" x14ac:dyDescent="0.35">
      <c r="B310" s="36" t="str">
        <f ca="1">_xlfn.FORMULATEXT(D310)</f>
        <v>=LET(x, 2, y, 5, z, x + y, z + 1)</v>
      </c>
      <c r="C310" s="37"/>
      <c r="D310" s="13">
        <f>_xlfn.LET(_xlpm.x, 2, _xlpm.y, 5, _xlpm.z, _xlpm.x + _xlpm.y, _xlpm.z + 1)</f>
        <v>8</v>
      </c>
    </row>
  </sheetData>
  <sheetProtection formatCells="0" formatColumns="0" formatRows="0" insertColumns="0" insertRows="0" deleteColumns="0" deleteRows="0" sort="0" autoFilter="0"/>
  <protectedRanges>
    <protectedRange sqref="A6:X310 A2:X5" name="UsedRange"/>
  </protectedRanges>
  <mergeCells count="150">
    <mergeCell ref="B7:X7"/>
    <mergeCell ref="B8:X8"/>
    <mergeCell ref="B43:F43"/>
    <mergeCell ref="B45:C45"/>
    <mergeCell ref="B82:F82"/>
    <mergeCell ref="B84:C84"/>
    <mergeCell ref="B85:C85"/>
    <mergeCell ref="B86:C86"/>
    <mergeCell ref="B87:C87"/>
    <mergeCell ref="B68:F68"/>
    <mergeCell ref="B70:C70"/>
    <mergeCell ref="B71:C71"/>
    <mergeCell ref="B46:C46"/>
    <mergeCell ref="B47:C47"/>
    <mergeCell ref="B48:C48"/>
    <mergeCell ref="B49:C49"/>
    <mergeCell ref="B50:C50"/>
    <mergeCell ref="B62:C62"/>
    <mergeCell ref="B63:C63"/>
    <mergeCell ref="B55:F55"/>
    <mergeCell ref="B57:C57"/>
    <mergeCell ref="B58:C58"/>
    <mergeCell ref="B59:C59"/>
    <mergeCell ref="B60:C60"/>
    <mergeCell ref="B111:C111"/>
    <mergeCell ref="B112:C112"/>
    <mergeCell ref="B114:C114"/>
    <mergeCell ref="B101:C101"/>
    <mergeCell ref="B102:C102"/>
    <mergeCell ref="B103:C103"/>
    <mergeCell ref="B113:C113"/>
    <mergeCell ref="B156:C156"/>
    <mergeCell ref="B35:X35"/>
    <mergeCell ref="B36:X36"/>
    <mergeCell ref="B88:C88"/>
    <mergeCell ref="B90:C90"/>
    <mergeCell ref="B104:C104"/>
    <mergeCell ref="B126:C126"/>
    <mergeCell ref="B127:C127"/>
    <mergeCell ref="B125:C125"/>
    <mergeCell ref="B95:F95"/>
    <mergeCell ref="B97:F97"/>
    <mergeCell ref="B109:F109"/>
    <mergeCell ref="B61:C61"/>
    <mergeCell ref="B72:C72"/>
    <mergeCell ref="B73:C73"/>
    <mergeCell ref="B74:C74"/>
    <mergeCell ref="B77:C77"/>
    <mergeCell ref="B75:C75"/>
    <mergeCell ref="B76:C76"/>
    <mergeCell ref="B89:C89"/>
    <mergeCell ref="B99:C99"/>
    <mergeCell ref="B100:C100"/>
    <mergeCell ref="B308:C308"/>
    <mergeCell ref="B309:C309"/>
    <mergeCell ref="B310:C310"/>
    <mergeCell ref="B303:H303"/>
    <mergeCell ref="B296:C296"/>
    <mergeCell ref="B305:C305"/>
    <mergeCell ref="B306:C306"/>
    <mergeCell ref="B307:C307"/>
    <mergeCell ref="B220:C220"/>
    <mergeCell ref="B221:C221"/>
    <mergeCell ref="B222:C222"/>
    <mergeCell ref="B223:C223"/>
    <mergeCell ref="B224:C224"/>
    <mergeCell ref="B286:C286"/>
    <mergeCell ref="B284:C284"/>
    <mergeCell ref="B282:C282"/>
    <mergeCell ref="B277:C277"/>
    <mergeCell ref="B252:C252"/>
    <mergeCell ref="B261:C261"/>
    <mergeCell ref="B266:X266"/>
    <mergeCell ref="B273:F273"/>
    <mergeCell ref="B229:F229"/>
    <mergeCell ref="B231:C231"/>
    <mergeCell ref="B236:C236"/>
    <mergeCell ref="B288:C288"/>
    <mergeCell ref="B292:C292"/>
    <mergeCell ref="B206:X206"/>
    <mergeCell ref="B207:X207"/>
    <mergeCell ref="B237:C237"/>
    <mergeCell ref="B238:C238"/>
    <mergeCell ref="B128:C128"/>
    <mergeCell ref="B255:C255"/>
    <mergeCell ref="B256:C256"/>
    <mergeCell ref="B257:C257"/>
    <mergeCell ref="B259:C259"/>
    <mergeCell ref="B260:C260"/>
    <mergeCell ref="B215:F215"/>
    <mergeCell ref="B217:C217"/>
    <mergeCell ref="B218:C218"/>
    <mergeCell ref="B219:C219"/>
    <mergeCell ref="B133:F133"/>
    <mergeCell ref="B279:C279"/>
    <mergeCell ref="B280:C280"/>
    <mergeCell ref="B157:C157"/>
    <mergeCell ref="B158:C158"/>
    <mergeCell ref="B200:C200"/>
    <mergeCell ref="B201:C201"/>
    <mergeCell ref="B275:C275"/>
    <mergeCell ref="B199:C199"/>
    <mergeCell ref="B202:C202"/>
    <mergeCell ref="B193:F193"/>
    <mergeCell ref="B155:C155"/>
    <mergeCell ref="B135:C135"/>
    <mergeCell ref="B136:C136"/>
    <mergeCell ref="B159:C159"/>
    <mergeCell ref="B153:C153"/>
    <mergeCell ref="B140:C140"/>
    <mergeCell ref="B154:C154"/>
    <mergeCell ref="B137:C137"/>
    <mergeCell ref="B138:C138"/>
    <mergeCell ref="B121:F121"/>
    <mergeCell ref="B115:C115"/>
    <mergeCell ref="B116:C116"/>
    <mergeCell ref="B195:C195"/>
    <mergeCell ref="B196:C196"/>
    <mergeCell ref="B197:C197"/>
    <mergeCell ref="B198:C198"/>
    <mergeCell ref="B176:C176"/>
    <mergeCell ref="B181:F181"/>
    <mergeCell ref="B183:C183"/>
    <mergeCell ref="B186:C186"/>
    <mergeCell ref="B123:C123"/>
    <mergeCell ref="B124:C124"/>
    <mergeCell ref="B139:C139"/>
    <mergeCell ref="B145:F145"/>
    <mergeCell ref="B152:C152"/>
    <mergeCell ref="B164:F164"/>
    <mergeCell ref="B278:C278"/>
    <mergeCell ref="B265:X265"/>
    <mergeCell ref="B242:X242"/>
    <mergeCell ref="B243:X243"/>
    <mergeCell ref="B250:F250"/>
    <mergeCell ref="B170:C170"/>
    <mergeCell ref="B171:C171"/>
    <mergeCell ref="B232:C232"/>
    <mergeCell ref="B233:C233"/>
    <mergeCell ref="B234:C234"/>
    <mergeCell ref="B235:C235"/>
    <mergeCell ref="B173:C173"/>
    <mergeCell ref="B174:C174"/>
    <mergeCell ref="B184:C184"/>
    <mergeCell ref="B185:C185"/>
    <mergeCell ref="B172:C172"/>
    <mergeCell ref="E252:F252"/>
    <mergeCell ref="B187:C187"/>
    <mergeCell ref="B188:C188"/>
    <mergeCell ref="B276:C276"/>
  </mergeCells>
  <conditionalFormatting sqref="A112:A116 D112:XFD116">
    <cfRule type="cellIs" dxfId="240" priority="232" operator="equal">
      <formula>correctStr</formula>
    </cfRule>
    <cfRule type="cellIs" dxfId="239" priority="229" operator="equal">
      <formula>infoStr</formula>
    </cfRule>
    <cfRule type="cellIs" dxfId="238" priority="233" operator="equal">
      <formula>infoStr</formula>
    </cfRule>
    <cfRule type="cellIs" dxfId="237" priority="230" operator="equal">
      <formula>helpPlaceholderStr</formula>
    </cfRule>
    <cfRule type="cellIs" dxfId="236" priority="231" operator="equal">
      <formula>incorrectStr</formula>
    </cfRule>
  </conditionalFormatting>
  <conditionalFormatting sqref="A124:A128 D124:XFD128">
    <cfRule type="cellIs" dxfId="235" priority="234" operator="equal">
      <formula>infoStr</formula>
    </cfRule>
    <cfRule type="cellIs" dxfId="234" priority="235" operator="equal">
      <formula>helpPlaceholderStr</formula>
    </cfRule>
    <cfRule type="cellIs" dxfId="233" priority="236" operator="equal">
      <formula>incorrectStr</formula>
    </cfRule>
    <cfRule type="cellIs" dxfId="232" priority="237" operator="equal">
      <formula>correctStr</formula>
    </cfRule>
    <cfRule type="cellIs" dxfId="231" priority="238" operator="equal">
      <formula>infoStr</formula>
    </cfRule>
  </conditionalFormatting>
  <conditionalFormatting sqref="A153:A159 D153:XFD159">
    <cfRule type="cellIs" dxfId="230" priority="209" operator="equal">
      <formula>incorrectStr</formula>
    </cfRule>
    <cfRule type="cellIs" dxfId="229" priority="207" operator="equal">
      <formula>infoStr</formula>
    </cfRule>
    <cfRule type="cellIs" dxfId="228" priority="208" operator="equal">
      <formula>helpPlaceholderStr</formula>
    </cfRule>
    <cfRule type="cellIs" dxfId="227" priority="211" operator="equal">
      <formula>infoStr</formula>
    </cfRule>
    <cfRule type="cellIs" dxfId="226" priority="210" operator="equal">
      <formula>correctStr</formula>
    </cfRule>
  </conditionalFormatting>
  <conditionalFormatting sqref="A171:A176 D171:XFD176">
    <cfRule type="cellIs" dxfId="225" priority="87" operator="equal">
      <formula>infoStr</formula>
    </cfRule>
    <cfRule type="cellIs" dxfId="224" priority="88" operator="equal">
      <formula>helpPlaceholderStr</formula>
    </cfRule>
    <cfRule type="cellIs" dxfId="223" priority="89" operator="equal">
      <formula>incorrectStr</formula>
    </cfRule>
    <cfRule type="cellIs" dxfId="222" priority="90" operator="equal">
      <formula>correctStr</formula>
    </cfRule>
    <cfRule type="cellIs" dxfId="221" priority="91" operator="equal">
      <formula>infoStr</formula>
    </cfRule>
  </conditionalFormatting>
  <conditionalFormatting sqref="A109:B109 G109 I109:XFD109">
    <cfRule type="cellIs" dxfId="220" priority="226" operator="equal">
      <formula>infoStr</formula>
    </cfRule>
    <cfRule type="cellIs" dxfId="219" priority="225" operator="equal">
      <formula>correctStr</formula>
    </cfRule>
    <cfRule type="cellIs" dxfId="218" priority="223" operator="equal">
      <formula>helpPlaceholderStr</formula>
    </cfRule>
    <cfRule type="cellIs" dxfId="217" priority="222" operator="equal">
      <formula>infoStr</formula>
    </cfRule>
    <cfRule type="cellIs" dxfId="216" priority="224" operator="equal">
      <formula>incorrectStr</formula>
    </cfRule>
  </conditionalFormatting>
  <conditionalFormatting sqref="A121:B121 G121 I121:XFD121">
    <cfRule type="cellIs" dxfId="215" priority="221" operator="equal">
      <formula>infoStr</formula>
    </cfRule>
    <cfRule type="cellIs" dxfId="214" priority="219" operator="equal">
      <formula>incorrectStr</formula>
    </cfRule>
    <cfRule type="cellIs" dxfId="213" priority="217" operator="equal">
      <formula>infoStr</formula>
    </cfRule>
    <cfRule type="cellIs" dxfId="212" priority="220" operator="equal">
      <formula>correctStr</formula>
    </cfRule>
    <cfRule type="cellIs" dxfId="211" priority="218" operator="equal">
      <formula>helpPlaceholderStr</formula>
    </cfRule>
  </conditionalFormatting>
  <conditionalFormatting sqref="A133:B133 G133 I133:XFD133">
    <cfRule type="cellIs" dxfId="210" priority="216" operator="equal">
      <formula>infoStr</formula>
    </cfRule>
    <cfRule type="cellIs" dxfId="209" priority="213" operator="equal">
      <formula>helpPlaceholderStr</formula>
    </cfRule>
    <cfRule type="cellIs" dxfId="208" priority="212" operator="equal">
      <formula>infoStr</formula>
    </cfRule>
    <cfRule type="cellIs" dxfId="207" priority="214" operator="equal">
      <formula>incorrectStr</formula>
    </cfRule>
    <cfRule type="cellIs" dxfId="206" priority="215" operator="equal">
      <formula>correctStr</formula>
    </cfRule>
  </conditionalFormatting>
  <conditionalFormatting sqref="A145:B145 G145 I145:XFD145">
    <cfRule type="cellIs" dxfId="205" priority="203" operator="equal">
      <formula>helpPlaceholderStr</formula>
    </cfRule>
    <cfRule type="cellIs" dxfId="204" priority="202" operator="equal">
      <formula>infoStr</formula>
    </cfRule>
    <cfRule type="cellIs" dxfId="203" priority="206" operator="equal">
      <formula>infoStr</formula>
    </cfRule>
    <cfRule type="cellIs" dxfId="202" priority="205" operator="equal">
      <formula>correctStr</formula>
    </cfRule>
    <cfRule type="cellIs" dxfId="201" priority="204" operator="equal">
      <formula>incorrectStr</formula>
    </cfRule>
  </conditionalFormatting>
  <conditionalFormatting sqref="A164:B164 G164 I164:XFD164">
    <cfRule type="cellIs" dxfId="200" priority="82" operator="equal">
      <formula>infoStr</formula>
    </cfRule>
    <cfRule type="cellIs" dxfId="199" priority="83" operator="equal">
      <formula>helpPlaceholderStr</formula>
    </cfRule>
    <cfRule type="cellIs" dxfId="198" priority="84" operator="equal">
      <formula>incorrectStr</formula>
    </cfRule>
    <cfRule type="cellIs" dxfId="197" priority="86" operator="equal">
      <formula>infoStr</formula>
    </cfRule>
    <cfRule type="cellIs" dxfId="196" priority="85" operator="equal">
      <formula>correctStr</formula>
    </cfRule>
  </conditionalFormatting>
  <conditionalFormatting sqref="A181:B181 G181 I181:XFD181">
    <cfRule type="cellIs" dxfId="195" priority="70" operator="equal">
      <formula>infoStr</formula>
    </cfRule>
    <cfRule type="cellIs" dxfId="194" priority="71" operator="equal">
      <formula>helpPlaceholderStr</formula>
    </cfRule>
    <cfRule type="cellIs" dxfId="193" priority="72" operator="equal">
      <formula>incorrectStr</formula>
    </cfRule>
    <cfRule type="cellIs" dxfId="192" priority="73" operator="equal">
      <formula>correctStr</formula>
    </cfRule>
    <cfRule type="cellIs" dxfId="191" priority="74" operator="equal">
      <formula>infoStr</formula>
    </cfRule>
  </conditionalFormatting>
  <conditionalFormatting sqref="A193:B193 G193 I193:XFD193">
    <cfRule type="cellIs" dxfId="190" priority="47" operator="equal">
      <formula>correctStr</formula>
    </cfRule>
    <cfRule type="cellIs" dxfId="189" priority="48" operator="equal">
      <formula>infoStr</formula>
    </cfRule>
    <cfRule type="cellIs" dxfId="188" priority="45" operator="equal">
      <formula>helpPlaceholderStr</formula>
    </cfRule>
    <cfRule type="cellIs" dxfId="187" priority="44" operator="equal">
      <formula>infoStr</formula>
    </cfRule>
    <cfRule type="cellIs" dxfId="186" priority="46" operator="equal">
      <formula>incorrectStr</formula>
    </cfRule>
  </conditionalFormatting>
  <conditionalFormatting sqref="A215:B215 G215 I215:XFD215">
    <cfRule type="cellIs" dxfId="185" priority="3" operator="equal">
      <formula>infoStr</formula>
    </cfRule>
    <cfRule type="cellIs" dxfId="184" priority="4" operator="equal">
      <formula>helpPlaceholderStr</formula>
    </cfRule>
    <cfRule type="cellIs" dxfId="183" priority="5" operator="equal">
      <formula>incorrectStr</formula>
    </cfRule>
    <cfRule type="cellIs" dxfId="182" priority="6" operator="equal">
      <formula>correctStr</formula>
    </cfRule>
    <cfRule type="cellIs" dxfId="181" priority="7" operator="equal">
      <formula>infoStr</formula>
    </cfRule>
  </conditionalFormatting>
  <conditionalFormatting sqref="A229:B229 G229 I229:XFD229">
    <cfRule type="cellIs" dxfId="180" priority="17" operator="equal">
      <formula>incorrectStr</formula>
    </cfRule>
    <cfRule type="cellIs" dxfId="179" priority="16" operator="equal">
      <formula>helpPlaceholderStr</formula>
    </cfRule>
    <cfRule type="cellIs" dxfId="178" priority="15" operator="equal">
      <formula>infoStr</formula>
    </cfRule>
    <cfRule type="cellIs" dxfId="177" priority="19" operator="equal">
      <formula>infoStr</formula>
    </cfRule>
    <cfRule type="cellIs" dxfId="176" priority="18" operator="equal">
      <formula>correctStr</formula>
    </cfRule>
  </conditionalFormatting>
  <conditionalFormatting sqref="A250:B250 G250 I250:XFD250">
    <cfRule type="cellIs" dxfId="175" priority="183" operator="equal">
      <formula>helpPlaceholderStr</formula>
    </cfRule>
    <cfRule type="cellIs" dxfId="174" priority="186" operator="equal">
      <formula>infoStr</formula>
    </cfRule>
    <cfRule type="cellIs" dxfId="173" priority="184" operator="equal">
      <formula>incorrectStr</formula>
    </cfRule>
    <cfRule type="cellIs" dxfId="172" priority="182" operator="equal">
      <formula>infoStr</formula>
    </cfRule>
    <cfRule type="cellIs" dxfId="171" priority="185" operator="equal">
      <formula>correctStr</formula>
    </cfRule>
  </conditionalFormatting>
  <conditionalFormatting sqref="A273:B273 G273 I273:XFD273">
    <cfRule type="cellIs" dxfId="170" priority="190" operator="equal">
      <formula>correctStr</formula>
    </cfRule>
    <cfRule type="cellIs" dxfId="169" priority="189" operator="equal">
      <formula>incorrectStr</formula>
    </cfRule>
    <cfRule type="cellIs" dxfId="168" priority="188" operator="equal">
      <formula>helpPlaceholderStr</formula>
    </cfRule>
    <cfRule type="cellIs" dxfId="167" priority="187" operator="equal">
      <formula>infoStr</formula>
    </cfRule>
    <cfRule type="cellIs" dxfId="166" priority="191" operator="equal">
      <formula>infoStr</formula>
    </cfRule>
  </conditionalFormatting>
  <conditionalFormatting sqref="A303:B303 I303 K303:XFD303">
    <cfRule type="cellIs" dxfId="165" priority="123" operator="equal">
      <formula>helpPlaceholderStr</formula>
    </cfRule>
    <cfRule type="cellIs" dxfId="164" priority="124" operator="equal">
      <formula>incorrectStr</formula>
    </cfRule>
    <cfRule type="cellIs" dxfId="163" priority="125" operator="equal">
      <formula>correctStr</formula>
    </cfRule>
    <cfRule type="cellIs" dxfId="162" priority="126" operator="equal">
      <formula>infoStr</formula>
    </cfRule>
    <cfRule type="cellIs" dxfId="161" priority="122" operator="equal">
      <formula>infoStr</formula>
    </cfRule>
  </conditionalFormatting>
  <conditionalFormatting sqref="A7:XFD8">
    <cfRule type="cellIs" dxfId="160" priority="31" operator="equal">
      <formula>helpPlaceholderStr</formula>
    </cfRule>
    <cfRule type="cellIs" dxfId="159" priority="33" operator="equal">
      <formula>correctStr</formula>
    </cfRule>
    <cfRule type="cellIs" dxfId="158" priority="34" operator="equal">
      <formula>infoStr</formula>
    </cfRule>
    <cfRule type="cellIs" dxfId="157" priority="30" operator="equal">
      <formula>infoStr</formula>
    </cfRule>
    <cfRule type="cellIs" dxfId="156" priority="32" operator="equal">
      <formula>incorrectStr</formula>
    </cfRule>
  </conditionalFormatting>
  <conditionalFormatting sqref="A35:XFD36">
    <cfRule type="cellIs" dxfId="155" priority="173" operator="equal">
      <formula>helpPlaceholderStr</formula>
    </cfRule>
    <cfRule type="cellIs" dxfId="154" priority="172" operator="equal">
      <formula>infoStr</formula>
    </cfRule>
    <cfRule type="cellIs" dxfId="153" priority="176" operator="equal">
      <formula>infoStr</formula>
    </cfRule>
    <cfRule type="cellIs" dxfId="152" priority="175" operator="equal">
      <formula>correctStr</formula>
    </cfRule>
    <cfRule type="cellIs" dxfId="151" priority="174" operator="equal">
      <formula>incorrectStr</formula>
    </cfRule>
  </conditionalFormatting>
  <conditionalFormatting sqref="A41:XFD42 A45:XFD46 A47:B50 D47:XFD50">
    <cfRule type="cellIs" dxfId="150" priority="99" operator="equal">
      <formula>infoStr</formula>
    </cfRule>
    <cfRule type="cellIs" dxfId="149" priority="100" operator="equal">
      <formula>helpPlaceholderStr</formula>
    </cfRule>
    <cfRule type="cellIs" dxfId="148" priority="101" operator="equal">
      <formula>incorrectStr</formula>
    </cfRule>
    <cfRule type="cellIs" dxfId="147" priority="102" operator="equal">
      <formula>correctStr</formula>
    </cfRule>
    <cfRule type="cellIs" dxfId="146" priority="103" operator="equal">
      <formula>infoStr</formula>
    </cfRule>
  </conditionalFormatting>
  <conditionalFormatting sqref="A53:XFD54 A57:XFD58 A59:B63 D59:XFD63">
    <cfRule type="cellIs" dxfId="145" priority="64" operator="equal">
      <formula>helpPlaceholderStr</formula>
    </cfRule>
    <cfRule type="cellIs" dxfId="144" priority="63" operator="equal">
      <formula>infoStr</formula>
    </cfRule>
    <cfRule type="cellIs" dxfId="143" priority="65" operator="equal">
      <formula>incorrectStr</formula>
    </cfRule>
    <cfRule type="cellIs" dxfId="142" priority="66" operator="equal">
      <formula>correctStr</formula>
    </cfRule>
    <cfRule type="cellIs" dxfId="141" priority="67" operator="equal">
      <formula>infoStr</formula>
    </cfRule>
  </conditionalFormatting>
  <conditionalFormatting sqref="A66:XFD67 A70:XFD71 A72:B77 D72:XFD77">
    <cfRule type="cellIs" dxfId="140" priority="59" operator="equal">
      <formula>correctStr</formula>
    </cfRule>
    <cfRule type="cellIs" dxfId="139" priority="60" operator="equal">
      <formula>infoStr</formula>
    </cfRule>
    <cfRule type="cellIs" dxfId="138" priority="56" operator="equal">
      <formula>infoStr</formula>
    </cfRule>
    <cfRule type="cellIs" dxfId="137" priority="57" operator="equal">
      <formula>helpPlaceholderStr</formula>
    </cfRule>
    <cfRule type="cellIs" dxfId="136" priority="58" operator="equal">
      <formula>incorrectStr</formula>
    </cfRule>
  </conditionalFormatting>
  <conditionalFormatting sqref="A80:XFD81 A84:XFD85 A86:B90 D86:XFD90">
    <cfRule type="cellIs" dxfId="135" priority="37" operator="equal">
      <formula>infoStr</formula>
    </cfRule>
    <cfRule type="cellIs" dxfId="134" priority="38" operator="equal">
      <formula>helpPlaceholderStr</formula>
    </cfRule>
    <cfRule type="cellIs" dxfId="133" priority="39" operator="equal">
      <formula>incorrectStr</formula>
    </cfRule>
    <cfRule type="cellIs" dxfId="132" priority="40" operator="equal">
      <formula>correctStr</formula>
    </cfRule>
    <cfRule type="cellIs" dxfId="131" priority="41" operator="equal">
      <formula>infoStr</formula>
    </cfRule>
  </conditionalFormatting>
  <conditionalFormatting sqref="A93:XFD94 A96:XFD96 A99:XFD100 A101:B104 D101:XFD104 A107:XFD108 A110:XFD111 B112:C112 B113:B116 A119:XFD120 A122:XFD123 B124:C124 B125:B128 A131:XFD132 A134:XFD135 B136:C136 A136:A140 D136:XFD140 B137:B140 A143:XFD144 A151:XFD152 B153:C153 B154:B159 A248:XFD249 A251:XFD251 A255:XFD255 B256:E256 K256:XFD256 A256:A261 B257:B261 D257:XFD261">
    <cfRule type="cellIs" dxfId="130" priority="242" operator="equal">
      <formula>correctStr</formula>
    </cfRule>
    <cfRule type="cellIs" dxfId="129" priority="243" operator="equal">
      <formula>infoStr</formula>
    </cfRule>
    <cfRule type="cellIs" dxfId="128" priority="239" operator="equal">
      <formula>infoStr</formula>
    </cfRule>
    <cfRule type="cellIs" dxfId="127" priority="241" operator="equal">
      <formula>incorrectStr</formula>
    </cfRule>
    <cfRule type="cellIs" dxfId="126" priority="240" operator="equal">
      <formula>helpPlaceholderStr</formula>
    </cfRule>
  </conditionalFormatting>
  <conditionalFormatting sqref="A162:XFD163 A169:XFD170 B171:C171 B172:B176">
    <cfRule type="cellIs" dxfId="125" priority="92" operator="equal">
      <formula>infoStr</formula>
    </cfRule>
    <cfRule type="cellIs" dxfId="124" priority="93" operator="equal">
      <formula>helpPlaceholderStr</formula>
    </cfRule>
    <cfRule type="cellIs" dxfId="123" priority="94" operator="equal">
      <formula>incorrectStr</formula>
    </cfRule>
    <cfRule type="cellIs" dxfId="122" priority="95" operator="equal">
      <formula>correctStr</formula>
    </cfRule>
    <cfRule type="cellIs" dxfId="121" priority="96" operator="equal">
      <formula>infoStr</formula>
    </cfRule>
  </conditionalFormatting>
  <conditionalFormatting sqref="A179:XFD180 A182:XFD183 B184:C184 A184:A188 D184:XFD188 B185:B188">
    <cfRule type="cellIs" dxfId="120" priority="79" operator="equal">
      <formula>infoStr</formula>
    </cfRule>
    <cfRule type="cellIs" dxfId="119" priority="78" operator="equal">
      <formula>correctStr</formula>
    </cfRule>
    <cfRule type="cellIs" dxfId="118" priority="77" operator="equal">
      <formula>incorrectStr</formula>
    </cfRule>
    <cfRule type="cellIs" dxfId="117" priority="76" operator="equal">
      <formula>helpPlaceholderStr</formula>
    </cfRule>
    <cfRule type="cellIs" dxfId="116" priority="75" operator="equal">
      <formula>infoStr</formula>
    </cfRule>
  </conditionalFormatting>
  <conditionalFormatting sqref="A191:XFD192 A194:XFD195 B196:C196 A196:A202 D196:XFD202 B197:B202">
    <cfRule type="cellIs" dxfId="115" priority="52" operator="equal">
      <formula>correctStr</formula>
    </cfRule>
    <cfRule type="cellIs" dxfId="114" priority="51" operator="equal">
      <formula>incorrectStr</formula>
    </cfRule>
    <cfRule type="cellIs" dxfId="113" priority="50" operator="equal">
      <formula>helpPlaceholderStr</formula>
    </cfRule>
    <cfRule type="cellIs" dxfId="112" priority="49" operator="equal">
      <formula>infoStr</formula>
    </cfRule>
    <cfRule type="cellIs" dxfId="111" priority="53" operator="equal">
      <formula>infoStr</formula>
    </cfRule>
  </conditionalFormatting>
  <conditionalFormatting sqref="A206:XFD207">
    <cfRule type="cellIs" dxfId="110" priority="26" operator="equal">
      <formula>helpPlaceholderStr</formula>
    </cfRule>
    <cfRule type="cellIs" dxfId="109" priority="25" operator="equal">
      <formula>infoStr</formula>
    </cfRule>
    <cfRule type="cellIs" dxfId="108" priority="27" operator="equal">
      <formula>incorrectStr</formula>
    </cfRule>
    <cfRule type="cellIs" dxfId="107" priority="28" operator="equal">
      <formula>correctStr</formula>
    </cfRule>
    <cfRule type="cellIs" dxfId="106" priority="29" operator="equal">
      <formula>infoStr</formula>
    </cfRule>
  </conditionalFormatting>
  <conditionalFormatting sqref="A212:XFD214 A216:XFD217 B218:C218 A218:A224 D218:XFD224 B219:B224">
    <cfRule type="cellIs" dxfId="105" priority="8" operator="equal">
      <formula>infoStr</formula>
    </cfRule>
    <cfRule type="cellIs" dxfId="104" priority="9" operator="equal">
      <formula>helpPlaceholderStr</formula>
    </cfRule>
    <cfRule type="cellIs" dxfId="103" priority="10" operator="equal">
      <formula>incorrectStr</formula>
    </cfRule>
    <cfRule type="cellIs" dxfId="102" priority="11" operator="equal">
      <formula>correctStr</formula>
    </cfRule>
    <cfRule type="cellIs" dxfId="101" priority="12" operator="equal">
      <formula>infoStr</formula>
    </cfRule>
  </conditionalFormatting>
  <conditionalFormatting sqref="A227:XFD228 A230:XFD231 B232:C232 A232:A238 D232:XFD238 B233:B238">
    <cfRule type="cellIs" dxfId="100" priority="20" operator="equal">
      <formula>infoStr</formula>
    </cfRule>
    <cfRule type="cellIs" dxfId="99" priority="24" operator="equal">
      <formula>infoStr</formula>
    </cfRule>
    <cfRule type="cellIs" dxfId="98" priority="23" operator="equal">
      <formula>correctStr</formula>
    </cfRule>
    <cfRule type="cellIs" dxfId="97" priority="22" operator="equal">
      <formula>incorrectStr</formula>
    </cfRule>
    <cfRule type="cellIs" dxfId="96" priority="21" operator="equal">
      <formula>helpPlaceholderStr</formula>
    </cfRule>
  </conditionalFormatting>
  <conditionalFormatting sqref="A242:XFD243">
    <cfRule type="cellIs" dxfId="95" priority="181" operator="equal">
      <formula>infoStr</formula>
    </cfRule>
    <cfRule type="cellIs" dxfId="94" priority="180" operator="equal">
      <formula>correctStr</formula>
    </cfRule>
    <cfRule type="cellIs" dxfId="93" priority="178" operator="equal">
      <formula>helpPlaceholderStr</formula>
    </cfRule>
    <cfRule type="cellIs" dxfId="92" priority="179" operator="equal">
      <formula>incorrectStr</formula>
    </cfRule>
    <cfRule type="cellIs" dxfId="91" priority="177" operator="equal">
      <formula>infoStr</formula>
    </cfRule>
  </conditionalFormatting>
  <conditionalFormatting sqref="A265:XFD266">
    <cfRule type="cellIs" dxfId="90" priority="201" operator="equal">
      <formula>infoStr</formula>
    </cfRule>
    <cfRule type="cellIs" dxfId="89" priority="199" operator="equal">
      <formula>incorrectStr</formula>
    </cfRule>
    <cfRule type="cellIs" dxfId="88" priority="198" operator="equal">
      <formula>helpPlaceholderStr</formula>
    </cfRule>
    <cfRule type="cellIs" dxfId="87" priority="197" operator="equal">
      <formula>infoStr</formula>
    </cfRule>
    <cfRule type="cellIs" dxfId="86" priority="200" operator="equal">
      <formula>correctStr</formula>
    </cfRule>
  </conditionalFormatting>
  <conditionalFormatting sqref="A271:XFD272 A274:XFD274 A275:A280 D275:XFD280 B277:B280">
    <cfRule type="cellIs" dxfId="85" priority="192" operator="equal">
      <formula>infoStr</formula>
    </cfRule>
    <cfRule type="cellIs" dxfId="84" priority="194" operator="equal">
      <formula>incorrectStr</formula>
    </cfRule>
    <cfRule type="cellIs" dxfId="83" priority="193" operator="equal">
      <formula>helpPlaceholderStr</formula>
    </cfRule>
    <cfRule type="cellIs" dxfId="82" priority="196" operator="equal">
      <formula>infoStr</formula>
    </cfRule>
    <cfRule type="cellIs" dxfId="81" priority="195" operator="equal">
      <formula>correctStr</formula>
    </cfRule>
  </conditionalFormatting>
  <conditionalFormatting sqref="A301:XFD302 A304:XFD305 B306:C306 A306:A310 D306:XFD310 B307:B310">
    <cfRule type="cellIs" dxfId="80" priority="128" operator="equal">
      <formula>helpPlaceholderStr</formula>
    </cfRule>
    <cfRule type="cellIs" dxfId="79" priority="127" operator="equal">
      <formula>infoStr</formula>
    </cfRule>
    <cfRule type="cellIs" dxfId="78" priority="129" operator="equal">
      <formula>incorrectStr</formula>
    </cfRule>
    <cfRule type="cellIs" dxfId="77" priority="130" operator="equal">
      <formula>correctStr</formula>
    </cfRule>
    <cfRule type="cellIs" dxfId="76" priority="131" operator="equal">
      <formula>infoStr</formula>
    </cfRule>
  </conditionalFormatting>
  <conditionalFormatting sqref="B282 D282">
    <cfRule type="cellIs" dxfId="75" priority="161" operator="equal">
      <formula>infoStr</formula>
    </cfRule>
    <cfRule type="cellIs" dxfId="74" priority="160" operator="equal">
      <formula>correctStr</formula>
    </cfRule>
    <cfRule type="cellIs" dxfId="73" priority="159" operator="equal">
      <formula>incorrectStr</formula>
    </cfRule>
    <cfRule type="cellIs" dxfId="72" priority="158" operator="equal">
      <formula>helpPlaceholderStr</formula>
    </cfRule>
    <cfRule type="cellIs" dxfId="71" priority="157" operator="equal">
      <formula>infoStr</formula>
    </cfRule>
  </conditionalFormatting>
  <conditionalFormatting sqref="B284 D284">
    <cfRule type="cellIs" dxfId="70" priority="155" operator="equal">
      <formula>correctStr</formula>
    </cfRule>
    <cfRule type="cellIs" dxfId="69" priority="154" operator="equal">
      <formula>incorrectStr</formula>
    </cfRule>
    <cfRule type="cellIs" dxfId="68" priority="153" operator="equal">
      <formula>helpPlaceholderStr</formula>
    </cfRule>
    <cfRule type="cellIs" dxfId="67" priority="152" operator="equal">
      <formula>infoStr</formula>
    </cfRule>
    <cfRule type="cellIs" dxfId="66" priority="156" operator="equal">
      <formula>infoStr</formula>
    </cfRule>
  </conditionalFormatting>
  <conditionalFormatting sqref="B286 D286">
    <cfRule type="cellIs" dxfId="65" priority="151" operator="equal">
      <formula>infoStr</formula>
    </cfRule>
    <cfRule type="cellIs" dxfId="64" priority="150" operator="equal">
      <formula>correctStr</formula>
    </cfRule>
    <cfRule type="cellIs" dxfId="63" priority="149" operator="equal">
      <formula>incorrectStr</formula>
    </cfRule>
    <cfRule type="cellIs" dxfId="62" priority="148" operator="equal">
      <formula>helpPlaceholderStr</formula>
    </cfRule>
    <cfRule type="cellIs" dxfId="61" priority="147" operator="equal">
      <formula>infoStr</formula>
    </cfRule>
  </conditionalFormatting>
  <conditionalFormatting sqref="B288 D288">
    <cfRule type="cellIs" dxfId="60" priority="146" operator="equal">
      <formula>infoStr</formula>
    </cfRule>
    <cfRule type="cellIs" dxfId="59" priority="145" operator="equal">
      <formula>correctStr</formula>
    </cfRule>
    <cfRule type="cellIs" dxfId="58" priority="144" operator="equal">
      <formula>incorrectStr</formula>
    </cfRule>
    <cfRule type="cellIs" dxfId="57" priority="143" operator="equal">
      <formula>helpPlaceholderStr</formula>
    </cfRule>
    <cfRule type="cellIs" dxfId="56" priority="142" operator="equal">
      <formula>infoStr</formula>
    </cfRule>
  </conditionalFormatting>
  <conditionalFormatting sqref="B292 D292">
    <cfRule type="cellIs" dxfId="55" priority="137" operator="equal">
      <formula>infoStr</formula>
    </cfRule>
    <cfRule type="cellIs" dxfId="54" priority="138" operator="equal">
      <formula>helpPlaceholderStr</formula>
    </cfRule>
    <cfRule type="cellIs" dxfId="53" priority="141" operator="equal">
      <formula>infoStr</formula>
    </cfRule>
    <cfRule type="cellIs" dxfId="52" priority="140" operator="equal">
      <formula>correctStr</formula>
    </cfRule>
    <cfRule type="cellIs" dxfId="51" priority="139" operator="equal">
      <formula>incorrectStr</formula>
    </cfRule>
  </conditionalFormatting>
  <conditionalFormatting sqref="B296 D296">
    <cfRule type="cellIs" dxfId="50" priority="136" operator="equal">
      <formula>infoStr</formula>
    </cfRule>
    <cfRule type="cellIs" dxfId="49" priority="135" operator="equal">
      <formula>correctStr</formula>
    </cfRule>
    <cfRule type="cellIs" dxfId="48" priority="134" operator="equal">
      <formula>incorrectStr</formula>
    </cfRule>
    <cfRule type="cellIs" dxfId="47" priority="133" operator="equal">
      <formula>helpPlaceholderStr</formula>
    </cfRule>
    <cfRule type="cellIs" dxfId="46" priority="132" operator="equal">
      <formula>infoStr</formula>
    </cfRule>
  </conditionalFormatting>
  <conditionalFormatting sqref="B275:C276">
    <cfRule type="cellIs" dxfId="45" priority="162" operator="equal">
      <formula>infoStr</formula>
    </cfRule>
    <cfRule type="cellIs" dxfId="44" priority="163" operator="equal">
      <formula>helpPlaceholderStr</formula>
    </cfRule>
    <cfRule type="cellIs" dxfId="43" priority="164" operator="equal">
      <formula>incorrectStr</formula>
    </cfRule>
    <cfRule type="cellIs" dxfId="42" priority="166" operator="equal">
      <formula>infoStr</formula>
    </cfRule>
    <cfRule type="cellIs" dxfId="41" priority="165" operator="equal">
      <formula>correctStr</formula>
    </cfRule>
  </conditionalFormatting>
  <conditionalFormatting sqref="B252:F253">
    <cfRule type="cellIs" dxfId="40" priority="169" operator="equal">
      <formula>incorrectStr</formula>
    </cfRule>
    <cfRule type="cellIs" dxfId="39" priority="170" operator="equal">
      <formula>correctStr</formula>
    </cfRule>
    <cfRule type="cellIs" dxfId="38" priority="171" operator="equal">
      <formula>infoStr</formula>
    </cfRule>
    <cfRule type="cellIs" dxfId="37" priority="168" operator="equal">
      <formula>helpPlaceholderStr</formula>
    </cfRule>
    <cfRule type="cellIs" dxfId="36" priority="167" operator="equal">
      <formula>infoStr</formula>
    </cfRule>
  </conditionalFormatting>
  <conditionalFormatting sqref="H43">
    <cfRule type="cellIs" dxfId="35" priority="98" operator="equal">
      <formula>fnWorksStr</formula>
    </cfRule>
    <cfRule type="cellIs" dxfId="34" priority="97" operator="equal">
      <formula>fnDoesNotWorkStr</formula>
    </cfRule>
  </conditionalFormatting>
  <conditionalFormatting sqref="H55">
    <cfRule type="cellIs" dxfId="33" priority="61" operator="equal">
      <formula>fnDoesNotWorkStr</formula>
    </cfRule>
    <cfRule type="cellIs" dxfId="32" priority="62" operator="equal">
      <formula>fnWorksStr</formula>
    </cfRule>
  </conditionalFormatting>
  <conditionalFormatting sqref="H68">
    <cfRule type="cellIs" dxfId="31" priority="54" operator="equal">
      <formula>fnDoesNotWorkStr</formula>
    </cfRule>
    <cfRule type="cellIs" dxfId="30" priority="55" operator="equal">
      <formula>fnWorksStr</formula>
    </cfRule>
  </conditionalFormatting>
  <conditionalFormatting sqref="H82">
    <cfRule type="cellIs" dxfId="29" priority="36" operator="equal">
      <formula>fnWorksStr</formula>
    </cfRule>
    <cfRule type="cellIs" dxfId="28" priority="35" operator="equal">
      <formula>fnDoesNotWorkStr</formula>
    </cfRule>
  </conditionalFormatting>
  <conditionalFormatting sqref="H95">
    <cfRule type="cellIs" dxfId="27" priority="227" operator="equal">
      <formula>fnDoesNotWorkStr</formula>
    </cfRule>
    <cfRule type="cellIs" dxfId="26" priority="228" operator="equal">
      <formula>fnWorksStr</formula>
    </cfRule>
  </conditionalFormatting>
  <conditionalFormatting sqref="H97">
    <cfRule type="cellIs" dxfId="25" priority="120" operator="equal">
      <formula>fnDoesNotWorkStr</formula>
    </cfRule>
    <cfRule type="cellIs" dxfId="24" priority="121" operator="equal">
      <formula>fnWorksStr</formula>
    </cfRule>
  </conditionalFormatting>
  <conditionalFormatting sqref="H109">
    <cfRule type="cellIs" dxfId="23" priority="118" operator="equal">
      <formula>fnDoesNotWorkStr</formula>
    </cfRule>
    <cfRule type="cellIs" dxfId="22" priority="119" operator="equal">
      <formula>fnWorksStr</formula>
    </cfRule>
  </conditionalFormatting>
  <conditionalFormatting sqref="H121">
    <cfRule type="cellIs" dxfId="21" priority="117" operator="equal">
      <formula>fnWorksStr</formula>
    </cfRule>
    <cfRule type="cellIs" dxfId="20" priority="116" operator="equal">
      <formula>fnDoesNotWorkStr</formula>
    </cfRule>
  </conditionalFormatting>
  <conditionalFormatting sqref="H133">
    <cfRule type="cellIs" dxfId="19" priority="115" operator="equal">
      <formula>fnWorksStr</formula>
    </cfRule>
    <cfRule type="cellIs" dxfId="18" priority="114" operator="equal">
      <formula>fnDoesNotWorkStr</formula>
    </cfRule>
  </conditionalFormatting>
  <conditionalFormatting sqref="H145">
    <cfRule type="cellIs" dxfId="17" priority="113" operator="equal">
      <formula>fnWorksStr</formula>
    </cfRule>
    <cfRule type="cellIs" dxfId="16" priority="112" operator="equal">
      <formula>fnDoesNotWorkStr</formula>
    </cfRule>
  </conditionalFormatting>
  <conditionalFormatting sqref="H164">
    <cfRule type="cellIs" dxfId="15" priority="80" operator="equal">
      <formula>fnDoesNotWorkStr</formula>
    </cfRule>
    <cfRule type="cellIs" dxfId="14" priority="81" operator="equal">
      <formula>fnWorksStr</formula>
    </cfRule>
  </conditionalFormatting>
  <conditionalFormatting sqref="H181">
    <cfRule type="cellIs" dxfId="13" priority="69" operator="equal">
      <formula>fnWorksStr</formula>
    </cfRule>
    <cfRule type="cellIs" dxfId="12" priority="68" operator="equal">
      <formula>fnDoesNotWorkStr</formula>
    </cfRule>
  </conditionalFormatting>
  <conditionalFormatting sqref="H193">
    <cfRule type="cellIs" dxfId="11" priority="42" operator="equal">
      <formula>fnDoesNotWorkStr</formula>
    </cfRule>
    <cfRule type="cellIs" dxfId="10" priority="43" operator="equal">
      <formula>fnWorksStr</formula>
    </cfRule>
  </conditionalFormatting>
  <conditionalFormatting sqref="H215">
    <cfRule type="cellIs" dxfId="9" priority="2" operator="equal">
      <formula>fnWorksStr</formula>
    </cfRule>
    <cfRule type="cellIs" dxfId="8" priority="1" operator="equal">
      <formula>fnDoesNotWorkStr</formula>
    </cfRule>
  </conditionalFormatting>
  <conditionalFormatting sqref="H229">
    <cfRule type="cellIs" dxfId="7" priority="14" operator="equal">
      <formula>fnWorksStr</formula>
    </cfRule>
    <cfRule type="cellIs" dxfId="6" priority="13" operator="equal">
      <formula>fnDoesNotWorkStr</formula>
    </cfRule>
  </conditionalFormatting>
  <conditionalFormatting sqref="H250">
    <cfRule type="cellIs" dxfId="5" priority="111" operator="equal">
      <formula>fnWorksStr</formula>
    </cfRule>
    <cfRule type="cellIs" dxfId="4" priority="110" operator="equal">
      <formula>fnDoesNotWorkStr</formula>
    </cfRule>
  </conditionalFormatting>
  <conditionalFormatting sqref="H273">
    <cfRule type="cellIs" dxfId="3" priority="109" operator="equal">
      <formula>fnWorksStr</formula>
    </cfRule>
    <cfRule type="cellIs" dxfId="2" priority="108" operator="equal">
      <formula>fnDoesNotWorkStr</formula>
    </cfRule>
  </conditionalFormatting>
  <conditionalFormatting sqref="J303">
    <cfRule type="cellIs" dxfId="1" priority="107" operator="equal">
      <formula>fnWorksStr</formula>
    </cfRule>
    <cfRule type="cellIs" dxfId="0" priority="106" operator="equal">
      <formula>fnDoesNotWorkStr</formula>
    </cfRule>
  </conditionalFormatting>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e706368-9a73-4dcc-9221-b8fc62424fbc" xsi:nil="true"/>
    <lcf76f155ced4ddcb4097134ff3c332f xmlns="eb7c3fc1-ccd5-477b-94a4-7b6dc96a8d5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117C33DDE971642A3AD62E1BE8FB4A8" ma:contentTypeVersion="19" ma:contentTypeDescription="Create a new document." ma:contentTypeScope="" ma:versionID="d02769d2ab7b1bcec9542bdd271fc7e9">
  <xsd:schema xmlns:xsd="http://www.w3.org/2001/XMLSchema" xmlns:xs="http://www.w3.org/2001/XMLSchema" xmlns:p="http://schemas.microsoft.com/office/2006/metadata/properties" xmlns:ns2="eb7c3fc1-ccd5-477b-94a4-7b6dc96a8d59" xmlns:ns3="9e706368-9a73-4dcc-9221-b8fc62424fbc" targetNamespace="http://schemas.microsoft.com/office/2006/metadata/properties" ma:root="true" ma:fieldsID="a1c8b2b3a1f44c45521bccb52bcb96c1" ns2:_="" ns3:_="">
    <xsd:import namespace="eb7c3fc1-ccd5-477b-94a4-7b6dc96a8d59"/>
    <xsd:import namespace="9e706368-9a73-4dcc-9221-b8fc62424fb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7c3fc1-ccd5-477b-94a4-7b6dc96a8d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5f1f1f9-0179-4c93-b971-8e9741e0450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706368-9a73-4dcc-9221-b8fc62424fb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0d56f4e-fc78-4139-b8cb-10eb5f78ae8a}" ma:internalName="TaxCatchAll" ma:showField="CatchAllData" ma:web="9e706368-9a73-4dcc-9221-b8fc62424f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5BFEF8-5949-4CEA-B1E0-04A0DCFE36D7}">
  <ds:schemaRefs>
    <ds:schemaRef ds:uri="http://schemas.microsoft.com/sharepoint/v3/contenttype/forms"/>
  </ds:schemaRefs>
</ds:datastoreItem>
</file>

<file path=customXml/itemProps2.xml><?xml version="1.0" encoding="utf-8"?>
<ds:datastoreItem xmlns:ds="http://schemas.openxmlformats.org/officeDocument/2006/customXml" ds:itemID="{7EAF9B1E-C7FA-4383-8D77-4E8F8B03C4C2}">
  <ds:schemaRef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eb7c3fc1-ccd5-477b-94a4-7b6dc96a8d59"/>
    <ds:schemaRef ds:uri="9e706368-9a73-4dcc-9221-b8fc62424fbc"/>
    <ds:schemaRef ds:uri="http://schemas.openxmlformats.org/package/2006/metadata/core-properties"/>
    <ds:schemaRef ds:uri="http://purl.org/dc/terms/"/>
    <ds:schemaRef ds:uri="http://www.w3.org/XML/1998/namespace"/>
  </ds:schemaRefs>
</ds:datastoreItem>
</file>

<file path=customXml/itemProps3.xml><?xml version="1.0" encoding="utf-8"?>
<ds:datastoreItem xmlns:ds="http://schemas.openxmlformats.org/officeDocument/2006/customXml" ds:itemID="{68CAA454-93F7-4C8F-AD9D-CF119A9DF8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7c3fc1-ccd5-477b-94a4-7b6dc96a8d59"/>
    <ds:schemaRef ds:uri="9e706368-9a73-4dcc-9221-b8fc62424f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Passenger Names</vt:lpstr>
      <vt:lpstr>Extra details</vt:lpstr>
      <vt:lpstr>Formula help</vt:lpstr>
      <vt:lpstr>shtFormulaHelpFormulaTestCell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Kirke, Lisa</dc:creator>
  <cp:lastModifiedBy>Benfield, Clementine</cp:lastModifiedBy>
  <dcterms:created xsi:type="dcterms:W3CDTF">2024-02-04T00:05:15Z</dcterms:created>
  <dcterms:modified xsi:type="dcterms:W3CDTF">2024-03-22T13:49:11Z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0x010100A117C33DDE971642A3AD62E1BE8FB4A8</vt:lpwstr>
  </property>
</Properties>
</file>