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18855" windowHeight="78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5" i="1"/>
  <c r="C24"/>
  <c r="C23"/>
  <c r="C22"/>
  <c r="C21"/>
  <c r="C20"/>
  <c r="C19"/>
  <c r="C18"/>
  <c r="C17"/>
  <c r="C16"/>
  <c r="C15"/>
  <c r="C14"/>
  <c r="C13"/>
  <c r="C12"/>
  <c r="C11"/>
  <c r="C10"/>
  <c r="F9"/>
  <c r="C9"/>
  <c r="F8"/>
  <c r="C8"/>
  <c r="F7"/>
  <c r="C7"/>
  <c r="F6"/>
  <c r="C6"/>
  <c r="F5"/>
  <c r="C5"/>
  <c r="F4"/>
  <c r="C4"/>
  <c r="F3"/>
  <c r="C3"/>
  <c r="F10" s="1"/>
  <c r="F13" s="1"/>
  <c r="F2"/>
  <c r="F11" s="1"/>
  <c r="C2"/>
  <c r="F17" l="1"/>
  <c r="F14"/>
  <c r="G17"/>
</calcChain>
</file>

<file path=xl/sharedStrings.xml><?xml version="1.0" encoding="utf-8"?>
<sst xmlns="http://schemas.openxmlformats.org/spreadsheetml/2006/main" count="19" uniqueCount="19">
  <si>
    <t>Congruent</t>
  </si>
  <si>
    <t>Incongruent</t>
  </si>
  <si>
    <t>Diffrence</t>
  </si>
  <si>
    <t>Mean of Congruent</t>
  </si>
  <si>
    <t xml:space="preserve">Median of Congruent </t>
  </si>
  <si>
    <t>Standard Deviation( Congruent sample)</t>
  </si>
  <si>
    <t>Varience ( Congruent sample)</t>
  </si>
  <si>
    <t>Mean of Incongruent</t>
  </si>
  <si>
    <t xml:space="preserve">Median of Incongruent </t>
  </si>
  <si>
    <t>Standard Deviation( Incongruent sample)</t>
  </si>
  <si>
    <t>Varience (Incongruent sample)</t>
  </si>
  <si>
    <t>Standard Deviation( Differnce)</t>
  </si>
  <si>
    <t xml:space="preserve">Mean diffrence </t>
  </si>
  <si>
    <t>Degree of freedom</t>
  </si>
  <si>
    <t>Standard Error</t>
  </si>
  <si>
    <t>T-statistics</t>
  </si>
  <si>
    <t>Alpha Value</t>
  </si>
  <si>
    <t>T-Critical Value</t>
  </si>
  <si>
    <t xml:space="preserve">Confidence Interval 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</si>
</sst>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A26" sqref="A26"/>
    </sheetView>
  </sheetViews>
  <sheetFormatPr defaultColWidth="14.42578125" defaultRowHeight="15.75" customHeight="1"/>
  <cols>
    <col min="5" max="5" width="44.28515625" customWidth="1"/>
    <col min="6" max="6" width="21" customWidth="1"/>
    <col min="7" max="7" width="20.140625" customWidth="1"/>
  </cols>
  <sheetData>
    <row r="1" spans="1:10" ht="15">
      <c r="A1" s="1" t="s">
        <v>0</v>
      </c>
      <c r="B1" s="1" t="s">
        <v>1</v>
      </c>
      <c r="C1" s="2" t="s">
        <v>2</v>
      </c>
      <c r="J1" s="1"/>
    </row>
    <row r="2" spans="1:10" ht="15">
      <c r="A2" s="3">
        <v>12.079000000000001</v>
      </c>
      <c r="B2" s="3">
        <v>19.277999999999999</v>
      </c>
      <c r="C2">
        <f t="shared" ref="C2:C25" si="0">A2-B2</f>
        <v>-7.1989999999999981</v>
      </c>
      <c r="E2" s="4" t="s">
        <v>3</v>
      </c>
      <c r="F2">
        <f>AVERAGE(A2:A25)</f>
        <v>14.051125000000001</v>
      </c>
      <c r="G2" s="2"/>
      <c r="J2" s="3"/>
    </row>
    <row r="3" spans="1:10" ht="15">
      <c r="A3" s="3">
        <v>16.791</v>
      </c>
      <c r="B3" s="3">
        <v>18.741</v>
      </c>
      <c r="C3">
        <f t="shared" si="0"/>
        <v>-1.9499999999999993</v>
      </c>
      <c r="E3" s="4" t="s">
        <v>4</v>
      </c>
      <c r="F3">
        <f>MEDIAN(A2:A25)</f>
        <v>14.3565</v>
      </c>
      <c r="J3" s="3"/>
    </row>
    <row r="4" spans="1:10" ht="15">
      <c r="A4" s="3">
        <v>9.5640000000000001</v>
      </c>
      <c r="B4" s="3">
        <v>21.213999999999999</v>
      </c>
      <c r="C4">
        <f t="shared" si="0"/>
        <v>-11.649999999999999</v>
      </c>
      <c r="E4" s="4" t="s">
        <v>5</v>
      </c>
      <c r="F4">
        <f>STDEVA(A2:A25)</f>
        <v>3.559357957645187</v>
      </c>
      <c r="J4" s="3"/>
    </row>
    <row r="5" spans="1:10" ht="15">
      <c r="A5" s="3">
        <v>8.6300000000000008</v>
      </c>
      <c r="B5" s="3">
        <v>15.686999999999999</v>
      </c>
      <c r="C5">
        <f t="shared" si="0"/>
        <v>-7.0569999999999986</v>
      </c>
      <c r="E5" s="4" t="s">
        <v>6</v>
      </c>
      <c r="F5">
        <f>VARA(A2:A25)</f>
        <v>12.669029070652117</v>
      </c>
      <c r="J5" s="3"/>
    </row>
    <row r="6" spans="1:10" ht="15">
      <c r="A6" s="3">
        <v>14.669</v>
      </c>
      <c r="B6" s="3">
        <v>22.803000000000001</v>
      </c>
      <c r="C6">
        <f t="shared" si="0"/>
        <v>-8.1340000000000003</v>
      </c>
      <c r="E6" s="4" t="s">
        <v>7</v>
      </c>
      <c r="F6">
        <f>AVERAGE(B2:B25)</f>
        <v>22.015916666666669</v>
      </c>
      <c r="G6" s="2"/>
      <c r="J6" s="3"/>
    </row>
    <row r="7" spans="1:10" ht="15">
      <c r="A7" s="3">
        <v>12.238</v>
      </c>
      <c r="B7" s="3">
        <v>20.878</v>
      </c>
      <c r="C7">
        <f t="shared" si="0"/>
        <v>-8.64</v>
      </c>
      <c r="E7" s="4" t="s">
        <v>8</v>
      </c>
      <c r="F7">
        <f>MEDIAN(B2:B25)</f>
        <v>21.017499999999998</v>
      </c>
      <c r="G7" s="2"/>
      <c r="J7" s="3"/>
    </row>
    <row r="8" spans="1:10" ht="15">
      <c r="A8" s="3">
        <v>14.692</v>
      </c>
      <c r="B8" s="3">
        <v>24.571999999999999</v>
      </c>
      <c r="C8">
        <f t="shared" si="0"/>
        <v>-9.879999999999999</v>
      </c>
      <c r="E8" s="4" t="s">
        <v>9</v>
      </c>
      <c r="F8">
        <f>STDEVA(B2:B25)</f>
        <v>4.7970571224691367</v>
      </c>
      <c r="J8" s="3"/>
    </row>
    <row r="9" spans="1:10" ht="15">
      <c r="A9" s="3">
        <v>8.9870000000000001</v>
      </c>
      <c r="B9" s="3">
        <v>17.393999999999998</v>
      </c>
      <c r="C9">
        <f t="shared" si="0"/>
        <v>-8.4069999999999983</v>
      </c>
      <c r="E9" s="4" t="s">
        <v>10</v>
      </c>
      <c r="F9">
        <f>VARA(B2:B25)</f>
        <v>23.011757036231874</v>
      </c>
      <c r="J9" s="3"/>
    </row>
    <row r="10" spans="1:10" ht="15">
      <c r="A10" s="3">
        <v>9.4009999999999998</v>
      </c>
      <c r="B10" s="3">
        <v>20.762</v>
      </c>
      <c r="C10">
        <f t="shared" si="0"/>
        <v>-11.361000000000001</v>
      </c>
      <c r="E10" s="4" t="s">
        <v>11</v>
      </c>
      <c r="F10">
        <f>STDEVA(C2:C25)</f>
        <v>4.8648269103590565</v>
      </c>
      <c r="J10" s="3"/>
    </row>
    <row r="11" spans="1:10" ht="15">
      <c r="A11" s="3">
        <v>14.48</v>
      </c>
      <c r="B11" s="3">
        <v>26.282</v>
      </c>
      <c r="C11">
        <f t="shared" si="0"/>
        <v>-11.802</v>
      </c>
      <c r="E11" s="4" t="s">
        <v>12</v>
      </c>
      <c r="F11">
        <f>F2-F6</f>
        <v>-7.9647916666666685</v>
      </c>
      <c r="J11" s="3"/>
    </row>
    <row r="12" spans="1:10" ht="15">
      <c r="A12" s="3">
        <v>22.327999999999999</v>
      </c>
      <c r="B12" s="3">
        <v>24.524000000000001</v>
      </c>
      <c r="C12">
        <f t="shared" si="0"/>
        <v>-2.1960000000000015</v>
      </c>
      <c r="E12" s="4" t="s">
        <v>13</v>
      </c>
      <c r="F12" s="2">
        <v>23</v>
      </c>
      <c r="J12" s="3"/>
    </row>
    <row r="13" spans="1:10" ht="15">
      <c r="A13" s="3">
        <v>15.298</v>
      </c>
      <c r="B13" s="3">
        <v>18.643999999999998</v>
      </c>
      <c r="C13">
        <f t="shared" si="0"/>
        <v>-3.3459999999999983</v>
      </c>
      <c r="E13" s="4" t="s">
        <v>14</v>
      </c>
      <c r="F13">
        <f>F10/24^0.5</f>
        <v>0.9930286347783408</v>
      </c>
      <c r="J13" s="3"/>
    </row>
    <row r="14" spans="1:10" ht="15">
      <c r="A14" s="3">
        <v>15.073</v>
      </c>
      <c r="B14" s="3">
        <v>17.510000000000002</v>
      </c>
      <c r="C14">
        <f t="shared" si="0"/>
        <v>-2.4370000000000012</v>
      </c>
      <c r="E14" s="4" t="s">
        <v>15</v>
      </c>
      <c r="F14">
        <f>F11/F13</f>
        <v>-8.020706944109957</v>
      </c>
      <c r="J14" s="3"/>
    </row>
    <row r="15" spans="1:10" ht="15">
      <c r="A15" s="3">
        <v>16.928999999999998</v>
      </c>
      <c r="B15" s="3">
        <v>20.329999999999998</v>
      </c>
      <c r="C15">
        <f t="shared" si="0"/>
        <v>-3.4009999999999998</v>
      </c>
      <c r="E15" s="4" t="s">
        <v>16</v>
      </c>
      <c r="F15" s="2">
        <v>0.05</v>
      </c>
      <c r="J15" s="3"/>
    </row>
    <row r="16" spans="1:10" ht="15">
      <c r="A16" s="3">
        <v>18.2</v>
      </c>
      <c r="B16" s="3">
        <v>35.255000000000003</v>
      </c>
      <c r="C16">
        <f t="shared" si="0"/>
        <v>-17.055000000000003</v>
      </c>
      <c r="E16" s="4" t="s">
        <v>17</v>
      </c>
      <c r="F16" s="2">
        <v>-2.0686576099999998</v>
      </c>
      <c r="G16" s="2">
        <v>2.0686576099999998</v>
      </c>
      <c r="H16" s="5">
        <v>0.95</v>
      </c>
      <c r="J16" s="3"/>
    </row>
    <row r="17" spans="1:10" ht="15">
      <c r="A17" s="3">
        <v>12.13</v>
      </c>
      <c r="B17" s="3">
        <v>22.158000000000001</v>
      </c>
      <c r="C17">
        <f t="shared" si="0"/>
        <v>-10.028</v>
      </c>
      <c r="E17" s="4" t="s">
        <v>18</v>
      </c>
      <c r="F17">
        <f>F11-2.06865761*F13</f>
        <v>-10.019027908948793</v>
      </c>
      <c r="G17">
        <f>F11+2.06865761*F13</f>
        <v>-5.910555424384544</v>
      </c>
      <c r="J17" s="3"/>
    </row>
    <row r="18" spans="1:10" ht="15">
      <c r="A18" s="3">
        <v>18.495000000000001</v>
      </c>
      <c r="B18" s="3">
        <v>25.138999999999999</v>
      </c>
      <c r="C18">
        <f t="shared" si="0"/>
        <v>-6.6439999999999984</v>
      </c>
      <c r="J18" s="3"/>
    </row>
    <row r="19" spans="1:10" ht="15">
      <c r="A19" s="3">
        <v>10.638999999999999</v>
      </c>
      <c r="B19" s="3">
        <v>20.428999999999998</v>
      </c>
      <c r="C19">
        <f t="shared" si="0"/>
        <v>-9.7899999999999991</v>
      </c>
      <c r="J19" s="3"/>
    </row>
    <row r="20" spans="1:10" ht="15">
      <c r="A20" s="3">
        <v>11.343999999999999</v>
      </c>
      <c r="B20" s="3">
        <v>17.425000000000001</v>
      </c>
      <c r="C20">
        <f t="shared" si="0"/>
        <v>-6.0810000000000013</v>
      </c>
      <c r="J20" s="3"/>
    </row>
    <row r="21" spans="1:10" ht="15">
      <c r="A21" s="3">
        <v>12.369</v>
      </c>
      <c r="B21" s="3">
        <v>34.287999999999997</v>
      </c>
      <c r="C21">
        <f t="shared" si="0"/>
        <v>-21.918999999999997</v>
      </c>
      <c r="J21" s="3"/>
    </row>
    <row r="22" spans="1:10" ht="15">
      <c r="A22" s="3">
        <v>12.944000000000001</v>
      </c>
      <c r="B22" s="3">
        <v>23.893999999999998</v>
      </c>
      <c r="C22">
        <f t="shared" si="0"/>
        <v>-10.949999999999998</v>
      </c>
      <c r="J22" s="3"/>
    </row>
    <row r="23" spans="1:10" ht="15">
      <c r="A23" s="3">
        <v>14.233000000000001</v>
      </c>
      <c r="B23" s="3">
        <v>17.96</v>
      </c>
      <c r="C23">
        <f t="shared" si="0"/>
        <v>-3.7270000000000003</v>
      </c>
      <c r="J23" s="3"/>
    </row>
    <row r="24" spans="1:10" ht="15">
      <c r="A24" s="3">
        <v>19.71</v>
      </c>
      <c r="B24" s="3">
        <v>22.058</v>
      </c>
      <c r="C24">
        <f t="shared" si="0"/>
        <v>-2.347999999999999</v>
      </c>
      <c r="J24" s="3"/>
    </row>
    <row r="25" spans="1:10" ht="15">
      <c r="A25" s="3">
        <v>16.004000000000001</v>
      </c>
      <c r="B25" s="3">
        <v>21.157</v>
      </c>
      <c r="C25">
        <f t="shared" si="0"/>
        <v>-5.1529999999999987</v>
      </c>
      <c r="J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deependra Nimiwal</cp:lastModifiedBy>
  <dcterms:modified xsi:type="dcterms:W3CDTF">2016-11-14T15:13:52Z</dcterms:modified>
</cp:coreProperties>
</file>