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olitecnico Di Torino Studenti)\Poli\Erasmus\PSYN\"/>
    </mc:Choice>
  </mc:AlternateContent>
  <xr:revisionPtr revIDLastSave="0" documentId="13_ncr:1_{876CD079-CB5A-4ECB-8774-3A069F348A84}" xr6:coauthVersionLast="47" xr6:coauthVersionMax="47" xr10:uidLastSave="{00000000-0000-0000-0000-000000000000}"/>
  <bookViews>
    <workbookView xWindow="924" yWindow="924" windowWidth="14400" windowHeight="7800" xr2:uid="{00000000-000D-0000-FFFF-FFFF00000000}"/>
  </bookViews>
  <sheets>
    <sheet name="Load" sheetId="3" r:id="rId1"/>
    <sheet name="data" sheetId="2" r:id="rId2"/>
  </sheets>
  <calcPr calcId="181029"/>
</workbook>
</file>

<file path=xl/calcChain.xml><?xml version="1.0" encoding="utf-8"?>
<calcChain xmlns="http://schemas.openxmlformats.org/spreadsheetml/2006/main">
  <c r="D7" i="3" l="1" a="1"/>
  <c r="D7" i="3"/>
  <c r="D6" i="3" a="1"/>
  <c r="D6" i="3"/>
  <c r="D5" i="3" a="1"/>
  <c r="D5" i="3"/>
  <c r="D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<sst xmlns="http://schemas.openxmlformats.org/spreadsheetml/2006/main" count="29" uniqueCount="20">
  <si>
    <t>INPUT DATA:</t>
  </si>
  <si>
    <t xml:space="preserve"> </t>
  </si>
  <si>
    <t>LOAD PERCENTAGE</t>
  </si>
  <si>
    <t xml:space="preserve">Wire rope used: </t>
  </si>
  <si>
    <t>PWHS 01540</t>
  </si>
  <si>
    <t>NUMBER OF WR</t>
  </si>
  <si>
    <t>Compression load</t>
  </si>
  <si>
    <t>Traction load</t>
  </si>
  <si>
    <t>Roll load</t>
  </si>
  <si>
    <t>Shear load</t>
  </si>
  <si>
    <t>STATIC</t>
  </si>
  <si>
    <t>MAX COMPRESSION (N)</t>
  </si>
  <si>
    <t>MAX TRACTION (N)</t>
  </si>
  <si>
    <t>MAX SHEAR (N)</t>
  </si>
  <si>
    <t>MAX ROLL (N)</t>
  </si>
  <si>
    <t>MAX COMPR 45° (N)</t>
  </si>
  <si>
    <t>DYNAMIC</t>
  </si>
  <si>
    <t>PWHS 01510</t>
  </si>
  <si>
    <t>PWHS 01530</t>
  </si>
  <si>
    <t>PWHS 01520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</si>
</sst>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1" xfId="0" applyFont="1" applyBorder="1"/>
    <xf numFmtId="164" fontId="0" fillId="0" borderId="0" xfId="0" applyNumberFormat="1"/>
    <xf numFmtId="164" fontId="1" fillId="0" borderId="0" xfId="0" quotePrefix="1" applyNumberFormat="1" applyFont="1"/>
    <xf numFmtId="0" fontId="2" fillId="0" borderId="0" xfId="0" applyFont="1"/>
  </cellXfs>
  <cellStyles count="1">
    <cellStyle name="Normale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B1F216-D965-4534-80C1-19B37C7046A5}" name="Table3" displayName="Table3" ref="A1:B7" totalsRowShown="0">
  <autoFilter ref="A1:B7" xr:uid="{28B1F216-D965-4534-80C1-19B37C7046A5}"/>
  <tableColumns count="2">
    <tableColumn id="1" xr3:uid="{302F0ECA-3245-4E4F-86F2-8442035DA5B4}" name="INPUT DATA:"/>
    <tableColumn id="2" xr3:uid="{965BA40F-BDF9-401E-B649-174A9E268BA0}" name="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8BAEE-661F-4A44-B9DD-5BA317941444}" name="Table1" displayName="Table1" ref="A1:F6" totalsRowShown="0">
  <autoFilter ref="A1:F6" xr:uid="{BD28BAEE-661F-4A44-B9DD-5BA317941444}"/>
  <sortState xmlns:xlrd2="http://schemas.microsoft.com/office/spreadsheetml/2017/richdata2" ref="A2:F6">
    <sortCondition ref="A2:A6"/>
  </sortState>
  <tableColumns count="6">
    <tableColumn id="1" xr3:uid="{40592EFD-4DD0-46F2-897A-44B204227A9B}" name="STATIC"/>
    <tableColumn id="2" xr3:uid="{D65BBC32-7FE6-427D-B95A-9422FE21507D}" name="MAX COMPRESSION (N)" dataDxfId="9"/>
    <tableColumn id="3" xr3:uid="{2687EA68-4A56-4A9A-9A65-5B54954AAE77}" name="MAX TRACTION (N)" dataDxfId="8"/>
    <tableColumn id="4" xr3:uid="{6559ED9E-DA75-406B-9E9F-B31315A52207}" name="MAX SHEAR (N)" dataDxfId="7"/>
    <tableColumn id="5" xr3:uid="{ED41DFAC-382B-4238-A269-BE11EDC04126}" name="MAX ROLL (N)" dataDxfId="6"/>
    <tableColumn id="6" xr3:uid="{86276754-FBD3-484A-891F-1857DD35C7C1}" name="MAX COMPR 45° (N)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EEC52-BAA4-4879-80B3-9272E9C4513D}" name="Table13" displayName="Table13" ref="H1:M5" totalsRowShown="0">
  <autoFilter ref="H1:M5" xr:uid="{A8EEEC52-BAA4-4879-80B3-9272E9C4513D}"/>
  <tableColumns count="6">
    <tableColumn id="1" xr3:uid="{2C8A090B-B38A-4AD6-84A2-BE2CAD7F95B8}" name="DYNAMIC"/>
    <tableColumn id="2" xr3:uid="{22F33CFF-1EAA-4E38-80E0-DDED943CCA9F}" name="MAX COMPRESSION (N)" dataDxfId="4"/>
    <tableColumn id="3" xr3:uid="{231E8212-481C-4F94-AA73-E5037203AA1B}" name="MAX TRACTION (N)" dataDxfId="3"/>
    <tableColumn id="4" xr3:uid="{F7B027B5-7AF9-46A0-B583-67318A981CA9}" name="MAX SHEAR (N)" dataDxfId="2"/>
    <tableColumn id="5" xr3:uid="{10FE2407-1043-45D1-829F-71C9F969430E}" name="MAX ROLL (N)" dataDxfId="1"/>
    <tableColumn id="6" xr3:uid="{CE75BC51-C9DE-4C06-8427-10D2B0F89058}" name="MAX COMPR 45° (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2B98-2589-43CD-A9CE-68A2DF595BA6}">
  <dimension ref="A1:D7"/>
  <sheetViews>
    <sheetView tabSelected="1" workbookViewId="0">
      <selection activeCell="E4" sqref="E4"/>
    </sheetView>
  </sheetViews>
  <sheetFormatPr defaultRowHeight="14.4" outlineLevelRow="1" x14ac:dyDescent="0.3"/>
  <cols>
    <col min="1" max="1" width="16.88671875" bestFit="1" customWidth="1"/>
    <col min="2" max="2" width="12.44140625" bestFit="1" customWidth="1"/>
    <col min="3" max="3" width="5.5546875" customWidth="1"/>
    <col min="4" max="4" width="17.6640625" customWidth="1"/>
  </cols>
  <sheetData>
    <row r="1" spans="1:4" x14ac:dyDescent="0.3">
      <c r="A1" t="s">
        <v>0</v>
      </c>
      <c r="B1" t="s">
        <v>1</v>
      </c>
      <c r="D1" s="6" t="s">
        <v>2</v>
      </c>
    </row>
    <row r="2" spans="1:4" x14ac:dyDescent="0.3">
      <c r="A2" t="s">
        <v>3</v>
      </c>
      <c r="B2" t="s">
        <v>4</v>
      </c>
      <c r="D2" s="3"/>
    </row>
    <row r="3" spans="1:4" outlineLevel="1" x14ac:dyDescent="0.3">
      <c r="A3" t="s">
        <v>5</v>
      </c>
      <c r="B3">
        <v>6</v>
      </c>
    </row>
    <row r="4" spans="1:4" x14ac:dyDescent="0.3">
      <c r="A4" t="s">
        <v>6</v>
      </c>
      <c r="B4">
        <v>20</v>
      </c>
      <c r="D4" s="4">
        <f>Table3[[#This Row],[ ]]/(LOOKUP($B$2,Table1[[#All],[STATIC]],Table1[[#All],[MAX COMPRESSION (N)]])*$B$3)</f>
        <v>0.25641025641025639</v>
      </c>
    </row>
    <row r="5" spans="1:4" x14ac:dyDescent="0.3">
      <c r="A5" t="s">
        <v>7</v>
      </c>
      <c r="B5">
        <v>0</v>
      </c>
      <c r="D5" s="5" cm="1">
        <f t="array" ref="D5">Table3[[#This Row],[ ]]/LOOKUP(B2,Table1[[#All],[STATIC]],Table1[[#All],[MAX TRACTION (N)]]*Load!B3)</f>
        <v>0</v>
      </c>
    </row>
    <row r="6" spans="1:4" x14ac:dyDescent="0.3">
      <c r="A6" t="s">
        <v>8</v>
      </c>
      <c r="B6">
        <v>0</v>
      </c>
      <c r="D6" s="4" cm="1">
        <f t="array" ref="D6">Table3[[#This Row],[ ]]/LOOKUP(B2,Table1[[#All],[STATIC]],Table1[[#All],[MAX ROLL (N)]]*Load!B3)</f>
        <v>0</v>
      </c>
    </row>
    <row r="7" spans="1:4" x14ac:dyDescent="0.3">
      <c r="A7" t="s">
        <v>9</v>
      </c>
      <c r="B7">
        <v>0</v>
      </c>
      <c r="D7" s="4" cm="1">
        <f t="array" ref="D7">Table3[[#This Row],[ ]]/LOOKUP(B2,Table1[[#All],[STATIC]],Table1[[#All],[MAX ROLL (N)]]*Load!B3)</f>
        <v>0</v>
      </c>
    </row>
  </sheetData>
  <conditionalFormatting sqref="D4:D7">
    <cfRule type="cellIs" dxfId="11" priority="2" operator="greaterThan">
      <formula>1</formula>
    </cfRule>
  </conditionalFormatting>
  <conditionalFormatting sqref="D4:D7">
    <cfRule type="cellIs" dxfId="10" priority="1" operator="lessThan">
      <formula>1</formula>
    </cfRule>
  </conditionalFormatting>
  <dataValidations count="2">
    <dataValidation type="list" allowBlank="1" showInputMessage="1" showErrorMessage="1" promptTitle="NUMBER USED:" prompt="whole number" sqref="B3" xr:uid="{0683D37E-549B-4457-9305-1347741BBB88}">
      <formula1>"1,2,3,4,5,6"</formula1>
    </dataValidation>
    <dataValidation type="decimal" operator="greaterThanOrEqual" allowBlank="1" showInputMessage="1" showErrorMessage="1" promptTitle="Load " prompt="N" sqref="B4:B7" xr:uid="{27817B86-598C-4834-AD4A-9108A7FEB605}">
      <formula1>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WIRE ROPE" prompt="Select the model" xr:uid="{6B6181CF-2A10-4ED6-B9F6-25CA082B50EF}">
          <x14:formula1>
            <xm:f>data!$A$2:$A$6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B8D8-E2D4-4F69-BA01-5CD3DECC13EE}">
  <dimension ref="A1:M6"/>
  <sheetViews>
    <sheetView workbookViewId="0">
      <selection activeCell="A6" sqref="A6"/>
    </sheetView>
  </sheetViews>
  <sheetFormatPr defaultRowHeight="14.4" x14ac:dyDescent="0.3"/>
  <cols>
    <col min="1" max="1" width="14.88671875" bestFit="1" customWidth="1"/>
    <col min="2" max="2" width="23.5546875" customWidth="1"/>
    <col min="3" max="3" width="19.5546875" customWidth="1"/>
    <col min="4" max="4" width="16.109375" customWidth="1"/>
    <col min="5" max="5" width="14.88671875" customWidth="1"/>
    <col min="6" max="6" width="20.88671875" customWidth="1"/>
    <col min="7" max="7" width="2.88671875" customWidth="1"/>
    <col min="8" max="8" width="12.109375" bestFit="1" customWidth="1"/>
    <col min="9" max="9" width="23.6640625" customWidth="1"/>
    <col min="10" max="10" width="19.6640625" customWidth="1"/>
    <col min="11" max="11" width="16.33203125" customWidth="1"/>
    <col min="12" max="12" width="15.109375" customWidth="1"/>
    <col min="13" max="13" width="20.88671875" customWidth="1"/>
  </cols>
  <sheetData>
    <row r="1" spans="1:13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 s="1" t="s">
        <v>16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>
        <v>0</v>
      </c>
      <c r="B2" s="2"/>
      <c r="C2" s="2"/>
      <c r="D2" s="2"/>
      <c r="E2" s="2"/>
      <c r="F2" s="2"/>
      <c r="H2" t="s">
        <v>4</v>
      </c>
      <c r="I2" s="2">
        <v>38</v>
      </c>
      <c r="J2" s="2">
        <v>88</v>
      </c>
      <c r="K2" s="2">
        <v>26</v>
      </c>
      <c r="L2" s="2">
        <v>23</v>
      </c>
      <c r="M2" s="2">
        <v>20</v>
      </c>
    </row>
    <row r="3" spans="1:13" x14ac:dyDescent="0.3">
      <c r="A3" t="s">
        <v>17</v>
      </c>
      <c r="B3" s="2">
        <v>35</v>
      </c>
      <c r="C3" s="2">
        <v>35</v>
      </c>
      <c r="D3" s="2">
        <v>25</v>
      </c>
      <c r="E3" s="2">
        <v>25</v>
      </c>
      <c r="F3" s="2">
        <v>35</v>
      </c>
      <c r="H3" s="1" t="s">
        <v>18</v>
      </c>
      <c r="I3" s="2">
        <v>40</v>
      </c>
      <c r="J3" s="2">
        <v>98</v>
      </c>
      <c r="K3" s="2">
        <v>30</v>
      </c>
      <c r="L3" s="2">
        <v>28</v>
      </c>
      <c r="M3" s="2">
        <v>25</v>
      </c>
    </row>
    <row r="4" spans="1:13" x14ac:dyDescent="0.3">
      <c r="A4" t="s">
        <v>19</v>
      </c>
      <c r="B4" s="2">
        <v>20</v>
      </c>
      <c r="C4" s="2">
        <v>20</v>
      </c>
      <c r="D4" s="2">
        <v>10</v>
      </c>
      <c r="E4" s="2">
        <v>10</v>
      </c>
      <c r="F4" s="2">
        <v>15</v>
      </c>
      <c r="H4" t="s">
        <v>19</v>
      </c>
      <c r="I4" s="2">
        <v>50</v>
      </c>
      <c r="J4" s="2">
        <v>78</v>
      </c>
      <c r="K4" s="2">
        <v>43</v>
      </c>
      <c r="L4" s="2">
        <v>40</v>
      </c>
      <c r="M4" s="2">
        <v>27</v>
      </c>
    </row>
    <row r="5" spans="1:13" x14ac:dyDescent="0.3">
      <c r="B5" s="2">
        <v>15</v>
      </c>
      <c r="C5" s="2">
        <v>15</v>
      </c>
      <c r="D5" s="2">
        <v>8</v>
      </c>
      <c r="E5" s="2">
        <v>8</v>
      </c>
      <c r="F5" s="2">
        <v>10</v>
      </c>
      <c r="H5" t="s">
        <v>17</v>
      </c>
      <c r="I5" s="2">
        <v>110</v>
      </c>
      <c r="J5" s="2">
        <v>200</v>
      </c>
      <c r="K5" s="2">
        <v>160</v>
      </c>
      <c r="L5" s="2">
        <v>160</v>
      </c>
      <c r="M5" s="2">
        <v>60</v>
      </c>
    </row>
    <row r="6" spans="1:13" x14ac:dyDescent="0.3">
      <c r="A6" t="s">
        <v>4</v>
      </c>
      <c r="B6" s="2">
        <v>13</v>
      </c>
      <c r="C6" s="2">
        <v>13</v>
      </c>
      <c r="D6" s="2">
        <v>6</v>
      </c>
      <c r="E6" s="2">
        <v>6</v>
      </c>
      <c r="F6" s="2">
        <v>8</v>
      </c>
    </row>
  </sheetData>
  <dataValidations count="2">
    <dataValidation type="list" allowBlank="1" showInputMessage="1" showErrorMessage="1" sqref="H1" xr:uid="{5DAEA4DB-1495-45B4-A1DB-CD07B78F5686}">
      <formula1>$A$2:$A$6</formula1>
    </dataValidation>
    <dataValidation allowBlank="1" showInputMessage="1" showErrorMessage="1" sqref="A1" xr:uid="{F95D1DFC-5F0D-4C20-A7F3-E42A9FD43806}"/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FB5EE6FD6E34CAE0AD1B58AAFEEE2" ma:contentTypeVersion="3" ma:contentTypeDescription="Create a new document." ma:contentTypeScope="" ma:versionID="4f2b835f939a66d344edddc07d648a94">
  <xsd:schema xmlns:xsd="http://www.w3.org/2001/XMLSchema" xmlns:xs="http://www.w3.org/2001/XMLSchema" xmlns:p="http://schemas.microsoft.com/office/2006/metadata/properties" xmlns:ns2="a5d01134-0667-4508-9e1f-e982f72dbb0b" targetNamespace="http://schemas.microsoft.com/office/2006/metadata/properties" ma:root="true" ma:fieldsID="17e909ac6121e54d69b86f736cce2029" ns2:_="">
    <xsd:import namespace="a5d01134-0667-4508-9e1f-e982f72db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01134-0667-4508-9e1f-e982f72dbb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BC7F0-602F-449A-8C2B-2695F397E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DDB0C-C463-4777-9696-743A9D0B0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d01134-0667-4508-9e1f-e982f72dbb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D6C82B-296D-428E-8B6A-B94315B196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Load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Federico Pavone</cp:lastModifiedBy>
  <cp:revision/>
  <dcterms:created xsi:type="dcterms:W3CDTF">2023-01-17T14:31:38Z</dcterms:created>
  <dcterms:modified xsi:type="dcterms:W3CDTF">2023-02-22T17:08:14Z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0x010100776FB5EE6FD6E34CAE0AD1B58AAFEEE2</vt:lpwstr>
  </property>
</Properties>
</file>