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deepikaa/Desktop/scission_paper/figures/fig4/"/>
    </mc:Choice>
  </mc:AlternateContent>
  <xr:revisionPtr revIDLastSave="0" documentId="13_ncr:1_{70CA513C-3A2F-CE43-A5D1-A92D6ED38517}" xr6:coauthVersionLast="45" xr6:coauthVersionMax="45" xr10:uidLastSave="{00000000-0000-0000-0000-000000000000}"/>
  <bookViews>
    <workbookView xWindow="9120" yWindow="2540" windowWidth="31840" windowHeight="1820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2" i="1" l="1"/>
  <c r="F26" i="1"/>
  <c r="F25" i="1" l="1"/>
  <c r="F29" i="1" s="1"/>
  <c r="F24" i="1"/>
  <c r="P31" i="1"/>
  <c r="P33" i="1" s="1"/>
  <c r="P30" i="1"/>
  <c r="L15" i="1"/>
  <c r="L16" i="1" s="1"/>
  <c r="N15" i="1"/>
  <c r="N16" i="1" s="1"/>
  <c r="B15" i="1"/>
  <c r="B16" i="1"/>
  <c r="D15" i="1"/>
  <c r="D16" i="1" s="1"/>
  <c r="N14" i="1"/>
  <c r="L19" i="1" s="1"/>
  <c r="L14" i="1"/>
  <c r="D14" i="1"/>
  <c r="B19" i="1" s="1"/>
  <c r="B14" i="1"/>
  <c r="B17" i="1" l="1"/>
  <c r="Q34" i="1"/>
  <c r="L17" i="1"/>
  <c r="F30" i="1"/>
</calcChain>
</file>

<file path=xl/sharedStrings.xml><?xml version="1.0" encoding="utf-8"?>
<sst xmlns="http://schemas.openxmlformats.org/spreadsheetml/2006/main" count="32" uniqueCount="21">
  <si>
    <t>rvs_wt</t>
  </si>
  <si>
    <t>delsh3</t>
  </si>
  <si>
    <t>bg</t>
  </si>
  <si>
    <t>cyto</t>
  </si>
  <si>
    <t xml:space="preserve">bg </t>
  </si>
  <si>
    <t>cyto-bg</t>
  </si>
  <si>
    <t>average</t>
  </si>
  <si>
    <t>stdev</t>
  </si>
  <si>
    <t>averge</t>
  </si>
  <si>
    <t>square(stdev)</t>
  </si>
  <si>
    <t>sqrt(sq(dev)+sq(dev)</t>
  </si>
  <si>
    <t>spots</t>
  </si>
  <si>
    <t xml:space="preserve">stdev </t>
  </si>
  <si>
    <t xml:space="preserve">sqare(stdev) </t>
  </si>
  <si>
    <t>average_spots-(average_cyto + bg)</t>
  </si>
  <si>
    <t>sqrt (sq(dev_spots) + sq(dev_cyto) +sq(dev_bg))</t>
  </si>
  <si>
    <t>sqrt( sq(dev_spots) + sq(dev_cyto +sq(dev_bg)</t>
  </si>
  <si>
    <t xml:space="preserve"># spots in a z stack (without neck spots) </t>
  </si>
  <si>
    <t>https://www.usablestats.com/calcs/2samplet&amp;summary=1</t>
  </si>
  <si>
    <t xml:space="preserve">p value website comparing l19 and b19: 0.5 </t>
  </si>
  <si>
    <t>p value website comparing p32 and f26: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</si>
</sst>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43"/>
  <sheetViews>
    <sheetView tabSelected="1" topLeftCell="A13" workbookViewId="0">
      <selection activeCell="A43" sqref="A43"/>
    </sheetView>
  </sheetViews>
  <sheetFormatPr baseColWidth="10" defaultRowHeight="16" x14ac:dyDescent="0.2"/>
  <cols>
    <col min="1" max="1" width="16.1640625" customWidth="1"/>
    <col min="5" max="5" width="38.1640625" customWidth="1"/>
    <col min="11" max="11" width="17.6640625" customWidth="1"/>
    <col min="15" max="15" width="35.33203125" customWidth="1"/>
  </cols>
  <sheetData>
    <row r="2" spans="1:16" x14ac:dyDescent="0.2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1</v>
      </c>
    </row>
    <row r="3" spans="1:16" x14ac:dyDescent="0.2">
      <c r="B3" s="1" t="s">
        <v>2</v>
      </c>
      <c r="C3" s="1"/>
      <c r="D3" s="1" t="s">
        <v>3</v>
      </c>
      <c r="F3" s="1" t="s">
        <v>11</v>
      </c>
      <c r="L3" s="1" t="s">
        <v>4</v>
      </c>
      <c r="M3" s="1"/>
      <c r="N3" s="1" t="s">
        <v>3</v>
      </c>
      <c r="O3" s="1"/>
      <c r="P3" s="1" t="s">
        <v>11</v>
      </c>
    </row>
    <row r="4" spans="1:16" x14ac:dyDescent="0.2">
      <c r="B4">
        <v>1683.1009523810001</v>
      </c>
      <c r="D4">
        <v>3266.2908011869999</v>
      </c>
      <c r="F4">
        <v>6420.0833333330002</v>
      </c>
      <c r="L4">
        <v>1854.9095238100001</v>
      </c>
      <c r="N4">
        <v>3904.5578635010002</v>
      </c>
      <c r="P4">
        <v>8272.1666666670008</v>
      </c>
    </row>
    <row r="5" spans="1:16" x14ac:dyDescent="0.2">
      <c r="B5">
        <v>1856.986666667</v>
      </c>
      <c r="D5">
        <v>3936.9495548959999</v>
      </c>
      <c r="F5">
        <v>5370.0833333330002</v>
      </c>
      <c r="L5">
        <v>1870.4657142860001</v>
      </c>
      <c r="N5">
        <v>3547.4703264089999</v>
      </c>
      <c r="P5">
        <v>6582.0833333330002</v>
      </c>
    </row>
    <row r="6" spans="1:16" x14ac:dyDescent="0.2">
      <c r="B6">
        <v>1803.163809524</v>
      </c>
      <c r="D6">
        <v>3928.7952522259998</v>
      </c>
      <c r="F6">
        <v>7639.3333333330002</v>
      </c>
      <c r="L6">
        <v>1725.872380952</v>
      </c>
      <c r="N6">
        <v>3328.1498516319998</v>
      </c>
      <c r="P6">
        <v>7089.5</v>
      </c>
    </row>
    <row r="7" spans="1:16" x14ac:dyDescent="0.2">
      <c r="B7">
        <v>1842.7485714290001</v>
      </c>
      <c r="D7">
        <v>4075.271513353</v>
      </c>
      <c r="F7">
        <v>6001.8333333330002</v>
      </c>
      <c r="L7">
        <v>1764.9066666670001</v>
      </c>
      <c r="N7">
        <v>3854.660237389</v>
      </c>
      <c r="P7">
        <v>5636.1666666669998</v>
      </c>
    </row>
    <row r="8" spans="1:16" x14ac:dyDescent="0.2">
      <c r="B8">
        <v>1890.9914285709999</v>
      </c>
      <c r="D8">
        <v>3629.8145400590001</v>
      </c>
      <c r="F8">
        <v>7297.9166666669998</v>
      </c>
      <c r="L8">
        <v>1834.184761905</v>
      </c>
      <c r="N8">
        <v>4037.5816023739999</v>
      </c>
      <c r="P8">
        <v>6207.1666666669998</v>
      </c>
    </row>
    <row r="9" spans="1:16" x14ac:dyDescent="0.2">
      <c r="B9">
        <v>1822.0476190479999</v>
      </c>
      <c r="D9">
        <v>4047.7373887240001</v>
      </c>
      <c r="F9">
        <v>6979.25</v>
      </c>
      <c r="L9">
        <v>1922.8561904759999</v>
      </c>
      <c r="N9">
        <v>4069.9881305640001</v>
      </c>
      <c r="P9">
        <v>7309.75</v>
      </c>
    </row>
    <row r="10" spans="1:16" x14ac:dyDescent="0.2">
      <c r="B10">
        <v>1937.7447619049999</v>
      </c>
      <c r="D10">
        <v>3739.0089020770001</v>
      </c>
      <c r="F10">
        <v>7169.3333333330002</v>
      </c>
      <c r="L10">
        <v>1957.8342857140001</v>
      </c>
      <c r="N10">
        <v>4102.1157270029998</v>
      </c>
      <c r="P10">
        <v>5774.6666666669998</v>
      </c>
    </row>
    <row r="11" spans="1:16" x14ac:dyDescent="0.2">
      <c r="B11">
        <v>1977.6038095240001</v>
      </c>
      <c r="F11">
        <v>8305.8333333329992</v>
      </c>
      <c r="L11">
        <v>1871.2057142860001</v>
      </c>
      <c r="N11">
        <v>4174.5845697329996</v>
      </c>
      <c r="P11">
        <v>5679</v>
      </c>
    </row>
    <row r="12" spans="1:16" x14ac:dyDescent="0.2">
      <c r="F12">
        <v>6860.4166666669998</v>
      </c>
      <c r="L12">
        <v>1994.0847619050001</v>
      </c>
      <c r="N12">
        <v>4299.3931750740003</v>
      </c>
      <c r="P12">
        <v>7014.9166666669998</v>
      </c>
    </row>
    <row r="13" spans="1:16" x14ac:dyDescent="0.2">
      <c r="F13">
        <v>7564.9166666669998</v>
      </c>
      <c r="P13">
        <v>5675.25</v>
      </c>
    </row>
    <row r="14" spans="1:16" x14ac:dyDescent="0.2">
      <c r="A14" s="3" t="s">
        <v>8</v>
      </c>
      <c r="B14" s="3">
        <f>AVERAGE(B4:B11)</f>
        <v>1851.7984523811251</v>
      </c>
      <c r="C14" s="3"/>
      <c r="D14" s="3">
        <f>AVERAGE(D4:D10)</f>
        <v>3803.4097075031427</v>
      </c>
      <c r="E14" s="3"/>
      <c r="F14" s="4">
        <v>6552.9166666669998</v>
      </c>
      <c r="G14" s="3"/>
      <c r="H14" s="3"/>
      <c r="I14" s="3"/>
      <c r="J14" s="3"/>
      <c r="K14" s="3" t="s">
        <v>8</v>
      </c>
      <c r="L14" s="3">
        <f>AVERAGE(L4:L12)</f>
        <v>1866.2577777778886</v>
      </c>
      <c r="M14" s="3"/>
      <c r="N14" s="3">
        <f>AVERAGE(N4:N12)</f>
        <v>3924.2779426309999</v>
      </c>
      <c r="P14">
        <v>6431.5</v>
      </c>
    </row>
    <row r="15" spans="1:16" x14ac:dyDescent="0.2">
      <c r="A15" s="3" t="s">
        <v>7</v>
      </c>
      <c r="B15" s="3">
        <f>STDEV(B4:B11)</f>
        <v>89.895137623242206</v>
      </c>
      <c r="C15" s="3"/>
      <c r="D15" s="3">
        <f>STDEV(D4:D10)</f>
        <v>285.75594143126369</v>
      </c>
      <c r="E15" s="3"/>
      <c r="F15" s="4">
        <v>7147.6666666669998</v>
      </c>
      <c r="G15" s="3"/>
      <c r="H15" s="3"/>
      <c r="I15" s="3"/>
      <c r="J15" s="3"/>
      <c r="K15" s="3" t="s">
        <v>7</v>
      </c>
      <c r="L15" s="3">
        <f>STDEV(L4:L12)</f>
        <v>85.957207655009938</v>
      </c>
      <c r="M15" s="3"/>
      <c r="N15" s="3">
        <f>STDEV(N4:N12)</f>
        <v>310.57376093208296</v>
      </c>
      <c r="P15">
        <v>5783.5833333330002</v>
      </c>
    </row>
    <row r="16" spans="1:16" x14ac:dyDescent="0.2">
      <c r="A16" s="3" t="s">
        <v>9</v>
      </c>
      <c r="B16" s="3">
        <f>B15*B15</f>
        <v>8081.1357683016568</v>
      </c>
      <c r="C16" s="3"/>
      <c r="D16" s="3">
        <f>D15*D15</f>
        <v>81656.458063267812</v>
      </c>
      <c r="E16" s="3"/>
      <c r="F16" s="4">
        <v>7392.9166666669998</v>
      </c>
      <c r="G16" s="3"/>
      <c r="H16" s="3"/>
      <c r="I16" s="3"/>
      <c r="J16" s="3"/>
      <c r="K16" s="3" t="s">
        <v>9</v>
      </c>
      <c r="L16" s="3">
        <f>L15*L15</f>
        <v>7388.6415478464987</v>
      </c>
      <c r="M16" s="3"/>
      <c r="N16" s="3">
        <f>N15*N15</f>
        <v>96456.060979498623</v>
      </c>
      <c r="P16">
        <v>5374.1666666669998</v>
      </c>
    </row>
    <row r="17" spans="1:16" x14ac:dyDescent="0.2">
      <c r="A17" s="3" t="s">
        <v>10</v>
      </c>
      <c r="B17" s="3">
        <f>SQRT(B16+D16)</f>
        <v>299.5623371379811</v>
      </c>
      <c r="C17" s="3"/>
      <c r="D17" s="3"/>
      <c r="E17" s="3"/>
      <c r="F17" s="4">
        <v>9925.6666666670008</v>
      </c>
      <c r="G17" s="3"/>
      <c r="H17" s="3"/>
      <c r="I17" s="3"/>
      <c r="J17" s="3"/>
      <c r="K17" s="3" t="s">
        <v>10</v>
      </c>
      <c r="L17" s="3">
        <f>SQRT(L16+N16)</f>
        <v>322.24944146940754</v>
      </c>
      <c r="M17" s="3"/>
      <c r="N17" s="3"/>
      <c r="P17">
        <v>6603.1666666669998</v>
      </c>
    </row>
    <row r="18" spans="1:16" x14ac:dyDescent="0.2">
      <c r="A18" s="3"/>
      <c r="B18" s="3"/>
      <c r="C18" s="3"/>
      <c r="D18" s="3"/>
      <c r="E18" s="3"/>
      <c r="F18" s="4">
        <v>7930.1666666669998</v>
      </c>
      <c r="G18" s="3"/>
      <c r="H18" s="3"/>
      <c r="I18" s="3"/>
      <c r="J18" s="3"/>
      <c r="K18" s="3"/>
      <c r="L18" s="3"/>
      <c r="M18" s="3"/>
      <c r="N18" s="3"/>
      <c r="P18">
        <v>8565.4166666670008</v>
      </c>
    </row>
    <row r="19" spans="1:16" x14ac:dyDescent="0.2">
      <c r="A19" s="3" t="s">
        <v>5</v>
      </c>
      <c r="B19" s="3">
        <f>D14-B14</f>
        <v>1951.6112551220176</v>
      </c>
      <c r="C19" s="3"/>
      <c r="D19" s="3"/>
      <c r="E19" s="3"/>
      <c r="F19" s="4">
        <v>6250.25</v>
      </c>
      <c r="G19" s="3"/>
      <c r="H19" s="3"/>
      <c r="I19" s="3"/>
      <c r="J19" s="3"/>
      <c r="K19" s="3" t="s">
        <v>5</v>
      </c>
      <c r="L19" s="3">
        <f>N14-L14</f>
        <v>2058.0201648531111</v>
      </c>
      <c r="M19" s="3"/>
      <c r="N19" s="3"/>
      <c r="P19">
        <v>9664.5</v>
      </c>
    </row>
    <row r="20" spans="1:16" x14ac:dyDescent="0.2">
      <c r="A20" s="3"/>
      <c r="B20" s="3"/>
      <c r="C20" s="3"/>
      <c r="D20" s="3"/>
      <c r="E20" s="3"/>
      <c r="F20" s="4">
        <v>6956.3333333330002</v>
      </c>
      <c r="G20" s="3"/>
      <c r="H20" s="3"/>
      <c r="I20" s="3"/>
      <c r="J20" s="3"/>
      <c r="K20" s="3"/>
      <c r="L20" s="3"/>
      <c r="M20" s="3"/>
      <c r="N20" s="3"/>
      <c r="P20">
        <v>5845.4166666669998</v>
      </c>
    </row>
    <row r="21" spans="1:16" x14ac:dyDescent="0.2">
      <c r="F21">
        <v>8808.9166666670008</v>
      </c>
      <c r="P21">
        <v>6259.3333333330002</v>
      </c>
    </row>
    <row r="22" spans="1:16" x14ac:dyDescent="0.2">
      <c r="F22">
        <v>10753.5</v>
      </c>
      <c r="P22">
        <v>5905.3333333330002</v>
      </c>
    </row>
    <row r="23" spans="1:16" x14ac:dyDescent="0.2">
      <c r="P23">
        <v>6793.25</v>
      </c>
    </row>
    <row r="24" spans="1:16" x14ac:dyDescent="0.2">
      <c r="E24" s="3" t="s">
        <v>6</v>
      </c>
      <c r="F24" s="3">
        <f>AVERAGE(F4:F22)</f>
        <v>7438.2807017544219</v>
      </c>
      <c r="P24">
        <v>7043.8333333330002</v>
      </c>
    </row>
    <row r="25" spans="1:16" x14ac:dyDescent="0.2">
      <c r="E25" s="3" t="s">
        <v>7</v>
      </c>
      <c r="F25" s="3">
        <f>STDEV(F4:F22)</f>
        <v>1304.6021368609602</v>
      </c>
      <c r="P25">
        <v>6523.75</v>
      </c>
    </row>
    <row r="26" spans="1:16" x14ac:dyDescent="0.2">
      <c r="E26" s="3" t="s">
        <v>14</v>
      </c>
      <c r="F26" s="3">
        <f>F24-B19</f>
        <v>5486.6694466324043</v>
      </c>
      <c r="P26">
        <v>7072.8333333330002</v>
      </c>
    </row>
    <row r="27" spans="1:16" x14ac:dyDescent="0.2">
      <c r="E27" s="3"/>
      <c r="F27" s="3"/>
      <c r="P27">
        <v>5677.75</v>
      </c>
    </row>
    <row r="28" spans="1:16" x14ac:dyDescent="0.2">
      <c r="E28" s="3"/>
      <c r="F28" s="3"/>
      <c r="P28">
        <v>4612.9166666669998</v>
      </c>
    </row>
    <row r="29" spans="1:16" x14ac:dyDescent="0.2">
      <c r="E29" s="3" t="s">
        <v>13</v>
      </c>
      <c r="F29" s="3">
        <f>F25*F25</f>
        <v>1701986.7355021834</v>
      </c>
    </row>
    <row r="30" spans="1:16" x14ac:dyDescent="0.2">
      <c r="E30" s="3" t="s">
        <v>16</v>
      </c>
      <c r="F30" s="3">
        <f>SQRT(F29+B16+D16)</f>
        <v>1338.5530730358632</v>
      </c>
      <c r="O30" s="3" t="s">
        <v>6</v>
      </c>
      <c r="P30" s="3">
        <f>AVERAGE(P4:P28)</f>
        <v>6535.8966666667202</v>
      </c>
    </row>
    <row r="31" spans="1:16" x14ac:dyDescent="0.2">
      <c r="O31" s="3" t="s">
        <v>12</v>
      </c>
      <c r="P31" s="3">
        <f>STDEV(P4:P28)</f>
        <v>1098.4746722096486</v>
      </c>
    </row>
    <row r="32" spans="1:16" x14ac:dyDescent="0.2">
      <c r="O32" s="3" t="s">
        <v>14</v>
      </c>
      <c r="P32">
        <f>P30-L19</f>
        <v>4477.8765018136091</v>
      </c>
    </row>
    <row r="33" spans="1:17" x14ac:dyDescent="0.2">
      <c r="O33" s="3" t="s">
        <v>9</v>
      </c>
      <c r="P33" s="3">
        <f>P31*P31</f>
        <v>1206646.605486095</v>
      </c>
      <c r="Q33" s="3"/>
    </row>
    <row r="34" spans="1:17" x14ac:dyDescent="0.2">
      <c r="O34" s="3" t="s">
        <v>15</v>
      </c>
      <c r="P34" s="3"/>
      <c r="Q34" s="3">
        <f>SQRT(P33+L16+N16)</f>
        <v>1144.766923008103</v>
      </c>
    </row>
    <row r="36" spans="1:17" x14ac:dyDescent="0.2">
      <c r="P36">
        <v>9</v>
      </c>
    </row>
    <row r="37" spans="1:17" x14ac:dyDescent="0.2">
      <c r="A37" t="s">
        <v>17</v>
      </c>
      <c r="F37">
        <v>12</v>
      </c>
      <c r="P37">
        <v>7</v>
      </c>
    </row>
    <row r="38" spans="1:17" x14ac:dyDescent="0.2">
      <c r="F38">
        <v>9</v>
      </c>
      <c r="P38">
        <v>11</v>
      </c>
    </row>
    <row r="39" spans="1:17" x14ac:dyDescent="0.2">
      <c r="F39">
        <v>15</v>
      </c>
    </row>
    <row r="41" spans="1:17" x14ac:dyDescent="0.2">
      <c r="A41" t="s">
        <v>18</v>
      </c>
    </row>
    <row r="42" spans="1:17" x14ac:dyDescent="0.2">
      <c r="A42" t="s">
        <v>19</v>
      </c>
    </row>
    <row r="43" spans="1:17" x14ac:dyDescent="0.2">
      <c r="A43" t="s">
        <v>20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Deepikaa Menon</dc:creator>
  <cp:lastModifiedBy>Deepikaa Menon</cp:lastModifiedBy>
  <dcterms:created xsi:type="dcterms:W3CDTF">2017-10-10T11:12:30Z</dcterms:created>
  <dcterms:modified xsi:type="dcterms:W3CDTF">2020-09-15T15:17:04Z</dcterms:modified>
</cp:coreProperties>
</file>