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ksonenlab/Desktop/"/>
    </mc:Choice>
  </mc:AlternateContent>
  <bookViews>
    <workbookView xWindow="27040" yWindow="840" windowWidth="199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Z16" i="1"/>
  <c r="Y16" i="1"/>
  <c r="V16" i="1"/>
  <c r="U16" i="1"/>
  <c r="N16" i="1"/>
  <c r="M16" i="1"/>
  <c r="I16" i="1"/>
  <c r="H16" i="1"/>
  <c r="D16" i="1"/>
  <c r="C16" i="1"/>
  <c r="Y23" i="1"/>
  <c r="U23" i="1"/>
  <c r="M23" i="1"/>
  <c r="H23" i="1"/>
  <c r="Z15" i="1"/>
  <c r="Y15" i="1"/>
  <c r="V15" i="1"/>
  <c r="U15" i="1"/>
  <c r="N15" i="1"/>
  <c r="M15" i="1"/>
  <c r="I15" i="1"/>
  <c r="H15" i="1"/>
  <c r="D15" i="1"/>
  <c r="C15" i="1"/>
  <c r="R15" i="1"/>
  <c r="L15" i="1"/>
  <c r="R21" i="1"/>
  <c r="G15" i="1"/>
  <c r="G21" i="1"/>
  <c r="B15" i="1"/>
  <c r="B21" i="1"/>
  <c r="G20" i="1"/>
  <c r="B20" i="1"/>
  <c r="Q3" i="1"/>
  <c r="Q4" i="1"/>
  <c r="Q5" i="1"/>
  <c r="Q6" i="1"/>
  <c r="Q7" i="1"/>
  <c r="Q8" i="1"/>
  <c r="Q9" i="1"/>
  <c r="Q10" i="1"/>
  <c r="Q11" i="1"/>
  <c r="Q12" i="1"/>
  <c r="K3" i="1"/>
  <c r="K4" i="1"/>
  <c r="K5" i="1"/>
  <c r="K6" i="1"/>
  <c r="K7" i="1"/>
  <c r="K8" i="1"/>
  <c r="K9" i="1"/>
  <c r="K10" i="1"/>
  <c r="K11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<sst xmlns="http://schemas.openxmlformats.org/spreadsheetml/2006/main" count="23" uniqueCount="18">
  <si>
    <t>4dx5b</t>
  </si>
  <si>
    <t>529x551</t>
  </si>
  <si>
    <t>average</t>
  </si>
  <si>
    <t>2832x3132</t>
  </si>
  <si>
    <t>raw image --&gt; z project with max intensity --&gt; circle --&gt; measure mean</t>
  </si>
  <si>
    <t>7x3131</t>
  </si>
  <si>
    <t xml:space="preserve">NA </t>
  </si>
  <si>
    <t>max molecule numbers/ WT</t>
  </si>
  <si>
    <t>avg background int./WT</t>
  </si>
  <si>
    <t>2832_20180805</t>
  </si>
  <si>
    <t>cy_529x551_2018_0805</t>
  </si>
  <si>
    <t>cy_20180806</t>
  </si>
  <si>
    <t>cy_2832x3131_20180805</t>
  </si>
  <si>
    <t>dup5b_hap_20180805</t>
  </si>
  <si>
    <t>bg_20180805</t>
  </si>
  <si>
    <t>cy_20180805</t>
  </si>
  <si>
    <t>averagecy-bg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</si>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</sst>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showRuler="0" topLeftCell="M1" workbookViewId="0">
      <selection activeCell="A23" sqref="A23:XFD23"/>
    </sheetView>
  </sheetViews>
  <sheetFormatPr baseColWidth="10" defaultRowHeight="16" x14ac:dyDescent="0.2"/>
  <cols>
    <col min="1" max="1" width="28.1640625" customWidth="1"/>
    <col min="24" max="24" width="20.83203125" customWidth="1"/>
  </cols>
  <sheetData>
    <row r="1" spans="1:26" x14ac:dyDescent="0.2">
      <c r="A1" t="s">
        <v>0</v>
      </c>
      <c r="C1" t="s">
        <v>11</v>
      </c>
      <c r="D1" t="s">
        <v>14</v>
      </c>
      <c r="F1" t="s">
        <v>1</v>
      </c>
      <c r="H1" t="s">
        <v>10</v>
      </c>
      <c r="I1" t="s">
        <v>14</v>
      </c>
      <c r="K1" t="s">
        <v>3</v>
      </c>
      <c r="M1" t="s">
        <v>12</v>
      </c>
      <c r="N1" t="s">
        <v>14</v>
      </c>
      <c r="Q1" t="s">
        <v>5</v>
      </c>
      <c r="T1" t="s">
        <v>13</v>
      </c>
      <c r="U1" t="s">
        <v>15</v>
      </c>
      <c r="V1" t="s">
        <v>14</v>
      </c>
      <c r="X1" t="s">
        <v>9</v>
      </c>
      <c r="Y1" t="s">
        <v>15</v>
      </c>
      <c r="Z1" t="s">
        <v>14</v>
      </c>
    </row>
    <row r="2" spans="1:26" x14ac:dyDescent="0.2">
      <c r="A2">
        <v>1</v>
      </c>
      <c r="B2">
        <v>7427.5180616739999</v>
      </c>
      <c r="C2">
        <v>7719.1518987339996</v>
      </c>
      <c r="D2">
        <v>2515.5695852529998</v>
      </c>
      <c r="F2">
        <v>1</v>
      </c>
      <c r="G2">
        <v>5111.9885462559996</v>
      </c>
      <c r="H2">
        <v>6139.8312236290003</v>
      </c>
      <c r="I2">
        <v>2571.6396313360001</v>
      </c>
      <c r="K2">
        <v>1</v>
      </c>
      <c r="L2">
        <v>5151.0960352419997</v>
      </c>
      <c r="M2">
        <v>5676.2362869199997</v>
      </c>
      <c r="N2">
        <v>2234.2175115209998</v>
      </c>
      <c r="Q2">
        <v>1</v>
      </c>
      <c r="R2">
        <v>4022.9762114539999</v>
      </c>
      <c r="T2">
        <v>1</v>
      </c>
      <c r="U2">
        <v>6666.4345991560003</v>
      </c>
      <c r="V2">
        <v>2890.931797235</v>
      </c>
      <c r="X2">
        <v>1</v>
      </c>
      <c r="Y2">
        <v>5055.1026722930001</v>
      </c>
      <c r="Z2">
        <v>2193.804608295</v>
      </c>
    </row>
    <row r="3" spans="1:26" x14ac:dyDescent="0.2">
      <c r="A3">
        <v>2</v>
      </c>
      <c r="B3">
        <v>7687.0837004409996</v>
      </c>
      <c r="C3">
        <v>7043.5724331929996</v>
      </c>
      <c r="D3">
        <v>3030.9631336409998</v>
      </c>
      <c r="F3">
        <f>F2+1</f>
        <v>2</v>
      </c>
      <c r="G3">
        <v>4672.0819383260005</v>
      </c>
      <c r="H3">
        <v>5285.1265822779997</v>
      </c>
      <c r="I3">
        <v>2454.3235023040002</v>
      </c>
      <c r="K3">
        <f>K2+1</f>
        <v>2</v>
      </c>
      <c r="L3">
        <v>5299.688986784</v>
      </c>
      <c r="M3">
        <v>5762.658227848</v>
      </c>
      <c r="N3">
        <v>2254.1161290320001</v>
      </c>
      <c r="Q3">
        <f>Q2+1</f>
        <v>2</v>
      </c>
      <c r="R3">
        <v>4155.784140969</v>
      </c>
      <c r="T3">
        <v>2</v>
      </c>
      <c r="U3">
        <v>6095.9620253160001</v>
      </c>
      <c r="V3">
        <v>2130.9069124419998</v>
      </c>
      <c r="X3">
        <v>2</v>
      </c>
      <c r="Y3">
        <v>4857.976090014</v>
      </c>
      <c r="Z3">
        <v>2332.784331797</v>
      </c>
    </row>
    <row r="4" spans="1:26" x14ac:dyDescent="0.2">
      <c r="A4">
        <v>3</v>
      </c>
      <c r="B4">
        <v>7608.7929515420001</v>
      </c>
      <c r="C4">
        <v>7944.4331926860004</v>
      </c>
      <c r="D4">
        <v>2571.8801843320002</v>
      </c>
      <c r="F4">
        <f t="shared" ref="F4:F12" si="0">F3+1</f>
        <v>3</v>
      </c>
      <c r="G4">
        <v>5557.2511013220001</v>
      </c>
      <c r="H4">
        <v>5854.4936708859996</v>
      </c>
      <c r="I4">
        <v>2983.1262672809999</v>
      </c>
      <c r="K4">
        <f t="shared" ref="K4:K11" si="1">K3+1</f>
        <v>3</v>
      </c>
      <c r="L4">
        <v>5200.8185022030002</v>
      </c>
      <c r="M4">
        <v>5070.9971870600002</v>
      </c>
      <c r="N4">
        <v>2246.2829493089998</v>
      </c>
      <c r="Q4">
        <f t="shared" ref="Q4:Q12" si="2">Q3+1</f>
        <v>3</v>
      </c>
      <c r="R4">
        <v>4477.0044052860003</v>
      </c>
      <c r="T4">
        <v>3</v>
      </c>
      <c r="U4">
        <v>6256.8832630099996</v>
      </c>
      <c r="V4">
        <v>2226.1041474650001</v>
      </c>
      <c r="X4">
        <v>3</v>
      </c>
      <c r="Y4">
        <v>5275.1631504919997</v>
      </c>
      <c r="Z4">
        <v>2186.8009216589999</v>
      </c>
    </row>
    <row r="5" spans="1:26" x14ac:dyDescent="0.2">
      <c r="A5">
        <v>4</v>
      </c>
      <c r="B5">
        <v>8435.5356828189997</v>
      </c>
      <c r="C5">
        <v>9077.4402250349995</v>
      </c>
      <c r="D5">
        <v>2956.8248847929999</v>
      </c>
      <c r="F5">
        <f t="shared" si="0"/>
        <v>4</v>
      </c>
      <c r="G5">
        <v>6184.2907488990004</v>
      </c>
      <c r="H5">
        <v>5632.5696202529998</v>
      </c>
      <c r="I5">
        <v>2894.511520737</v>
      </c>
      <c r="K5">
        <f t="shared" si="1"/>
        <v>4</v>
      </c>
      <c r="L5">
        <v>5243.767400881</v>
      </c>
      <c r="M5">
        <v>5454.396624473</v>
      </c>
      <c r="N5">
        <v>2251.5133640549998</v>
      </c>
      <c r="Q5">
        <f t="shared" si="2"/>
        <v>4</v>
      </c>
      <c r="R5">
        <v>4321.4008810570003</v>
      </c>
      <c r="T5">
        <v>4</v>
      </c>
      <c r="U5">
        <v>7945.5035161739997</v>
      </c>
      <c r="V5">
        <v>2190.6783410140001</v>
      </c>
      <c r="X5">
        <v>4</v>
      </c>
      <c r="Y5">
        <v>4909.2545710269997</v>
      </c>
      <c r="Z5">
        <v>2342.799078341</v>
      </c>
    </row>
    <row r="6" spans="1:26" x14ac:dyDescent="0.2">
      <c r="A6">
        <v>5</v>
      </c>
      <c r="B6">
        <v>9011.7621145369994</v>
      </c>
      <c r="C6">
        <v>8689.6807313640002</v>
      </c>
      <c r="D6">
        <v>2753.0396313360002</v>
      </c>
      <c r="F6">
        <f t="shared" si="0"/>
        <v>5</v>
      </c>
      <c r="G6">
        <v>6133.0731277530003</v>
      </c>
      <c r="H6">
        <v>4729.1772151900004</v>
      </c>
      <c r="I6">
        <v>2747.109677419</v>
      </c>
      <c r="K6">
        <f t="shared" si="1"/>
        <v>5</v>
      </c>
      <c r="L6">
        <v>5335.8810572689999</v>
      </c>
      <c r="M6">
        <v>6529.316455696</v>
      </c>
      <c r="N6">
        <v>2361.8820276500001</v>
      </c>
      <c r="Q6">
        <f t="shared" si="2"/>
        <v>5</v>
      </c>
      <c r="R6">
        <v>4404.6123348020001</v>
      </c>
      <c r="T6">
        <v>5</v>
      </c>
      <c r="U6">
        <v>6183.2545710269997</v>
      </c>
      <c r="V6">
        <v>2097.3087557600002</v>
      </c>
      <c r="X6">
        <v>5</v>
      </c>
      <c r="Y6">
        <v>4909.2939521799999</v>
      </c>
      <c r="Z6">
        <v>2105.310599078</v>
      </c>
    </row>
    <row r="7" spans="1:26" x14ac:dyDescent="0.2">
      <c r="A7">
        <v>6</v>
      </c>
      <c r="B7">
        <v>7468.4907488990002</v>
      </c>
      <c r="C7">
        <v>8365.8720112520004</v>
      </c>
      <c r="D7">
        <v>3028.6423963130001</v>
      </c>
      <c r="F7">
        <f t="shared" si="0"/>
        <v>6</v>
      </c>
      <c r="G7">
        <v>5698.0634361230004</v>
      </c>
      <c r="H7">
        <v>5031.2039381149998</v>
      </c>
      <c r="I7">
        <v>2982.0654377880001</v>
      </c>
      <c r="K7">
        <f t="shared" si="1"/>
        <v>6</v>
      </c>
      <c r="L7">
        <v>5507.914537445</v>
      </c>
      <c r="M7">
        <v>5268.3853727140004</v>
      </c>
      <c r="N7">
        <v>2349.8110599080001</v>
      </c>
      <c r="Q7">
        <f t="shared" si="2"/>
        <v>6</v>
      </c>
      <c r="R7">
        <v>4369.4343612330003</v>
      </c>
      <c r="T7">
        <v>6</v>
      </c>
      <c r="U7">
        <v>7238.5007032350004</v>
      </c>
      <c r="V7">
        <v>3261.9622119820001</v>
      </c>
      <c r="X7">
        <v>6</v>
      </c>
      <c r="Y7">
        <v>4814.4360056260002</v>
      </c>
      <c r="Z7">
        <v>2136.8294930880002</v>
      </c>
    </row>
    <row r="8" spans="1:26" x14ac:dyDescent="0.2">
      <c r="A8">
        <v>7</v>
      </c>
      <c r="B8">
        <v>7687.8757709250003</v>
      </c>
      <c r="C8">
        <v>7922.3122362869999</v>
      </c>
      <c r="D8">
        <v>2775.6838709680001</v>
      </c>
      <c r="F8">
        <f t="shared" si="0"/>
        <v>7</v>
      </c>
      <c r="G8">
        <v>5948.9030837</v>
      </c>
      <c r="H8">
        <v>6237.3445850910002</v>
      </c>
      <c r="I8">
        <v>3316.7105990780001</v>
      </c>
      <c r="K8">
        <f t="shared" si="1"/>
        <v>7</v>
      </c>
      <c r="L8">
        <v>5653.4986784140001</v>
      </c>
      <c r="M8">
        <v>5749.5949367089997</v>
      </c>
      <c r="N8">
        <v>2717.0451612900001</v>
      </c>
      <c r="Q8">
        <f t="shared" si="2"/>
        <v>7</v>
      </c>
      <c r="R8">
        <v>4452.3233480179997</v>
      </c>
      <c r="T8">
        <v>7</v>
      </c>
      <c r="U8">
        <v>7232.6540084389999</v>
      </c>
      <c r="V8">
        <v>2118.6423963130001</v>
      </c>
      <c r="X8">
        <v>7</v>
      </c>
      <c r="Y8">
        <v>5318.8917018279999</v>
      </c>
      <c r="Z8">
        <v>2247.9225806449999</v>
      </c>
    </row>
    <row r="9" spans="1:26" x14ac:dyDescent="0.2">
      <c r="A9">
        <v>8</v>
      </c>
      <c r="B9">
        <v>8675.2299559469993</v>
      </c>
      <c r="C9">
        <v>7665.7791842480001</v>
      </c>
      <c r="D9">
        <v>2753.562211982</v>
      </c>
      <c r="F9">
        <f t="shared" si="0"/>
        <v>8</v>
      </c>
      <c r="G9">
        <v>5051.4281938329996</v>
      </c>
      <c r="H9">
        <v>5014.7299578060001</v>
      </c>
      <c r="I9">
        <v>3210.8276497699999</v>
      </c>
      <c r="K9">
        <f t="shared" si="1"/>
        <v>8</v>
      </c>
      <c r="L9">
        <v>5855.1876651980001</v>
      </c>
      <c r="M9">
        <v>5371.5471167369997</v>
      </c>
      <c r="N9">
        <v>2470.4396313359998</v>
      </c>
      <c r="Q9">
        <f t="shared" si="2"/>
        <v>8</v>
      </c>
      <c r="R9">
        <v>4221.2704845810003</v>
      </c>
      <c r="T9">
        <v>8</v>
      </c>
      <c r="U9">
        <v>6416.3994374120002</v>
      </c>
      <c r="V9">
        <v>2160.094930876</v>
      </c>
      <c r="X9">
        <v>8</v>
      </c>
      <c r="Y9">
        <v>4594.5808720109999</v>
      </c>
      <c r="Z9">
        <v>2227.5566820280001</v>
      </c>
    </row>
    <row r="10" spans="1:26" x14ac:dyDescent="0.2">
      <c r="A10">
        <v>9</v>
      </c>
      <c r="B10">
        <v>7795.050220264</v>
      </c>
      <c r="C10">
        <v>7659.2264416320004</v>
      </c>
      <c r="D10">
        <v>2804.50875576</v>
      </c>
      <c r="F10">
        <f t="shared" si="0"/>
        <v>9</v>
      </c>
      <c r="G10">
        <v>3988.9955947140002</v>
      </c>
      <c r="H10">
        <v>5364.597749648</v>
      </c>
      <c r="I10">
        <v>2678.7004608289999</v>
      </c>
      <c r="K10">
        <f t="shared" si="1"/>
        <v>9</v>
      </c>
      <c r="L10">
        <v>5929.0211453740003</v>
      </c>
      <c r="M10">
        <v>5728.0014064699999</v>
      </c>
      <c r="N10">
        <v>2318.0866359450001</v>
      </c>
      <c r="Q10">
        <f t="shared" si="2"/>
        <v>9</v>
      </c>
      <c r="R10">
        <v>3873.2466960349998</v>
      </c>
      <c r="T10">
        <v>9</v>
      </c>
      <c r="U10">
        <v>5672.5021097050003</v>
      </c>
      <c r="V10">
        <v>2072.787096774</v>
      </c>
      <c r="X10">
        <v>9</v>
      </c>
      <c r="Y10">
        <v>4495.2841068919997</v>
      </c>
      <c r="Z10">
        <v>2130.8423963129999</v>
      </c>
    </row>
    <row r="11" spans="1:26" x14ac:dyDescent="0.2">
      <c r="A11">
        <v>10</v>
      </c>
      <c r="B11">
        <v>7704.7189427310004</v>
      </c>
      <c r="C11">
        <v>7411.3684950770003</v>
      </c>
      <c r="D11">
        <v>3046.4930875579998</v>
      </c>
      <c r="F11">
        <f t="shared" si="0"/>
        <v>10</v>
      </c>
      <c r="G11">
        <v>5296.4643171810003</v>
      </c>
      <c r="H11">
        <v>3954.7046413500002</v>
      </c>
      <c r="I11">
        <v>2368.0967741939999</v>
      </c>
      <c r="K11">
        <f t="shared" si="1"/>
        <v>10</v>
      </c>
      <c r="L11">
        <v>6344.5110132159998</v>
      </c>
      <c r="M11">
        <v>5143.3333333330002</v>
      </c>
      <c r="N11">
        <v>2231.721658986</v>
      </c>
      <c r="Q11">
        <f t="shared" si="2"/>
        <v>10</v>
      </c>
      <c r="R11">
        <v>4143.4273127750002</v>
      </c>
      <c r="T11">
        <v>10</v>
      </c>
      <c r="U11">
        <v>5681.6962025319999</v>
      </c>
      <c r="V11">
        <v>2485.1990783410001</v>
      </c>
      <c r="X11">
        <v>10</v>
      </c>
      <c r="Y11">
        <v>4186.5147679319998</v>
      </c>
      <c r="Z11">
        <v>2180.1852534559998</v>
      </c>
    </row>
    <row r="12" spans="1:26" x14ac:dyDescent="0.2">
      <c r="A12">
        <v>11</v>
      </c>
      <c r="B12">
        <v>7411.3365638770001</v>
      </c>
      <c r="F12">
        <f t="shared" si="0"/>
        <v>11</v>
      </c>
      <c r="G12">
        <v>5647.6008810570002</v>
      </c>
      <c r="K12">
        <v>12</v>
      </c>
      <c r="L12">
        <v>6399.9030837</v>
      </c>
      <c r="Q12">
        <f t="shared" si="2"/>
        <v>11</v>
      </c>
      <c r="R12">
        <v>4102.7312775330001</v>
      </c>
    </row>
    <row r="13" spans="1:26" x14ac:dyDescent="0.2">
      <c r="F13">
        <v>12</v>
      </c>
      <c r="G13">
        <v>5600.3691629960003</v>
      </c>
    </row>
    <row r="15" spans="1:26" x14ac:dyDescent="0.2">
      <c r="A15" t="s">
        <v>2</v>
      </c>
      <c r="B15">
        <f>AVERAGE(B2:B12)</f>
        <v>7901.2177012414531</v>
      </c>
      <c r="C15">
        <f>AVERAGE(C2:C11)</f>
        <v>7949.8836849507989</v>
      </c>
      <c r="D15">
        <f>AVERAGE(D2:D11)</f>
        <v>2823.7167741936</v>
      </c>
      <c r="G15">
        <f>AVERAGE(G2:G13)</f>
        <v>5407.5425110133338</v>
      </c>
      <c r="H15">
        <f>AVERAGE(H2:H11)</f>
        <v>5324.3779184245996</v>
      </c>
      <c r="I15">
        <f>AVERAGE(I2:I11)</f>
        <v>2820.7111520735998</v>
      </c>
      <c r="L15">
        <f>AVERAGE(L2:L12)</f>
        <v>5629.2080096114541</v>
      </c>
      <c r="M15">
        <f>AVERAGE(M2:M11)</f>
        <v>5575.446694796</v>
      </c>
      <c r="N15">
        <f>AVERAGE(N2:N11)</f>
        <v>2343.5116129032003</v>
      </c>
      <c r="R15">
        <f>AVERAGE(R2:R12)</f>
        <v>4231.2919503402727</v>
      </c>
      <c r="U15">
        <f>AVERAGE(U2:U11)</f>
        <v>6538.9790436005997</v>
      </c>
      <c r="V15">
        <f>AVERAGE(V2:V11)</f>
        <v>2363.4615668202</v>
      </c>
      <c r="Y15">
        <f>AVERAGE(Y2:Y11)</f>
        <v>4841.6497890295004</v>
      </c>
      <c r="Z15">
        <f>AVERAGE(Z2:Z11)</f>
        <v>2208.4835944699998</v>
      </c>
    </row>
    <row r="16" spans="1:26" x14ac:dyDescent="0.2">
      <c r="A16" t="s">
        <v>17</v>
      </c>
      <c r="C16">
        <f>STDEV(C2:C11)</f>
        <v>607.57737994671561</v>
      </c>
      <c r="D16">
        <f>STDEV(D2:D11)</f>
        <v>189.5204491868748</v>
      </c>
      <c r="H16">
        <f>STDEV(H2:H11)</f>
        <v>690.38934031767201</v>
      </c>
      <c r="I16">
        <f>STDEV(I2:I11)</f>
        <v>313.1891909042522</v>
      </c>
      <c r="M16">
        <f>STDEV(M2:M11)</f>
        <v>421.68719936168117</v>
      </c>
      <c r="N16">
        <f>STDEV(N2:N11)</f>
        <v>151.66207172649027</v>
      </c>
      <c r="U16">
        <f>STDEV(U2:U11)</f>
        <v>735.46624927870926</v>
      </c>
      <c r="V16">
        <f>STDEV(V2:V11)</f>
        <v>402.73708370503726</v>
      </c>
      <c r="Y16">
        <f>STDEV(Y2:Y11)</f>
        <v>346.67038782097558</v>
      </c>
      <c r="Z16">
        <f>STDEV(Z2:Z11)</f>
        <v>80.763081995576002</v>
      </c>
    </row>
    <row r="18" spans="1:25" x14ac:dyDescent="0.2">
      <c r="B18" t="s">
        <v>4</v>
      </c>
    </row>
    <row r="20" spans="1:25" x14ac:dyDescent="0.2">
      <c r="A20" t="s">
        <v>7</v>
      </c>
      <c r="B20">
        <f>140/100</f>
        <v>1.4</v>
      </c>
      <c r="G20">
        <f>80/100</f>
        <v>0.8</v>
      </c>
      <c r="L20">
        <v>1</v>
      </c>
      <c r="R20" t="s">
        <v>6</v>
      </c>
    </row>
    <row r="21" spans="1:25" x14ac:dyDescent="0.2">
      <c r="A21" t="s">
        <v>8</v>
      </c>
      <c r="B21">
        <f>B15/L15</f>
        <v>1.4036108965507601</v>
      </c>
      <c r="G21">
        <f>G15/L15</f>
        <v>0.96062225836749271</v>
      </c>
      <c r="L21">
        <v>1</v>
      </c>
      <c r="R21">
        <f>R15/L15</f>
        <v>0.75166736477239005</v>
      </c>
    </row>
    <row r="23" spans="1:25" x14ac:dyDescent="0.2">
      <c r="A23" t="s">
        <v>16</v>
      </c>
      <c r="C23">
        <f>C15-D15</f>
        <v>5126.1669107571988</v>
      </c>
      <c r="H23">
        <f>H15-I15</f>
        <v>2503.6667663509998</v>
      </c>
      <c r="M23">
        <f>M15-N15</f>
        <v>3231.9350818927996</v>
      </c>
      <c r="U23">
        <f>U15-V15</f>
        <v>4175.5174767804001</v>
      </c>
      <c r="Y23">
        <f>Y15-Z15</f>
        <v>2633.1661945595006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2017-08-10T18:44:34Z</dcterms:created>
  <dcterms:modified xsi:type="dcterms:W3CDTF">2018-08-05T19:16:40Z</dcterms:modified>
</cp:coreProperties>
</file>