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bhamid/Downloads/"/>
    </mc:Choice>
  </mc:AlternateContent>
  <xr:revisionPtr revIDLastSave="0" documentId="13_ncr:1_{674C39D1-81F9-974F-8D18-B696CBB77F34}" xr6:coauthVersionLast="47" xr6:coauthVersionMax="47" xr10:uidLastSave="{00000000-0000-0000-0000-000000000000}"/>
  <bookViews>
    <workbookView xWindow="0" yWindow="0" windowWidth="35840" windowHeight="22400" xr2:uid="{40A836D4-6A5D-B147-A388-02684C4E119F}"/>
  </bookViews>
  <sheets>
    <sheet name="GEN_32C_1LG_MTU1500" sheetId="1" r:id="rId1"/>
    <sheet name="Gen_32C_2LG_MTU6000" sheetId="2" r:id="rId2"/>
    <sheet name="EPYC7502P_32C_2LG_MTU6000 " sheetId="3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J3" i="3"/>
  <c r="K3" i="3" s="1"/>
  <c r="J4" i="3"/>
  <c r="K4" i="3"/>
  <c r="L4" i="3" s="1"/>
  <c r="J5" i="3"/>
  <c r="K5" i="3" s="1"/>
  <c r="J6" i="3"/>
  <c r="K6" i="3"/>
  <c r="L6" i="3"/>
  <c r="M6" i="3"/>
  <c r="J7" i="3"/>
  <c r="K7" i="3"/>
  <c r="L7" i="3" s="1"/>
  <c r="J8" i="3"/>
  <c r="K8" i="3" s="1"/>
  <c r="J9" i="3"/>
  <c r="K9" i="3" s="1"/>
  <c r="J10" i="3"/>
  <c r="K10" i="3" s="1"/>
  <c r="J11" i="3"/>
  <c r="K11" i="3"/>
  <c r="M11" i="3" s="1"/>
  <c r="L11" i="3"/>
  <c r="J12" i="3"/>
  <c r="K12" i="3" s="1"/>
  <c r="J13" i="3"/>
  <c r="K13" i="3" s="1"/>
  <c r="J14" i="3"/>
  <c r="K14" i="3" s="1"/>
  <c r="J15" i="3"/>
  <c r="K15" i="3" s="1"/>
  <c r="J16" i="3"/>
  <c r="K16" i="3"/>
  <c r="L16" i="3" s="1"/>
  <c r="J17" i="3"/>
  <c r="K17" i="3" s="1"/>
  <c r="J18" i="3"/>
  <c r="K18" i="3"/>
  <c r="L18" i="3"/>
  <c r="M18" i="3"/>
  <c r="J19" i="3"/>
  <c r="K19" i="3"/>
  <c r="L19" i="3" s="1"/>
  <c r="J20" i="3"/>
  <c r="K20" i="3"/>
  <c r="L20" i="3" s="1"/>
  <c r="J21" i="3"/>
  <c r="K21" i="3" s="1"/>
  <c r="J22" i="3"/>
  <c r="K22" i="3"/>
  <c r="L22" i="3" s="1"/>
  <c r="M22" i="3"/>
  <c r="J23" i="3"/>
  <c r="K23" i="3"/>
  <c r="M23" i="3" s="1"/>
  <c r="J24" i="3"/>
  <c r="K24" i="3" s="1"/>
  <c r="J25" i="3"/>
  <c r="K25" i="3"/>
  <c r="L25" i="3" s="1"/>
  <c r="J26" i="3"/>
  <c r="K26" i="3" s="1"/>
  <c r="J27" i="3"/>
  <c r="K27" i="3" s="1"/>
  <c r="J28" i="3"/>
  <c r="K28" i="3"/>
  <c r="L28" i="3" s="1"/>
  <c r="J29" i="3"/>
  <c r="K29" i="3" s="1"/>
  <c r="J30" i="3"/>
  <c r="K30" i="3" s="1"/>
  <c r="J31" i="3"/>
  <c r="K31" i="3" s="1"/>
  <c r="L31" i="3" s="1"/>
  <c r="J32" i="3"/>
  <c r="K32" i="3"/>
  <c r="L32" i="3"/>
  <c r="M32" i="3"/>
  <c r="J33" i="3"/>
  <c r="K33" i="3" s="1"/>
  <c r="J34" i="3"/>
  <c r="K34" i="3"/>
  <c r="L34" i="3" s="1"/>
  <c r="J35" i="3"/>
  <c r="K35" i="3"/>
  <c r="M35" i="3" s="1"/>
  <c r="L35" i="3"/>
  <c r="J36" i="3"/>
  <c r="K36" i="3" s="1"/>
  <c r="J37" i="3"/>
  <c r="K37" i="3"/>
  <c r="L37" i="3"/>
  <c r="M37" i="3"/>
  <c r="J38" i="3"/>
  <c r="K38" i="3" s="1"/>
  <c r="J39" i="3"/>
  <c r="K39" i="3" s="1"/>
  <c r="J40" i="3"/>
  <c r="K40" i="3" s="1"/>
  <c r="L40" i="3" s="1"/>
  <c r="J41" i="3"/>
  <c r="K41" i="3" s="1"/>
  <c r="J42" i="3"/>
  <c r="K42" i="3"/>
  <c r="M42" i="3" s="1"/>
  <c r="L42" i="3"/>
  <c r="J43" i="3"/>
  <c r="K43" i="3"/>
  <c r="L43" i="3" s="1"/>
  <c r="J44" i="3"/>
  <c r="K44" i="3"/>
  <c r="L44" i="3"/>
  <c r="M44" i="3"/>
  <c r="J45" i="3"/>
  <c r="K45" i="3" s="1"/>
  <c r="J46" i="3"/>
  <c r="K46" i="3"/>
  <c r="L46" i="3" s="1"/>
  <c r="M46" i="3"/>
  <c r="J47" i="3"/>
  <c r="K47" i="3" s="1"/>
  <c r="J48" i="3"/>
  <c r="K48" i="3" s="1"/>
  <c r="J49" i="3"/>
  <c r="K49" i="3"/>
  <c r="L49" i="3"/>
  <c r="M49" i="3"/>
  <c r="J50" i="3"/>
  <c r="K50" i="3" s="1"/>
  <c r="J51" i="3"/>
  <c r="K51" i="3" s="1"/>
  <c r="J52" i="3"/>
  <c r="K52" i="3"/>
  <c r="L52" i="3" s="1"/>
  <c r="J53" i="3"/>
  <c r="K53" i="3" s="1"/>
  <c r="J54" i="3"/>
  <c r="K54" i="3"/>
  <c r="L54" i="3"/>
  <c r="M54" i="3"/>
  <c r="J55" i="3"/>
  <c r="K55" i="3"/>
  <c r="L55" i="3" s="1"/>
  <c r="J56" i="3"/>
  <c r="K56" i="3" s="1"/>
  <c r="J57" i="3"/>
  <c r="K57" i="3" s="1"/>
  <c r="J58" i="3"/>
  <c r="K58" i="3" s="1"/>
  <c r="J59" i="3"/>
  <c r="K59" i="3"/>
  <c r="M59" i="3" s="1"/>
  <c r="L59" i="3"/>
  <c r="J60" i="3"/>
  <c r="K60" i="3" s="1"/>
  <c r="J61" i="3"/>
  <c r="K61" i="3" s="1"/>
  <c r="J62" i="3"/>
  <c r="K62" i="3" s="1"/>
  <c r="J63" i="3"/>
  <c r="K63" i="3" s="1"/>
  <c r="J64" i="3"/>
  <c r="K64" i="3"/>
  <c r="L64" i="3" s="1"/>
  <c r="J65" i="3"/>
  <c r="K65" i="3" s="1"/>
  <c r="J66" i="3"/>
  <c r="K66" i="3"/>
  <c r="L66" i="3"/>
  <c r="M66" i="3"/>
  <c r="J67" i="3"/>
  <c r="K67" i="3"/>
  <c r="L67" i="3" s="1"/>
  <c r="J68" i="3"/>
  <c r="K68" i="3"/>
  <c r="M68" i="3" s="1"/>
  <c r="L68" i="3"/>
  <c r="J69" i="3"/>
  <c r="K69" i="3" s="1"/>
  <c r="J70" i="3"/>
  <c r="K70" i="3"/>
  <c r="L70" i="3" s="1"/>
  <c r="M70" i="3"/>
  <c r="J71" i="3"/>
  <c r="K71" i="3"/>
  <c r="M71" i="3" s="1"/>
  <c r="J72" i="3"/>
  <c r="K72" i="3" s="1"/>
  <c r="J73" i="3"/>
  <c r="K73" i="3"/>
  <c r="M73" i="3" s="1"/>
  <c r="L73" i="3"/>
  <c r="J74" i="3"/>
  <c r="K74" i="3" s="1"/>
  <c r="J75" i="3"/>
  <c r="K75" i="3" s="1"/>
  <c r="J76" i="3"/>
  <c r="K76" i="3"/>
  <c r="L76" i="3" s="1"/>
  <c r="J77" i="3"/>
  <c r="K77" i="3" s="1"/>
  <c r="J78" i="3"/>
  <c r="K78" i="3" s="1"/>
  <c r="J78" i="2"/>
  <c r="K78" i="2" s="1"/>
  <c r="J77" i="2"/>
  <c r="K77" i="2" s="1"/>
  <c r="K76" i="2"/>
  <c r="M76" i="2" s="1"/>
  <c r="J76" i="2"/>
  <c r="J75" i="2"/>
  <c r="K75" i="2" s="1"/>
  <c r="J74" i="2"/>
  <c r="K74" i="2" s="1"/>
  <c r="J73" i="2"/>
  <c r="K73" i="2" s="1"/>
  <c r="J72" i="2"/>
  <c r="K72" i="2" s="1"/>
  <c r="J71" i="2"/>
  <c r="K71" i="2" s="1"/>
  <c r="K70" i="2"/>
  <c r="M70" i="2" s="1"/>
  <c r="J70" i="2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K31" i="2"/>
  <c r="M31" i="2" s="1"/>
  <c r="J31" i="2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U83" i="1"/>
  <c r="W83" i="1" s="1"/>
  <c r="H83" i="1"/>
  <c r="U82" i="1"/>
  <c r="W82" i="1" s="1"/>
  <c r="H82" i="1"/>
  <c r="U81" i="1"/>
  <c r="W81" i="1" s="1"/>
  <c r="H81" i="1"/>
  <c r="U80" i="1"/>
  <c r="W80" i="1" s="1"/>
  <c r="H80" i="1"/>
  <c r="U79" i="1"/>
  <c r="W79" i="1" s="1"/>
  <c r="H79" i="1"/>
  <c r="U78" i="1"/>
  <c r="W78" i="1" s="1"/>
  <c r="H78" i="1"/>
  <c r="U77" i="1"/>
  <c r="W77" i="1" s="1"/>
  <c r="H77" i="1"/>
  <c r="U76" i="1"/>
  <c r="W76" i="1" s="1"/>
  <c r="H76" i="1"/>
  <c r="U75" i="1"/>
  <c r="W75" i="1" s="1"/>
  <c r="H75" i="1"/>
  <c r="U74" i="1"/>
  <c r="W74" i="1" s="1"/>
  <c r="H74" i="1"/>
  <c r="U73" i="1"/>
  <c r="W73" i="1" s="1"/>
  <c r="H73" i="1"/>
  <c r="W72" i="1"/>
  <c r="U72" i="1"/>
  <c r="V72" i="1" s="1"/>
  <c r="H72" i="1"/>
  <c r="W71" i="1"/>
  <c r="U71" i="1"/>
  <c r="V71" i="1" s="1"/>
  <c r="H71" i="1"/>
  <c r="W70" i="1"/>
  <c r="U70" i="1"/>
  <c r="V70" i="1" s="1"/>
  <c r="H70" i="1"/>
  <c r="W69" i="1"/>
  <c r="U69" i="1"/>
  <c r="V69" i="1" s="1"/>
  <c r="H69" i="1"/>
  <c r="W68" i="1"/>
  <c r="U68" i="1"/>
  <c r="V68" i="1" s="1"/>
  <c r="H68" i="1"/>
  <c r="W67" i="1"/>
  <c r="U67" i="1"/>
  <c r="V67" i="1" s="1"/>
  <c r="H67" i="1"/>
  <c r="W66" i="1"/>
  <c r="U66" i="1"/>
  <c r="V66" i="1" s="1"/>
  <c r="H66" i="1"/>
  <c r="W65" i="1"/>
  <c r="U65" i="1"/>
  <c r="V65" i="1" s="1"/>
  <c r="H65" i="1"/>
  <c r="W64" i="1"/>
  <c r="U64" i="1"/>
  <c r="V64" i="1" s="1"/>
  <c r="H64" i="1"/>
  <c r="W63" i="1"/>
  <c r="U63" i="1"/>
  <c r="V63" i="1" s="1"/>
  <c r="H63" i="1"/>
  <c r="W62" i="1"/>
  <c r="U62" i="1"/>
  <c r="H62" i="1"/>
  <c r="V61" i="1"/>
  <c r="U61" i="1"/>
  <c r="W61" i="1" s="1"/>
  <c r="H61" i="1"/>
  <c r="V60" i="1"/>
  <c r="U60" i="1"/>
  <c r="W60" i="1" s="1"/>
  <c r="H60" i="1"/>
  <c r="W59" i="1"/>
  <c r="V59" i="1"/>
  <c r="U59" i="1"/>
  <c r="H59" i="1"/>
  <c r="V58" i="1"/>
  <c r="U58" i="1"/>
  <c r="W58" i="1" s="1"/>
  <c r="H58" i="1"/>
  <c r="V57" i="1"/>
  <c r="U57" i="1"/>
  <c r="W57" i="1" s="1"/>
  <c r="H57" i="1"/>
  <c r="W56" i="1"/>
  <c r="V56" i="1"/>
  <c r="U56" i="1"/>
  <c r="H56" i="1"/>
  <c r="V55" i="1"/>
  <c r="U55" i="1"/>
  <c r="W55" i="1" s="1"/>
  <c r="H55" i="1"/>
  <c r="V54" i="1"/>
  <c r="U54" i="1"/>
  <c r="W54" i="1" s="1"/>
  <c r="H54" i="1"/>
  <c r="W53" i="1"/>
  <c r="V53" i="1"/>
  <c r="U53" i="1"/>
  <c r="H53" i="1"/>
  <c r="V52" i="1"/>
  <c r="U52" i="1"/>
  <c r="W52" i="1" s="1"/>
  <c r="H52" i="1"/>
  <c r="U51" i="1"/>
  <c r="W51" i="1" s="1"/>
  <c r="H51" i="1"/>
  <c r="U50" i="1"/>
  <c r="W50" i="1" s="1"/>
  <c r="H50" i="1"/>
  <c r="U49" i="1"/>
  <c r="W49" i="1" s="1"/>
  <c r="H49" i="1"/>
  <c r="U48" i="1"/>
  <c r="W48" i="1" s="1"/>
  <c r="H48" i="1"/>
  <c r="U47" i="1"/>
  <c r="W47" i="1" s="1"/>
  <c r="H47" i="1"/>
  <c r="U46" i="1"/>
  <c r="W46" i="1" s="1"/>
  <c r="H46" i="1"/>
  <c r="U45" i="1"/>
  <c r="V45" i="1" s="1"/>
  <c r="H45" i="1"/>
  <c r="U44" i="1"/>
  <c r="W44" i="1" s="1"/>
  <c r="H44" i="1"/>
  <c r="U43" i="1"/>
  <c r="V43" i="1" s="1"/>
  <c r="H43" i="1"/>
  <c r="U42" i="1"/>
  <c r="V42" i="1" s="1"/>
  <c r="H42" i="1"/>
  <c r="U41" i="1"/>
  <c r="W41" i="1" s="1"/>
  <c r="H41" i="1"/>
  <c r="U40" i="1"/>
  <c r="W40" i="1" s="1"/>
  <c r="H40" i="1"/>
  <c r="U39" i="1"/>
  <c r="W39" i="1" s="1"/>
  <c r="H39" i="1"/>
  <c r="U38" i="1"/>
  <c r="W38" i="1" s="1"/>
  <c r="H38" i="1"/>
  <c r="U37" i="1"/>
  <c r="W37" i="1" s="1"/>
  <c r="H37" i="1"/>
  <c r="U36" i="1"/>
  <c r="W36" i="1" s="1"/>
  <c r="H36" i="1"/>
  <c r="U35" i="1"/>
  <c r="W35" i="1" s="1"/>
  <c r="H35" i="1"/>
  <c r="U34" i="1"/>
  <c r="W34" i="1" s="1"/>
  <c r="H34" i="1"/>
  <c r="U33" i="1"/>
  <c r="W33" i="1" s="1"/>
  <c r="H33" i="1"/>
  <c r="U32" i="1"/>
  <c r="W32" i="1" s="1"/>
  <c r="H32" i="1"/>
  <c r="U31" i="1"/>
  <c r="W31" i="1" s="1"/>
  <c r="H31" i="1"/>
  <c r="U30" i="1"/>
  <c r="W30" i="1" s="1"/>
  <c r="H30" i="1"/>
  <c r="W29" i="1"/>
  <c r="U29" i="1"/>
  <c r="H29" i="1"/>
  <c r="W28" i="1"/>
  <c r="U28" i="1"/>
  <c r="V28" i="1" s="1"/>
  <c r="H28" i="1"/>
  <c r="W27" i="1"/>
  <c r="U27" i="1"/>
  <c r="V27" i="1" s="1"/>
  <c r="H27" i="1"/>
  <c r="W26" i="1"/>
  <c r="V26" i="1"/>
  <c r="U26" i="1"/>
  <c r="H26" i="1"/>
  <c r="W25" i="1"/>
  <c r="U25" i="1"/>
  <c r="V25" i="1" s="1"/>
  <c r="H25" i="1"/>
  <c r="W24" i="1"/>
  <c r="U24" i="1"/>
  <c r="V24" i="1" s="1"/>
  <c r="H24" i="1"/>
  <c r="W23" i="1"/>
  <c r="V23" i="1"/>
  <c r="U23" i="1"/>
  <c r="H23" i="1"/>
  <c r="W22" i="1"/>
  <c r="U22" i="1"/>
  <c r="V22" i="1" s="1"/>
  <c r="H22" i="1"/>
  <c r="W21" i="1"/>
  <c r="U21" i="1"/>
  <c r="V21" i="1" s="1"/>
  <c r="H21" i="1"/>
  <c r="W20" i="1"/>
  <c r="V20" i="1"/>
  <c r="U20" i="1"/>
  <c r="H20" i="1"/>
  <c r="W19" i="1"/>
  <c r="U19" i="1"/>
  <c r="V19" i="1" s="1"/>
  <c r="H19" i="1"/>
  <c r="W18" i="1"/>
  <c r="U18" i="1"/>
  <c r="H18" i="1"/>
  <c r="U17" i="1"/>
  <c r="V17" i="1" s="1"/>
  <c r="H17" i="1"/>
  <c r="W16" i="1"/>
  <c r="V16" i="1"/>
  <c r="U16" i="1"/>
  <c r="H16" i="1"/>
  <c r="V15" i="1"/>
  <c r="U15" i="1"/>
  <c r="W15" i="1" s="1"/>
  <c r="H15" i="1"/>
  <c r="U14" i="1"/>
  <c r="V14" i="1" s="1"/>
  <c r="H14" i="1"/>
  <c r="W13" i="1"/>
  <c r="V13" i="1"/>
  <c r="U13" i="1"/>
  <c r="H13" i="1"/>
  <c r="V12" i="1"/>
  <c r="U12" i="1"/>
  <c r="W12" i="1" s="1"/>
  <c r="H12" i="1"/>
  <c r="U11" i="1"/>
  <c r="V11" i="1" s="1"/>
  <c r="H11" i="1"/>
  <c r="W10" i="1"/>
  <c r="V10" i="1"/>
  <c r="U10" i="1"/>
  <c r="H10" i="1"/>
  <c r="V9" i="1"/>
  <c r="U9" i="1"/>
  <c r="W9" i="1" s="1"/>
  <c r="H9" i="1"/>
  <c r="U8" i="1"/>
  <c r="V8" i="1" s="1"/>
  <c r="H8" i="1"/>
  <c r="U7" i="1"/>
  <c r="W7" i="1" s="1"/>
  <c r="H7" i="1"/>
  <c r="L8" i="3" l="1"/>
  <c r="M8" i="3"/>
  <c r="M13" i="3"/>
  <c r="L13" i="3"/>
  <c r="L30" i="3"/>
  <c r="M30" i="3"/>
  <c r="L61" i="3"/>
  <c r="M61" i="3"/>
  <c r="L58" i="3"/>
  <c r="M58" i="3"/>
  <c r="L78" i="3"/>
  <c r="M78" i="3"/>
  <c r="M47" i="3"/>
  <c r="L47" i="3"/>
  <c r="L56" i="3"/>
  <c r="M56" i="3"/>
  <c r="L10" i="3"/>
  <c r="M10" i="3"/>
  <c r="M25" i="3"/>
  <c r="M20" i="3"/>
  <c r="L71" i="3"/>
  <c r="M34" i="3"/>
  <c r="L23" i="3"/>
  <c r="L72" i="3"/>
  <c r="M72" i="3"/>
  <c r="L39" i="3"/>
  <c r="M39" i="3"/>
  <c r="L57" i="3"/>
  <c r="M57" i="3"/>
  <c r="L45" i="3"/>
  <c r="M45" i="3"/>
  <c r="L5" i="3"/>
  <c r="M5" i="3"/>
  <c r="L74" i="3"/>
  <c r="M74" i="3"/>
  <c r="L26" i="3"/>
  <c r="M26" i="3"/>
  <c r="L17" i="3"/>
  <c r="M17" i="3"/>
  <c r="M75" i="3"/>
  <c r="L75" i="3"/>
  <c r="M27" i="3"/>
  <c r="L27" i="3"/>
  <c r="L53" i="3"/>
  <c r="M53" i="3"/>
  <c r="L63" i="3"/>
  <c r="M63" i="3"/>
  <c r="L48" i="3"/>
  <c r="M48" i="3"/>
  <c r="M15" i="3"/>
  <c r="L15" i="3"/>
  <c r="L9" i="3"/>
  <c r="M9" i="3"/>
  <c r="L60" i="3"/>
  <c r="M60" i="3"/>
  <c r="L12" i="3"/>
  <c r="M12" i="3"/>
  <c r="L41" i="3"/>
  <c r="M41" i="3"/>
  <c r="L33" i="3"/>
  <c r="M33" i="3"/>
  <c r="L38" i="3"/>
  <c r="M38" i="3"/>
  <c r="L62" i="3"/>
  <c r="M62" i="3"/>
  <c r="L51" i="3"/>
  <c r="M51" i="3"/>
  <c r="L36" i="3"/>
  <c r="M36" i="3"/>
  <c r="L3" i="3"/>
  <c r="M3" i="3"/>
  <c r="L14" i="3"/>
  <c r="M14" i="3"/>
  <c r="L77" i="3"/>
  <c r="M77" i="3"/>
  <c r="L69" i="3"/>
  <c r="M69" i="3"/>
  <c r="L29" i="3"/>
  <c r="M29" i="3"/>
  <c r="L21" i="3"/>
  <c r="M21" i="3"/>
  <c r="L24" i="3"/>
  <c r="M24" i="3"/>
  <c r="L65" i="3"/>
  <c r="M65" i="3"/>
  <c r="L50" i="3"/>
  <c r="M50" i="3"/>
  <c r="L2" i="3"/>
  <c r="M2" i="3"/>
  <c r="M67" i="3"/>
  <c r="M55" i="3"/>
  <c r="M43" i="3"/>
  <c r="M31" i="3"/>
  <c r="M19" i="3"/>
  <c r="M7" i="3"/>
  <c r="M76" i="3"/>
  <c r="M64" i="3"/>
  <c r="M52" i="3"/>
  <c r="M40" i="3"/>
  <c r="M28" i="3"/>
  <c r="M16" i="3"/>
  <c r="M4" i="3"/>
  <c r="M47" i="2"/>
  <c r="L47" i="2"/>
  <c r="M59" i="2"/>
  <c r="L59" i="2"/>
  <c r="L10" i="2"/>
  <c r="M10" i="2"/>
  <c r="M71" i="2"/>
  <c r="L71" i="2"/>
  <c r="M45" i="2"/>
  <c r="L45" i="2"/>
  <c r="M23" i="2"/>
  <c r="L23" i="2"/>
  <c r="M14" i="2"/>
  <c r="L14" i="2"/>
  <c r="M26" i="2"/>
  <c r="L26" i="2"/>
  <c r="L37" i="2"/>
  <c r="M37" i="2"/>
  <c r="L49" i="2"/>
  <c r="M49" i="2"/>
  <c r="L61" i="2"/>
  <c r="M61" i="2"/>
  <c r="M72" i="2"/>
  <c r="L72" i="2"/>
  <c r="M57" i="2"/>
  <c r="L57" i="2"/>
  <c r="M48" i="2"/>
  <c r="L48" i="2"/>
  <c r="M3" i="2"/>
  <c r="L3" i="2"/>
  <c r="M15" i="2"/>
  <c r="L15" i="2"/>
  <c r="M27" i="2"/>
  <c r="L27" i="2"/>
  <c r="M38" i="2"/>
  <c r="L38" i="2"/>
  <c r="M50" i="2"/>
  <c r="L50" i="2"/>
  <c r="M62" i="2"/>
  <c r="L62" i="2"/>
  <c r="L73" i="2"/>
  <c r="M73" i="2"/>
  <c r="M46" i="2"/>
  <c r="L46" i="2"/>
  <c r="M25" i="2"/>
  <c r="L25" i="2"/>
  <c r="M4" i="2"/>
  <c r="L4" i="2"/>
  <c r="M16" i="2"/>
  <c r="L16" i="2"/>
  <c r="L28" i="2"/>
  <c r="M28" i="2"/>
  <c r="M39" i="2"/>
  <c r="L39" i="2"/>
  <c r="M51" i="2"/>
  <c r="L51" i="2"/>
  <c r="M63" i="2"/>
  <c r="L63" i="2"/>
  <c r="M74" i="2"/>
  <c r="L74" i="2"/>
  <c r="M22" i="2"/>
  <c r="L22" i="2"/>
  <c r="M11" i="2"/>
  <c r="L11" i="2"/>
  <c r="M24" i="2"/>
  <c r="L24" i="2"/>
  <c r="M2" i="2"/>
  <c r="L2" i="2"/>
  <c r="M5" i="2"/>
  <c r="L5" i="2"/>
  <c r="M17" i="2"/>
  <c r="L17" i="2"/>
  <c r="M29" i="2"/>
  <c r="L29" i="2"/>
  <c r="M40" i="2"/>
  <c r="L40" i="2"/>
  <c r="M52" i="2"/>
  <c r="L52" i="2"/>
  <c r="M64" i="2"/>
  <c r="L64" i="2"/>
  <c r="M75" i="2"/>
  <c r="L75" i="2"/>
  <c r="M36" i="2"/>
  <c r="L36" i="2"/>
  <c r="M6" i="2"/>
  <c r="L6" i="2"/>
  <c r="M18" i="2"/>
  <c r="L18" i="2"/>
  <c r="M30" i="2"/>
  <c r="L30" i="2"/>
  <c r="M41" i="2"/>
  <c r="L41" i="2"/>
  <c r="M53" i="2"/>
  <c r="L53" i="2"/>
  <c r="M65" i="2"/>
  <c r="L65" i="2"/>
  <c r="M33" i="2"/>
  <c r="L33" i="2"/>
  <c r="L34" i="2"/>
  <c r="M34" i="2"/>
  <c r="M12" i="2"/>
  <c r="L12" i="2"/>
  <c r="M13" i="2"/>
  <c r="L13" i="2"/>
  <c r="M19" i="2"/>
  <c r="L19" i="2"/>
  <c r="M42" i="2"/>
  <c r="L42" i="2"/>
  <c r="M66" i="2"/>
  <c r="L66" i="2"/>
  <c r="M35" i="2"/>
  <c r="L35" i="2"/>
  <c r="M67" i="2"/>
  <c r="L67" i="2"/>
  <c r="M69" i="2"/>
  <c r="L69" i="2"/>
  <c r="M58" i="2"/>
  <c r="L58" i="2"/>
  <c r="M60" i="2"/>
  <c r="L60" i="2"/>
  <c r="L7" i="2"/>
  <c r="M7" i="2"/>
  <c r="M54" i="2"/>
  <c r="L54" i="2"/>
  <c r="M8" i="2"/>
  <c r="L8" i="2"/>
  <c r="M20" i="2"/>
  <c r="L20" i="2"/>
  <c r="M43" i="2"/>
  <c r="L43" i="2"/>
  <c r="M55" i="2"/>
  <c r="L55" i="2"/>
  <c r="M77" i="2"/>
  <c r="L77" i="2"/>
  <c r="M9" i="2"/>
  <c r="L9" i="2"/>
  <c r="M21" i="2"/>
  <c r="L21" i="2"/>
  <c r="M32" i="2"/>
  <c r="L32" i="2"/>
  <c r="M44" i="2"/>
  <c r="L44" i="2"/>
  <c r="M56" i="2"/>
  <c r="L56" i="2"/>
  <c r="M68" i="2"/>
  <c r="L68" i="2"/>
  <c r="M78" i="2"/>
  <c r="L78" i="2"/>
  <c r="L31" i="2"/>
  <c r="L70" i="2"/>
  <c r="L76" i="2"/>
  <c r="V41" i="1"/>
  <c r="V44" i="1"/>
  <c r="V47" i="1"/>
  <c r="V50" i="1"/>
  <c r="V32" i="1"/>
  <c r="V35" i="1"/>
  <c r="V38" i="1"/>
  <c r="V75" i="1"/>
  <c r="V78" i="1"/>
  <c r="V81" i="1"/>
  <c r="W8" i="1"/>
  <c r="W11" i="1"/>
  <c r="W14" i="1"/>
  <c r="V48" i="1"/>
  <c r="V30" i="1"/>
  <c r="V33" i="1"/>
  <c r="V36" i="1"/>
  <c r="V39" i="1"/>
  <c r="W42" i="1"/>
  <c r="W45" i="1"/>
  <c r="V76" i="1"/>
  <c r="V79" i="1"/>
  <c r="V82" i="1"/>
  <c r="W17" i="1"/>
  <c r="V46" i="1"/>
  <c r="V49" i="1"/>
  <c r="V31" i="1"/>
  <c r="V34" i="1"/>
  <c r="V37" i="1"/>
  <c r="W43" i="1"/>
  <c r="V74" i="1"/>
  <c r="V77" i="1"/>
  <c r="V80" i="1"/>
  <c r="V83" i="1"/>
</calcChain>
</file>

<file path=xl/sharedStrings.xml><?xml version="1.0" encoding="utf-8"?>
<sst xmlns="http://schemas.openxmlformats.org/spreadsheetml/2006/main" count="938" uniqueCount="678">
  <si>
    <t>type</t>
  </si>
  <si>
    <t>BS</t>
  </si>
  <si>
    <t>RPS</t>
  </si>
  <si>
    <t>avg_cpu</t>
  </si>
  <si>
    <t>avg_mem(GB/s)</t>
  </si>
  <si>
    <t>txkB/s</t>
  </si>
  <si>
    <t>rxkB/s</t>
  </si>
  <si>
    <t>Total kB/s</t>
  </si>
  <si>
    <t>ipc</t>
  </si>
  <si>
    <t>bzy_mhz</t>
  </si>
  <si>
    <t>core_tmp</t>
  </si>
  <si>
    <t>50th</t>
  </si>
  <si>
    <t>75th</t>
  </si>
  <si>
    <t>90th</t>
  </si>
  <si>
    <t>99th</t>
  </si>
  <si>
    <t>99.99th</t>
  </si>
  <si>
    <t>rps</t>
  </si>
  <si>
    <t>tps</t>
  </si>
  <si>
    <t>Watts</t>
  </si>
  <si>
    <t>Req Size</t>
  </si>
  <si>
    <t>Total MBps Received</t>
  </si>
  <si>
    <t>Memory BW /MBps Rec</t>
  </si>
  <si>
    <t>MBps/Watt</t>
  </si>
  <si>
    <t>1K</t>
  </si>
  <si>
    <t>mpstat</t>
  </si>
  <si>
    <t>47.87s</t>
  </si>
  <si>
    <t>1.02m</t>
  </si>
  <si>
    <t>1.23m</t>
  </si>
  <si>
    <t>1.51m</t>
  </si>
  <si>
    <t>1.78m</t>
  </si>
  <si>
    <t>20.08MB</t>
  </si>
  <si>
    <t>26.25s</t>
  </si>
  <si>
    <t>41.48s</t>
  </si>
  <si>
    <t>0.85m</t>
  </si>
  <si>
    <t>1.13m</t>
  </si>
  <si>
    <t>1.38m</t>
  </si>
  <si>
    <t>19.91MB</t>
  </si>
  <si>
    <t>19.61s</t>
  </si>
  <si>
    <t>0.93m</t>
  </si>
  <si>
    <t>1.29m</t>
  </si>
  <si>
    <t>1.60m</t>
  </si>
  <si>
    <t>1.85m</t>
  </si>
  <si>
    <t>11.87MB</t>
  </si>
  <si>
    <t>2.76s</t>
  </si>
  <si>
    <t>16.39s</t>
  </si>
  <si>
    <t>35.82s</t>
  </si>
  <si>
    <t>0.95m</t>
  </si>
  <si>
    <t>1.11m</t>
  </si>
  <si>
    <t>8.67MB</t>
  </si>
  <si>
    <t>8.63s</t>
  </si>
  <si>
    <t>38.93s</t>
  </si>
  <si>
    <t>1.05m</t>
  </si>
  <si>
    <t>1.34m</t>
  </si>
  <si>
    <t>1.81m</t>
  </si>
  <si>
    <t>4.31MB</t>
  </si>
  <si>
    <t>3.66s</t>
  </si>
  <si>
    <t>26.79s</t>
  </si>
  <si>
    <t>0.87m</t>
  </si>
  <si>
    <t>1.30m</t>
  </si>
  <si>
    <t>1.67m</t>
  </si>
  <si>
    <t>3.73MB</t>
  </si>
  <si>
    <t>2.21s</t>
  </si>
  <si>
    <t>11.28s</t>
  </si>
  <si>
    <t>29.57s</t>
  </si>
  <si>
    <t>0.88m</t>
  </si>
  <si>
    <t>2.91MB</t>
  </si>
  <si>
    <t>3.08s</t>
  </si>
  <si>
    <t>14.79s</t>
  </si>
  <si>
    <t>32.95s</t>
  </si>
  <si>
    <t>49.09s</t>
  </si>
  <si>
    <t>0.92m</t>
  </si>
  <si>
    <t>2.26MB</t>
  </si>
  <si>
    <t>72.83ms</t>
  </si>
  <si>
    <t>4.05s</t>
  </si>
  <si>
    <t>7.82s</t>
  </si>
  <si>
    <t>16.33s</t>
  </si>
  <si>
    <t>19.23s</t>
  </si>
  <si>
    <t>1.72MB</t>
  </si>
  <si>
    <t>67.07ms</t>
  </si>
  <si>
    <t>215.17ms</t>
  </si>
  <si>
    <t>295.93ms</t>
  </si>
  <si>
    <t>384.00ms</t>
  </si>
  <si>
    <t>500.73ms</t>
  </si>
  <si>
    <t>1.17MB</t>
  </si>
  <si>
    <t>64K</t>
  </si>
  <si>
    <t>1.18s</t>
  </si>
  <si>
    <t>2.64s</t>
  </si>
  <si>
    <t>4.57s</t>
  </si>
  <si>
    <t>8.86s</t>
  </si>
  <si>
    <t>13.64s</t>
  </si>
  <si>
    <t>1.48GB</t>
  </si>
  <si>
    <t>55.87ms</t>
  </si>
  <si>
    <t>629.76ms</t>
  </si>
  <si>
    <t>4.39s</t>
  </si>
  <si>
    <t>10.77s</t>
  </si>
  <si>
    <t>13.45s</t>
  </si>
  <si>
    <t>1.19GB</t>
  </si>
  <si>
    <t>22.77ms</t>
  </si>
  <si>
    <t>621.05ms</t>
  </si>
  <si>
    <t>3.54s</t>
  </si>
  <si>
    <t>12.76s</t>
  </si>
  <si>
    <t>16.79s</t>
  </si>
  <si>
    <t>0.89GB</t>
  </si>
  <si>
    <t>14.43ms</t>
  </si>
  <si>
    <t>294.40ms</t>
  </si>
  <si>
    <t>3.30s</t>
  </si>
  <si>
    <t>15.30s</t>
  </si>
  <si>
    <t>764.03MB</t>
  </si>
  <si>
    <t>1.92ms</t>
  </si>
  <si>
    <t>4.32ms</t>
  </si>
  <si>
    <t>582.66ms</t>
  </si>
  <si>
    <t>9.66s</t>
  </si>
  <si>
    <t>14.02s</t>
  </si>
  <si>
    <t>611.60MB</t>
  </si>
  <si>
    <t>1.49ms</t>
  </si>
  <si>
    <t>2.05ms</t>
  </si>
  <si>
    <t>3.20ms</t>
  </si>
  <si>
    <t>5.47ms</t>
  </si>
  <si>
    <t>7.61ms</t>
  </si>
  <si>
    <t>489.47MB</t>
  </si>
  <si>
    <t>1.35ms</t>
  </si>
  <si>
    <t>1.70ms</t>
  </si>
  <si>
    <t>3.33ms</t>
  </si>
  <si>
    <t>4.70ms</t>
  </si>
  <si>
    <t>367.40MB</t>
  </si>
  <si>
    <t>1.43ms</t>
  </si>
  <si>
    <t>1.88ms</t>
  </si>
  <si>
    <t>2.73ms</t>
  </si>
  <si>
    <t>4.64ms</t>
  </si>
  <si>
    <t>6.27ms</t>
  </si>
  <si>
    <t>244.86MB</t>
  </si>
  <si>
    <t>1.55ms</t>
  </si>
  <si>
    <t>2.06ms</t>
  </si>
  <si>
    <t>3.68ms</t>
  </si>
  <si>
    <t>7.22ms</t>
  </si>
  <si>
    <t>8.75ms</t>
  </si>
  <si>
    <t>122.41MB</t>
  </si>
  <si>
    <t>2.24ms</t>
  </si>
  <si>
    <t>3.26ms</t>
  </si>
  <si>
    <t>5.59ms</t>
  </si>
  <si>
    <t>6.82ms</t>
  </si>
  <si>
    <t>61.23MB</t>
  </si>
  <si>
    <t>128K</t>
  </si>
  <si>
    <t>2.03s</t>
  </si>
  <si>
    <t>4.33s</t>
  </si>
  <si>
    <t>7.20s</t>
  </si>
  <si>
    <t>13.10s</t>
  </si>
  <si>
    <t>18.96s</t>
  </si>
  <si>
    <t>2.95GB</t>
  </si>
  <si>
    <t>43.68ms</t>
  </si>
  <si>
    <t>439.30ms</t>
  </si>
  <si>
    <t>2.42s</t>
  </si>
  <si>
    <t>10.11s</t>
  </si>
  <si>
    <t>13.18s</t>
  </si>
  <si>
    <t>2.39GB</t>
  </si>
  <si>
    <t>2.09ms</t>
  </si>
  <si>
    <t>3.16ms</t>
  </si>
  <si>
    <t>5.21ms</t>
  </si>
  <si>
    <t>11.90ms</t>
  </si>
  <si>
    <t>1.05s</t>
  </si>
  <si>
    <t>1.79GB</t>
  </si>
  <si>
    <t>2.96ms</t>
  </si>
  <si>
    <t>8.94ms</t>
  </si>
  <si>
    <t>201.98ms</t>
  </si>
  <si>
    <t>2.55s</t>
  </si>
  <si>
    <t>5.54s</t>
  </si>
  <si>
    <t>1.49GB</t>
  </si>
  <si>
    <t>1.84ms</t>
  </si>
  <si>
    <t>2.56ms</t>
  </si>
  <si>
    <t>3.91ms</t>
  </si>
  <si>
    <t>6.28ms</t>
  </si>
  <si>
    <t>11.24ms</t>
  </si>
  <si>
    <t>2.28ms</t>
  </si>
  <si>
    <t>4.31ms</t>
  </si>
  <si>
    <t>6.44ms</t>
  </si>
  <si>
    <t>10.07ms</t>
  </si>
  <si>
    <t>13.43ms</t>
  </si>
  <si>
    <t>0.95GB</t>
  </si>
  <si>
    <t>1.89ms</t>
  </si>
  <si>
    <t>2.97ms</t>
  </si>
  <si>
    <t>5.75ms</t>
  </si>
  <si>
    <t>11.57ms</t>
  </si>
  <si>
    <t>16.07ms</t>
  </si>
  <si>
    <t>732.92MB</t>
  </si>
  <si>
    <t>1.80ms</t>
  </si>
  <si>
    <t>2.93ms</t>
  </si>
  <si>
    <t>5.53ms</t>
  </si>
  <si>
    <t>8.30ms</t>
  </si>
  <si>
    <t>10.22ms</t>
  </si>
  <si>
    <t>488.85MB</t>
  </si>
  <si>
    <t>1.76ms</t>
  </si>
  <si>
    <t>2.64ms</t>
  </si>
  <si>
    <t>5.64ms</t>
  </si>
  <si>
    <t>10.41ms</t>
  </si>
  <si>
    <t>11.60ms</t>
  </si>
  <si>
    <t>244.48MB</t>
  </si>
  <si>
    <t>2.16ms</t>
  </si>
  <si>
    <t>5.23ms</t>
  </si>
  <si>
    <t>13.23ms</t>
  </si>
  <si>
    <t>23.02ms</t>
  </si>
  <si>
    <t>25.68ms</t>
  </si>
  <si>
    <t>122.14MB</t>
  </si>
  <si>
    <t>256K</t>
  </si>
  <si>
    <t>28.75s</t>
  </si>
  <si>
    <t>40.04s</t>
  </si>
  <si>
    <t>48.10s</t>
  </si>
  <si>
    <t>0.96m</t>
  </si>
  <si>
    <t>1.12m</t>
  </si>
  <si>
    <t>4.66GB</t>
  </si>
  <si>
    <t>2.24s</t>
  </si>
  <si>
    <t>5.79s</t>
  </si>
  <si>
    <t>9.97s</t>
  </si>
  <si>
    <t>18.45s</t>
  </si>
  <si>
    <t>28.70s</t>
  </si>
  <si>
    <t>4.59GB</t>
  </si>
  <si>
    <t>3.02ms</t>
  </si>
  <si>
    <t>4.82ms</t>
  </si>
  <si>
    <t>7.68ms</t>
  </si>
  <si>
    <t>11.52ms</t>
  </si>
  <si>
    <t>211.84ms</t>
  </si>
  <si>
    <t>3.58GB</t>
  </si>
  <si>
    <t>2.89ms</t>
  </si>
  <si>
    <t>4.61ms</t>
  </si>
  <si>
    <t>7.59ms</t>
  </si>
  <si>
    <t>11.33ms</t>
  </si>
  <si>
    <t>24.48ms</t>
  </si>
  <si>
    <t>2.98GB</t>
  </si>
  <si>
    <t>6.16ms</t>
  </si>
  <si>
    <t>13.97ms</t>
  </si>
  <si>
    <t>20.08ms</t>
  </si>
  <si>
    <t>28.67ms</t>
  </si>
  <si>
    <t>46.49ms</t>
  </si>
  <si>
    <t>2.38GB</t>
  </si>
  <si>
    <t>2.52ms</t>
  </si>
  <si>
    <t>3.47ms</t>
  </si>
  <si>
    <t>5.52ms</t>
  </si>
  <si>
    <t>9.84ms</t>
  </si>
  <si>
    <t>12.70ms</t>
  </si>
  <si>
    <t>1.91GB</t>
  </si>
  <si>
    <t>2.75ms</t>
  </si>
  <si>
    <t>5.16ms</t>
  </si>
  <si>
    <t>8.73ms</t>
  </si>
  <si>
    <t>15.18ms</t>
  </si>
  <si>
    <t>23.36ms</t>
  </si>
  <si>
    <t>1.43GB</t>
  </si>
  <si>
    <t>2.27ms</t>
  </si>
  <si>
    <t>4.96ms</t>
  </si>
  <si>
    <t>9.53ms</t>
  </si>
  <si>
    <t>11.68ms</t>
  </si>
  <si>
    <t>2.40ms</t>
  </si>
  <si>
    <t>4.22ms</t>
  </si>
  <si>
    <t>8.15ms</t>
  </si>
  <si>
    <t>12.44ms</t>
  </si>
  <si>
    <t>17.10ms</t>
  </si>
  <si>
    <t>488.51MB</t>
  </si>
  <si>
    <t>2.53ms</t>
  </si>
  <si>
    <t>5.71ms</t>
  </si>
  <si>
    <t>11.79ms</t>
  </si>
  <si>
    <t>23.87ms</t>
  </si>
  <si>
    <t>208.38ms</t>
  </si>
  <si>
    <t>244.37MB</t>
  </si>
  <si>
    <t>512K</t>
  </si>
  <si>
    <t>1.80m</t>
  </si>
  <si>
    <t>2.14m</t>
  </si>
  <si>
    <t>2.37m</t>
  </si>
  <si>
    <t>2.52m</t>
  </si>
  <si>
    <t>4.86GB</t>
  </si>
  <si>
    <t>1.01m</t>
  </si>
  <si>
    <t>1.48m</t>
  </si>
  <si>
    <t>1.77m</t>
  </si>
  <si>
    <t>1.99m</t>
  </si>
  <si>
    <t>2.16m</t>
  </si>
  <si>
    <t>39.75s</t>
  </si>
  <si>
    <t>0.97m</t>
  </si>
  <si>
    <t>1.17m</t>
  </si>
  <si>
    <t>1.37m</t>
  </si>
  <si>
    <t>1.58m</t>
  </si>
  <si>
    <t>4.85GB</t>
  </si>
  <si>
    <t>22.22s</t>
  </si>
  <si>
    <t>33.19s</t>
  </si>
  <si>
    <t>41.32s</t>
  </si>
  <si>
    <t>1.03m</t>
  </si>
  <si>
    <t>5.55ms</t>
  </si>
  <si>
    <t>10.27ms</t>
  </si>
  <si>
    <t>23.63ms</t>
  </si>
  <si>
    <t>218.49ms</t>
  </si>
  <si>
    <t>974.85ms</t>
  </si>
  <si>
    <t>4.77GB</t>
  </si>
  <si>
    <t>3.63ms</t>
  </si>
  <si>
    <t>5.60ms</t>
  </si>
  <si>
    <t>9.34ms</t>
  </si>
  <si>
    <t>17.57ms</t>
  </si>
  <si>
    <t>214.01ms</t>
  </si>
  <si>
    <t>3.81GB</t>
  </si>
  <si>
    <t>4.13ms</t>
  </si>
  <si>
    <t>8.86ms</t>
  </si>
  <si>
    <t>16.17ms</t>
  </si>
  <si>
    <t>28.08ms</t>
  </si>
  <si>
    <t>227.71ms</t>
  </si>
  <si>
    <t>2.86GB</t>
  </si>
  <si>
    <t>3.44ms</t>
  </si>
  <si>
    <t>6.70ms</t>
  </si>
  <si>
    <t>12.24ms</t>
  </si>
  <si>
    <t>17.41ms</t>
  </si>
  <si>
    <t>28.27ms</t>
  </si>
  <si>
    <t>3.52ms</t>
  </si>
  <si>
    <t>9.70ms</t>
  </si>
  <si>
    <t>15.14ms</t>
  </si>
  <si>
    <t>21.26ms</t>
  </si>
  <si>
    <t>31.23ms</t>
  </si>
  <si>
    <t>11.98ms</t>
  </si>
  <si>
    <t>21.97ms</t>
  </si>
  <si>
    <t>33.15ms</t>
  </si>
  <si>
    <t>1M</t>
  </si>
  <si>
    <t>1.65m</t>
  </si>
  <si>
    <t>2.41m</t>
  </si>
  <si>
    <t>2.86m</t>
  </si>
  <si>
    <t>3.14m</t>
  </si>
  <si>
    <t>3.23m</t>
  </si>
  <si>
    <t>4.84GB</t>
  </si>
  <si>
    <t>1.54m</t>
  </si>
  <si>
    <t>2.25m</t>
  </si>
  <si>
    <t>2.68m</t>
  </si>
  <si>
    <t>2.94m</t>
  </si>
  <si>
    <t>3.04m</t>
  </si>
  <si>
    <t>4.82GB</t>
  </si>
  <si>
    <t>1.36m</t>
  </si>
  <si>
    <t>2.36m</t>
  </si>
  <si>
    <t>2.62m</t>
  </si>
  <si>
    <t>2.74m</t>
  </si>
  <si>
    <t>1.22m</t>
  </si>
  <si>
    <t>2.12m</t>
  </si>
  <si>
    <t>2.35m</t>
  </si>
  <si>
    <t>2.50m</t>
  </si>
  <si>
    <t>1.00m</t>
  </si>
  <si>
    <t>1.46m</t>
  </si>
  <si>
    <t>1.74m</t>
  </si>
  <si>
    <t>1.97m</t>
  </si>
  <si>
    <t>2.17m</t>
  </si>
  <si>
    <t>43.88s</t>
  </si>
  <si>
    <t>1.07m</t>
  </si>
  <si>
    <t>1.28m</t>
  </si>
  <si>
    <t>1.49m</t>
  </si>
  <si>
    <t>1.68m</t>
  </si>
  <si>
    <t>4.81GB</t>
  </si>
  <si>
    <t>15.70s</t>
  </si>
  <si>
    <t>24.07s</t>
  </si>
  <si>
    <t>31.65s</t>
  </si>
  <si>
    <t>42.47s</t>
  </si>
  <si>
    <t>0.89m</t>
  </si>
  <si>
    <t>18.50ms</t>
  </si>
  <si>
    <t>387.58ms</t>
  </si>
  <si>
    <t>2.12s</t>
  </si>
  <si>
    <t>5.26s</t>
  </si>
  <si>
    <t>7.40s</t>
  </si>
  <si>
    <t>3.73GB</t>
  </si>
  <si>
    <t>19.55ms</t>
  </si>
  <si>
    <t>33.50ms</t>
  </si>
  <si>
    <t>40.10ms</t>
  </si>
  <si>
    <t>67.26ms</t>
  </si>
  <si>
    <t>212.61ms</t>
  </si>
  <si>
    <t>1.86GB</t>
  </si>
  <si>
    <t>50.49ms</t>
  </si>
  <si>
    <t>69.50ms</t>
  </si>
  <si>
    <t>216.83ms</t>
  </si>
  <si>
    <t>0.93GB</t>
  </si>
  <si>
    <t>2M</t>
  </si>
  <si>
    <t>1.86m</t>
  </si>
  <si>
    <t>2.72m</t>
  </si>
  <si>
    <t>3.24m</t>
  </si>
  <si>
    <t>3.55m</t>
  </si>
  <si>
    <t>3.62m</t>
  </si>
  <si>
    <t>2.65m</t>
  </si>
  <si>
    <t>3.15m</t>
  </si>
  <si>
    <t>3.45m</t>
  </si>
  <si>
    <t>3.52m</t>
  </si>
  <si>
    <t>1.72m</t>
  </si>
  <si>
    <t>2.99m</t>
  </si>
  <si>
    <t>3.28m</t>
  </si>
  <si>
    <t>3.37m</t>
  </si>
  <si>
    <t>4.80GB</t>
  </si>
  <si>
    <t>2.87m</t>
  </si>
  <si>
    <t>3.25m</t>
  </si>
  <si>
    <t>2.95m</t>
  </si>
  <si>
    <t>3.05m</t>
  </si>
  <si>
    <t>4.79GB</t>
  </si>
  <si>
    <t>1.41m</t>
  </si>
  <si>
    <t>2.06m</t>
  </si>
  <si>
    <t>2.45m</t>
  </si>
  <si>
    <t>2.70m</t>
  </si>
  <si>
    <t>2.82m</t>
  </si>
  <si>
    <t>1.18m</t>
  </si>
  <si>
    <t>1.73m</t>
  </si>
  <si>
    <t>2.30m</t>
  </si>
  <si>
    <t>2.44m</t>
  </si>
  <si>
    <t>44.24s</t>
  </si>
  <si>
    <t>1.08m</t>
  </si>
  <si>
    <t>1.52m</t>
  </si>
  <si>
    <t>1.69m</t>
  </si>
  <si>
    <t>56.10ms</t>
  </si>
  <si>
    <t>1.60s</t>
  </si>
  <si>
    <t>13.49s</t>
  </si>
  <si>
    <t>21.22s</t>
  </si>
  <si>
    <t>25.21s</t>
  </si>
  <si>
    <t>3.72GB</t>
  </si>
  <si>
    <t>31.79ms</t>
  </si>
  <si>
    <t>113.86ms</t>
  </si>
  <si>
    <t>1.53s</t>
  </si>
  <si>
    <t>3.04s</t>
  </si>
  <si>
    <t>3.81s</t>
  </si>
  <si>
    <t>Name</t>
  </si>
  <si>
    <t>Req Size (B)</t>
  </si>
  <si>
    <t>Target RPS</t>
  </si>
  <si>
    <t>CPU</t>
  </si>
  <si>
    <t>Power</t>
  </si>
  <si>
    <t>Data</t>
  </si>
  <si>
    <t>Total RPS</t>
  </si>
  <si>
    <t>Total MBytes</t>
  </si>
  <si>
    <t>Gbps</t>
  </si>
  <si>
    <t>Total Mb/W</t>
  </si>
  <si>
    <t>Genoa 1K</t>
  </si>
  <si>
    <t xml:space="preserve"> 16.73MB </t>
  </si>
  <si>
    <t xml:space="preserve"> 17.97MB</t>
  </si>
  <si>
    <t xml:space="preserve"> 22.24MB </t>
  </si>
  <si>
    <t xml:space="preserve"> 21.53MB</t>
  </si>
  <si>
    <t xml:space="preserve"> 14.67MB </t>
  </si>
  <si>
    <t xml:space="preserve"> 13.45MB</t>
  </si>
  <si>
    <t xml:space="preserve"> 13.53MB </t>
  </si>
  <si>
    <t xml:space="preserve"> 12.95MB</t>
  </si>
  <si>
    <t xml:space="preserve"> 11.00MB </t>
  </si>
  <si>
    <t xml:space="preserve"> 11.27MB</t>
  </si>
  <si>
    <t xml:space="preserve"> 9.85MB </t>
  </si>
  <si>
    <t xml:space="preserve"> 10.26MB</t>
  </si>
  <si>
    <t xml:space="preserve"> 8.41MB </t>
  </si>
  <si>
    <t xml:space="preserve"> 8.38MB</t>
  </si>
  <si>
    <t xml:space="preserve"> 5.35MB </t>
  </si>
  <si>
    <t xml:space="preserve"> 5.49MB</t>
  </si>
  <si>
    <t xml:space="preserve"> 2.57MB </t>
  </si>
  <si>
    <t xml:space="preserve"> 2.99MB</t>
  </si>
  <si>
    <t xml:space="preserve"> 1.75MB </t>
  </si>
  <si>
    <t xml:space="preserve"> 1.73MB</t>
  </si>
  <si>
    <t xml:space="preserve"> 1.14MB </t>
  </si>
  <si>
    <t xml:space="preserve"> 1.13MB</t>
  </si>
  <si>
    <t>Genoa 64K</t>
  </si>
  <si>
    <t xml:space="preserve"> 1.11GB </t>
  </si>
  <si>
    <t xml:space="preserve"> 1.11GB</t>
  </si>
  <si>
    <t xml:space="preserve"> 699.79MB </t>
  </si>
  <si>
    <t xml:space="preserve"> 709.35MB</t>
  </si>
  <si>
    <t xml:space="preserve"> 781.20MB </t>
  </si>
  <si>
    <t xml:space="preserve"> 837.95MB</t>
  </si>
  <si>
    <t xml:space="preserve"> 763.76MB </t>
  </si>
  <si>
    <t xml:space="preserve"> 786.51MB</t>
  </si>
  <si>
    <t xml:space="preserve"> 711.61MB </t>
  </si>
  <si>
    <t xml:space="preserve"> 710.47MB</t>
  </si>
  <si>
    <t xml:space="preserve"> 586.12MB </t>
  </si>
  <si>
    <t xml:space="preserve"> 590.81MB</t>
  </si>
  <si>
    <t xml:space="preserve"> 483.17MB </t>
  </si>
  <si>
    <t xml:space="preserve"> 485.79MB</t>
  </si>
  <si>
    <t xml:space="preserve"> 367.26MB </t>
  </si>
  <si>
    <t xml:space="preserve"> 366.98MB</t>
  </si>
  <si>
    <t xml:space="preserve"> 244.76MB </t>
  </si>
  <si>
    <t xml:space="preserve"> 244.66MB</t>
  </si>
  <si>
    <t xml:space="preserve"> 113.36MB </t>
  </si>
  <si>
    <t xml:space="preserve"> 114.35MB</t>
  </si>
  <si>
    <t xml:space="preserve"> 61.20MB </t>
  </si>
  <si>
    <t xml:space="preserve"> 61.20MB</t>
  </si>
  <si>
    <t>Genoa 128K</t>
  </si>
  <si>
    <t xml:space="preserve"> 1.97GB </t>
  </si>
  <si>
    <t xml:space="preserve"> 2.16GB</t>
  </si>
  <si>
    <t xml:space="preserve"> 2.08GB </t>
  </si>
  <si>
    <t xml:space="preserve"> 2.08GB</t>
  </si>
  <si>
    <t xml:space="preserve"> 2.01GB </t>
  </si>
  <si>
    <t xml:space="preserve"> 1.99GB</t>
  </si>
  <si>
    <t xml:space="preserve"> 1.61GB </t>
  </si>
  <si>
    <t xml:space="preserve"> 1.79GB</t>
  </si>
  <si>
    <t xml:space="preserve"> 1.48GB </t>
  </si>
  <si>
    <t xml:space="preserve"> 1.48GB</t>
  </si>
  <si>
    <t xml:space="preserve"> 1.19GB </t>
  </si>
  <si>
    <t xml:space="preserve"> 1.19GB</t>
  </si>
  <si>
    <t xml:space="preserve"> 0.96GB </t>
  </si>
  <si>
    <t xml:space="preserve"> 0.95GB</t>
  </si>
  <si>
    <t xml:space="preserve"> 733.50MB </t>
  </si>
  <si>
    <t xml:space="preserve"> 732.93MB</t>
  </si>
  <si>
    <t xml:space="preserve"> 488.65MB </t>
  </si>
  <si>
    <t xml:space="preserve"> 488.47MB</t>
  </si>
  <si>
    <t xml:space="preserve"> 244.48MB </t>
  </si>
  <si>
    <t xml:space="preserve"> 244.28MB</t>
  </si>
  <si>
    <t xml:space="preserve"> 122.24MB </t>
  </si>
  <si>
    <t xml:space="preserve"> 122.24MB</t>
  </si>
  <si>
    <t>Genoa 256K</t>
  </si>
  <si>
    <t xml:space="preserve"> 2.11GB </t>
  </si>
  <si>
    <t xml:space="preserve"> 2.17GB</t>
  </si>
  <si>
    <t xml:space="preserve"> 2.09GB </t>
  </si>
  <si>
    <t xml:space="preserve"> 2.10GB</t>
  </si>
  <si>
    <t xml:space="preserve"> 2.15GB </t>
  </si>
  <si>
    <t xml:space="preserve"> 2.19GB</t>
  </si>
  <si>
    <t xml:space="preserve"> 2.42GB </t>
  </si>
  <si>
    <t xml:space="preserve"> 2.49GB</t>
  </si>
  <si>
    <t xml:space="preserve"> 2.51GB </t>
  </si>
  <si>
    <t xml:space="preserve"> 2.53GB</t>
  </si>
  <si>
    <t xml:space="preserve"> 2.21GB </t>
  </si>
  <si>
    <t xml:space="preserve"> 2.23GB</t>
  </si>
  <si>
    <t xml:space="preserve"> 1.91GB </t>
  </si>
  <si>
    <t xml:space="preserve"> 1.91GB</t>
  </si>
  <si>
    <t xml:space="preserve"> 1.43GB </t>
  </si>
  <si>
    <t xml:space="preserve"> 1.43GB</t>
  </si>
  <si>
    <t xml:space="preserve"> 0.95GB </t>
  </si>
  <si>
    <t xml:space="preserve"> 488.12MB </t>
  </si>
  <si>
    <t xml:space="preserve"> 488.32MB</t>
  </si>
  <si>
    <t xml:space="preserve"> 244.16MB </t>
  </si>
  <si>
    <t xml:space="preserve"> 244.27MB</t>
  </si>
  <si>
    <t>Genoa 512K</t>
  </si>
  <si>
    <t xml:space="preserve"> 5.26GB </t>
  </si>
  <si>
    <t xml:space="preserve"> 5.35GB</t>
  </si>
  <si>
    <t xml:space="preserve"> 5.32GB </t>
  </si>
  <si>
    <t xml:space="preserve"> 5.37GB</t>
  </si>
  <si>
    <t xml:space="preserve"> 5.31GB </t>
  </si>
  <si>
    <t xml:space="preserve"> 5.34GB</t>
  </si>
  <si>
    <t xml:space="preserve"> 5.29GB </t>
  </si>
  <si>
    <t xml:space="preserve"> 5.44GB </t>
  </si>
  <si>
    <t xml:space="preserve"> 5.55GB</t>
  </si>
  <si>
    <t xml:space="preserve"> 4.77GB </t>
  </si>
  <si>
    <t xml:space="preserve"> 4.76GB</t>
  </si>
  <si>
    <t xml:space="preserve"> 3.81GB </t>
  </si>
  <si>
    <t xml:space="preserve"> 3.81GB</t>
  </si>
  <si>
    <t xml:space="preserve"> 2.85GB </t>
  </si>
  <si>
    <t xml:space="preserve"> 2.85GB</t>
  </si>
  <si>
    <t xml:space="preserve"> 0.91GB </t>
  </si>
  <si>
    <t xml:space="preserve"> 0.94GB</t>
  </si>
  <si>
    <t xml:space="preserve"> 488.11MB </t>
  </si>
  <si>
    <t xml:space="preserve"> 488.31MB</t>
  </si>
  <si>
    <t>Genoa 1M</t>
  </si>
  <si>
    <t xml:space="preserve"> 5.64GB </t>
  </si>
  <si>
    <t xml:space="preserve"> 5.67GB </t>
  </si>
  <si>
    <t xml:space="preserve"> 5.60GB</t>
  </si>
  <si>
    <t xml:space="preserve"> 5.57GB</t>
  </si>
  <si>
    <t xml:space="preserve"> 5.65GB </t>
  </si>
  <si>
    <t xml:space="preserve"> 5.59GB</t>
  </si>
  <si>
    <t xml:space="preserve"> 5.62GB </t>
  </si>
  <si>
    <t xml:space="preserve"> 5.54GB</t>
  </si>
  <si>
    <t xml:space="preserve"> 5.58GB</t>
  </si>
  <si>
    <t xml:space="preserve"> 5.58GB </t>
  </si>
  <si>
    <t xml:space="preserve"> 3.72GB </t>
  </si>
  <si>
    <t xml:space="preserve"> 3.72GB</t>
  </si>
  <si>
    <t xml:space="preserve"> 1.85GB </t>
  </si>
  <si>
    <t xml:space="preserve"> 1.85GB</t>
  </si>
  <si>
    <t xml:space="preserve"> 0.88GB </t>
  </si>
  <si>
    <t xml:space="preserve"> 0.86GB</t>
  </si>
  <si>
    <t>Genoa 2M</t>
  </si>
  <si>
    <t xml:space="preserve"> 5.69GB </t>
  </si>
  <si>
    <t xml:space="preserve"> 5.62GB</t>
  </si>
  <si>
    <t xml:space="preserve"> 5.68GB </t>
  </si>
  <si>
    <t xml:space="preserve"> 5.53GB</t>
  </si>
  <si>
    <t xml:space="preserve"> 5.64GB</t>
  </si>
  <si>
    <t xml:space="preserve"> 5.65GB</t>
  </si>
  <si>
    <t xml:space="preserve"> 5.66GB</t>
  </si>
  <si>
    <t xml:space="preserve"> 5.63GB</t>
  </si>
  <si>
    <t xml:space="preserve"> 3.48GB </t>
  </si>
  <si>
    <t xml:space="preserve"> 3.35GB</t>
  </si>
  <si>
    <t xml:space="preserve"> 1.86GB </t>
  </si>
  <si>
    <t xml:space="preserve"> 1.86GB</t>
  </si>
  <si>
    <t xml:space="preserve"> 1.76GB</t>
  </si>
  <si>
    <t xml:space="preserve"> 1.74GB </t>
  </si>
  <si>
    <t xml:space="preserve"> 3.38GB</t>
  </si>
  <si>
    <t xml:space="preserve"> 3.49GB </t>
  </si>
  <si>
    <t xml:space="preserve"> 4.04GB</t>
  </si>
  <si>
    <t xml:space="preserve"> 3.97GB </t>
  </si>
  <si>
    <t xml:space="preserve"> 4.03GB</t>
  </si>
  <si>
    <t xml:space="preserve"> 4.02GB</t>
  </si>
  <si>
    <t xml:space="preserve"> 3.99GB </t>
  </si>
  <si>
    <t xml:space="preserve"> 4.00GB </t>
  </si>
  <si>
    <t xml:space="preserve"> 4.01GB</t>
  </si>
  <si>
    <t xml:space="preserve"> 4.00GB</t>
  </si>
  <si>
    <t xml:space="preserve"> 4.02GB </t>
  </si>
  <si>
    <t>Bison 2M</t>
  </si>
  <si>
    <t xml:space="preserve"> 0.92GB</t>
  </si>
  <si>
    <t xml:space="preserve"> 0.92GB </t>
  </si>
  <si>
    <t xml:space="preserve"> 1.81GB</t>
  </si>
  <si>
    <t xml:space="preserve"> 1.77GB </t>
  </si>
  <si>
    <t xml:space="preserve"> 3.69GB</t>
  </si>
  <si>
    <t xml:space="preserve"> 3.68GB </t>
  </si>
  <si>
    <t xml:space="preserve"> 4.17GB</t>
  </si>
  <si>
    <t xml:space="preserve"> 4.18GB </t>
  </si>
  <si>
    <t xml:space="preserve"> 4.18GB</t>
  </si>
  <si>
    <t xml:space="preserve"> 4.16GB </t>
  </si>
  <si>
    <t xml:space="preserve"> 4.16GB</t>
  </si>
  <si>
    <t xml:space="preserve"> 4.17GB </t>
  </si>
  <si>
    <t xml:space="preserve"> 4.15GB</t>
  </si>
  <si>
    <t xml:space="preserve"> 4.19GB </t>
  </si>
  <si>
    <t>Bison 1M</t>
  </si>
  <si>
    <t xml:space="preserve"> 482.08MB</t>
  </si>
  <si>
    <t xml:space="preserve"> 482.64MB </t>
  </si>
  <si>
    <t xml:space="preserve"> 0.94GB </t>
  </si>
  <si>
    <t xml:space="preserve"> 1.90GB</t>
  </si>
  <si>
    <t xml:space="preserve"> 1.90GB </t>
  </si>
  <si>
    <t xml:space="preserve"> 2.86GB</t>
  </si>
  <si>
    <t xml:space="preserve"> 2.86GB </t>
  </si>
  <si>
    <t xml:space="preserve"> 4.21GB</t>
  </si>
  <si>
    <t xml:space="preserve"> 4.22GB </t>
  </si>
  <si>
    <t xml:space="preserve"> 4.20GB</t>
  </si>
  <si>
    <t xml:space="preserve"> 4.21GB </t>
  </si>
  <si>
    <t xml:space="preserve"> 4.24GB </t>
  </si>
  <si>
    <t xml:space="preserve"> 4.19GB</t>
  </si>
  <si>
    <t xml:space="preserve"> 4.23GB </t>
  </si>
  <si>
    <t>Bison 512K</t>
  </si>
  <si>
    <t xml:space="preserve"> 244.17MB</t>
  </si>
  <si>
    <t xml:space="preserve"> 474.67MB</t>
  </si>
  <si>
    <t xml:space="preserve"> 470.38MB </t>
  </si>
  <si>
    <t xml:space="preserve"> 2.38GB</t>
  </si>
  <si>
    <t xml:space="preserve"> 2.38GB </t>
  </si>
  <si>
    <t xml:space="preserve"> 2.98GB</t>
  </si>
  <si>
    <t xml:space="preserve"> 2.98GB </t>
  </si>
  <si>
    <t xml:space="preserve"> 3.57GB</t>
  </si>
  <si>
    <t xml:space="preserve"> 3.58GB </t>
  </si>
  <si>
    <t xml:space="preserve"> 3.94GB</t>
  </si>
  <si>
    <t xml:space="preserve"> 3.86GB </t>
  </si>
  <si>
    <t xml:space="preserve"> 3.95GB</t>
  </si>
  <si>
    <t xml:space="preserve"> 3.85GB </t>
  </si>
  <si>
    <t xml:space="preserve"> 3.97GB</t>
  </si>
  <si>
    <t xml:space="preserve"> 3.78GB </t>
  </si>
  <si>
    <t>Bison 256K</t>
  </si>
  <si>
    <t xml:space="preserve"> 122.19MB</t>
  </si>
  <si>
    <t xml:space="preserve"> 122.14MB </t>
  </si>
  <si>
    <t xml:space="preserve"> 244.37MB </t>
  </si>
  <si>
    <t xml:space="preserve"> 488.66MB</t>
  </si>
  <si>
    <t xml:space="preserve"> 488.66MB </t>
  </si>
  <si>
    <t xml:space="preserve"> 733.20MB</t>
  </si>
  <si>
    <t xml:space="preserve"> 1.49GB</t>
  </si>
  <si>
    <t xml:space="preserve"> 1.49GB </t>
  </si>
  <si>
    <t xml:space="preserve"> 1.79GB </t>
  </si>
  <si>
    <t xml:space="preserve"> 2.39GB </t>
  </si>
  <si>
    <t xml:space="preserve"> 3.58GB</t>
  </si>
  <si>
    <t>Bison 128K</t>
  </si>
  <si>
    <t xml:space="preserve"> 61.23MB</t>
  </si>
  <si>
    <t xml:space="preserve"> 61.23MB </t>
  </si>
  <si>
    <t xml:space="preserve"> 122.41MB</t>
  </si>
  <si>
    <t xml:space="preserve"> 122.41MB </t>
  </si>
  <si>
    <t xml:space="preserve"> 244.67MB</t>
  </si>
  <si>
    <t xml:space="preserve"> 244.86MB </t>
  </si>
  <si>
    <t xml:space="preserve"> 367.11MB</t>
  </si>
  <si>
    <t xml:space="preserve"> 366.98MB </t>
  </si>
  <si>
    <t xml:space="preserve"> 489.47MB</t>
  </si>
  <si>
    <t xml:space="preserve"> 489.47MB </t>
  </si>
  <si>
    <t xml:space="preserve"> 611.82MB</t>
  </si>
  <si>
    <t xml:space="preserve"> 610.91MB </t>
  </si>
  <si>
    <t xml:space="preserve"> 764.76MB</t>
  </si>
  <si>
    <t xml:space="preserve"> 764.77MB </t>
  </si>
  <si>
    <t xml:space="preserve"> 0.90GB</t>
  </si>
  <si>
    <t xml:space="preserve"> 0.90GB </t>
  </si>
  <si>
    <t xml:space="preserve"> 1.14GB</t>
  </si>
  <si>
    <t xml:space="preserve"> 1.14GB </t>
  </si>
  <si>
    <t xml:space="preserve"> 1.45GB</t>
  </si>
  <si>
    <t xml:space="preserve"> 1.74GB</t>
  </si>
  <si>
    <t xml:space="preserve"> 1.72GB </t>
  </si>
  <si>
    <t>Bison 64K</t>
  </si>
  <si>
    <t xml:space="preserve"> 1.17MB</t>
  </si>
  <si>
    <t xml:space="preserve"> 1.12MB </t>
  </si>
  <si>
    <t xml:space="preserve"> 2.06MB</t>
  </si>
  <si>
    <t xml:space="preserve"> 1.71MB </t>
  </si>
  <si>
    <t xml:space="preserve"> 2.79MB</t>
  </si>
  <si>
    <t xml:space="preserve"> 3.11MB </t>
  </si>
  <si>
    <t xml:space="preserve"> 5.64MB</t>
  </si>
  <si>
    <t xml:space="preserve"> 5.48MB </t>
  </si>
  <si>
    <t xml:space="preserve"> 7.69MB</t>
  </si>
  <si>
    <t xml:space="preserve"> 7.69MB </t>
  </si>
  <si>
    <t xml:space="preserve"> 10.76MB</t>
  </si>
  <si>
    <t xml:space="preserve"> 10.70MB </t>
  </si>
  <si>
    <t xml:space="preserve"> 13.46MB</t>
  </si>
  <si>
    <t xml:space="preserve"> 13.50MB </t>
  </si>
  <si>
    <t xml:space="preserve"> 16.03MB</t>
  </si>
  <si>
    <t xml:space="preserve"> 16.26MB </t>
  </si>
  <si>
    <t xml:space="preserve"> 22.78MB</t>
  </si>
  <si>
    <t xml:space="preserve"> 23.16MB </t>
  </si>
  <si>
    <t xml:space="preserve"> 27.80MB</t>
  </si>
  <si>
    <t xml:space="preserve"> 28.34MB </t>
  </si>
  <si>
    <t xml:space="preserve"> 34.62MB</t>
  </si>
  <si>
    <t xml:space="preserve"> 33.34MB </t>
  </si>
  <si>
    <t>Bison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</si>
</sst>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GEN_32C_1LG_MTU1500!$B$7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GEN_32C_1LG_MTU1500!$Q$7:$Q$17</c:f>
              <c:numCache>
                <c:formatCode>General</c:formatCode>
                <c:ptCount val="11"/>
                <c:pt idx="1">
                  <c:v>18855.38</c:v>
                </c:pt>
                <c:pt idx="2">
                  <c:v>18426.87</c:v>
                </c:pt>
                <c:pt idx="3">
                  <c:v>13864.98</c:v>
                </c:pt>
                <c:pt idx="4">
                  <c:v>12163.91</c:v>
                </c:pt>
                <c:pt idx="5">
                  <c:v>9302.42</c:v>
                </c:pt>
                <c:pt idx="6">
                  <c:v>7902.45</c:v>
                </c:pt>
                <c:pt idx="7">
                  <c:v>5804.5</c:v>
                </c:pt>
                <c:pt idx="8">
                  <c:v>3957.85</c:v>
                </c:pt>
                <c:pt idx="9">
                  <c:v>1957.28</c:v>
                </c:pt>
                <c:pt idx="10">
                  <c:v>998.13</c:v>
                </c:pt>
              </c:numCache>
            </c:numRef>
          </c:xVal>
          <c:yVal>
            <c:numRef>
              <c:f>GEN_32C_1LG_MTU1500!$D$7:$D$17</c:f>
              <c:numCache>
                <c:formatCode>General</c:formatCode>
                <c:ptCount val="11"/>
                <c:pt idx="1">
                  <c:v>0.55000000000000004</c:v>
                </c:pt>
                <c:pt idx="2">
                  <c:v>5.51</c:v>
                </c:pt>
                <c:pt idx="3">
                  <c:v>12.09</c:v>
                </c:pt>
                <c:pt idx="4">
                  <c:v>12.45</c:v>
                </c:pt>
                <c:pt idx="5">
                  <c:v>20.85</c:v>
                </c:pt>
                <c:pt idx="6">
                  <c:v>33.28</c:v>
                </c:pt>
                <c:pt idx="7">
                  <c:v>53.26</c:v>
                </c:pt>
                <c:pt idx="8">
                  <c:v>72.55</c:v>
                </c:pt>
                <c:pt idx="9">
                  <c:v>92.08</c:v>
                </c:pt>
                <c:pt idx="10">
                  <c:v>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9-3044-8198-51A29092F860}"/>
            </c:ext>
          </c:extLst>
        </c:ser>
        <c:ser>
          <c:idx val="1"/>
          <c:order val="1"/>
          <c:tx>
            <c:strRef>
              <c:f>GEN_32C_1LG_MTU1500!$B$18</c:f>
              <c:strCache>
                <c:ptCount val="1"/>
                <c:pt idx="0">
                  <c:v>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GEN_32C_1LG_MTU1500!$Q$18:$Q$28</c:f>
              <c:numCache>
                <c:formatCode>General</c:formatCode>
                <c:ptCount val="11"/>
                <c:pt idx="1">
                  <c:v>24760.23</c:v>
                </c:pt>
                <c:pt idx="2">
                  <c:v>19966.080000000002</c:v>
                </c:pt>
                <c:pt idx="3">
                  <c:v>14856.61</c:v>
                </c:pt>
                <c:pt idx="4">
                  <c:v>12473.07</c:v>
                </c:pt>
                <c:pt idx="5">
                  <c:v>9984.51</c:v>
                </c:pt>
                <c:pt idx="6">
                  <c:v>7990.81</c:v>
                </c:pt>
                <c:pt idx="7">
                  <c:v>5997.95</c:v>
                </c:pt>
                <c:pt idx="8">
                  <c:v>3997.4</c:v>
                </c:pt>
                <c:pt idx="9">
                  <c:v>1998.33</c:v>
                </c:pt>
                <c:pt idx="10">
                  <c:v>999.6</c:v>
                </c:pt>
              </c:numCache>
            </c:numRef>
          </c:xVal>
          <c:yVal>
            <c:numRef>
              <c:f>GEN_32C_1LG_MTU1500!$D$18:$D$28</c:f>
              <c:numCache>
                <c:formatCode>General</c:formatCode>
                <c:ptCount val="11"/>
                <c:pt idx="1">
                  <c:v>0.79</c:v>
                </c:pt>
                <c:pt idx="2">
                  <c:v>21.91</c:v>
                </c:pt>
                <c:pt idx="3">
                  <c:v>57.91</c:v>
                </c:pt>
                <c:pt idx="4">
                  <c:v>69.91</c:v>
                </c:pt>
                <c:pt idx="5">
                  <c:v>90.64</c:v>
                </c:pt>
                <c:pt idx="6">
                  <c:v>96.94</c:v>
                </c:pt>
                <c:pt idx="7">
                  <c:v>97.76</c:v>
                </c:pt>
                <c:pt idx="8">
                  <c:v>98.65</c:v>
                </c:pt>
                <c:pt idx="9">
                  <c:v>99.34</c:v>
                </c:pt>
                <c:pt idx="10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29-3044-8198-51A29092F860}"/>
            </c:ext>
          </c:extLst>
        </c:ser>
        <c:ser>
          <c:idx val="2"/>
          <c:order val="2"/>
          <c:tx>
            <c:strRef>
              <c:f>GEN_32C_1LG_MTU1500!$B$29</c:f>
              <c:strCache>
                <c:ptCount val="1"/>
                <c:pt idx="0">
                  <c:v>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GEN_32C_1LG_MTU1500!$Q$29:$Q$39</c:f>
              <c:numCache>
                <c:formatCode>General</c:formatCode>
                <c:ptCount val="11"/>
                <c:pt idx="1">
                  <c:v>24704.25</c:v>
                </c:pt>
                <c:pt idx="2">
                  <c:v>19972.53</c:v>
                </c:pt>
                <c:pt idx="3">
                  <c:v>14981.91</c:v>
                </c:pt>
                <c:pt idx="4">
                  <c:v>12489.49</c:v>
                </c:pt>
                <c:pt idx="5">
                  <c:v>9991.86</c:v>
                </c:pt>
                <c:pt idx="6">
                  <c:v>7990.59</c:v>
                </c:pt>
                <c:pt idx="7">
                  <c:v>5993.23</c:v>
                </c:pt>
                <c:pt idx="8">
                  <c:v>3997.38</c:v>
                </c:pt>
                <c:pt idx="9">
                  <c:v>1999.18</c:v>
                </c:pt>
                <c:pt idx="10">
                  <c:v>998.76</c:v>
                </c:pt>
              </c:numCache>
            </c:numRef>
          </c:xVal>
          <c:yVal>
            <c:numRef>
              <c:f>GEN_32C_1LG_MTU1500!$D$29:$D$39</c:f>
              <c:numCache>
                <c:formatCode>General</c:formatCode>
                <c:ptCount val="11"/>
                <c:pt idx="1">
                  <c:v>5.24</c:v>
                </c:pt>
                <c:pt idx="2">
                  <c:v>27.11</c:v>
                </c:pt>
                <c:pt idx="3">
                  <c:v>89.33</c:v>
                </c:pt>
                <c:pt idx="4">
                  <c:v>77.56</c:v>
                </c:pt>
                <c:pt idx="5">
                  <c:v>93.79</c:v>
                </c:pt>
                <c:pt idx="6">
                  <c:v>95.05</c:v>
                </c:pt>
                <c:pt idx="7">
                  <c:v>96.31</c:v>
                </c:pt>
                <c:pt idx="8">
                  <c:v>97.67</c:v>
                </c:pt>
                <c:pt idx="9">
                  <c:v>98.93</c:v>
                </c:pt>
                <c:pt idx="10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29-3044-8198-51A29092F860}"/>
            </c:ext>
          </c:extLst>
        </c:ser>
        <c:ser>
          <c:idx val="3"/>
          <c:order val="3"/>
          <c:tx>
            <c:strRef>
              <c:f>GEN_32C_1LG_MTU1500!$B$40</c:f>
              <c:strCache>
                <c:ptCount val="1"/>
                <c:pt idx="0">
                  <c:v>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GEN_32C_1LG_MTU1500!$Q$40:$Q$50</c:f>
              <c:numCache>
                <c:formatCode>General</c:formatCode>
                <c:ptCount val="11"/>
                <c:pt idx="1">
                  <c:v>19510.61</c:v>
                </c:pt>
                <c:pt idx="2">
                  <c:v>19233.21</c:v>
                </c:pt>
                <c:pt idx="3">
                  <c:v>14981.86</c:v>
                </c:pt>
                <c:pt idx="4">
                  <c:v>12485.01</c:v>
                </c:pt>
                <c:pt idx="5">
                  <c:v>9976.91</c:v>
                </c:pt>
                <c:pt idx="6">
                  <c:v>7993.82</c:v>
                </c:pt>
                <c:pt idx="7">
                  <c:v>5993.18</c:v>
                </c:pt>
                <c:pt idx="8">
                  <c:v>3997.41</c:v>
                </c:pt>
                <c:pt idx="9">
                  <c:v>1999.11</c:v>
                </c:pt>
                <c:pt idx="10">
                  <c:v>1000.03</c:v>
                </c:pt>
              </c:numCache>
            </c:numRef>
          </c:xVal>
          <c:yVal>
            <c:numRef>
              <c:f>GEN_32C_1LG_MTU1500!$D$40:$D$50</c:f>
              <c:numCache>
                <c:formatCode>General</c:formatCode>
                <c:ptCount val="11"/>
                <c:pt idx="1">
                  <c:v>40.71</c:v>
                </c:pt>
                <c:pt idx="2">
                  <c:v>59.9</c:v>
                </c:pt>
                <c:pt idx="3">
                  <c:v>82.32</c:v>
                </c:pt>
                <c:pt idx="4">
                  <c:v>84.83</c:v>
                </c:pt>
                <c:pt idx="5">
                  <c:v>88.44</c:v>
                </c:pt>
                <c:pt idx="6">
                  <c:v>90.42</c:v>
                </c:pt>
                <c:pt idx="7">
                  <c:v>92.92</c:v>
                </c:pt>
                <c:pt idx="8">
                  <c:v>95.51</c:v>
                </c:pt>
                <c:pt idx="9">
                  <c:v>98.02</c:v>
                </c:pt>
                <c:pt idx="10">
                  <c:v>99.04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29-3044-8198-51A29092F860}"/>
            </c:ext>
          </c:extLst>
        </c:ser>
        <c:ser>
          <c:idx val="4"/>
          <c:order val="4"/>
          <c:tx>
            <c:strRef>
              <c:f>GEN_32C_1LG_MTU1500!$B$51</c:f>
              <c:strCache>
                <c:ptCount val="1"/>
                <c:pt idx="0">
                  <c:v>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GEN_32C_1LG_MTU1500!$Q$51:$Q$61</c:f>
              <c:numCache>
                <c:formatCode>General</c:formatCode>
                <c:ptCount val="11"/>
                <c:pt idx="1">
                  <c:v>10194.81</c:v>
                </c:pt>
                <c:pt idx="2">
                  <c:v>10177.459999999999</c:v>
                </c:pt>
                <c:pt idx="3">
                  <c:v>10154.84</c:v>
                </c:pt>
                <c:pt idx="4">
                  <c:v>10179.66</c:v>
                </c:pt>
                <c:pt idx="5">
                  <c:v>9991.31</c:v>
                </c:pt>
                <c:pt idx="6">
                  <c:v>7993.68</c:v>
                </c:pt>
                <c:pt idx="7">
                  <c:v>5993.11</c:v>
                </c:pt>
                <c:pt idx="8">
                  <c:v>3997.37</c:v>
                </c:pt>
                <c:pt idx="9">
                  <c:v>1999.15</c:v>
                </c:pt>
                <c:pt idx="10">
                  <c:v>1000.02</c:v>
                </c:pt>
              </c:numCache>
            </c:numRef>
          </c:xVal>
          <c:yVal>
            <c:numRef>
              <c:f>GEN_32C_1LG_MTU1500!$D$51:$D$61</c:f>
              <c:numCache>
                <c:formatCode>General</c:formatCode>
                <c:ptCount val="11"/>
                <c:pt idx="1">
                  <c:v>67.14</c:v>
                </c:pt>
                <c:pt idx="2">
                  <c:v>67.349999999999994</c:v>
                </c:pt>
                <c:pt idx="3">
                  <c:v>67.209999999999994</c:v>
                </c:pt>
                <c:pt idx="4">
                  <c:v>66.86</c:v>
                </c:pt>
                <c:pt idx="5">
                  <c:v>77.900000000000006</c:v>
                </c:pt>
                <c:pt idx="6">
                  <c:v>85.4</c:v>
                </c:pt>
                <c:pt idx="7">
                  <c:v>88.63</c:v>
                </c:pt>
                <c:pt idx="8">
                  <c:v>93.34</c:v>
                </c:pt>
                <c:pt idx="9">
                  <c:v>96.87</c:v>
                </c:pt>
                <c:pt idx="10">
                  <c:v>98.42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29-3044-8198-51A29092F860}"/>
            </c:ext>
          </c:extLst>
        </c:ser>
        <c:ser>
          <c:idx val="5"/>
          <c:order val="5"/>
          <c:tx>
            <c:strRef>
              <c:f>GEN_32C_1LG_MTU1500!$B$62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GEN_32C_1LG_MTU1500!$Q$62:$Q$72</c:f>
              <c:numCache>
                <c:formatCode>General</c:formatCode>
                <c:ptCount val="11"/>
                <c:pt idx="1">
                  <c:v>5191.1499999999996</c:v>
                </c:pt>
                <c:pt idx="2">
                  <c:v>5171.5600000000004</c:v>
                </c:pt>
                <c:pt idx="3">
                  <c:v>5170.53</c:v>
                </c:pt>
                <c:pt idx="4">
                  <c:v>5168.83</c:v>
                </c:pt>
                <c:pt idx="5">
                  <c:v>5168.51</c:v>
                </c:pt>
                <c:pt idx="6">
                  <c:v>5165.3900000000003</c:v>
                </c:pt>
                <c:pt idx="7">
                  <c:v>5178.25</c:v>
                </c:pt>
                <c:pt idx="8">
                  <c:v>3998.9</c:v>
                </c:pt>
                <c:pt idx="9">
                  <c:v>1998.1</c:v>
                </c:pt>
                <c:pt idx="10">
                  <c:v>1000.01</c:v>
                </c:pt>
              </c:numCache>
            </c:numRef>
          </c:xVal>
          <c:yVal>
            <c:numRef>
              <c:f>GEN_32C_1LG_MTU1500!$D$62:$D$72</c:f>
              <c:numCache>
                <c:formatCode>General</c:formatCode>
                <c:ptCount val="11"/>
                <c:pt idx="1">
                  <c:v>67.36</c:v>
                </c:pt>
                <c:pt idx="2">
                  <c:v>68.31</c:v>
                </c:pt>
                <c:pt idx="3">
                  <c:v>68.27</c:v>
                </c:pt>
                <c:pt idx="4">
                  <c:v>68.28</c:v>
                </c:pt>
                <c:pt idx="5">
                  <c:v>69.05</c:v>
                </c:pt>
                <c:pt idx="6">
                  <c:v>68.569999999999993</c:v>
                </c:pt>
                <c:pt idx="7">
                  <c:v>68.599999999999994</c:v>
                </c:pt>
                <c:pt idx="8">
                  <c:v>87.06</c:v>
                </c:pt>
                <c:pt idx="9">
                  <c:v>94.99</c:v>
                </c:pt>
                <c:pt idx="10">
                  <c:v>97.25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29-3044-8198-51A29092F860}"/>
            </c:ext>
          </c:extLst>
        </c:ser>
        <c:ser>
          <c:idx val="6"/>
          <c:order val="6"/>
          <c:tx>
            <c:strRef>
              <c:f>GEN_32C_1LG_MTU1500!$B$73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GEN_32C_1LG_MTU1500!$Q$73:$Q$83</c:f>
              <c:numCache>
                <c:formatCode>General</c:formatCode>
                <c:ptCount val="11"/>
                <c:pt idx="1">
                  <c:v>2584.66</c:v>
                </c:pt>
                <c:pt idx="2">
                  <c:v>2581.6</c:v>
                </c:pt>
                <c:pt idx="3">
                  <c:v>2577.71</c:v>
                </c:pt>
                <c:pt idx="4">
                  <c:v>2573.5700000000002</c:v>
                </c:pt>
                <c:pt idx="5">
                  <c:v>2572.3000000000002</c:v>
                </c:pt>
                <c:pt idx="6">
                  <c:v>2574.48</c:v>
                </c:pt>
                <c:pt idx="7">
                  <c:v>2576.37</c:v>
                </c:pt>
                <c:pt idx="8">
                  <c:v>2569.35</c:v>
                </c:pt>
                <c:pt idx="9">
                  <c:v>1996.06</c:v>
                </c:pt>
                <c:pt idx="10">
                  <c:v>998.83</c:v>
                </c:pt>
              </c:numCache>
            </c:numRef>
          </c:xVal>
          <c:yVal>
            <c:numRef>
              <c:f>GEN_32C_1LG_MTU1500!$D$73:$D$83</c:f>
              <c:numCache>
                <c:formatCode>General</c:formatCode>
                <c:ptCount val="11"/>
                <c:pt idx="1">
                  <c:v>67.36</c:v>
                </c:pt>
                <c:pt idx="2">
                  <c:v>67.3</c:v>
                </c:pt>
                <c:pt idx="3">
                  <c:v>67.39</c:v>
                </c:pt>
                <c:pt idx="4">
                  <c:v>67.540000000000006</c:v>
                </c:pt>
                <c:pt idx="5">
                  <c:v>67.45</c:v>
                </c:pt>
                <c:pt idx="6">
                  <c:v>67.31</c:v>
                </c:pt>
                <c:pt idx="7">
                  <c:v>67.36</c:v>
                </c:pt>
                <c:pt idx="8">
                  <c:v>67.260000000000005</c:v>
                </c:pt>
                <c:pt idx="9">
                  <c:v>83.42</c:v>
                </c:pt>
                <c:pt idx="10">
                  <c:v>94.13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629-3044-8198-51A29092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80944"/>
        <c:axId val="1566843408"/>
      </c:scatterChart>
      <c:valAx>
        <c:axId val="15674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43408"/>
        <c:crosses val="autoZero"/>
        <c:crossBetween val="midCat"/>
      </c:valAx>
      <c:valAx>
        <c:axId val="156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Idle 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vs Power (Watts)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Gen_32C_2LG_MTU6000!$A$2</c:f>
              <c:strCache>
                <c:ptCount val="1"/>
                <c:pt idx="0">
                  <c:v>Genoa 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Gen_32C_2LG_MTU6000!$J$2:$J$11</c:f>
              <c:numCache>
                <c:formatCode>General</c:formatCode>
                <c:ptCount val="10"/>
                <c:pt idx="0">
                  <c:v>29625.68</c:v>
                </c:pt>
                <c:pt idx="1">
                  <c:v>38475.56</c:v>
                </c:pt>
                <c:pt idx="2">
                  <c:v>25242.27</c:v>
                </c:pt>
                <c:pt idx="3">
                  <c:v>23695.85</c:v>
                </c:pt>
                <c:pt idx="4">
                  <c:v>20209.080000000002</c:v>
                </c:pt>
                <c:pt idx="5">
                  <c:v>18408.830000000002</c:v>
                </c:pt>
                <c:pt idx="6">
                  <c:v>15217.36</c:v>
                </c:pt>
                <c:pt idx="7">
                  <c:v>11628.31</c:v>
                </c:pt>
                <c:pt idx="8">
                  <c:v>7653.7800000000007</c:v>
                </c:pt>
                <c:pt idx="9">
                  <c:v>3809.51</c:v>
                </c:pt>
              </c:numCache>
            </c:numRef>
          </c:xVal>
          <c:yVal>
            <c:numRef>
              <c:f>Gen_32C_2LG_MTU6000!$E$2:$E$12</c:f>
              <c:numCache>
                <c:formatCode>0.00E+00</c:formatCode>
                <c:ptCount val="11"/>
                <c:pt idx="0">
                  <c:v>186</c:v>
                </c:pt>
                <c:pt idx="1">
                  <c:v>185</c:v>
                </c:pt>
                <c:pt idx="2">
                  <c:v>182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180</c:v>
                </c:pt>
                <c:pt idx="7">
                  <c:v>178</c:v>
                </c:pt>
                <c:pt idx="8">
                  <c:v>169</c:v>
                </c:pt>
                <c:pt idx="9">
                  <c:v>144</c:v>
                </c:pt>
                <c:pt idx="10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7C-0B49-86BF-2EBD49D286AE}"/>
            </c:ext>
          </c:extLst>
        </c:ser>
        <c:ser>
          <c:idx val="1"/>
          <c:order val="1"/>
          <c:tx>
            <c:strRef>
              <c:f>Gen_32C_2LG_MTU6000!$A$13</c:f>
              <c:strCache>
                <c:ptCount val="1"/>
                <c:pt idx="0">
                  <c:v>Genoa 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Gen_32C_2LG_MTU6000!$J$13:$J$23</c:f>
              <c:numCache>
                <c:formatCode>General</c:formatCode>
                <c:ptCount val="11"/>
                <c:pt idx="0">
                  <c:v>37194.61</c:v>
                </c:pt>
                <c:pt idx="1">
                  <c:v>23003.739999999998</c:v>
                </c:pt>
                <c:pt idx="2">
                  <c:v>26432.07</c:v>
                </c:pt>
                <c:pt idx="3">
                  <c:v>25307.61</c:v>
                </c:pt>
                <c:pt idx="4">
                  <c:v>23214.86</c:v>
                </c:pt>
                <c:pt idx="5">
                  <c:v>19213.86</c:v>
                </c:pt>
                <c:pt idx="6">
                  <c:v>15818.470000000001</c:v>
                </c:pt>
                <c:pt idx="7">
                  <c:v>11986.68</c:v>
                </c:pt>
                <c:pt idx="8">
                  <c:v>7990.02</c:v>
                </c:pt>
                <c:pt idx="9">
                  <c:v>3717.3999999999996</c:v>
                </c:pt>
                <c:pt idx="10">
                  <c:v>1998.3600000000001</c:v>
                </c:pt>
              </c:numCache>
            </c:numRef>
          </c:xVal>
          <c:yVal>
            <c:numRef>
              <c:f>Gen_32C_2LG_MTU6000!$E$13:$E$23</c:f>
              <c:numCache>
                <c:formatCode>0.00E+00</c:formatCode>
                <c:ptCount val="11"/>
                <c:pt idx="0">
                  <c:v>160</c:v>
                </c:pt>
                <c:pt idx="1">
                  <c:v>153</c:v>
                </c:pt>
                <c:pt idx="2">
                  <c:v>155</c:v>
                </c:pt>
                <c:pt idx="3">
                  <c:v>152</c:v>
                </c:pt>
                <c:pt idx="4">
                  <c:v>152</c:v>
                </c:pt>
                <c:pt idx="5">
                  <c:v>174</c:v>
                </c:pt>
                <c:pt idx="6">
                  <c:v>167</c:v>
                </c:pt>
                <c:pt idx="7">
                  <c:v>139</c:v>
                </c:pt>
                <c:pt idx="8">
                  <c:v>130</c:v>
                </c:pt>
                <c:pt idx="9">
                  <c:v>130</c:v>
                </c:pt>
                <c:pt idx="10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7C-0B49-86BF-2EBD49D286AE}"/>
            </c:ext>
          </c:extLst>
        </c:ser>
        <c:ser>
          <c:idx val="2"/>
          <c:order val="2"/>
          <c:tx>
            <c:strRef>
              <c:f>Gen_32C_2LG_MTU6000!$A$24</c:f>
              <c:strCache>
                <c:ptCount val="1"/>
                <c:pt idx="0">
                  <c:v>Genoa 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Gen_32C_2LG_MTU6000!$J$24:$J$34</c:f>
              <c:numCache>
                <c:formatCode>General</c:formatCode>
                <c:ptCount val="11"/>
                <c:pt idx="0">
                  <c:v>34616.729999999996</c:v>
                </c:pt>
                <c:pt idx="1">
                  <c:v>34831.270000000004</c:v>
                </c:pt>
                <c:pt idx="2">
                  <c:v>33480.78</c:v>
                </c:pt>
                <c:pt idx="3">
                  <c:v>28401.21</c:v>
                </c:pt>
                <c:pt idx="4">
                  <c:v>24800.82</c:v>
                </c:pt>
                <c:pt idx="5">
                  <c:v>19972.54</c:v>
                </c:pt>
                <c:pt idx="6">
                  <c:v>15987.52</c:v>
                </c:pt>
                <c:pt idx="7">
                  <c:v>11991.23</c:v>
                </c:pt>
                <c:pt idx="8">
                  <c:v>7990.08</c:v>
                </c:pt>
                <c:pt idx="9">
                  <c:v>3996.67</c:v>
                </c:pt>
                <c:pt idx="10">
                  <c:v>1999.22</c:v>
                </c:pt>
              </c:numCache>
            </c:numRef>
          </c:xVal>
          <c:yVal>
            <c:numRef>
              <c:f>Gen_32C_2LG_MTU6000!$E$24:$E$34</c:f>
              <c:numCache>
                <c:formatCode>0.00E+00</c:formatCode>
                <c:ptCount val="11"/>
                <c:pt idx="0">
                  <c:v>167</c:v>
                </c:pt>
                <c:pt idx="1">
                  <c:v>167</c:v>
                </c:pt>
                <c:pt idx="2">
                  <c:v>166</c:v>
                </c:pt>
                <c:pt idx="3">
                  <c:v>171</c:v>
                </c:pt>
                <c:pt idx="4">
                  <c:v>168</c:v>
                </c:pt>
                <c:pt idx="5">
                  <c:v>153</c:v>
                </c:pt>
                <c:pt idx="6">
                  <c:v>141</c:v>
                </c:pt>
                <c:pt idx="7">
                  <c:v>139</c:v>
                </c:pt>
                <c:pt idx="8">
                  <c:v>134</c:v>
                </c:pt>
                <c:pt idx="9">
                  <c:v>131</c:v>
                </c:pt>
                <c:pt idx="10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7C-0B49-86BF-2EBD49D286AE}"/>
            </c:ext>
          </c:extLst>
        </c:ser>
        <c:ser>
          <c:idx val="3"/>
          <c:order val="3"/>
          <c:tx>
            <c:strRef>
              <c:f>Gen_32C_2LG_MTU6000!$A$35</c:f>
              <c:strCache>
                <c:ptCount val="1"/>
                <c:pt idx="0">
                  <c:v>Genoa 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Gen_32C_2LG_MTU6000!$J$35:$J$45</c:f>
              <c:numCache>
                <c:formatCode>General</c:formatCode>
                <c:ptCount val="11"/>
                <c:pt idx="0">
                  <c:v>17926.349999999999</c:v>
                </c:pt>
                <c:pt idx="1">
                  <c:v>17555.04</c:v>
                </c:pt>
                <c:pt idx="2">
                  <c:v>18183.18</c:v>
                </c:pt>
                <c:pt idx="3">
                  <c:v>20580.54</c:v>
                </c:pt>
                <c:pt idx="4">
                  <c:v>21119.37</c:v>
                </c:pt>
                <c:pt idx="5">
                  <c:v>18622.47</c:v>
                </c:pt>
                <c:pt idx="6">
                  <c:v>15972.41</c:v>
                </c:pt>
                <c:pt idx="7">
                  <c:v>11988.65</c:v>
                </c:pt>
                <c:pt idx="8">
                  <c:v>7988.51</c:v>
                </c:pt>
                <c:pt idx="9">
                  <c:v>3995.8199999999997</c:v>
                </c:pt>
                <c:pt idx="10">
                  <c:v>1998.77</c:v>
                </c:pt>
              </c:numCache>
            </c:numRef>
          </c:xVal>
          <c:yVal>
            <c:numRef>
              <c:f>Gen_32C_2LG_MTU6000!$E$35:$E$45</c:f>
              <c:numCache>
                <c:formatCode>0.00E+00</c:formatCode>
                <c:ptCount val="11"/>
                <c:pt idx="0">
                  <c:v>155</c:v>
                </c:pt>
                <c:pt idx="1">
                  <c:v>156</c:v>
                </c:pt>
                <c:pt idx="2">
                  <c:v>155</c:v>
                </c:pt>
                <c:pt idx="3">
                  <c:v>165</c:v>
                </c:pt>
                <c:pt idx="4">
                  <c:v>172</c:v>
                </c:pt>
                <c:pt idx="5">
                  <c:v>163</c:v>
                </c:pt>
                <c:pt idx="6">
                  <c:v>154</c:v>
                </c:pt>
                <c:pt idx="7">
                  <c:v>147</c:v>
                </c:pt>
                <c:pt idx="8">
                  <c:v>140</c:v>
                </c:pt>
                <c:pt idx="9">
                  <c:v>134</c:v>
                </c:pt>
                <c:pt idx="1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7C-0B49-86BF-2EBD49D286AE}"/>
            </c:ext>
          </c:extLst>
        </c:ser>
        <c:ser>
          <c:idx val="4"/>
          <c:order val="4"/>
          <c:tx>
            <c:strRef>
              <c:f>Gen_32C_2LG_MTU6000!$A$46</c:f>
              <c:strCache>
                <c:ptCount val="1"/>
                <c:pt idx="0">
                  <c:v>Genoa 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Gen_32C_2LG_MTU6000!$J$46:$J$56</c:f>
              <c:numCache>
                <c:formatCode>General</c:formatCode>
                <c:ptCount val="11"/>
                <c:pt idx="0">
                  <c:v>22228.58</c:v>
                </c:pt>
                <c:pt idx="1">
                  <c:v>22394.89</c:v>
                </c:pt>
                <c:pt idx="2">
                  <c:v>22315.88</c:v>
                </c:pt>
                <c:pt idx="3">
                  <c:v>22282.800000000003</c:v>
                </c:pt>
                <c:pt idx="4">
                  <c:v>23043.84</c:v>
                </c:pt>
                <c:pt idx="5">
                  <c:v>19969.59</c:v>
                </c:pt>
                <c:pt idx="6">
                  <c:v>15977.189999999999</c:v>
                </c:pt>
                <c:pt idx="7">
                  <c:v>11950.92</c:v>
                </c:pt>
                <c:pt idx="8">
                  <c:v>7990.98</c:v>
                </c:pt>
                <c:pt idx="9">
                  <c:v>3881.2799999999997</c:v>
                </c:pt>
                <c:pt idx="10">
                  <c:v>1998.8000000000002</c:v>
                </c:pt>
              </c:numCache>
            </c:numRef>
          </c:xVal>
          <c:yVal>
            <c:numRef>
              <c:f>Gen_32C_2LG_MTU6000!$E$46:$E$56</c:f>
              <c:numCache>
                <c:formatCode>0.00E+00</c:formatCode>
                <c:ptCount val="11"/>
                <c:pt idx="0">
                  <c:v>182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179</c:v>
                </c:pt>
                <c:pt idx="6">
                  <c:v>170</c:v>
                </c:pt>
                <c:pt idx="7">
                  <c:v>163</c:v>
                </c:pt>
                <c:pt idx="8">
                  <c:v>152</c:v>
                </c:pt>
                <c:pt idx="9">
                  <c:v>139</c:v>
                </c:pt>
                <c:pt idx="10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7C-0B49-86BF-2EBD49D286AE}"/>
            </c:ext>
          </c:extLst>
        </c:ser>
        <c:ser>
          <c:idx val="5"/>
          <c:order val="5"/>
          <c:tx>
            <c:strRef>
              <c:f>Gen_32C_2LG_MTU6000!$A$57</c:f>
              <c:strCache>
                <c:ptCount val="1"/>
                <c:pt idx="0">
                  <c:v>Genoa 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Gen_32C_2LG_MTU6000!$J$57:$J$67</c:f>
              <c:numCache>
                <c:formatCode>General</c:formatCode>
                <c:ptCount val="11"/>
                <c:pt idx="0">
                  <c:v>12010.240000000002</c:v>
                </c:pt>
                <c:pt idx="1">
                  <c:v>12095.01</c:v>
                </c:pt>
                <c:pt idx="2">
                  <c:v>12031.73</c:v>
                </c:pt>
                <c:pt idx="3">
                  <c:v>12058.16</c:v>
                </c:pt>
                <c:pt idx="4">
                  <c:v>11980.8</c:v>
                </c:pt>
                <c:pt idx="5">
                  <c:v>12054.349999999999</c:v>
                </c:pt>
                <c:pt idx="6">
                  <c:v>12048.7</c:v>
                </c:pt>
                <c:pt idx="7">
                  <c:v>11974.21</c:v>
                </c:pt>
                <c:pt idx="8">
                  <c:v>7984.85</c:v>
                </c:pt>
                <c:pt idx="9">
                  <c:v>3967.8599999999997</c:v>
                </c:pt>
                <c:pt idx="10">
                  <c:v>1868.8400000000001</c:v>
                </c:pt>
              </c:numCache>
            </c:numRef>
          </c:xVal>
          <c:yVal>
            <c:numRef>
              <c:f>Gen_32C_2LG_MTU6000!$E$57:$E$67</c:f>
              <c:numCache>
                <c:formatCode>0.00E+00</c:formatCode>
                <c:ptCount val="11"/>
                <c:pt idx="0">
                  <c:v>184</c:v>
                </c:pt>
                <c:pt idx="1">
                  <c:v>185</c:v>
                </c:pt>
                <c:pt idx="2">
                  <c:v>185</c:v>
                </c:pt>
                <c:pt idx="3">
                  <c:v>183</c:v>
                </c:pt>
                <c:pt idx="4">
                  <c:v>184</c:v>
                </c:pt>
                <c:pt idx="5">
                  <c:v>185</c:v>
                </c:pt>
                <c:pt idx="6">
                  <c:v>183</c:v>
                </c:pt>
                <c:pt idx="7">
                  <c:v>185</c:v>
                </c:pt>
                <c:pt idx="8">
                  <c:v>169</c:v>
                </c:pt>
                <c:pt idx="9">
                  <c:v>151</c:v>
                </c:pt>
                <c:pt idx="10">
                  <c:v>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7C-0B49-86BF-2EBD49D286AE}"/>
            </c:ext>
          </c:extLst>
        </c:ser>
        <c:ser>
          <c:idx val="6"/>
          <c:order val="6"/>
          <c:tx>
            <c:strRef>
              <c:f>Gen_32C_2LG_MTU6000!$A$68</c:f>
              <c:strCache>
                <c:ptCount val="1"/>
                <c:pt idx="0">
                  <c:v>Genoa 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Gen_32C_2LG_MTU6000!$J$68:$J$78</c:f>
              <c:numCache>
                <c:formatCode>General</c:formatCode>
                <c:ptCount val="11"/>
                <c:pt idx="0">
                  <c:v>6068.75</c:v>
                </c:pt>
                <c:pt idx="1">
                  <c:v>6017.48</c:v>
                </c:pt>
                <c:pt idx="2">
                  <c:v>6049.03</c:v>
                </c:pt>
                <c:pt idx="3">
                  <c:v>6080.01</c:v>
                </c:pt>
                <c:pt idx="4">
                  <c:v>6060.63</c:v>
                </c:pt>
                <c:pt idx="5">
                  <c:v>6083.83</c:v>
                </c:pt>
                <c:pt idx="6">
                  <c:v>6090.88</c:v>
                </c:pt>
                <c:pt idx="7">
                  <c:v>6074.42</c:v>
                </c:pt>
                <c:pt idx="8">
                  <c:v>6083.4699999999993</c:v>
                </c:pt>
                <c:pt idx="9">
                  <c:v>3666.14</c:v>
                </c:pt>
                <c:pt idx="10">
                  <c:v>1998.21</c:v>
                </c:pt>
              </c:numCache>
            </c:numRef>
          </c:xVal>
          <c:yVal>
            <c:numRef>
              <c:f>Gen_32C_2LG_MTU6000!$E$68:$E$78</c:f>
              <c:numCache>
                <c:formatCode>0.00E+00</c:formatCode>
                <c:ptCount val="11"/>
                <c:pt idx="0">
                  <c:v>185</c:v>
                </c:pt>
                <c:pt idx="1">
                  <c:v>183</c:v>
                </c:pt>
                <c:pt idx="2">
                  <c:v>184</c:v>
                </c:pt>
                <c:pt idx="3">
                  <c:v>186</c:v>
                </c:pt>
                <c:pt idx="4">
                  <c:v>185</c:v>
                </c:pt>
                <c:pt idx="5">
                  <c:v>186</c:v>
                </c:pt>
                <c:pt idx="6">
                  <c:v>184</c:v>
                </c:pt>
                <c:pt idx="7">
                  <c:v>186</c:v>
                </c:pt>
                <c:pt idx="8">
                  <c:v>186</c:v>
                </c:pt>
                <c:pt idx="9">
                  <c:v>167</c:v>
                </c:pt>
                <c:pt idx="1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7C-0B49-86BF-2EBD49D2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17023"/>
        <c:axId val="1802814447"/>
      </c:scatterChart>
      <c:valAx>
        <c:axId val="20612170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14447"/>
        <c:crosses val="autoZero"/>
        <c:crossBetween val="midCat"/>
      </c:valAx>
      <c:valAx>
        <c:axId val="18028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vs Gbps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Gen_32C_2LG_MTU6000!$A$2</c:f>
              <c:strCache>
                <c:ptCount val="1"/>
                <c:pt idx="0">
                  <c:v>Genoa 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Gen_32C_2LG_MTU6000!$J$2:$J$11</c:f>
              <c:numCache>
                <c:formatCode>General</c:formatCode>
                <c:ptCount val="10"/>
                <c:pt idx="0">
                  <c:v>29625.68</c:v>
                </c:pt>
                <c:pt idx="1">
                  <c:v>38475.56</c:v>
                </c:pt>
                <c:pt idx="2">
                  <c:v>25242.27</c:v>
                </c:pt>
                <c:pt idx="3">
                  <c:v>23695.85</c:v>
                </c:pt>
                <c:pt idx="4">
                  <c:v>20209.080000000002</c:v>
                </c:pt>
                <c:pt idx="5">
                  <c:v>18408.830000000002</c:v>
                </c:pt>
                <c:pt idx="6">
                  <c:v>15217.36</c:v>
                </c:pt>
                <c:pt idx="7">
                  <c:v>11628.31</c:v>
                </c:pt>
                <c:pt idx="8">
                  <c:v>7653.7800000000007</c:v>
                </c:pt>
                <c:pt idx="9">
                  <c:v>3809.51</c:v>
                </c:pt>
              </c:numCache>
            </c:numRef>
          </c:xVal>
          <c:yVal>
            <c:numRef>
              <c:f>Gen_32C_2LG_MTU6000!$L$2:$L$12</c:f>
              <c:numCache>
                <c:formatCode>General</c:formatCode>
                <c:ptCount val="11"/>
                <c:pt idx="0">
                  <c:v>0.22</c:v>
                </c:pt>
                <c:pt idx="1">
                  <c:v>0.28999999999999998</c:v>
                </c:pt>
                <c:pt idx="2">
                  <c:v>0.19</c:v>
                </c:pt>
                <c:pt idx="3">
                  <c:v>0.18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0.11</c:v>
                </c:pt>
                <c:pt idx="7">
                  <c:v>0.09</c:v>
                </c:pt>
                <c:pt idx="8">
                  <c:v>0.06</c:v>
                </c:pt>
                <c:pt idx="9">
                  <c:v>0.03</c:v>
                </c:pt>
                <c:pt idx="1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E-0A4B-A88F-A2D9C64FE95C}"/>
            </c:ext>
          </c:extLst>
        </c:ser>
        <c:ser>
          <c:idx val="1"/>
          <c:order val="1"/>
          <c:tx>
            <c:strRef>
              <c:f>Gen_32C_2LG_MTU6000!$A$13</c:f>
              <c:strCache>
                <c:ptCount val="1"/>
                <c:pt idx="0">
                  <c:v>Genoa 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Gen_32C_2LG_MTU6000!$J$13:$J$23</c:f>
              <c:numCache>
                <c:formatCode>General</c:formatCode>
                <c:ptCount val="11"/>
                <c:pt idx="0">
                  <c:v>37194.61</c:v>
                </c:pt>
                <c:pt idx="1">
                  <c:v>23003.739999999998</c:v>
                </c:pt>
                <c:pt idx="2">
                  <c:v>26432.07</c:v>
                </c:pt>
                <c:pt idx="3">
                  <c:v>25307.61</c:v>
                </c:pt>
                <c:pt idx="4">
                  <c:v>23214.86</c:v>
                </c:pt>
                <c:pt idx="5">
                  <c:v>19213.86</c:v>
                </c:pt>
                <c:pt idx="6">
                  <c:v>15818.470000000001</c:v>
                </c:pt>
                <c:pt idx="7">
                  <c:v>11986.68</c:v>
                </c:pt>
                <c:pt idx="8">
                  <c:v>7990.02</c:v>
                </c:pt>
                <c:pt idx="9">
                  <c:v>3717.3999999999996</c:v>
                </c:pt>
                <c:pt idx="10">
                  <c:v>1998.3600000000001</c:v>
                </c:pt>
              </c:numCache>
            </c:numRef>
          </c:xVal>
          <c:yVal>
            <c:numRef>
              <c:f>Gen_32C_2LG_MTU6000!$L$13:$L$23</c:f>
              <c:numCache>
                <c:formatCode>General</c:formatCode>
                <c:ptCount val="11"/>
                <c:pt idx="0">
                  <c:v>17.739999999999998</c:v>
                </c:pt>
                <c:pt idx="1">
                  <c:v>10.97</c:v>
                </c:pt>
                <c:pt idx="2">
                  <c:v>12.6</c:v>
                </c:pt>
                <c:pt idx="3">
                  <c:v>12.07</c:v>
                </c:pt>
                <c:pt idx="4">
                  <c:v>11.07</c:v>
                </c:pt>
                <c:pt idx="5">
                  <c:v>9.16</c:v>
                </c:pt>
                <c:pt idx="6">
                  <c:v>7.54</c:v>
                </c:pt>
                <c:pt idx="7">
                  <c:v>5.72</c:v>
                </c:pt>
                <c:pt idx="8">
                  <c:v>3.81</c:v>
                </c:pt>
                <c:pt idx="9">
                  <c:v>1.77</c:v>
                </c:pt>
                <c:pt idx="10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E-0A4B-A88F-A2D9C64FE95C}"/>
            </c:ext>
          </c:extLst>
        </c:ser>
        <c:ser>
          <c:idx val="2"/>
          <c:order val="2"/>
          <c:tx>
            <c:strRef>
              <c:f>Gen_32C_2LG_MTU6000!$A$24</c:f>
              <c:strCache>
                <c:ptCount val="1"/>
                <c:pt idx="0">
                  <c:v>Genoa 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Gen_32C_2LG_MTU6000!$J$24:$J$34</c:f>
              <c:numCache>
                <c:formatCode>General</c:formatCode>
                <c:ptCount val="11"/>
                <c:pt idx="0">
                  <c:v>34616.729999999996</c:v>
                </c:pt>
                <c:pt idx="1">
                  <c:v>34831.270000000004</c:v>
                </c:pt>
                <c:pt idx="2">
                  <c:v>33480.78</c:v>
                </c:pt>
                <c:pt idx="3">
                  <c:v>28401.21</c:v>
                </c:pt>
                <c:pt idx="4">
                  <c:v>24800.82</c:v>
                </c:pt>
                <c:pt idx="5">
                  <c:v>19972.54</c:v>
                </c:pt>
                <c:pt idx="6">
                  <c:v>15987.52</c:v>
                </c:pt>
                <c:pt idx="7">
                  <c:v>11991.23</c:v>
                </c:pt>
                <c:pt idx="8">
                  <c:v>7990.08</c:v>
                </c:pt>
                <c:pt idx="9">
                  <c:v>3996.67</c:v>
                </c:pt>
                <c:pt idx="10">
                  <c:v>1999.22</c:v>
                </c:pt>
              </c:numCache>
            </c:numRef>
          </c:xVal>
          <c:yVal>
            <c:numRef>
              <c:f>Gen_32C_2LG_MTU6000!$L$24:$L$34</c:f>
              <c:numCache>
                <c:formatCode>General</c:formatCode>
                <c:ptCount val="11"/>
                <c:pt idx="0">
                  <c:v>33.01</c:v>
                </c:pt>
                <c:pt idx="1">
                  <c:v>33.22</c:v>
                </c:pt>
                <c:pt idx="2">
                  <c:v>31.93</c:v>
                </c:pt>
                <c:pt idx="3">
                  <c:v>27.09</c:v>
                </c:pt>
                <c:pt idx="4">
                  <c:v>23.65</c:v>
                </c:pt>
                <c:pt idx="5">
                  <c:v>19.05</c:v>
                </c:pt>
                <c:pt idx="6">
                  <c:v>15.25</c:v>
                </c:pt>
                <c:pt idx="7">
                  <c:v>11.44</c:v>
                </c:pt>
                <c:pt idx="8">
                  <c:v>7.62</c:v>
                </c:pt>
                <c:pt idx="9">
                  <c:v>3.81</c:v>
                </c:pt>
                <c:pt idx="10">
                  <c:v>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E-0A4B-A88F-A2D9C64FE95C}"/>
            </c:ext>
          </c:extLst>
        </c:ser>
        <c:ser>
          <c:idx val="3"/>
          <c:order val="3"/>
          <c:tx>
            <c:strRef>
              <c:f>Gen_32C_2LG_MTU6000!$A$35</c:f>
              <c:strCache>
                <c:ptCount val="1"/>
                <c:pt idx="0">
                  <c:v>Genoa 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Gen_32C_2LG_MTU6000!$J$35:$J$45</c:f>
              <c:numCache>
                <c:formatCode>General</c:formatCode>
                <c:ptCount val="11"/>
                <c:pt idx="0">
                  <c:v>17926.349999999999</c:v>
                </c:pt>
                <c:pt idx="1">
                  <c:v>17555.04</c:v>
                </c:pt>
                <c:pt idx="2">
                  <c:v>18183.18</c:v>
                </c:pt>
                <c:pt idx="3">
                  <c:v>20580.54</c:v>
                </c:pt>
                <c:pt idx="4">
                  <c:v>21119.37</c:v>
                </c:pt>
                <c:pt idx="5">
                  <c:v>18622.47</c:v>
                </c:pt>
                <c:pt idx="6">
                  <c:v>15972.41</c:v>
                </c:pt>
                <c:pt idx="7">
                  <c:v>11988.65</c:v>
                </c:pt>
                <c:pt idx="8">
                  <c:v>7988.51</c:v>
                </c:pt>
                <c:pt idx="9">
                  <c:v>3995.8199999999997</c:v>
                </c:pt>
                <c:pt idx="10">
                  <c:v>1998.77</c:v>
                </c:pt>
              </c:numCache>
            </c:numRef>
          </c:xVal>
          <c:yVal>
            <c:numRef>
              <c:f>Gen_32C_2LG_MTU6000!$L$36:$L$45</c:f>
              <c:numCache>
                <c:formatCode>General</c:formatCode>
                <c:ptCount val="10"/>
                <c:pt idx="0">
                  <c:v>33.479999999999997</c:v>
                </c:pt>
                <c:pt idx="1">
                  <c:v>34.68</c:v>
                </c:pt>
                <c:pt idx="2">
                  <c:v>39.25</c:v>
                </c:pt>
                <c:pt idx="3">
                  <c:v>40.28</c:v>
                </c:pt>
                <c:pt idx="4">
                  <c:v>35.520000000000003</c:v>
                </c:pt>
                <c:pt idx="5">
                  <c:v>30.46</c:v>
                </c:pt>
                <c:pt idx="6">
                  <c:v>22.87</c:v>
                </c:pt>
                <c:pt idx="7">
                  <c:v>15.24</c:v>
                </c:pt>
                <c:pt idx="8">
                  <c:v>7.62</c:v>
                </c:pt>
                <c:pt idx="9">
                  <c:v>3.81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E-0A4B-A88F-A2D9C64FE95C}"/>
            </c:ext>
          </c:extLst>
        </c:ser>
        <c:ser>
          <c:idx val="4"/>
          <c:order val="4"/>
          <c:tx>
            <c:strRef>
              <c:f>Gen_32C_2LG_MTU6000!$A$46</c:f>
              <c:strCache>
                <c:ptCount val="1"/>
                <c:pt idx="0">
                  <c:v>Genoa 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Gen_32C_2LG_MTU6000!$J$46:$J$56</c:f>
              <c:numCache>
                <c:formatCode>General</c:formatCode>
                <c:ptCount val="11"/>
                <c:pt idx="0">
                  <c:v>22228.58</c:v>
                </c:pt>
                <c:pt idx="1">
                  <c:v>22394.89</c:v>
                </c:pt>
                <c:pt idx="2">
                  <c:v>22315.88</c:v>
                </c:pt>
                <c:pt idx="3">
                  <c:v>22282.800000000003</c:v>
                </c:pt>
                <c:pt idx="4">
                  <c:v>23043.84</c:v>
                </c:pt>
                <c:pt idx="5">
                  <c:v>19969.59</c:v>
                </c:pt>
                <c:pt idx="6">
                  <c:v>15977.189999999999</c:v>
                </c:pt>
                <c:pt idx="7">
                  <c:v>11950.92</c:v>
                </c:pt>
                <c:pt idx="8">
                  <c:v>7990.98</c:v>
                </c:pt>
                <c:pt idx="9">
                  <c:v>3881.2799999999997</c:v>
                </c:pt>
                <c:pt idx="10">
                  <c:v>1998.8000000000002</c:v>
                </c:pt>
              </c:numCache>
            </c:numRef>
          </c:xVal>
          <c:yVal>
            <c:numRef>
              <c:f>Gen_32C_2LG_MTU6000!$L$46:$L$56</c:f>
              <c:numCache>
                <c:formatCode>General</c:formatCode>
                <c:ptCount val="11"/>
                <c:pt idx="0">
                  <c:v>84.8</c:v>
                </c:pt>
                <c:pt idx="1">
                  <c:v>85.43</c:v>
                </c:pt>
                <c:pt idx="2">
                  <c:v>85.13</c:v>
                </c:pt>
                <c:pt idx="3">
                  <c:v>85</c:v>
                </c:pt>
                <c:pt idx="4">
                  <c:v>87.91</c:v>
                </c:pt>
                <c:pt idx="5">
                  <c:v>76.180000000000007</c:v>
                </c:pt>
                <c:pt idx="6">
                  <c:v>60.95</c:v>
                </c:pt>
                <c:pt idx="7">
                  <c:v>45.59</c:v>
                </c:pt>
                <c:pt idx="8">
                  <c:v>30.48</c:v>
                </c:pt>
                <c:pt idx="9">
                  <c:v>14.81</c:v>
                </c:pt>
                <c:pt idx="10">
                  <c:v>7.62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E-0A4B-A88F-A2D9C64FE95C}"/>
            </c:ext>
          </c:extLst>
        </c:ser>
        <c:ser>
          <c:idx val="5"/>
          <c:order val="5"/>
          <c:tx>
            <c:strRef>
              <c:f>Gen_32C_2LG_MTU6000!$A$57</c:f>
              <c:strCache>
                <c:ptCount val="1"/>
                <c:pt idx="0">
                  <c:v>Genoa 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Gen_32C_2LG_MTU6000!$J$57:$J$67</c:f>
              <c:numCache>
                <c:formatCode>General</c:formatCode>
                <c:ptCount val="11"/>
                <c:pt idx="0">
                  <c:v>12010.240000000002</c:v>
                </c:pt>
                <c:pt idx="1">
                  <c:v>12095.01</c:v>
                </c:pt>
                <c:pt idx="2">
                  <c:v>12031.73</c:v>
                </c:pt>
                <c:pt idx="3">
                  <c:v>12058.16</c:v>
                </c:pt>
                <c:pt idx="4">
                  <c:v>11980.8</c:v>
                </c:pt>
                <c:pt idx="5">
                  <c:v>12054.349999999999</c:v>
                </c:pt>
                <c:pt idx="6">
                  <c:v>12048.7</c:v>
                </c:pt>
                <c:pt idx="7">
                  <c:v>11974.21</c:v>
                </c:pt>
                <c:pt idx="8">
                  <c:v>7984.85</c:v>
                </c:pt>
                <c:pt idx="9">
                  <c:v>3967.8599999999997</c:v>
                </c:pt>
                <c:pt idx="10">
                  <c:v>1868.8400000000001</c:v>
                </c:pt>
              </c:numCache>
            </c:numRef>
          </c:xVal>
          <c:yVal>
            <c:numRef>
              <c:f>Gen_32C_2LG_MTU6000!$L$57:$L$67</c:f>
              <c:numCache>
                <c:formatCode>General</c:formatCode>
                <c:ptCount val="11"/>
                <c:pt idx="0">
                  <c:v>89.48</c:v>
                </c:pt>
                <c:pt idx="1">
                  <c:v>90.11</c:v>
                </c:pt>
                <c:pt idx="2">
                  <c:v>89.64</c:v>
                </c:pt>
                <c:pt idx="3">
                  <c:v>89.84</c:v>
                </c:pt>
                <c:pt idx="4">
                  <c:v>89.26</c:v>
                </c:pt>
                <c:pt idx="5">
                  <c:v>89.81</c:v>
                </c:pt>
                <c:pt idx="6">
                  <c:v>89.77</c:v>
                </c:pt>
                <c:pt idx="7">
                  <c:v>89.21</c:v>
                </c:pt>
                <c:pt idx="8">
                  <c:v>59.49</c:v>
                </c:pt>
                <c:pt idx="9">
                  <c:v>29.56</c:v>
                </c:pt>
                <c:pt idx="10">
                  <c:v>13.92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1E-0A4B-A88F-A2D9C64FE95C}"/>
            </c:ext>
          </c:extLst>
        </c:ser>
        <c:ser>
          <c:idx val="6"/>
          <c:order val="6"/>
          <c:tx>
            <c:strRef>
              <c:f>Gen_32C_2LG_MTU6000!$A$68</c:f>
              <c:strCache>
                <c:ptCount val="1"/>
                <c:pt idx="0">
                  <c:v>Genoa 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Gen_32C_2LG_MTU6000!$J$68:$J$78</c:f>
              <c:numCache>
                <c:formatCode>General</c:formatCode>
                <c:ptCount val="11"/>
                <c:pt idx="0">
                  <c:v>6068.75</c:v>
                </c:pt>
                <c:pt idx="1">
                  <c:v>6017.48</c:v>
                </c:pt>
                <c:pt idx="2">
                  <c:v>6049.03</c:v>
                </c:pt>
                <c:pt idx="3">
                  <c:v>6080.01</c:v>
                </c:pt>
                <c:pt idx="4">
                  <c:v>6060.63</c:v>
                </c:pt>
                <c:pt idx="5">
                  <c:v>6083.83</c:v>
                </c:pt>
                <c:pt idx="6">
                  <c:v>6090.88</c:v>
                </c:pt>
                <c:pt idx="7">
                  <c:v>6074.42</c:v>
                </c:pt>
                <c:pt idx="8">
                  <c:v>6083.4699999999993</c:v>
                </c:pt>
                <c:pt idx="9">
                  <c:v>3666.14</c:v>
                </c:pt>
                <c:pt idx="10">
                  <c:v>1998.21</c:v>
                </c:pt>
              </c:numCache>
            </c:numRef>
          </c:xVal>
          <c:yVal>
            <c:numRef>
              <c:f>Gen_32C_2LG_MTU6000!$L$68:$L$78</c:f>
              <c:numCache>
                <c:formatCode>General</c:formatCode>
                <c:ptCount val="11"/>
                <c:pt idx="0">
                  <c:v>90.43</c:v>
                </c:pt>
                <c:pt idx="1">
                  <c:v>89.67</c:v>
                </c:pt>
                <c:pt idx="2">
                  <c:v>90.14</c:v>
                </c:pt>
                <c:pt idx="3">
                  <c:v>90.6</c:v>
                </c:pt>
                <c:pt idx="4">
                  <c:v>90.31</c:v>
                </c:pt>
                <c:pt idx="5">
                  <c:v>90.66</c:v>
                </c:pt>
                <c:pt idx="6">
                  <c:v>90.76</c:v>
                </c:pt>
                <c:pt idx="7">
                  <c:v>90.52</c:v>
                </c:pt>
                <c:pt idx="8">
                  <c:v>90.65</c:v>
                </c:pt>
                <c:pt idx="9">
                  <c:v>54.63</c:v>
                </c:pt>
                <c:pt idx="10">
                  <c:v>29.78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1E-0A4B-A88F-A2D9C64F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17023"/>
        <c:axId val="1802814447"/>
      </c:scatterChart>
      <c:valAx>
        <c:axId val="20612170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14447"/>
        <c:crosses val="autoZero"/>
        <c:crossBetween val="midCat"/>
      </c:valAx>
      <c:valAx>
        <c:axId val="18028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vs Mb/W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'EPYC7502P_32C_2LG_MTU6000 '!$A$2</c:f>
              <c:strCache>
                <c:ptCount val="1"/>
                <c:pt idx="0">
                  <c:v>Bison 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'EPYC7502P_32C_2LG_MTU6000 '!$J$2:$J$12</c:f>
              <c:numCache>
                <c:formatCode>General</c:formatCode>
                <c:ptCount val="11"/>
                <c:pt idx="0">
                  <c:v>58034.03</c:v>
                </c:pt>
                <c:pt idx="1">
                  <c:v>47936.63</c:v>
                </c:pt>
                <c:pt idx="2">
                  <c:v>39227.56</c:v>
                </c:pt>
                <c:pt idx="3">
                  <c:v>28403.79</c:v>
                </c:pt>
                <c:pt idx="4">
                  <c:v>23017.86</c:v>
                </c:pt>
                <c:pt idx="5">
                  <c:v>19125.419999999998</c:v>
                </c:pt>
                <c:pt idx="6">
                  <c:v>14369.130000000001</c:v>
                </c:pt>
                <c:pt idx="7">
                  <c:v>11086.17</c:v>
                </c:pt>
                <c:pt idx="8">
                  <c:v>7594.65</c:v>
                </c:pt>
                <c:pt idx="9">
                  <c:v>3928.9</c:v>
                </c:pt>
                <c:pt idx="10">
                  <c:v>1953.21</c:v>
                </c:pt>
              </c:numCache>
            </c:numRef>
          </c:xVal>
          <c:yVal>
            <c:numRef>
              <c:f>'EPYC7502P_32C_2LG_MTU6000 '!$M$2:$M$12</c:f>
              <c:numCache>
                <c:formatCode>General</c:formatCode>
                <c:ptCount val="11"/>
                <c:pt idx="0">
                  <c:v>1.7027177642477462</c:v>
                </c:pt>
                <c:pt idx="1">
                  <c:v>1.402727241504701</c:v>
                </c:pt>
                <c:pt idx="2">
                  <c:v>1.118182004693729</c:v>
                </c:pt>
                <c:pt idx="3">
                  <c:v>0.81811726810444485</c:v>
                </c:pt>
                <c:pt idx="4">
                  <c:v>0.67087783013419722</c:v>
                </c:pt>
                <c:pt idx="5">
                  <c:v>0.6046150377724806</c:v>
                </c:pt>
                <c:pt idx="6">
                  <c:v>0.42843594761907122</c:v>
                </c:pt>
                <c:pt idx="7">
                  <c:v>0.33739858695377789</c:v>
                </c:pt>
                <c:pt idx="8">
                  <c:v>0.24217513730625731</c:v>
                </c:pt>
                <c:pt idx="9">
                  <c:v>0.17075077712677442</c:v>
                </c:pt>
                <c:pt idx="10">
                  <c:v>0.1047144572190291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5-0D49-AEDE-BF701F1F24B5}"/>
            </c:ext>
          </c:extLst>
        </c:ser>
        <c:ser>
          <c:idx val="1"/>
          <c:order val="1"/>
          <c:tx>
            <c:strRef>
              <c:f>'EPYC7502P_32C_2LG_MTU6000 '!$A$13</c:f>
              <c:strCache>
                <c:ptCount val="1"/>
                <c:pt idx="0">
                  <c:v>Bison 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'EPYC7502P_32C_2LG_MTU6000 '!$J$13:$J$23</c:f>
              <c:numCache>
                <c:formatCode>General</c:formatCode>
                <c:ptCount val="11"/>
                <c:pt idx="0">
                  <c:v>57714.130000000005</c:v>
                </c:pt>
                <c:pt idx="1">
                  <c:v>48137.82</c:v>
                </c:pt>
                <c:pt idx="2">
                  <c:v>38156.21</c:v>
                </c:pt>
                <c:pt idx="3">
                  <c:v>29963.7</c:v>
                </c:pt>
                <c:pt idx="4">
                  <c:v>24970.13</c:v>
                </c:pt>
                <c:pt idx="5">
                  <c:v>19961.48</c:v>
                </c:pt>
                <c:pt idx="6">
                  <c:v>15981.64</c:v>
                </c:pt>
                <c:pt idx="7">
                  <c:v>11984.189999999999</c:v>
                </c:pt>
                <c:pt idx="8">
                  <c:v>7991.68</c:v>
                </c:pt>
                <c:pt idx="9">
                  <c:v>3996.67</c:v>
                </c:pt>
                <c:pt idx="10">
                  <c:v>1999.23</c:v>
                </c:pt>
              </c:numCache>
            </c:numRef>
          </c:xVal>
          <c:yVal>
            <c:numRef>
              <c:f>'EPYC7502P_32C_2LG_MTU6000 '!$M$13:$M$23</c:f>
              <c:numCache>
                <c:formatCode>General</c:formatCode>
                <c:ptCount val="11"/>
                <c:pt idx="0">
                  <c:v>103.41589341268225</c:v>
                </c:pt>
                <c:pt idx="1">
                  <c:v>89.086631096925444</c:v>
                </c:pt>
                <c:pt idx="2">
                  <c:v>67.767927434454378</c:v>
                </c:pt>
                <c:pt idx="3">
                  <c:v>86.410692968325492</c:v>
                </c:pt>
                <c:pt idx="4">
                  <c:v>72.157461614857667</c:v>
                </c:pt>
                <c:pt idx="5">
                  <c:v>59.014031195318509</c:v>
                </c:pt>
                <c:pt idx="6">
                  <c:v>51.33769608858978</c:v>
                </c:pt>
                <c:pt idx="7">
                  <c:v>40.238303410263015</c:v>
                </c:pt>
                <c:pt idx="8">
                  <c:v>28.034567360193112</c:v>
                </c:pt>
                <c:pt idx="9">
                  <c:v>14.304765497295177</c:v>
                </c:pt>
                <c:pt idx="10">
                  <c:v>7.3611121256993979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25-0D49-AEDE-BF701F1F24B5}"/>
            </c:ext>
          </c:extLst>
        </c:ser>
        <c:ser>
          <c:idx val="2"/>
          <c:order val="2"/>
          <c:tx>
            <c:strRef>
              <c:f>'EPYC7502P_32C_2LG_MTU6000 '!$A$24</c:f>
              <c:strCache>
                <c:ptCount val="1"/>
                <c:pt idx="0">
                  <c:v>Bison 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'EPYC7502P_32C_2LG_MTU6000 '!$J$24:$J$34</c:f>
              <c:numCache>
                <c:formatCode>General</c:formatCode>
                <c:ptCount val="11"/>
                <c:pt idx="0">
                  <c:v>59901.32</c:v>
                </c:pt>
                <c:pt idx="1">
                  <c:v>49931.35</c:v>
                </c:pt>
                <c:pt idx="2">
                  <c:v>39942.36</c:v>
                </c:pt>
                <c:pt idx="3">
                  <c:v>29962.09</c:v>
                </c:pt>
                <c:pt idx="4">
                  <c:v>24970.080000000002</c:v>
                </c:pt>
                <c:pt idx="5">
                  <c:v>19979.98</c:v>
                </c:pt>
                <c:pt idx="6">
                  <c:v>15984.59</c:v>
                </c:pt>
                <c:pt idx="7">
                  <c:v>11993.45</c:v>
                </c:pt>
                <c:pt idx="8">
                  <c:v>7991.65</c:v>
                </c:pt>
                <c:pt idx="9">
                  <c:v>3995.7200000000003</c:v>
                </c:pt>
                <c:pt idx="10">
                  <c:v>1997.9499999999998</c:v>
                </c:pt>
              </c:numCache>
            </c:numRef>
          </c:xVal>
          <c:yVal>
            <c:numRef>
              <c:f>'EPYC7502P_32C_2LG_MTU6000 '!$M$24:$M$34</c:f>
              <c:numCache>
                <c:formatCode>General</c:formatCode>
                <c:ptCount val="11"/>
                <c:pt idx="0">
                  <c:v>231.43266318710883</c:v>
                </c:pt>
                <c:pt idx="1">
                  <c:v>188.27036809349602</c:v>
                </c:pt>
                <c:pt idx="2">
                  <c:v>161.16337685773192</c:v>
                </c:pt>
                <c:pt idx="3">
                  <c:v>147.47835704268124</c:v>
                </c:pt>
                <c:pt idx="4">
                  <c:v>131.63634854570188</c:v>
                </c:pt>
                <c:pt idx="5">
                  <c:v>111.80848787318779</c:v>
                </c:pt>
                <c:pt idx="6">
                  <c:v>93.146469981651094</c:v>
                </c:pt>
                <c:pt idx="7">
                  <c:v>73.216852843224899</c:v>
                </c:pt>
                <c:pt idx="8">
                  <c:v>53.034505579962762</c:v>
                </c:pt>
                <c:pt idx="9">
                  <c:v>28.103584636935889</c:v>
                </c:pt>
                <c:pt idx="10">
                  <c:v>14.44880326780808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25-0D49-AEDE-BF701F1F24B5}"/>
            </c:ext>
          </c:extLst>
        </c:ser>
        <c:ser>
          <c:idx val="3"/>
          <c:order val="3"/>
          <c:tx>
            <c:strRef>
              <c:f>'EPYC7502P_32C_2LG_MTU6000 '!$A$46</c:f>
              <c:strCache>
                <c:ptCount val="1"/>
                <c:pt idx="0">
                  <c:v>Bison 512K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'EPYC7502P_32C_2LG_MTU6000 '!$J$35:$J$45</c:f>
              <c:numCache>
                <c:formatCode>General</c:formatCode>
                <c:ptCount val="11"/>
                <c:pt idx="0">
                  <c:v>32455.940000000002</c:v>
                </c:pt>
                <c:pt idx="1">
                  <c:v>32685.99</c:v>
                </c:pt>
                <c:pt idx="2">
                  <c:v>32668.67</c:v>
                </c:pt>
                <c:pt idx="3">
                  <c:v>29966.239999999998</c:v>
                </c:pt>
                <c:pt idx="4">
                  <c:v>24963.25</c:v>
                </c:pt>
                <c:pt idx="5">
                  <c:v>19969.620000000003</c:v>
                </c:pt>
                <c:pt idx="6">
                  <c:v>15982.439999999999</c:v>
                </c:pt>
                <c:pt idx="7">
                  <c:v>11950.18</c:v>
                </c:pt>
                <c:pt idx="8">
                  <c:v>7988.09</c:v>
                </c:pt>
                <c:pt idx="9">
                  <c:v>3867.34</c:v>
                </c:pt>
                <c:pt idx="10">
                  <c:v>1998.32</c:v>
                </c:pt>
              </c:numCache>
            </c:numRef>
          </c:xVal>
          <c:yVal>
            <c:numRef>
              <c:f>'EPYC7502P_32C_2LG_MTU6000 '!$M$35:$M$45</c:f>
              <c:numCache>
                <c:formatCode>General</c:formatCode>
                <c:ptCount val="11"/>
                <c:pt idx="0">
                  <c:v>243.45382829902454</c:v>
                </c:pt>
                <c:pt idx="1">
                  <c:v>243.23917525061248</c:v>
                </c:pt>
                <c:pt idx="2">
                  <c:v>242.78928819100929</c:v>
                </c:pt>
                <c:pt idx="3">
                  <c:v>247.48640528734947</c:v>
                </c:pt>
                <c:pt idx="4">
                  <c:v>221.05606909766459</c:v>
                </c:pt>
                <c:pt idx="5">
                  <c:v>188.68451152817221</c:v>
                </c:pt>
                <c:pt idx="6">
                  <c:v>160.98867006188755</c:v>
                </c:pt>
                <c:pt idx="7">
                  <c:v>131.14532236812531</c:v>
                </c:pt>
                <c:pt idx="8">
                  <c:v>94.861270398980963</c:v>
                </c:pt>
                <c:pt idx="9">
                  <c:v>50.034103517371577</c:v>
                </c:pt>
                <c:pt idx="10">
                  <c:v>28.180279783393502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25-0D49-AEDE-BF701F1F24B5}"/>
            </c:ext>
          </c:extLst>
        </c:ser>
        <c:ser>
          <c:idx val="4"/>
          <c:order val="4"/>
          <c:tx>
            <c:strRef>
              <c:f>'EPYC7502P_32C_2LG_MTU6000 '!$A$46</c:f>
              <c:strCache>
                <c:ptCount val="1"/>
                <c:pt idx="0">
                  <c:v>Bison 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'EPYC7502P_32C_2LG_MTU6000 '!$J$46:$J$56</c:f>
              <c:numCache>
                <c:formatCode>General</c:formatCode>
                <c:ptCount val="11"/>
                <c:pt idx="0">
                  <c:v>17649.010000000002</c:v>
                </c:pt>
                <c:pt idx="1">
                  <c:v>17649.010000000002</c:v>
                </c:pt>
                <c:pt idx="2">
                  <c:v>17644.43</c:v>
                </c:pt>
                <c:pt idx="3">
                  <c:v>17652.54</c:v>
                </c:pt>
                <c:pt idx="4">
                  <c:v>17649.349999999999</c:v>
                </c:pt>
                <c:pt idx="5">
                  <c:v>17660.05</c:v>
                </c:pt>
                <c:pt idx="6">
                  <c:v>15975.630000000001</c:v>
                </c:pt>
                <c:pt idx="7">
                  <c:v>11983.880000000001</c:v>
                </c:pt>
                <c:pt idx="8">
                  <c:v>7978.18</c:v>
                </c:pt>
                <c:pt idx="9">
                  <c:v>3945.75</c:v>
                </c:pt>
                <c:pt idx="10">
                  <c:v>1974.8400000000001</c:v>
                </c:pt>
              </c:numCache>
            </c:numRef>
          </c:xVal>
          <c:yVal>
            <c:numRef>
              <c:f>'EPYC7502P_32C_2LG_MTU6000 '!$M$46:$M$58</c:f>
              <c:numCache>
                <c:formatCode>General</c:formatCode>
                <c:ptCount val="13"/>
                <c:pt idx="0">
                  <c:v>286.48728126402494</c:v>
                </c:pt>
                <c:pt idx="1">
                  <c:v>285.66581576101373</c:v>
                </c:pt>
                <c:pt idx="2">
                  <c:v>284.77395141697895</c:v>
                </c:pt>
                <c:pt idx="3">
                  <c:v>286.1331772065231</c:v>
                </c:pt>
                <c:pt idx="4">
                  <c:v>285.67131898059137</c:v>
                </c:pt>
                <c:pt idx="5">
                  <c:v>286.25490813934186</c:v>
                </c:pt>
                <c:pt idx="6">
                  <c:v>267.80189630127114</c:v>
                </c:pt>
                <c:pt idx="7">
                  <c:v>217.70911329591067</c:v>
                </c:pt>
                <c:pt idx="8">
                  <c:v>165.45320463474198</c:v>
                </c:pt>
                <c:pt idx="9">
                  <c:v>94.711044362717985</c:v>
                </c:pt>
                <c:pt idx="10">
                  <c:v>52.920119571108117</c:v>
                </c:pt>
                <c:pt idx="11">
                  <c:v>287.7118271031797</c:v>
                </c:pt>
                <c:pt idx="12">
                  <c:v>287.23015109233245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25-0D49-AEDE-BF701F1F24B5}"/>
            </c:ext>
          </c:extLst>
        </c:ser>
        <c:ser>
          <c:idx val="5"/>
          <c:order val="5"/>
          <c:tx>
            <c:strRef>
              <c:f>'EPYC7502P_32C_2LG_MTU6000 '!$A$57</c:f>
              <c:strCache>
                <c:ptCount val="1"/>
                <c:pt idx="0">
                  <c:v>Bison 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'EPYC7502P_32C_2LG_MTU6000 '!$J$57:$J$67</c:f>
              <c:numCache>
                <c:formatCode>General</c:formatCode>
                <c:ptCount val="11"/>
                <c:pt idx="0">
                  <c:v>8957.41</c:v>
                </c:pt>
                <c:pt idx="1">
                  <c:v>8955.4399999999987</c:v>
                </c:pt>
                <c:pt idx="2">
                  <c:v>8951.06</c:v>
                </c:pt>
                <c:pt idx="3">
                  <c:v>8944.02</c:v>
                </c:pt>
                <c:pt idx="4">
                  <c:v>8951.5499999999993</c:v>
                </c:pt>
                <c:pt idx="5">
                  <c:v>8944.01</c:v>
                </c:pt>
                <c:pt idx="6">
                  <c:v>8955.380000000001</c:v>
                </c:pt>
                <c:pt idx="7">
                  <c:v>8956.2799999999988</c:v>
                </c:pt>
                <c:pt idx="8">
                  <c:v>7909.34</c:v>
                </c:pt>
                <c:pt idx="9">
                  <c:v>3848.06</c:v>
                </c:pt>
                <c:pt idx="10">
                  <c:v>1974.77</c:v>
                </c:pt>
              </c:numCache>
            </c:numRef>
          </c:xVal>
          <c:yVal>
            <c:numRef>
              <c:f>'EPYC7502P_32C_2LG_MTU6000 '!$M$57:$M$67</c:f>
              <c:numCache>
                <c:formatCode>General</c:formatCode>
                <c:ptCount val="11"/>
                <c:pt idx="0">
                  <c:v>287.7118271031797</c:v>
                </c:pt>
                <c:pt idx="1">
                  <c:v>287.23015109233245</c:v>
                </c:pt>
                <c:pt idx="2">
                  <c:v>286.67269000457821</c:v>
                </c:pt>
                <c:pt idx="3">
                  <c:v>286.86387446879706</c:v>
                </c:pt>
                <c:pt idx="4">
                  <c:v>286.27258962388157</c:v>
                </c:pt>
                <c:pt idx="5">
                  <c:v>287.28141937559076</c:v>
                </c:pt>
                <c:pt idx="6">
                  <c:v>287.646623544448</c:v>
                </c:pt>
                <c:pt idx="7">
                  <c:v>286.83986924835756</c:v>
                </c:pt>
                <c:pt idx="8">
                  <c:v>273.16235040898147</c:v>
                </c:pt>
                <c:pt idx="9">
                  <c:v>157.89501720980269</c:v>
                </c:pt>
                <c:pt idx="10">
                  <c:v>94.798931840485764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25-0D49-AEDE-BF701F1F24B5}"/>
            </c:ext>
          </c:extLst>
        </c:ser>
        <c:ser>
          <c:idx val="6"/>
          <c:order val="6"/>
          <c:tx>
            <c:strRef>
              <c:f>'EPYC7502P_32C_2LG_MTU6000 '!$A$68</c:f>
              <c:strCache>
                <c:ptCount val="1"/>
                <c:pt idx="0">
                  <c:v>Bison 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'EPYC7502P_32C_2LG_MTU6000 '!$J$68:$J$78</c:f>
              <c:numCache>
                <c:formatCode>General</c:formatCode>
                <c:ptCount val="11"/>
                <c:pt idx="0">
                  <c:v>4300.68</c:v>
                </c:pt>
                <c:pt idx="1">
                  <c:v>4301.83</c:v>
                </c:pt>
                <c:pt idx="2">
                  <c:v>4297.32</c:v>
                </c:pt>
                <c:pt idx="3">
                  <c:v>4299.43</c:v>
                </c:pt>
                <c:pt idx="4">
                  <c:v>4296.7199999999993</c:v>
                </c:pt>
                <c:pt idx="5">
                  <c:v>4298.54</c:v>
                </c:pt>
                <c:pt idx="6">
                  <c:v>4299.91</c:v>
                </c:pt>
                <c:pt idx="7">
                  <c:v>4295.16</c:v>
                </c:pt>
                <c:pt idx="8">
                  <c:v>4297.3099999999995</c:v>
                </c:pt>
                <c:pt idx="9">
                  <c:v>3685.7</c:v>
                </c:pt>
                <c:pt idx="10">
                  <c:v>1879.15</c:v>
                </c:pt>
              </c:numCache>
            </c:numRef>
          </c:xVal>
          <c:yVal>
            <c:numRef>
              <c:f>'EPYC7502P_32C_2LG_MTU6000 '!$M$68:$M$78</c:f>
              <c:numCache>
                <c:formatCode>General</c:formatCode>
                <c:ptCount val="11"/>
                <c:pt idx="0">
                  <c:v>271.13762790951705</c:v>
                </c:pt>
                <c:pt idx="1">
                  <c:v>271.21012999572105</c:v>
                </c:pt>
                <c:pt idx="2">
                  <c:v>267.48210003900749</c:v>
                </c:pt>
                <c:pt idx="3">
                  <c:v>271.05882129407786</c:v>
                </c:pt>
                <c:pt idx="4">
                  <c:v>270.11566424258712</c:v>
                </c:pt>
                <c:pt idx="5">
                  <c:v>270.61584378223313</c:v>
                </c:pt>
                <c:pt idx="6">
                  <c:v>269.9314167605408</c:v>
                </c:pt>
                <c:pt idx="7">
                  <c:v>270.01759398522375</c:v>
                </c:pt>
                <c:pt idx="8">
                  <c:v>270.15275491684633</c:v>
                </c:pt>
                <c:pt idx="9">
                  <c:v>258.22609220608865</c:v>
                </c:pt>
                <c:pt idx="10">
                  <c:v>162.37635537608588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25-0D49-AEDE-BF701F1F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50351"/>
        <c:axId val="1562829999"/>
      </c:scatterChart>
      <c:valAx>
        <c:axId val="1545050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29999"/>
        <c:crosses val="autoZero"/>
        <c:crossBetween val="midCat"/>
      </c:valAx>
      <c:valAx>
        <c:axId val="15628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5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vs CPU Idle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'EPYC7502P_32C_2LG_MTU6000 '!$A$2</c:f>
              <c:strCache>
                <c:ptCount val="1"/>
                <c:pt idx="0">
                  <c:v>Bison 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'EPYC7502P_32C_2LG_MTU6000 '!$J$2:$J$11</c:f>
              <c:numCache>
                <c:formatCode>General</c:formatCode>
                <c:ptCount val="10"/>
                <c:pt idx="0">
                  <c:v>58034.03</c:v>
                </c:pt>
                <c:pt idx="1">
                  <c:v>47936.63</c:v>
                </c:pt>
                <c:pt idx="2">
                  <c:v>39227.56</c:v>
                </c:pt>
                <c:pt idx="3">
                  <c:v>28403.79</c:v>
                </c:pt>
                <c:pt idx="4">
                  <c:v>23017.86</c:v>
                </c:pt>
                <c:pt idx="5">
                  <c:v>19125.419999999998</c:v>
                </c:pt>
                <c:pt idx="6">
                  <c:v>14369.130000000001</c:v>
                </c:pt>
                <c:pt idx="7">
                  <c:v>11086.17</c:v>
                </c:pt>
                <c:pt idx="8">
                  <c:v>7594.65</c:v>
                </c:pt>
                <c:pt idx="9">
                  <c:v>3928.9</c:v>
                </c:pt>
              </c:numCache>
            </c:numRef>
          </c:xVal>
          <c:yVal>
            <c:numRef>
              <c:f>'EPYC7502P_32C_2LG_MTU6000 '!$D$2:$D$12</c:f>
              <c:numCache>
                <c:formatCode>General</c:formatCode>
                <c:ptCount val="11"/>
                <c:pt idx="0">
                  <c:v>7.49</c:v>
                </c:pt>
                <c:pt idx="1">
                  <c:v>5.64</c:v>
                </c:pt>
                <c:pt idx="2">
                  <c:v>3.41</c:v>
                </c:pt>
                <c:pt idx="3">
                  <c:v>4.43</c:v>
                </c:pt>
                <c:pt idx="4">
                  <c:v>3.07</c:v>
                </c:pt>
                <c:pt idx="5">
                  <c:v>5.77</c:v>
                </c:pt>
                <c:pt idx="6">
                  <c:v>7.74</c:v>
                </c:pt>
                <c:pt idx="7">
                  <c:v>17.14</c:v>
                </c:pt>
                <c:pt idx="8">
                  <c:v>31</c:v>
                </c:pt>
                <c:pt idx="9">
                  <c:v>81.12</c:v>
                </c:pt>
                <c:pt idx="10">
                  <c:v>95.78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0-C44C-B1C3-C4756242182B}"/>
            </c:ext>
          </c:extLst>
        </c:ser>
        <c:ser>
          <c:idx val="1"/>
          <c:order val="1"/>
          <c:tx>
            <c:strRef>
              <c:f>'EPYC7502P_32C_2LG_MTU6000 '!$A$13</c:f>
              <c:strCache>
                <c:ptCount val="1"/>
                <c:pt idx="0">
                  <c:v>Bison 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'EPYC7502P_32C_2LG_MTU6000 '!$J$13:$J$23</c:f>
              <c:numCache>
                <c:formatCode>General</c:formatCode>
                <c:ptCount val="11"/>
                <c:pt idx="0">
                  <c:v>57714.130000000005</c:v>
                </c:pt>
                <c:pt idx="1">
                  <c:v>48137.82</c:v>
                </c:pt>
                <c:pt idx="2">
                  <c:v>38156.21</c:v>
                </c:pt>
                <c:pt idx="3">
                  <c:v>29963.7</c:v>
                </c:pt>
                <c:pt idx="4">
                  <c:v>24970.13</c:v>
                </c:pt>
                <c:pt idx="5">
                  <c:v>19961.48</c:v>
                </c:pt>
                <c:pt idx="6">
                  <c:v>15981.64</c:v>
                </c:pt>
                <c:pt idx="7">
                  <c:v>11984.189999999999</c:v>
                </c:pt>
                <c:pt idx="8">
                  <c:v>7991.68</c:v>
                </c:pt>
                <c:pt idx="9">
                  <c:v>3996.67</c:v>
                </c:pt>
                <c:pt idx="10">
                  <c:v>1999.23</c:v>
                </c:pt>
              </c:numCache>
            </c:numRef>
          </c:xVal>
          <c:yVal>
            <c:numRef>
              <c:f>'EPYC7502P_32C_2LG_MTU6000 '!$D$13:$D$23</c:f>
              <c:numCache>
                <c:formatCode>General</c:formatCode>
                <c:ptCount val="11"/>
                <c:pt idx="0">
                  <c:v>11.26</c:v>
                </c:pt>
                <c:pt idx="1">
                  <c:v>17.510000000000002</c:v>
                </c:pt>
                <c:pt idx="2">
                  <c:v>12.44</c:v>
                </c:pt>
                <c:pt idx="3">
                  <c:v>85.23</c:v>
                </c:pt>
                <c:pt idx="4">
                  <c:v>86.45</c:v>
                </c:pt>
                <c:pt idx="5">
                  <c:v>83.84</c:v>
                </c:pt>
                <c:pt idx="6">
                  <c:v>92.87</c:v>
                </c:pt>
                <c:pt idx="7">
                  <c:v>94.68</c:v>
                </c:pt>
                <c:pt idx="8">
                  <c:v>96.34</c:v>
                </c:pt>
                <c:pt idx="9">
                  <c:v>98.18</c:v>
                </c:pt>
                <c:pt idx="10">
                  <c:v>99.05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0-C44C-B1C3-C4756242182B}"/>
            </c:ext>
          </c:extLst>
        </c:ser>
        <c:ser>
          <c:idx val="2"/>
          <c:order val="2"/>
          <c:tx>
            <c:strRef>
              <c:f>'EPYC7502P_32C_2LG_MTU6000 '!$A$24</c:f>
              <c:strCache>
                <c:ptCount val="1"/>
                <c:pt idx="0">
                  <c:v>Bison 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'EPYC7502P_32C_2LG_MTU6000 '!$J$24:$J$34</c:f>
              <c:numCache>
                <c:formatCode>General</c:formatCode>
                <c:ptCount val="11"/>
                <c:pt idx="0">
                  <c:v>59901.32</c:v>
                </c:pt>
                <c:pt idx="1">
                  <c:v>49931.35</c:v>
                </c:pt>
                <c:pt idx="2">
                  <c:v>39942.36</c:v>
                </c:pt>
                <c:pt idx="3">
                  <c:v>29962.09</c:v>
                </c:pt>
                <c:pt idx="4">
                  <c:v>24970.080000000002</c:v>
                </c:pt>
                <c:pt idx="5">
                  <c:v>19979.98</c:v>
                </c:pt>
                <c:pt idx="6">
                  <c:v>15984.59</c:v>
                </c:pt>
                <c:pt idx="7">
                  <c:v>11993.45</c:v>
                </c:pt>
                <c:pt idx="8">
                  <c:v>7991.65</c:v>
                </c:pt>
                <c:pt idx="9">
                  <c:v>3995.7200000000003</c:v>
                </c:pt>
                <c:pt idx="10">
                  <c:v>1997.9499999999998</c:v>
                </c:pt>
              </c:numCache>
            </c:numRef>
          </c:xVal>
          <c:yVal>
            <c:numRef>
              <c:f>'EPYC7502P_32C_2LG_MTU6000 '!$D$24:$D$34</c:f>
              <c:numCache>
                <c:formatCode>General</c:formatCode>
                <c:ptCount val="11"/>
                <c:pt idx="0">
                  <c:v>54.27</c:v>
                </c:pt>
                <c:pt idx="1">
                  <c:v>44.59</c:v>
                </c:pt>
                <c:pt idx="2">
                  <c:v>53.39</c:v>
                </c:pt>
                <c:pt idx="3">
                  <c:v>75.63</c:v>
                </c:pt>
                <c:pt idx="4">
                  <c:v>81.040000000000006</c:v>
                </c:pt>
                <c:pt idx="5">
                  <c:v>83.31</c:v>
                </c:pt>
                <c:pt idx="6">
                  <c:v>87.9</c:v>
                </c:pt>
                <c:pt idx="7">
                  <c:v>91.47</c:v>
                </c:pt>
                <c:pt idx="8">
                  <c:v>94.35</c:v>
                </c:pt>
                <c:pt idx="9">
                  <c:v>97.02</c:v>
                </c:pt>
                <c:pt idx="10">
                  <c:v>98.46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70-C44C-B1C3-C4756242182B}"/>
            </c:ext>
          </c:extLst>
        </c:ser>
        <c:ser>
          <c:idx val="3"/>
          <c:order val="3"/>
          <c:tx>
            <c:strRef>
              <c:f>'EPYC7502P_32C_2LG_MTU6000 '!$A$35</c:f>
              <c:strCache>
                <c:ptCount val="1"/>
                <c:pt idx="0">
                  <c:v>Bison 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'EPYC7502P_32C_2LG_MTU6000 '!$J$35:$J$45</c:f>
              <c:numCache>
                <c:formatCode>General</c:formatCode>
                <c:ptCount val="11"/>
                <c:pt idx="0">
                  <c:v>32455.940000000002</c:v>
                </c:pt>
                <c:pt idx="1">
                  <c:v>32685.99</c:v>
                </c:pt>
                <c:pt idx="2">
                  <c:v>32668.67</c:v>
                </c:pt>
                <c:pt idx="3">
                  <c:v>29966.239999999998</c:v>
                </c:pt>
                <c:pt idx="4">
                  <c:v>24963.25</c:v>
                </c:pt>
                <c:pt idx="5">
                  <c:v>19969.620000000003</c:v>
                </c:pt>
                <c:pt idx="6">
                  <c:v>15982.439999999999</c:v>
                </c:pt>
                <c:pt idx="7">
                  <c:v>11950.18</c:v>
                </c:pt>
                <c:pt idx="8">
                  <c:v>7988.09</c:v>
                </c:pt>
                <c:pt idx="9">
                  <c:v>3867.34</c:v>
                </c:pt>
                <c:pt idx="10">
                  <c:v>1998.32</c:v>
                </c:pt>
              </c:numCache>
            </c:numRef>
          </c:xVal>
          <c:yVal>
            <c:numRef>
              <c:f>'EPYC7502P_32C_2LG_MTU6000 '!$D$35:$D$45</c:f>
              <c:numCache>
                <c:formatCode>General</c:formatCode>
                <c:ptCount val="11"/>
                <c:pt idx="0">
                  <c:v>46.29</c:v>
                </c:pt>
                <c:pt idx="1">
                  <c:v>45.35</c:v>
                </c:pt>
                <c:pt idx="2">
                  <c:v>45.05</c:v>
                </c:pt>
                <c:pt idx="3">
                  <c:v>60.26</c:v>
                </c:pt>
                <c:pt idx="4">
                  <c:v>65.16</c:v>
                </c:pt>
                <c:pt idx="5">
                  <c:v>72.400000000000006</c:v>
                </c:pt>
                <c:pt idx="6">
                  <c:v>78.56</c:v>
                </c:pt>
                <c:pt idx="7">
                  <c:v>83.78</c:v>
                </c:pt>
                <c:pt idx="8">
                  <c:v>89.3</c:v>
                </c:pt>
                <c:pt idx="9">
                  <c:v>95.56</c:v>
                </c:pt>
                <c:pt idx="10">
                  <c:v>97.34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70-C44C-B1C3-C4756242182B}"/>
            </c:ext>
          </c:extLst>
        </c:ser>
        <c:ser>
          <c:idx val="4"/>
          <c:order val="4"/>
          <c:tx>
            <c:strRef>
              <c:f>'EPYC7502P_32C_2LG_MTU6000 '!$A$46</c:f>
              <c:strCache>
                <c:ptCount val="1"/>
                <c:pt idx="0">
                  <c:v>Bison 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'EPYC7502P_32C_2LG_MTU6000 '!$J$46:$J$56</c:f>
              <c:numCache>
                <c:formatCode>General</c:formatCode>
                <c:ptCount val="11"/>
                <c:pt idx="0">
                  <c:v>17649.010000000002</c:v>
                </c:pt>
                <c:pt idx="1">
                  <c:v>17649.010000000002</c:v>
                </c:pt>
                <c:pt idx="2">
                  <c:v>17644.43</c:v>
                </c:pt>
                <c:pt idx="3">
                  <c:v>17652.54</c:v>
                </c:pt>
                <c:pt idx="4">
                  <c:v>17649.349999999999</c:v>
                </c:pt>
                <c:pt idx="5">
                  <c:v>17660.05</c:v>
                </c:pt>
                <c:pt idx="6">
                  <c:v>15975.630000000001</c:v>
                </c:pt>
                <c:pt idx="7">
                  <c:v>11983.880000000001</c:v>
                </c:pt>
                <c:pt idx="8">
                  <c:v>7978.18</c:v>
                </c:pt>
                <c:pt idx="9">
                  <c:v>3945.75</c:v>
                </c:pt>
                <c:pt idx="10">
                  <c:v>1974.8400000000001</c:v>
                </c:pt>
              </c:numCache>
            </c:numRef>
          </c:xVal>
          <c:yVal>
            <c:numRef>
              <c:f>'EPYC7502P_32C_2LG_MTU6000 '!$D$46:$D$56</c:f>
              <c:numCache>
                <c:formatCode>General</c:formatCode>
                <c:ptCount val="11"/>
                <c:pt idx="0">
                  <c:v>60.05</c:v>
                </c:pt>
                <c:pt idx="1">
                  <c:v>59.98</c:v>
                </c:pt>
                <c:pt idx="2">
                  <c:v>59.92</c:v>
                </c:pt>
                <c:pt idx="3">
                  <c:v>59.99</c:v>
                </c:pt>
                <c:pt idx="4">
                  <c:v>59.89</c:v>
                </c:pt>
                <c:pt idx="5">
                  <c:v>60.17</c:v>
                </c:pt>
                <c:pt idx="6">
                  <c:v>62.65</c:v>
                </c:pt>
                <c:pt idx="7">
                  <c:v>71.010000000000005</c:v>
                </c:pt>
                <c:pt idx="8">
                  <c:v>80.7</c:v>
                </c:pt>
                <c:pt idx="9">
                  <c:v>92.1</c:v>
                </c:pt>
                <c:pt idx="10">
                  <c:v>95.75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70-C44C-B1C3-C4756242182B}"/>
            </c:ext>
          </c:extLst>
        </c:ser>
        <c:ser>
          <c:idx val="5"/>
          <c:order val="5"/>
          <c:tx>
            <c:strRef>
              <c:f>'EPYC7502P_32C_2LG_MTU6000 '!$A$57</c:f>
              <c:strCache>
                <c:ptCount val="1"/>
                <c:pt idx="0">
                  <c:v>Bison 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'EPYC7502P_32C_2LG_MTU6000 '!$J$57:$J$67</c:f>
              <c:numCache>
                <c:formatCode>General</c:formatCode>
                <c:ptCount val="11"/>
                <c:pt idx="0">
                  <c:v>8957.41</c:v>
                </c:pt>
                <c:pt idx="1">
                  <c:v>8955.4399999999987</c:v>
                </c:pt>
                <c:pt idx="2">
                  <c:v>8951.06</c:v>
                </c:pt>
                <c:pt idx="3">
                  <c:v>8944.02</c:v>
                </c:pt>
                <c:pt idx="4">
                  <c:v>8951.5499999999993</c:v>
                </c:pt>
                <c:pt idx="5">
                  <c:v>8944.01</c:v>
                </c:pt>
                <c:pt idx="6">
                  <c:v>8955.380000000001</c:v>
                </c:pt>
                <c:pt idx="7">
                  <c:v>8956.2799999999988</c:v>
                </c:pt>
                <c:pt idx="8">
                  <c:v>7909.34</c:v>
                </c:pt>
                <c:pt idx="9">
                  <c:v>3848.06</c:v>
                </c:pt>
                <c:pt idx="10">
                  <c:v>1974.77</c:v>
                </c:pt>
              </c:numCache>
            </c:numRef>
          </c:xVal>
          <c:yVal>
            <c:numRef>
              <c:f>'EPYC7502P_32C_2LG_MTU6000 '!$D$57:$D$67</c:f>
              <c:numCache>
                <c:formatCode>General</c:formatCode>
                <c:ptCount val="11"/>
                <c:pt idx="0">
                  <c:v>61.57</c:v>
                </c:pt>
                <c:pt idx="1">
                  <c:v>61.43</c:v>
                </c:pt>
                <c:pt idx="2">
                  <c:v>61.35</c:v>
                </c:pt>
                <c:pt idx="3">
                  <c:v>61.48</c:v>
                </c:pt>
                <c:pt idx="4">
                  <c:v>61.45</c:v>
                </c:pt>
                <c:pt idx="5">
                  <c:v>61.47</c:v>
                </c:pt>
                <c:pt idx="6">
                  <c:v>61.4</c:v>
                </c:pt>
                <c:pt idx="7">
                  <c:v>61.52</c:v>
                </c:pt>
                <c:pt idx="8">
                  <c:v>68.349999999999994</c:v>
                </c:pt>
                <c:pt idx="9">
                  <c:v>83.88</c:v>
                </c:pt>
                <c:pt idx="10">
                  <c:v>91.89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70-C44C-B1C3-C4756242182B}"/>
            </c:ext>
          </c:extLst>
        </c:ser>
        <c:ser>
          <c:idx val="6"/>
          <c:order val="6"/>
          <c:tx>
            <c:strRef>
              <c:f>'EPYC7502P_32C_2LG_MTU6000 '!$A$68</c:f>
              <c:strCache>
                <c:ptCount val="1"/>
                <c:pt idx="0">
                  <c:v>Bison 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'EPYC7502P_32C_2LG_MTU6000 '!$J$68:$J$78</c:f>
              <c:numCache>
                <c:formatCode>General</c:formatCode>
                <c:ptCount val="11"/>
                <c:pt idx="0">
                  <c:v>4300.68</c:v>
                </c:pt>
                <c:pt idx="1">
                  <c:v>4301.83</c:v>
                </c:pt>
                <c:pt idx="2">
                  <c:v>4297.32</c:v>
                </c:pt>
                <c:pt idx="3">
                  <c:v>4299.43</c:v>
                </c:pt>
                <c:pt idx="4">
                  <c:v>4296.7199999999993</c:v>
                </c:pt>
                <c:pt idx="5">
                  <c:v>4298.54</c:v>
                </c:pt>
                <c:pt idx="6">
                  <c:v>4299.91</c:v>
                </c:pt>
                <c:pt idx="7">
                  <c:v>4295.16</c:v>
                </c:pt>
                <c:pt idx="8">
                  <c:v>4297.3099999999995</c:v>
                </c:pt>
                <c:pt idx="9">
                  <c:v>3685.7</c:v>
                </c:pt>
                <c:pt idx="10">
                  <c:v>1879.15</c:v>
                </c:pt>
              </c:numCache>
            </c:numRef>
          </c:xVal>
          <c:yVal>
            <c:numRef>
              <c:f>'EPYC7502P_32C_2LG_MTU6000 '!$D$68:$D$78</c:f>
              <c:numCache>
                <c:formatCode>General</c:formatCode>
                <c:ptCount val="11"/>
                <c:pt idx="0">
                  <c:v>59.6</c:v>
                </c:pt>
                <c:pt idx="1">
                  <c:v>59.82</c:v>
                </c:pt>
                <c:pt idx="2">
                  <c:v>58.43</c:v>
                </c:pt>
                <c:pt idx="3">
                  <c:v>59.82</c:v>
                </c:pt>
                <c:pt idx="4">
                  <c:v>59.74</c:v>
                </c:pt>
                <c:pt idx="5">
                  <c:v>59.7</c:v>
                </c:pt>
                <c:pt idx="6">
                  <c:v>59.6</c:v>
                </c:pt>
                <c:pt idx="7">
                  <c:v>59.71</c:v>
                </c:pt>
                <c:pt idx="8">
                  <c:v>59.63</c:v>
                </c:pt>
                <c:pt idx="9">
                  <c:v>71.209999999999994</c:v>
                </c:pt>
                <c:pt idx="10">
                  <c:v>84.83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70-C44C-B1C3-C4756242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17023"/>
        <c:axId val="1802814447"/>
      </c:scatterChart>
      <c:valAx>
        <c:axId val="20612170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14447"/>
        <c:crosses val="autoZero"/>
        <c:crossBetween val="midCat"/>
      </c:valAx>
      <c:valAx>
        <c:axId val="18028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vs Power (Watts)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'EPYC7502P_32C_2LG_MTU6000 '!$A$2</c:f>
              <c:strCache>
                <c:ptCount val="1"/>
                <c:pt idx="0">
                  <c:v>Bison 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'EPYC7502P_32C_2LG_MTU6000 '!$J$2:$J$11</c:f>
              <c:numCache>
                <c:formatCode>General</c:formatCode>
                <c:ptCount val="10"/>
                <c:pt idx="0">
                  <c:v>58034.03</c:v>
                </c:pt>
                <c:pt idx="1">
                  <c:v>47936.63</c:v>
                </c:pt>
                <c:pt idx="2">
                  <c:v>39227.56</c:v>
                </c:pt>
                <c:pt idx="3">
                  <c:v>28403.79</c:v>
                </c:pt>
                <c:pt idx="4">
                  <c:v>23017.86</c:v>
                </c:pt>
                <c:pt idx="5">
                  <c:v>19125.419999999998</c:v>
                </c:pt>
                <c:pt idx="6">
                  <c:v>14369.130000000001</c:v>
                </c:pt>
                <c:pt idx="7">
                  <c:v>11086.17</c:v>
                </c:pt>
                <c:pt idx="8">
                  <c:v>7594.65</c:v>
                </c:pt>
                <c:pt idx="9">
                  <c:v>3928.9</c:v>
                </c:pt>
              </c:numCache>
            </c:numRef>
          </c:xVal>
          <c:yVal>
            <c:numRef>
              <c:f>'EPYC7502P_32C_2LG_MTU6000 '!$E$2:$E$12</c:f>
              <c:numCache>
                <c:formatCode>General</c:formatCode>
                <c:ptCount val="11"/>
                <c:pt idx="0">
                  <c:v>260.03399999999999</c:v>
                </c:pt>
                <c:pt idx="1">
                  <c:v>260.726</c:v>
                </c:pt>
                <c:pt idx="2">
                  <c:v>267.65100000000001</c:v>
                </c:pt>
                <c:pt idx="3">
                  <c:v>264.88099999999997</c:v>
                </c:pt>
                <c:pt idx="4">
                  <c:v>261.76499999999999</c:v>
                </c:pt>
                <c:pt idx="5">
                  <c:v>241.33600000000001</c:v>
                </c:pt>
                <c:pt idx="6">
                  <c:v>255.87899999999999</c:v>
                </c:pt>
                <c:pt idx="7">
                  <c:v>250.685</c:v>
                </c:pt>
                <c:pt idx="8">
                  <c:v>239.25899999999999</c:v>
                </c:pt>
                <c:pt idx="9">
                  <c:v>175.54900000000001</c:v>
                </c:pt>
                <c:pt idx="10">
                  <c:v>142.309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3-1142-9B29-1B6444D5CAAB}"/>
            </c:ext>
          </c:extLst>
        </c:ser>
        <c:ser>
          <c:idx val="1"/>
          <c:order val="1"/>
          <c:tx>
            <c:strRef>
              <c:f>'EPYC7502P_32C_2LG_MTU6000 '!$A$13</c:f>
              <c:strCache>
                <c:ptCount val="1"/>
                <c:pt idx="0">
                  <c:v>Bison 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'EPYC7502P_32C_2LG_MTU6000 '!$J$13:$J$23</c:f>
              <c:numCache>
                <c:formatCode>General</c:formatCode>
                <c:ptCount val="11"/>
                <c:pt idx="0">
                  <c:v>57714.130000000005</c:v>
                </c:pt>
                <c:pt idx="1">
                  <c:v>48137.82</c:v>
                </c:pt>
                <c:pt idx="2">
                  <c:v>38156.21</c:v>
                </c:pt>
                <c:pt idx="3">
                  <c:v>29963.7</c:v>
                </c:pt>
                <c:pt idx="4">
                  <c:v>24970.13</c:v>
                </c:pt>
                <c:pt idx="5">
                  <c:v>19961.48</c:v>
                </c:pt>
                <c:pt idx="6">
                  <c:v>15981.64</c:v>
                </c:pt>
                <c:pt idx="7">
                  <c:v>11984.189999999999</c:v>
                </c:pt>
                <c:pt idx="8">
                  <c:v>7991.68</c:v>
                </c:pt>
                <c:pt idx="9">
                  <c:v>3996.67</c:v>
                </c:pt>
                <c:pt idx="10">
                  <c:v>1999.23</c:v>
                </c:pt>
              </c:numCache>
            </c:numRef>
          </c:xVal>
          <c:yVal>
            <c:numRef>
              <c:f>'EPYC7502P_32C_2LG_MTU6000 '!$E$13:$E$23</c:f>
              <c:numCache>
                <c:formatCode>General</c:formatCode>
                <c:ptCount val="11"/>
                <c:pt idx="0">
                  <c:v>272.49900000000002</c:v>
                </c:pt>
                <c:pt idx="1">
                  <c:v>263.84199999999998</c:v>
                </c:pt>
                <c:pt idx="2">
                  <c:v>274.923</c:v>
                </c:pt>
                <c:pt idx="3">
                  <c:v>169.316</c:v>
                </c:pt>
                <c:pt idx="4">
                  <c:v>168.97</c:v>
                </c:pt>
                <c:pt idx="5">
                  <c:v>165.161</c:v>
                </c:pt>
                <c:pt idx="6">
                  <c:v>152.00399999999999</c:v>
                </c:pt>
                <c:pt idx="7">
                  <c:v>145.42500000000001</c:v>
                </c:pt>
                <c:pt idx="8">
                  <c:v>139.19200000000001</c:v>
                </c:pt>
                <c:pt idx="9">
                  <c:v>136.423</c:v>
                </c:pt>
                <c:pt idx="10">
                  <c:v>132.614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63-1142-9B29-1B6444D5CAAB}"/>
            </c:ext>
          </c:extLst>
        </c:ser>
        <c:ser>
          <c:idx val="2"/>
          <c:order val="2"/>
          <c:tx>
            <c:strRef>
              <c:f>'EPYC7502P_32C_2LG_MTU6000 '!$A$24</c:f>
              <c:strCache>
                <c:ptCount val="1"/>
                <c:pt idx="0">
                  <c:v>Bison 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'EPYC7502P_32C_2LG_MTU6000 '!$J$24:$J$34</c:f>
              <c:numCache>
                <c:formatCode>General</c:formatCode>
                <c:ptCount val="11"/>
                <c:pt idx="0">
                  <c:v>59901.32</c:v>
                </c:pt>
                <c:pt idx="1">
                  <c:v>49931.35</c:v>
                </c:pt>
                <c:pt idx="2">
                  <c:v>39942.36</c:v>
                </c:pt>
                <c:pt idx="3">
                  <c:v>29962.09</c:v>
                </c:pt>
                <c:pt idx="4">
                  <c:v>24970.080000000002</c:v>
                </c:pt>
                <c:pt idx="5">
                  <c:v>19979.98</c:v>
                </c:pt>
                <c:pt idx="6">
                  <c:v>15984.59</c:v>
                </c:pt>
                <c:pt idx="7">
                  <c:v>11993.45</c:v>
                </c:pt>
                <c:pt idx="8">
                  <c:v>7991.65</c:v>
                </c:pt>
                <c:pt idx="9">
                  <c:v>3995.7200000000003</c:v>
                </c:pt>
                <c:pt idx="10">
                  <c:v>1997.9499999999998</c:v>
                </c:pt>
              </c:numCache>
            </c:numRef>
          </c:xVal>
          <c:yVal>
            <c:numRef>
              <c:f>'EPYC7502P_32C_2LG_MTU6000 '!$E$24:$E$34</c:f>
              <c:numCache>
                <c:formatCode>General</c:formatCode>
                <c:ptCount val="11"/>
                <c:pt idx="0">
                  <c:v>252.762</c:v>
                </c:pt>
                <c:pt idx="1">
                  <c:v>258.995</c:v>
                </c:pt>
                <c:pt idx="2">
                  <c:v>242.029</c:v>
                </c:pt>
                <c:pt idx="3">
                  <c:v>198.40100000000001</c:v>
                </c:pt>
                <c:pt idx="4">
                  <c:v>185.244</c:v>
                </c:pt>
                <c:pt idx="5">
                  <c:v>174.51</c:v>
                </c:pt>
                <c:pt idx="6">
                  <c:v>167.58500000000001</c:v>
                </c:pt>
                <c:pt idx="7">
                  <c:v>159.96799999999999</c:v>
                </c:pt>
                <c:pt idx="8">
                  <c:v>147.15600000000001</c:v>
                </c:pt>
                <c:pt idx="9">
                  <c:v>138.846</c:v>
                </c:pt>
                <c:pt idx="10">
                  <c:v>135.03700000000001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63-1142-9B29-1B6444D5CAAB}"/>
            </c:ext>
          </c:extLst>
        </c:ser>
        <c:ser>
          <c:idx val="3"/>
          <c:order val="3"/>
          <c:tx>
            <c:strRef>
              <c:f>'EPYC7502P_32C_2LG_MTU6000 '!$A$35</c:f>
              <c:strCache>
                <c:ptCount val="1"/>
                <c:pt idx="0">
                  <c:v>Bison 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'EPYC7502P_32C_2LG_MTU6000 '!$J$35:$J$45</c:f>
              <c:numCache>
                <c:formatCode>General</c:formatCode>
                <c:ptCount val="11"/>
                <c:pt idx="0">
                  <c:v>32455.940000000002</c:v>
                </c:pt>
                <c:pt idx="1">
                  <c:v>32685.99</c:v>
                </c:pt>
                <c:pt idx="2">
                  <c:v>32668.67</c:v>
                </c:pt>
                <c:pt idx="3">
                  <c:v>29966.239999999998</c:v>
                </c:pt>
                <c:pt idx="4">
                  <c:v>24963.25</c:v>
                </c:pt>
                <c:pt idx="5">
                  <c:v>19969.620000000003</c:v>
                </c:pt>
                <c:pt idx="6">
                  <c:v>15982.439999999999</c:v>
                </c:pt>
                <c:pt idx="7">
                  <c:v>11950.18</c:v>
                </c:pt>
                <c:pt idx="8">
                  <c:v>7988.09</c:v>
                </c:pt>
                <c:pt idx="9">
                  <c:v>3867.34</c:v>
                </c:pt>
                <c:pt idx="10">
                  <c:v>1998.32</c:v>
                </c:pt>
              </c:numCache>
            </c:numRef>
          </c:xVal>
          <c:yVal>
            <c:numRef>
              <c:f>'EPYC7502P_32C_2LG_MTU6000 '!$E$35:$E$45</c:f>
              <c:numCache>
                <c:formatCode>General</c:formatCode>
                <c:ptCount val="11"/>
                <c:pt idx="0">
                  <c:v>260.38</c:v>
                </c:pt>
                <c:pt idx="1">
                  <c:v>262.45699999999999</c:v>
                </c:pt>
                <c:pt idx="2">
                  <c:v>262.80399999999997</c:v>
                </c:pt>
                <c:pt idx="3">
                  <c:v>236.489</c:v>
                </c:pt>
                <c:pt idx="4">
                  <c:v>220.56100000000001</c:v>
                </c:pt>
                <c:pt idx="5">
                  <c:v>206.71100000000001</c:v>
                </c:pt>
                <c:pt idx="6">
                  <c:v>193.9</c:v>
                </c:pt>
                <c:pt idx="7">
                  <c:v>177.97200000000001</c:v>
                </c:pt>
                <c:pt idx="8">
                  <c:v>164.46899999999999</c:v>
                </c:pt>
                <c:pt idx="9">
                  <c:v>150.965</c:v>
                </c:pt>
                <c:pt idx="10">
                  <c:v>138.5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63-1142-9B29-1B6444D5CAAB}"/>
            </c:ext>
          </c:extLst>
        </c:ser>
        <c:ser>
          <c:idx val="4"/>
          <c:order val="4"/>
          <c:tx>
            <c:strRef>
              <c:f>'EPYC7502P_32C_2LG_MTU6000 '!$A$46</c:f>
              <c:strCache>
                <c:ptCount val="1"/>
                <c:pt idx="0">
                  <c:v>Bison 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'EPYC7502P_32C_2LG_MTU6000 '!$J$46:$J$56</c:f>
              <c:numCache>
                <c:formatCode>General</c:formatCode>
                <c:ptCount val="11"/>
                <c:pt idx="0">
                  <c:v>17649.010000000002</c:v>
                </c:pt>
                <c:pt idx="1">
                  <c:v>17649.010000000002</c:v>
                </c:pt>
                <c:pt idx="2">
                  <c:v>17644.43</c:v>
                </c:pt>
                <c:pt idx="3">
                  <c:v>17652.54</c:v>
                </c:pt>
                <c:pt idx="4">
                  <c:v>17649.349999999999</c:v>
                </c:pt>
                <c:pt idx="5">
                  <c:v>17660.05</c:v>
                </c:pt>
                <c:pt idx="6">
                  <c:v>15975.630000000001</c:v>
                </c:pt>
                <c:pt idx="7">
                  <c:v>11983.880000000001</c:v>
                </c:pt>
                <c:pt idx="8">
                  <c:v>7978.18</c:v>
                </c:pt>
                <c:pt idx="9">
                  <c:v>3945.75</c:v>
                </c:pt>
                <c:pt idx="10">
                  <c:v>1974.8400000000001</c:v>
                </c:pt>
              </c:numCache>
            </c:numRef>
          </c:xVal>
          <c:yVal>
            <c:numRef>
              <c:f>'EPYC7502P_32C_2LG_MTU6000 '!$E$46:$E$56</c:f>
              <c:numCache>
                <c:formatCode>General</c:formatCode>
                <c:ptCount val="11"/>
                <c:pt idx="0">
                  <c:v>240.64400000000001</c:v>
                </c:pt>
                <c:pt idx="1">
                  <c:v>241.33600000000001</c:v>
                </c:pt>
                <c:pt idx="2">
                  <c:v>242.029</c:v>
                </c:pt>
                <c:pt idx="3">
                  <c:v>240.99</c:v>
                </c:pt>
                <c:pt idx="4">
                  <c:v>241.33600000000001</c:v>
                </c:pt>
                <c:pt idx="5">
                  <c:v>240.99</c:v>
                </c:pt>
                <c:pt idx="6">
                  <c:v>233.02600000000001</c:v>
                </c:pt>
                <c:pt idx="7">
                  <c:v>215.02099999999999</c:v>
                </c:pt>
                <c:pt idx="8">
                  <c:v>188.36</c:v>
                </c:pt>
                <c:pt idx="9">
                  <c:v>162.738</c:v>
                </c:pt>
                <c:pt idx="10">
                  <c:v>145.77099999999999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63-1142-9B29-1B6444D5CAAB}"/>
            </c:ext>
          </c:extLst>
        </c:ser>
        <c:ser>
          <c:idx val="5"/>
          <c:order val="5"/>
          <c:tx>
            <c:strRef>
              <c:f>'EPYC7502P_32C_2LG_MTU6000 '!$A$57</c:f>
              <c:strCache>
                <c:ptCount val="1"/>
                <c:pt idx="0">
                  <c:v>Bison 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'EPYC7502P_32C_2LG_MTU6000 '!$J$57:$J$67</c:f>
              <c:numCache>
                <c:formatCode>General</c:formatCode>
                <c:ptCount val="11"/>
                <c:pt idx="0">
                  <c:v>8957.41</c:v>
                </c:pt>
                <c:pt idx="1">
                  <c:v>8955.4399999999987</c:v>
                </c:pt>
                <c:pt idx="2">
                  <c:v>8951.06</c:v>
                </c:pt>
                <c:pt idx="3">
                  <c:v>8944.02</c:v>
                </c:pt>
                <c:pt idx="4">
                  <c:v>8951.5499999999993</c:v>
                </c:pt>
                <c:pt idx="5">
                  <c:v>8944.01</c:v>
                </c:pt>
                <c:pt idx="6">
                  <c:v>8955.380000000001</c:v>
                </c:pt>
                <c:pt idx="7">
                  <c:v>8956.2799999999988</c:v>
                </c:pt>
                <c:pt idx="8">
                  <c:v>7909.34</c:v>
                </c:pt>
                <c:pt idx="9">
                  <c:v>3848.06</c:v>
                </c:pt>
                <c:pt idx="10">
                  <c:v>1974.77</c:v>
                </c:pt>
              </c:numCache>
            </c:numRef>
          </c:xVal>
          <c:yVal>
            <c:numRef>
              <c:f>'EPYC7502P_32C_2LG_MTU6000 '!$E$57:$E$67</c:f>
              <c:numCache>
                <c:formatCode>General</c:formatCode>
                <c:ptCount val="11"/>
                <c:pt idx="0">
                  <c:v>237.52799999999999</c:v>
                </c:pt>
                <c:pt idx="1">
                  <c:v>237.874</c:v>
                </c:pt>
                <c:pt idx="2">
                  <c:v>238.22</c:v>
                </c:pt>
                <c:pt idx="3">
                  <c:v>237.874</c:v>
                </c:pt>
                <c:pt idx="4">
                  <c:v>238.566</c:v>
                </c:pt>
                <c:pt idx="5">
                  <c:v>237.52799999999999</c:v>
                </c:pt>
                <c:pt idx="6">
                  <c:v>237.52799999999999</c:v>
                </c:pt>
                <c:pt idx="7">
                  <c:v>238.22</c:v>
                </c:pt>
                <c:pt idx="8">
                  <c:v>220.90700000000001</c:v>
                </c:pt>
                <c:pt idx="9">
                  <c:v>185.93600000000001</c:v>
                </c:pt>
                <c:pt idx="10">
                  <c:v>158.929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63-1142-9B29-1B6444D5CAAB}"/>
            </c:ext>
          </c:extLst>
        </c:ser>
        <c:ser>
          <c:idx val="6"/>
          <c:order val="6"/>
          <c:tx>
            <c:strRef>
              <c:f>'EPYC7502P_32C_2LG_MTU6000 '!$A$68</c:f>
              <c:strCache>
                <c:ptCount val="1"/>
                <c:pt idx="0">
                  <c:v>Bison 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'EPYC7502P_32C_2LG_MTU6000 '!$J$68:$J$78</c:f>
              <c:numCache>
                <c:formatCode>General</c:formatCode>
                <c:ptCount val="11"/>
                <c:pt idx="0">
                  <c:v>4300.68</c:v>
                </c:pt>
                <c:pt idx="1">
                  <c:v>4301.83</c:v>
                </c:pt>
                <c:pt idx="2">
                  <c:v>4297.32</c:v>
                </c:pt>
                <c:pt idx="3">
                  <c:v>4299.43</c:v>
                </c:pt>
                <c:pt idx="4">
                  <c:v>4296.7199999999993</c:v>
                </c:pt>
                <c:pt idx="5">
                  <c:v>4298.54</c:v>
                </c:pt>
                <c:pt idx="6">
                  <c:v>4299.91</c:v>
                </c:pt>
                <c:pt idx="7">
                  <c:v>4295.16</c:v>
                </c:pt>
                <c:pt idx="8">
                  <c:v>4297.3099999999995</c:v>
                </c:pt>
                <c:pt idx="9">
                  <c:v>3685.7</c:v>
                </c:pt>
                <c:pt idx="10">
                  <c:v>1879.15</c:v>
                </c:pt>
              </c:numCache>
            </c:numRef>
          </c:xVal>
          <c:yVal>
            <c:numRef>
              <c:f>'EPYC7502P_32C_2LG_MTU6000 '!$E$68:$E$78</c:f>
              <c:numCache>
                <c:formatCode>General</c:formatCode>
                <c:ptCount val="11"/>
                <c:pt idx="0">
                  <c:v>242.029</c:v>
                </c:pt>
                <c:pt idx="1">
                  <c:v>242.029</c:v>
                </c:pt>
                <c:pt idx="2">
                  <c:v>245.14500000000001</c:v>
                </c:pt>
                <c:pt idx="3">
                  <c:v>242.029</c:v>
                </c:pt>
                <c:pt idx="4">
                  <c:v>242.721</c:v>
                </c:pt>
                <c:pt idx="5">
                  <c:v>242.375</c:v>
                </c:pt>
                <c:pt idx="6">
                  <c:v>243.06700000000001</c:v>
                </c:pt>
                <c:pt idx="7">
                  <c:v>242.721</c:v>
                </c:pt>
                <c:pt idx="8">
                  <c:v>242.721</c:v>
                </c:pt>
                <c:pt idx="9">
                  <c:v>217.791</c:v>
                </c:pt>
                <c:pt idx="10">
                  <c:v>176.58699999999999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63-1142-9B29-1B6444D5C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17023"/>
        <c:axId val="1802814447"/>
      </c:scatterChart>
      <c:valAx>
        <c:axId val="20612170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14447"/>
        <c:crosses val="autoZero"/>
        <c:crossBetween val="midCat"/>
      </c:valAx>
      <c:valAx>
        <c:axId val="18028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vs Gbps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'EPYC7502P_32C_2LG_MTU6000 '!$A$2</c:f>
              <c:strCache>
                <c:ptCount val="1"/>
                <c:pt idx="0">
                  <c:v>Bison 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'EPYC7502P_32C_2LG_MTU6000 '!$J$2:$J$11</c:f>
              <c:numCache>
                <c:formatCode>General</c:formatCode>
                <c:ptCount val="10"/>
                <c:pt idx="0">
                  <c:v>58034.03</c:v>
                </c:pt>
                <c:pt idx="1">
                  <c:v>47936.63</c:v>
                </c:pt>
                <c:pt idx="2">
                  <c:v>39227.56</c:v>
                </c:pt>
                <c:pt idx="3">
                  <c:v>28403.79</c:v>
                </c:pt>
                <c:pt idx="4">
                  <c:v>23017.86</c:v>
                </c:pt>
                <c:pt idx="5">
                  <c:v>19125.419999999998</c:v>
                </c:pt>
                <c:pt idx="6">
                  <c:v>14369.130000000001</c:v>
                </c:pt>
                <c:pt idx="7">
                  <c:v>11086.17</c:v>
                </c:pt>
                <c:pt idx="8">
                  <c:v>7594.65</c:v>
                </c:pt>
                <c:pt idx="9">
                  <c:v>3928.9</c:v>
                </c:pt>
              </c:numCache>
            </c:numRef>
          </c:xVal>
          <c:yVal>
            <c:numRef>
              <c:f>'EPYC7502P_32C_2LG_MTU6000 '!$L$2:$L$12</c:f>
              <c:numCache>
                <c:formatCode>General</c:formatCode>
                <c:ptCount val="11"/>
                <c:pt idx="0">
                  <c:v>0.43</c:v>
                </c:pt>
                <c:pt idx="1">
                  <c:v>0.36</c:v>
                </c:pt>
                <c:pt idx="2">
                  <c:v>0.28999999999999998</c:v>
                </c:pt>
                <c:pt idx="3">
                  <c:v>0.21</c:v>
                </c:pt>
                <c:pt idx="4">
                  <c:v>0.17</c:v>
                </c:pt>
                <c:pt idx="5">
                  <c:v>0.14000000000000001</c:v>
                </c:pt>
                <c:pt idx="6">
                  <c:v>0.11</c:v>
                </c:pt>
                <c:pt idx="7">
                  <c:v>0.08</c:v>
                </c:pt>
                <c:pt idx="8">
                  <c:v>0.06</c:v>
                </c:pt>
                <c:pt idx="9">
                  <c:v>0.03</c:v>
                </c:pt>
                <c:pt idx="1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7-FF4B-A4F3-A838579B79A9}"/>
            </c:ext>
          </c:extLst>
        </c:ser>
        <c:ser>
          <c:idx val="1"/>
          <c:order val="1"/>
          <c:tx>
            <c:strRef>
              <c:f>'EPYC7502P_32C_2LG_MTU6000 '!$A$13</c:f>
              <c:strCache>
                <c:ptCount val="1"/>
                <c:pt idx="0">
                  <c:v>Bison 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'EPYC7502P_32C_2LG_MTU6000 '!$J$13:$J$23</c:f>
              <c:numCache>
                <c:formatCode>General</c:formatCode>
                <c:ptCount val="11"/>
                <c:pt idx="0">
                  <c:v>57714.130000000005</c:v>
                </c:pt>
                <c:pt idx="1">
                  <c:v>48137.82</c:v>
                </c:pt>
                <c:pt idx="2">
                  <c:v>38156.21</c:v>
                </c:pt>
                <c:pt idx="3">
                  <c:v>29963.7</c:v>
                </c:pt>
                <c:pt idx="4">
                  <c:v>24970.13</c:v>
                </c:pt>
                <c:pt idx="5">
                  <c:v>19961.48</c:v>
                </c:pt>
                <c:pt idx="6">
                  <c:v>15981.64</c:v>
                </c:pt>
                <c:pt idx="7">
                  <c:v>11984.189999999999</c:v>
                </c:pt>
                <c:pt idx="8">
                  <c:v>7991.68</c:v>
                </c:pt>
                <c:pt idx="9">
                  <c:v>3996.67</c:v>
                </c:pt>
                <c:pt idx="10">
                  <c:v>1999.23</c:v>
                </c:pt>
              </c:numCache>
            </c:numRef>
          </c:xVal>
          <c:yVal>
            <c:numRef>
              <c:f>'EPYC7502P_32C_2LG_MTU6000 '!$L$13:$L$23</c:f>
              <c:numCache>
                <c:formatCode>General</c:formatCode>
                <c:ptCount val="11"/>
                <c:pt idx="0">
                  <c:v>27.52</c:v>
                </c:pt>
                <c:pt idx="1">
                  <c:v>22.95</c:v>
                </c:pt>
                <c:pt idx="2">
                  <c:v>18.190000000000001</c:v>
                </c:pt>
                <c:pt idx="3">
                  <c:v>14.29</c:v>
                </c:pt>
                <c:pt idx="4">
                  <c:v>11.91</c:v>
                </c:pt>
                <c:pt idx="5">
                  <c:v>9.52</c:v>
                </c:pt>
                <c:pt idx="6">
                  <c:v>7.62</c:v>
                </c:pt>
                <c:pt idx="7">
                  <c:v>5.71</c:v>
                </c:pt>
                <c:pt idx="8">
                  <c:v>3.81</c:v>
                </c:pt>
                <c:pt idx="9">
                  <c:v>1.91</c:v>
                </c:pt>
                <c:pt idx="10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F7-FF4B-A4F3-A838579B79A9}"/>
            </c:ext>
          </c:extLst>
        </c:ser>
        <c:ser>
          <c:idx val="2"/>
          <c:order val="2"/>
          <c:tx>
            <c:strRef>
              <c:f>'EPYC7502P_32C_2LG_MTU6000 '!$A$24</c:f>
              <c:strCache>
                <c:ptCount val="1"/>
                <c:pt idx="0">
                  <c:v>Bison 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'EPYC7502P_32C_2LG_MTU6000 '!$J$24:$J$34</c:f>
              <c:numCache>
                <c:formatCode>General</c:formatCode>
                <c:ptCount val="11"/>
                <c:pt idx="0">
                  <c:v>59901.32</c:v>
                </c:pt>
                <c:pt idx="1">
                  <c:v>49931.35</c:v>
                </c:pt>
                <c:pt idx="2">
                  <c:v>39942.36</c:v>
                </c:pt>
                <c:pt idx="3">
                  <c:v>29962.09</c:v>
                </c:pt>
                <c:pt idx="4">
                  <c:v>24970.080000000002</c:v>
                </c:pt>
                <c:pt idx="5">
                  <c:v>19979.98</c:v>
                </c:pt>
                <c:pt idx="6">
                  <c:v>15984.59</c:v>
                </c:pt>
                <c:pt idx="7">
                  <c:v>11993.45</c:v>
                </c:pt>
                <c:pt idx="8">
                  <c:v>7991.65</c:v>
                </c:pt>
                <c:pt idx="9">
                  <c:v>3995.7200000000003</c:v>
                </c:pt>
                <c:pt idx="10">
                  <c:v>1997.9499999999998</c:v>
                </c:pt>
              </c:numCache>
            </c:numRef>
          </c:xVal>
          <c:yVal>
            <c:numRef>
              <c:f>'EPYC7502P_32C_2LG_MTU6000 '!$L$24:$L$34</c:f>
              <c:numCache>
                <c:formatCode>General</c:formatCode>
                <c:ptCount val="11"/>
                <c:pt idx="0">
                  <c:v>57.13</c:v>
                </c:pt>
                <c:pt idx="1">
                  <c:v>47.62</c:v>
                </c:pt>
                <c:pt idx="2">
                  <c:v>38.090000000000003</c:v>
                </c:pt>
                <c:pt idx="3">
                  <c:v>28.57</c:v>
                </c:pt>
                <c:pt idx="4">
                  <c:v>23.81</c:v>
                </c:pt>
                <c:pt idx="5">
                  <c:v>19.05</c:v>
                </c:pt>
                <c:pt idx="6">
                  <c:v>15.24</c:v>
                </c:pt>
                <c:pt idx="7">
                  <c:v>11.44</c:v>
                </c:pt>
                <c:pt idx="8">
                  <c:v>7.62</c:v>
                </c:pt>
                <c:pt idx="9">
                  <c:v>3.81</c:v>
                </c:pt>
                <c:pt idx="10">
                  <c:v>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F7-FF4B-A4F3-A838579B79A9}"/>
            </c:ext>
          </c:extLst>
        </c:ser>
        <c:ser>
          <c:idx val="3"/>
          <c:order val="3"/>
          <c:tx>
            <c:strRef>
              <c:f>'EPYC7502P_32C_2LG_MTU6000 '!$A$35</c:f>
              <c:strCache>
                <c:ptCount val="1"/>
                <c:pt idx="0">
                  <c:v>Bison 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'EPYC7502P_32C_2LG_MTU6000 '!$J$35:$J$45</c:f>
              <c:numCache>
                <c:formatCode>General</c:formatCode>
                <c:ptCount val="11"/>
                <c:pt idx="0">
                  <c:v>32455.940000000002</c:v>
                </c:pt>
                <c:pt idx="1">
                  <c:v>32685.99</c:v>
                </c:pt>
                <c:pt idx="2">
                  <c:v>32668.67</c:v>
                </c:pt>
                <c:pt idx="3">
                  <c:v>29966.239999999998</c:v>
                </c:pt>
                <c:pt idx="4">
                  <c:v>24963.25</c:v>
                </c:pt>
                <c:pt idx="5">
                  <c:v>19969.620000000003</c:v>
                </c:pt>
                <c:pt idx="6">
                  <c:v>15982.439999999999</c:v>
                </c:pt>
                <c:pt idx="7">
                  <c:v>11950.18</c:v>
                </c:pt>
                <c:pt idx="8">
                  <c:v>7988.09</c:v>
                </c:pt>
                <c:pt idx="9">
                  <c:v>3867.34</c:v>
                </c:pt>
                <c:pt idx="10">
                  <c:v>1998.32</c:v>
                </c:pt>
              </c:numCache>
            </c:numRef>
          </c:xVal>
          <c:yVal>
            <c:numRef>
              <c:f>'EPYC7502P_32C_2LG_MTU6000 '!$L$36:$L$45</c:f>
              <c:numCache>
                <c:formatCode>General</c:formatCode>
                <c:ptCount val="10"/>
                <c:pt idx="0">
                  <c:v>62.34</c:v>
                </c:pt>
                <c:pt idx="1">
                  <c:v>62.31</c:v>
                </c:pt>
                <c:pt idx="2">
                  <c:v>57.16</c:v>
                </c:pt>
                <c:pt idx="3">
                  <c:v>47.61</c:v>
                </c:pt>
                <c:pt idx="4">
                  <c:v>38.090000000000003</c:v>
                </c:pt>
                <c:pt idx="5">
                  <c:v>30.48</c:v>
                </c:pt>
                <c:pt idx="6">
                  <c:v>22.79</c:v>
                </c:pt>
                <c:pt idx="7">
                  <c:v>15.24</c:v>
                </c:pt>
                <c:pt idx="8">
                  <c:v>7.38</c:v>
                </c:pt>
                <c:pt idx="9">
                  <c:v>3.81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F7-FF4B-A4F3-A838579B79A9}"/>
            </c:ext>
          </c:extLst>
        </c:ser>
        <c:ser>
          <c:idx val="4"/>
          <c:order val="4"/>
          <c:tx>
            <c:strRef>
              <c:f>'EPYC7502P_32C_2LG_MTU6000 '!$A$46</c:f>
              <c:strCache>
                <c:ptCount val="1"/>
                <c:pt idx="0">
                  <c:v>Bison 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'EPYC7502P_32C_2LG_MTU6000 '!$J$46:$J$56</c:f>
              <c:numCache>
                <c:formatCode>General</c:formatCode>
                <c:ptCount val="11"/>
                <c:pt idx="0">
                  <c:v>17649.010000000002</c:v>
                </c:pt>
                <c:pt idx="1">
                  <c:v>17649.010000000002</c:v>
                </c:pt>
                <c:pt idx="2">
                  <c:v>17644.43</c:v>
                </c:pt>
                <c:pt idx="3">
                  <c:v>17652.54</c:v>
                </c:pt>
                <c:pt idx="4">
                  <c:v>17649.349999999999</c:v>
                </c:pt>
                <c:pt idx="5">
                  <c:v>17660.05</c:v>
                </c:pt>
                <c:pt idx="6">
                  <c:v>15975.630000000001</c:v>
                </c:pt>
                <c:pt idx="7">
                  <c:v>11983.880000000001</c:v>
                </c:pt>
                <c:pt idx="8">
                  <c:v>7978.18</c:v>
                </c:pt>
                <c:pt idx="9">
                  <c:v>3945.75</c:v>
                </c:pt>
                <c:pt idx="10">
                  <c:v>1974.8400000000001</c:v>
                </c:pt>
              </c:numCache>
            </c:numRef>
          </c:xVal>
          <c:yVal>
            <c:numRef>
              <c:f>'EPYC7502P_32C_2LG_MTU6000 '!$L$46:$L$56</c:f>
              <c:numCache>
                <c:formatCode>General</c:formatCode>
                <c:ptCount val="11"/>
                <c:pt idx="0">
                  <c:v>67.33</c:v>
                </c:pt>
                <c:pt idx="1">
                  <c:v>67.33</c:v>
                </c:pt>
                <c:pt idx="2">
                  <c:v>67.31</c:v>
                </c:pt>
                <c:pt idx="3">
                  <c:v>67.34</c:v>
                </c:pt>
                <c:pt idx="4">
                  <c:v>67.33</c:v>
                </c:pt>
                <c:pt idx="5">
                  <c:v>67.37</c:v>
                </c:pt>
                <c:pt idx="6">
                  <c:v>60.94</c:v>
                </c:pt>
                <c:pt idx="7">
                  <c:v>45.71</c:v>
                </c:pt>
                <c:pt idx="8">
                  <c:v>30.43</c:v>
                </c:pt>
                <c:pt idx="9">
                  <c:v>15.05</c:v>
                </c:pt>
                <c:pt idx="10">
                  <c:v>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F7-FF4B-A4F3-A838579B79A9}"/>
            </c:ext>
          </c:extLst>
        </c:ser>
        <c:ser>
          <c:idx val="5"/>
          <c:order val="5"/>
          <c:tx>
            <c:strRef>
              <c:f>'EPYC7502P_32C_2LG_MTU6000 '!$A$57</c:f>
              <c:strCache>
                <c:ptCount val="1"/>
                <c:pt idx="0">
                  <c:v>Bison 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'EPYC7502P_32C_2LG_MTU6000 '!$J$57:$J$67</c:f>
              <c:numCache>
                <c:formatCode>General</c:formatCode>
                <c:ptCount val="11"/>
                <c:pt idx="0">
                  <c:v>8957.41</c:v>
                </c:pt>
                <c:pt idx="1">
                  <c:v>8955.4399999999987</c:v>
                </c:pt>
                <c:pt idx="2">
                  <c:v>8951.06</c:v>
                </c:pt>
                <c:pt idx="3">
                  <c:v>8944.02</c:v>
                </c:pt>
                <c:pt idx="4">
                  <c:v>8951.5499999999993</c:v>
                </c:pt>
                <c:pt idx="5">
                  <c:v>8944.01</c:v>
                </c:pt>
                <c:pt idx="6">
                  <c:v>8955.380000000001</c:v>
                </c:pt>
                <c:pt idx="7">
                  <c:v>8956.2799999999988</c:v>
                </c:pt>
                <c:pt idx="8">
                  <c:v>7909.34</c:v>
                </c:pt>
                <c:pt idx="9">
                  <c:v>3848.06</c:v>
                </c:pt>
                <c:pt idx="10">
                  <c:v>1974.77</c:v>
                </c:pt>
              </c:numCache>
            </c:numRef>
          </c:xVal>
          <c:yVal>
            <c:numRef>
              <c:f>'EPYC7502P_32C_2LG_MTU6000 '!$L$57:$L$67</c:f>
              <c:numCache>
                <c:formatCode>General</c:formatCode>
                <c:ptCount val="11"/>
                <c:pt idx="0">
                  <c:v>66.739999999999995</c:v>
                </c:pt>
                <c:pt idx="1">
                  <c:v>66.72</c:v>
                </c:pt>
                <c:pt idx="2">
                  <c:v>66.69</c:v>
                </c:pt>
                <c:pt idx="3">
                  <c:v>66.64</c:v>
                </c:pt>
                <c:pt idx="4">
                  <c:v>66.69</c:v>
                </c:pt>
                <c:pt idx="5">
                  <c:v>66.64</c:v>
                </c:pt>
                <c:pt idx="6">
                  <c:v>66.72</c:v>
                </c:pt>
                <c:pt idx="7">
                  <c:v>66.73</c:v>
                </c:pt>
                <c:pt idx="8">
                  <c:v>58.93</c:v>
                </c:pt>
                <c:pt idx="9">
                  <c:v>28.67</c:v>
                </c:pt>
                <c:pt idx="10">
                  <c:v>14.71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F7-FF4B-A4F3-A838579B79A9}"/>
            </c:ext>
          </c:extLst>
        </c:ser>
        <c:ser>
          <c:idx val="6"/>
          <c:order val="6"/>
          <c:tx>
            <c:strRef>
              <c:f>'EPYC7502P_32C_2LG_MTU6000 '!$A$68</c:f>
              <c:strCache>
                <c:ptCount val="1"/>
                <c:pt idx="0">
                  <c:v>Bison 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'EPYC7502P_32C_2LG_MTU6000 '!$J$68:$J$78</c:f>
              <c:numCache>
                <c:formatCode>General</c:formatCode>
                <c:ptCount val="11"/>
                <c:pt idx="0">
                  <c:v>4300.68</c:v>
                </c:pt>
                <c:pt idx="1">
                  <c:v>4301.83</c:v>
                </c:pt>
                <c:pt idx="2">
                  <c:v>4297.32</c:v>
                </c:pt>
                <c:pt idx="3">
                  <c:v>4299.43</c:v>
                </c:pt>
                <c:pt idx="4">
                  <c:v>4296.7199999999993</c:v>
                </c:pt>
                <c:pt idx="5">
                  <c:v>4298.54</c:v>
                </c:pt>
                <c:pt idx="6">
                  <c:v>4299.91</c:v>
                </c:pt>
                <c:pt idx="7">
                  <c:v>4295.16</c:v>
                </c:pt>
                <c:pt idx="8">
                  <c:v>4297.3099999999995</c:v>
                </c:pt>
                <c:pt idx="9">
                  <c:v>3685.7</c:v>
                </c:pt>
                <c:pt idx="10">
                  <c:v>1879.15</c:v>
                </c:pt>
              </c:numCache>
            </c:numRef>
          </c:xVal>
          <c:yVal>
            <c:numRef>
              <c:f>'EPYC7502P_32C_2LG_MTU6000 '!$L$68:$L$78</c:f>
              <c:numCache>
                <c:formatCode>General</c:formatCode>
                <c:ptCount val="11"/>
                <c:pt idx="0">
                  <c:v>64.09</c:v>
                </c:pt>
                <c:pt idx="1">
                  <c:v>64.099999999999994</c:v>
                </c:pt>
                <c:pt idx="2">
                  <c:v>64.040000000000006</c:v>
                </c:pt>
                <c:pt idx="3">
                  <c:v>64.069999999999993</c:v>
                </c:pt>
                <c:pt idx="4">
                  <c:v>64.03</c:v>
                </c:pt>
                <c:pt idx="5">
                  <c:v>64.05</c:v>
                </c:pt>
                <c:pt idx="6">
                  <c:v>64.069999999999993</c:v>
                </c:pt>
                <c:pt idx="7">
                  <c:v>64</c:v>
                </c:pt>
                <c:pt idx="8">
                  <c:v>64.03</c:v>
                </c:pt>
                <c:pt idx="9">
                  <c:v>54.92</c:v>
                </c:pt>
                <c:pt idx="10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F7-FF4B-A4F3-A838579B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17023"/>
        <c:axId val="1802814447"/>
      </c:scatterChart>
      <c:valAx>
        <c:axId val="20612170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14447"/>
        <c:crosses val="autoZero"/>
        <c:crossBetween val="midCat"/>
      </c:valAx>
      <c:valAx>
        <c:axId val="18028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GEN_32C_1LG_MTU1500!$B$7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GEN_32C_1LG_MTU1500!$Q$7:$Q$17</c:f>
              <c:numCache>
                <c:formatCode>General</c:formatCode>
                <c:ptCount val="11"/>
                <c:pt idx="1">
                  <c:v>18855.38</c:v>
                </c:pt>
                <c:pt idx="2">
                  <c:v>18426.87</c:v>
                </c:pt>
                <c:pt idx="3">
                  <c:v>13864.98</c:v>
                </c:pt>
                <c:pt idx="4">
                  <c:v>12163.91</c:v>
                </c:pt>
                <c:pt idx="5">
                  <c:v>9302.42</c:v>
                </c:pt>
                <c:pt idx="6">
                  <c:v>7902.45</c:v>
                </c:pt>
                <c:pt idx="7">
                  <c:v>5804.5</c:v>
                </c:pt>
                <c:pt idx="8">
                  <c:v>3957.85</c:v>
                </c:pt>
                <c:pt idx="9">
                  <c:v>1957.28</c:v>
                </c:pt>
                <c:pt idx="10">
                  <c:v>998.13</c:v>
                </c:pt>
              </c:numCache>
            </c:numRef>
          </c:xVal>
          <c:yVal>
            <c:numRef>
              <c:f>GEN_32C_1LG_MTU1500!$E$7:$E$17</c:f>
              <c:numCache>
                <c:formatCode>General</c:formatCode>
                <c:ptCount val="11"/>
                <c:pt idx="1">
                  <c:v>17.052299999999999</c:v>
                </c:pt>
                <c:pt idx="2">
                  <c:v>16.2455</c:v>
                </c:pt>
                <c:pt idx="3">
                  <c:v>11.7926</c:v>
                </c:pt>
                <c:pt idx="4">
                  <c:v>11.588699999999999</c:v>
                </c:pt>
                <c:pt idx="5">
                  <c:v>7.6128999999999998</c:v>
                </c:pt>
                <c:pt idx="6">
                  <c:v>4.8364500000000001</c:v>
                </c:pt>
                <c:pt idx="7">
                  <c:v>5.0503200000000001</c:v>
                </c:pt>
                <c:pt idx="8">
                  <c:v>2.5393500000000002</c:v>
                </c:pt>
                <c:pt idx="9">
                  <c:v>3.0264500000000001</c:v>
                </c:pt>
                <c:pt idx="10">
                  <c:v>1.01742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C-C04D-9480-2B112214892C}"/>
            </c:ext>
          </c:extLst>
        </c:ser>
        <c:ser>
          <c:idx val="1"/>
          <c:order val="1"/>
          <c:tx>
            <c:strRef>
              <c:f>GEN_32C_1LG_MTU1500!$B$18</c:f>
              <c:strCache>
                <c:ptCount val="1"/>
                <c:pt idx="0">
                  <c:v>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GEN_32C_1LG_MTU1500!$Q$18:$Q$28</c:f>
              <c:numCache>
                <c:formatCode>General</c:formatCode>
                <c:ptCount val="11"/>
                <c:pt idx="1">
                  <c:v>24760.23</c:v>
                </c:pt>
                <c:pt idx="2">
                  <c:v>19966.080000000002</c:v>
                </c:pt>
                <c:pt idx="3">
                  <c:v>14856.61</c:v>
                </c:pt>
                <c:pt idx="4">
                  <c:v>12473.07</c:v>
                </c:pt>
                <c:pt idx="5">
                  <c:v>9984.51</c:v>
                </c:pt>
                <c:pt idx="6">
                  <c:v>7990.81</c:v>
                </c:pt>
                <c:pt idx="7">
                  <c:v>5997.95</c:v>
                </c:pt>
                <c:pt idx="8">
                  <c:v>3997.4</c:v>
                </c:pt>
                <c:pt idx="9">
                  <c:v>1998.33</c:v>
                </c:pt>
                <c:pt idx="10">
                  <c:v>999.6</c:v>
                </c:pt>
              </c:numCache>
            </c:numRef>
          </c:xVal>
          <c:yVal>
            <c:numRef>
              <c:f>GEN_32C_1LG_MTU1500!$E$18:$E$28</c:f>
              <c:numCache>
                <c:formatCode>General</c:formatCode>
                <c:ptCount val="11"/>
                <c:pt idx="1">
                  <c:v>27.798999999999999</c:v>
                </c:pt>
                <c:pt idx="2">
                  <c:v>27.136500000000002</c:v>
                </c:pt>
                <c:pt idx="3">
                  <c:v>20.881</c:v>
                </c:pt>
                <c:pt idx="4">
                  <c:v>13.9587</c:v>
                </c:pt>
                <c:pt idx="5">
                  <c:v>6.0332299999999996</c:v>
                </c:pt>
                <c:pt idx="6">
                  <c:v>3.05742</c:v>
                </c:pt>
                <c:pt idx="7">
                  <c:v>2.34903</c:v>
                </c:pt>
                <c:pt idx="8">
                  <c:v>1.6429</c:v>
                </c:pt>
                <c:pt idx="9">
                  <c:v>0.93290300000000004</c:v>
                </c:pt>
                <c:pt idx="10">
                  <c:v>0.503548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C-C04D-9480-2B112214892C}"/>
            </c:ext>
          </c:extLst>
        </c:ser>
        <c:ser>
          <c:idx val="2"/>
          <c:order val="2"/>
          <c:tx>
            <c:strRef>
              <c:f>GEN_32C_1LG_MTU1500!$B$29</c:f>
              <c:strCache>
                <c:ptCount val="1"/>
                <c:pt idx="0">
                  <c:v>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GEN_32C_1LG_MTU1500!$Q$29:$Q$39</c:f>
              <c:numCache>
                <c:formatCode>General</c:formatCode>
                <c:ptCount val="11"/>
                <c:pt idx="1">
                  <c:v>24704.25</c:v>
                </c:pt>
                <c:pt idx="2">
                  <c:v>19972.53</c:v>
                </c:pt>
                <c:pt idx="3">
                  <c:v>14981.91</c:v>
                </c:pt>
                <c:pt idx="4">
                  <c:v>12489.49</c:v>
                </c:pt>
                <c:pt idx="5">
                  <c:v>9991.86</c:v>
                </c:pt>
                <c:pt idx="6">
                  <c:v>7990.59</c:v>
                </c:pt>
                <c:pt idx="7">
                  <c:v>5993.23</c:v>
                </c:pt>
                <c:pt idx="8">
                  <c:v>3997.38</c:v>
                </c:pt>
                <c:pt idx="9">
                  <c:v>1999.18</c:v>
                </c:pt>
                <c:pt idx="10">
                  <c:v>998.76</c:v>
                </c:pt>
              </c:numCache>
            </c:numRef>
          </c:xVal>
          <c:yVal>
            <c:numRef>
              <c:f>GEN_32C_1LG_MTU1500!$E$29:$E$39</c:f>
              <c:numCache>
                <c:formatCode>General</c:formatCode>
                <c:ptCount val="11"/>
                <c:pt idx="1">
                  <c:v>35.751600000000003</c:v>
                </c:pt>
                <c:pt idx="2">
                  <c:v>34.929000000000002</c:v>
                </c:pt>
                <c:pt idx="3">
                  <c:v>10.294499999999999</c:v>
                </c:pt>
                <c:pt idx="4">
                  <c:v>16.456800000000001</c:v>
                </c:pt>
                <c:pt idx="5">
                  <c:v>6.7567700000000004</c:v>
                </c:pt>
                <c:pt idx="6">
                  <c:v>5.5587099999999996</c:v>
                </c:pt>
                <c:pt idx="7">
                  <c:v>4.1964499999999996</c:v>
                </c:pt>
                <c:pt idx="8">
                  <c:v>2.8738700000000001</c:v>
                </c:pt>
                <c:pt idx="9">
                  <c:v>1.53484</c:v>
                </c:pt>
                <c:pt idx="10">
                  <c:v>0.81903199999999998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CC-C04D-9480-2B112214892C}"/>
            </c:ext>
          </c:extLst>
        </c:ser>
        <c:ser>
          <c:idx val="3"/>
          <c:order val="3"/>
          <c:tx>
            <c:strRef>
              <c:f>GEN_32C_1LG_MTU1500!$B$40</c:f>
              <c:strCache>
                <c:ptCount val="1"/>
                <c:pt idx="0">
                  <c:v>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GEN_32C_1LG_MTU1500!$Q$40:$Q$50</c:f>
              <c:numCache>
                <c:formatCode>General</c:formatCode>
                <c:ptCount val="11"/>
                <c:pt idx="1">
                  <c:v>19510.61</c:v>
                </c:pt>
                <c:pt idx="2">
                  <c:v>19233.21</c:v>
                </c:pt>
                <c:pt idx="3">
                  <c:v>14981.86</c:v>
                </c:pt>
                <c:pt idx="4">
                  <c:v>12485.01</c:v>
                </c:pt>
                <c:pt idx="5">
                  <c:v>9976.91</c:v>
                </c:pt>
                <c:pt idx="6">
                  <c:v>7993.82</c:v>
                </c:pt>
                <c:pt idx="7">
                  <c:v>5993.18</c:v>
                </c:pt>
                <c:pt idx="8">
                  <c:v>3997.41</c:v>
                </c:pt>
                <c:pt idx="9">
                  <c:v>1999.11</c:v>
                </c:pt>
                <c:pt idx="10">
                  <c:v>1000.03</c:v>
                </c:pt>
              </c:numCache>
            </c:numRef>
          </c:xVal>
          <c:yVal>
            <c:numRef>
              <c:f>GEN_32C_1LG_MTU1500!$E$40:$E$50</c:f>
              <c:numCache>
                <c:formatCode>General</c:formatCode>
                <c:ptCount val="11"/>
                <c:pt idx="1">
                  <c:v>43.8474</c:v>
                </c:pt>
                <c:pt idx="2">
                  <c:v>28.799399999999999</c:v>
                </c:pt>
                <c:pt idx="3">
                  <c:v>18.8184</c:v>
                </c:pt>
                <c:pt idx="4">
                  <c:v>15.6655</c:v>
                </c:pt>
                <c:pt idx="5">
                  <c:v>13.0435</c:v>
                </c:pt>
                <c:pt idx="6">
                  <c:v>10.2165</c:v>
                </c:pt>
                <c:pt idx="7">
                  <c:v>7.7616100000000001</c:v>
                </c:pt>
                <c:pt idx="8">
                  <c:v>5.2122599999999997</c:v>
                </c:pt>
                <c:pt idx="9">
                  <c:v>2.6945199999999998</c:v>
                </c:pt>
                <c:pt idx="10">
                  <c:v>1.3971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CC-C04D-9480-2B112214892C}"/>
            </c:ext>
          </c:extLst>
        </c:ser>
        <c:ser>
          <c:idx val="4"/>
          <c:order val="4"/>
          <c:tx>
            <c:strRef>
              <c:f>GEN_32C_1LG_MTU1500!$B$51</c:f>
              <c:strCache>
                <c:ptCount val="1"/>
                <c:pt idx="0">
                  <c:v>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GEN_32C_1LG_MTU1500!$Q$51:$Q$61</c:f>
              <c:numCache>
                <c:formatCode>General</c:formatCode>
                <c:ptCount val="11"/>
                <c:pt idx="1">
                  <c:v>10194.81</c:v>
                </c:pt>
                <c:pt idx="2">
                  <c:v>10177.459999999999</c:v>
                </c:pt>
                <c:pt idx="3">
                  <c:v>10154.84</c:v>
                </c:pt>
                <c:pt idx="4">
                  <c:v>10179.66</c:v>
                </c:pt>
                <c:pt idx="5">
                  <c:v>9991.31</c:v>
                </c:pt>
                <c:pt idx="6">
                  <c:v>7993.68</c:v>
                </c:pt>
                <c:pt idx="7">
                  <c:v>5993.11</c:v>
                </c:pt>
                <c:pt idx="8">
                  <c:v>3997.37</c:v>
                </c:pt>
                <c:pt idx="9">
                  <c:v>1999.15</c:v>
                </c:pt>
                <c:pt idx="10">
                  <c:v>1000.02</c:v>
                </c:pt>
              </c:numCache>
            </c:numRef>
          </c:xVal>
          <c:yVal>
            <c:numRef>
              <c:f>GEN_32C_1LG_MTU1500!$E$51:$E$61</c:f>
              <c:numCache>
                <c:formatCode>General</c:formatCode>
                <c:ptCount val="11"/>
                <c:pt idx="1">
                  <c:v>28.359000000000002</c:v>
                </c:pt>
                <c:pt idx="2">
                  <c:v>28.371300000000002</c:v>
                </c:pt>
                <c:pt idx="3">
                  <c:v>28.227699999999999</c:v>
                </c:pt>
                <c:pt idx="4">
                  <c:v>28.2865</c:v>
                </c:pt>
                <c:pt idx="5">
                  <c:v>24.794499999999999</c:v>
                </c:pt>
                <c:pt idx="6">
                  <c:v>18.7287</c:v>
                </c:pt>
                <c:pt idx="7">
                  <c:v>14.4932</c:v>
                </c:pt>
                <c:pt idx="8">
                  <c:v>9.5422600000000006</c:v>
                </c:pt>
                <c:pt idx="9">
                  <c:v>4.8219399999999997</c:v>
                </c:pt>
                <c:pt idx="10">
                  <c:v>2.45194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CC-C04D-9480-2B112214892C}"/>
            </c:ext>
          </c:extLst>
        </c:ser>
        <c:ser>
          <c:idx val="5"/>
          <c:order val="5"/>
          <c:tx>
            <c:strRef>
              <c:f>GEN_32C_1LG_MTU1500!$B$62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GEN_32C_1LG_MTU1500!$Q$62:$Q$72</c:f>
              <c:numCache>
                <c:formatCode>General</c:formatCode>
                <c:ptCount val="11"/>
                <c:pt idx="1">
                  <c:v>5191.1499999999996</c:v>
                </c:pt>
                <c:pt idx="2">
                  <c:v>5171.5600000000004</c:v>
                </c:pt>
                <c:pt idx="3">
                  <c:v>5170.53</c:v>
                </c:pt>
                <c:pt idx="4">
                  <c:v>5168.83</c:v>
                </c:pt>
                <c:pt idx="5">
                  <c:v>5168.51</c:v>
                </c:pt>
                <c:pt idx="6">
                  <c:v>5165.3900000000003</c:v>
                </c:pt>
                <c:pt idx="7">
                  <c:v>5178.25</c:v>
                </c:pt>
                <c:pt idx="8">
                  <c:v>3998.9</c:v>
                </c:pt>
                <c:pt idx="9">
                  <c:v>1998.1</c:v>
                </c:pt>
                <c:pt idx="10">
                  <c:v>1000.01</c:v>
                </c:pt>
              </c:numCache>
            </c:numRef>
          </c:xVal>
          <c:yVal>
            <c:numRef>
              <c:f>GEN_32C_1LG_MTU1500!$E$62:$E$72</c:f>
              <c:numCache>
                <c:formatCode>General</c:formatCode>
                <c:ptCount val="11"/>
                <c:pt idx="1">
                  <c:v>29.4239</c:v>
                </c:pt>
                <c:pt idx="2">
                  <c:v>28.7029</c:v>
                </c:pt>
                <c:pt idx="3">
                  <c:v>28.811</c:v>
                </c:pt>
                <c:pt idx="4">
                  <c:v>28.787700000000001</c:v>
                </c:pt>
                <c:pt idx="5">
                  <c:v>28.514199999999999</c:v>
                </c:pt>
                <c:pt idx="6">
                  <c:v>28.514800000000001</c:v>
                </c:pt>
                <c:pt idx="7">
                  <c:v>28.491</c:v>
                </c:pt>
                <c:pt idx="8">
                  <c:v>19.657699999999998</c:v>
                </c:pt>
                <c:pt idx="9">
                  <c:v>9.1816099999999992</c:v>
                </c:pt>
                <c:pt idx="10">
                  <c:v>4.4696800000000003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CC-C04D-9480-2B112214892C}"/>
            </c:ext>
          </c:extLst>
        </c:ser>
        <c:ser>
          <c:idx val="6"/>
          <c:order val="6"/>
          <c:tx>
            <c:strRef>
              <c:f>GEN_32C_1LG_MTU1500!$B$73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GEN_32C_1LG_MTU1500!$Q$73:$Q$83</c:f>
              <c:numCache>
                <c:formatCode>General</c:formatCode>
                <c:ptCount val="11"/>
                <c:pt idx="1">
                  <c:v>2584.66</c:v>
                </c:pt>
                <c:pt idx="2">
                  <c:v>2581.6</c:v>
                </c:pt>
                <c:pt idx="3">
                  <c:v>2577.71</c:v>
                </c:pt>
                <c:pt idx="4">
                  <c:v>2573.5700000000002</c:v>
                </c:pt>
                <c:pt idx="5">
                  <c:v>2572.3000000000002</c:v>
                </c:pt>
                <c:pt idx="6">
                  <c:v>2574.48</c:v>
                </c:pt>
                <c:pt idx="7">
                  <c:v>2576.37</c:v>
                </c:pt>
                <c:pt idx="8">
                  <c:v>2569.35</c:v>
                </c:pt>
                <c:pt idx="9">
                  <c:v>1996.06</c:v>
                </c:pt>
                <c:pt idx="10">
                  <c:v>998.83</c:v>
                </c:pt>
              </c:numCache>
            </c:numRef>
          </c:xVal>
          <c:yVal>
            <c:numRef>
              <c:f>GEN_32C_1LG_MTU1500!$E$73:$E$83</c:f>
              <c:numCache>
                <c:formatCode>General</c:formatCode>
                <c:ptCount val="11"/>
                <c:pt idx="1">
                  <c:v>30.478100000000001</c:v>
                </c:pt>
                <c:pt idx="2">
                  <c:v>30.605799999999999</c:v>
                </c:pt>
                <c:pt idx="3">
                  <c:v>30.5639</c:v>
                </c:pt>
                <c:pt idx="4">
                  <c:v>30.517099999999999</c:v>
                </c:pt>
                <c:pt idx="5">
                  <c:v>30.497399999999999</c:v>
                </c:pt>
                <c:pt idx="6">
                  <c:v>30.674800000000001</c:v>
                </c:pt>
                <c:pt idx="7">
                  <c:v>30.502300000000002</c:v>
                </c:pt>
                <c:pt idx="8">
                  <c:v>30.601900000000001</c:v>
                </c:pt>
                <c:pt idx="9">
                  <c:v>22.043500000000002</c:v>
                </c:pt>
                <c:pt idx="10">
                  <c:v>9.7893500000000007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CC-C04D-9480-2B112214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80944"/>
        <c:axId val="1566843408"/>
      </c:scatterChart>
      <c:valAx>
        <c:axId val="15674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43408"/>
        <c:crosses val="autoZero"/>
        <c:crossBetween val="midCat"/>
      </c:valAx>
      <c:valAx>
        <c:axId val="156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bzy_mhz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GEN_32C_1LG_MTU1500!$B$7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GEN_32C_1LG_MTU1500!$Q$7:$Q$17</c:f>
              <c:numCache>
                <c:formatCode>General</c:formatCode>
                <c:ptCount val="11"/>
                <c:pt idx="1">
                  <c:v>18855.38</c:v>
                </c:pt>
                <c:pt idx="2">
                  <c:v>18426.87</c:v>
                </c:pt>
                <c:pt idx="3">
                  <c:v>13864.98</c:v>
                </c:pt>
                <c:pt idx="4">
                  <c:v>12163.91</c:v>
                </c:pt>
                <c:pt idx="5">
                  <c:v>9302.42</c:v>
                </c:pt>
                <c:pt idx="6">
                  <c:v>7902.45</c:v>
                </c:pt>
                <c:pt idx="7">
                  <c:v>5804.5</c:v>
                </c:pt>
                <c:pt idx="8">
                  <c:v>3957.85</c:v>
                </c:pt>
                <c:pt idx="9">
                  <c:v>1957.28</c:v>
                </c:pt>
                <c:pt idx="10">
                  <c:v>998.13</c:v>
                </c:pt>
              </c:numCache>
            </c:numRef>
          </c:xVal>
          <c:yVal>
            <c:numRef>
              <c:f>GEN_32C_1LG_MTU1500!$J$7:$J$17</c:f>
              <c:numCache>
                <c:formatCode>General</c:formatCode>
                <c:ptCount val="11"/>
                <c:pt idx="1">
                  <c:v>3500</c:v>
                </c:pt>
                <c:pt idx="2">
                  <c:v>3499.97</c:v>
                </c:pt>
                <c:pt idx="3">
                  <c:v>3499</c:v>
                </c:pt>
                <c:pt idx="4">
                  <c:v>3497.42</c:v>
                </c:pt>
                <c:pt idx="5">
                  <c:v>3488.47</c:v>
                </c:pt>
                <c:pt idx="6">
                  <c:v>3476.5</c:v>
                </c:pt>
                <c:pt idx="7">
                  <c:v>3464.33</c:v>
                </c:pt>
                <c:pt idx="8">
                  <c:v>3375.08</c:v>
                </c:pt>
                <c:pt idx="9">
                  <c:v>2810.06</c:v>
                </c:pt>
                <c:pt idx="10">
                  <c:v>2523.7800000000002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4-6C4B-A09F-EF8DF529EB1F}"/>
            </c:ext>
          </c:extLst>
        </c:ser>
        <c:ser>
          <c:idx val="1"/>
          <c:order val="1"/>
          <c:tx>
            <c:strRef>
              <c:f>GEN_32C_1LG_MTU1500!$B$18</c:f>
              <c:strCache>
                <c:ptCount val="1"/>
                <c:pt idx="0">
                  <c:v>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GEN_32C_1LG_MTU1500!$Q$18:$Q$28</c:f>
              <c:numCache>
                <c:formatCode>General</c:formatCode>
                <c:ptCount val="11"/>
                <c:pt idx="1">
                  <c:v>24760.23</c:v>
                </c:pt>
                <c:pt idx="2">
                  <c:v>19966.080000000002</c:v>
                </c:pt>
                <c:pt idx="3">
                  <c:v>14856.61</c:v>
                </c:pt>
                <c:pt idx="4">
                  <c:v>12473.07</c:v>
                </c:pt>
                <c:pt idx="5">
                  <c:v>9984.51</c:v>
                </c:pt>
                <c:pt idx="6">
                  <c:v>7990.81</c:v>
                </c:pt>
                <c:pt idx="7">
                  <c:v>5997.95</c:v>
                </c:pt>
                <c:pt idx="8">
                  <c:v>3997.4</c:v>
                </c:pt>
                <c:pt idx="9">
                  <c:v>1998.33</c:v>
                </c:pt>
                <c:pt idx="10">
                  <c:v>999.6</c:v>
                </c:pt>
              </c:numCache>
            </c:numRef>
          </c:xVal>
          <c:yVal>
            <c:numRef>
              <c:f>GEN_32C_1LG_MTU1500!$J$18:$J$28</c:f>
              <c:numCache>
                <c:formatCode>General</c:formatCode>
                <c:ptCount val="11"/>
                <c:pt idx="1">
                  <c:v>3500</c:v>
                </c:pt>
                <c:pt idx="2">
                  <c:v>3411.67</c:v>
                </c:pt>
                <c:pt idx="3">
                  <c:v>3098.78</c:v>
                </c:pt>
                <c:pt idx="4">
                  <c:v>2896</c:v>
                </c:pt>
                <c:pt idx="5">
                  <c:v>2315.94</c:v>
                </c:pt>
                <c:pt idx="6">
                  <c:v>1977.06</c:v>
                </c:pt>
                <c:pt idx="7">
                  <c:v>1979.47</c:v>
                </c:pt>
                <c:pt idx="8">
                  <c:v>1979.72</c:v>
                </c:pt>
                <c:pt idx="9">
                  <c:v>1977.39</c:v>
                </c:pt>
                <c:pt idx="10">
                  <c:v>1949.89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C4-6C4B-A09F-EF8DF529EB1F}"/>
            </c:ext>
          </c:extLst>
        </c:ser>
        <c:ser>
          <c:idx val="2"/>
          <c:order val="2"/>
          <c:tx>
            <c:strRef>
              <c:f>GEN_32C_1LG_MTU1500!$B$29</c:f>
              <c:strCache>
                <c:ptCount val="1"/>
                <c:pt idx="0">
                  <c:v>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GEN_32C_1LG_MTU1500!$Q$29:$Q$39</c:f>
              <c:numCache>
                <c:formatCode>General</c:formatCode>
                <c:ptCount val="11"/>
                <c:pt idx="1">
                  <c:v>24704.25</c:v>
                </c:pt>
                <c:pt idx="2">
                  <c:v>19972.53</c:v>
                </c:pt>
                <c:pt idx="3">
                  <c:v>14981.91</c:v>
                </c:pt>
                <c:pt idx="4">
                  <c:v>12489.49</c:v>
                </c:pt>
                <c:pt idx="5">
                  <c:v>9991.86</c:v>
                </c:pt>
                <c:pt idx="6">
                  <c:v>7990.59</c:v>
                </c:pt>
                <c:pt idx="7">
                  <c:v>5993.23</c:v>
                </c:pt>
                <c:pt idx="8">
                  <c:v>3997.38</c:v>
                </c:pt>
                <c:pt idx="9">
                  <c:v>1999.18</c:v>
                </c:pt>
                <c:pt idx="10">
                  <c:v>998.76</c:v>
                </c:pt>
              </c:numCache>
            </c:numRef>
          </c:xVal>
          <c:yVal>
            <c:numRef>
              <c:f>GEN_32C_1LG_MTU1500!$J$29:$J$39</c:f>
              <c:numCache>
                <c:formatCode>General</c:formatCode>
                <c:ptCount val="11"/>
                <c:pt idx="1">
                  <c:v>3495.31</c:v>
                </c:pt>
                <c:pt idx="2">
                  <c:v>3397.86</c:v>
                </c:pt>
                <c:pt idx="3">
                  <c:v>2068.11</c:v>
                </c:pt>
                <c:pt idx="4">
                  <c:v>2565.2800000000002</c:v>
                </c:pt>
                <c:pt idx="5">
                  <c:v>1965.28</c:v>
                </c:pt>
                <c:pt idx="6">
                  <c:v>1977.08</c:v>
                </c:pt>
                <c:pt idx="7">
                  <c:v>1970.92</c:v>
                </c:pt>
                <c:pt idx="8">
                  <c:v>1979.72</c:v>
                </c:pt>
                <c:pt idx="9">
                  <c:v>1979.81</c:v>
                </c:pt>
                <c:pt idx="10">
                  <c:v>1951.75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C4-6C4B-A09F-EF8DF529EB1F}"/>
            </c:ext>
          </c:extLst>
        </c:ser>
        <c:ser>
          <c:idx val="3"/>
          <c:order val="3"/>
          <c:tx>
            <c:strRef>
              <c:f>GEN_32C_1LG_MTU1500!$B$40</c:f>
              <c:strCache>
                <c:ptCount val="1"/>
                <c:pt idx="0">
                  <c:v>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GEN_32C_1LG_MTU1500!$Q$40:$Q$50</c:f>
              <c:numCache>
                <c:formatCode>General</c:formatCode>
                <c:ptCount val="11"/>
                <c:pt idx="1">
                  <c:v>19510.61</c:v>
                </c:pt>
                <c:pt idx="2">
                  <c:v>19233.21</c:v>
                </c:pt>
                <c:pt idx="3">
                  <c:v>14981.86</c:v>
                </c:pt>
                <c:pt idx="4">
                  <c:v>12485.01</c:v>
                </c:pt>
                <c:pt idx="5">
                  <c:v>9976.91</c:v>
                </c:pt>
                <c:pt idx="6">
                  <c:v>7993.82</c:v>
                </c:pt>
                <c:pt idx="7">
                  <c:v>5993.18</c:v>
                </c:pt>
                <c:pt idx="8">
                  <c:v>3997.41</c:v>
                </c:pt>
                <c:pt idx="9">
                  <c:v>1999.11</c:v>
                </c:pt>
                <c:pt idx="10">
                  <c:v>1000.03</c:v>
                </c:pt>
              </c:numCache>
            </c:numRef>
          </c:xVal>
          <c:yVal>
            <c:numRef>
              <c:f>GEN_32C_1LG_MTU1500!$J$40:$J$50</c:f>
              <c:numCache>
                <c:formatCode>General</c:formatCode>
                <c:ptCount val="11"/>
                <c:pt idx="1">
                  <c:v>3080.19</c:v>
                </c:pt>
                <c:pt idx="2">
                  <c:v>2852.28</c:v>
                </c:pt>
                <c:pt idx="3">
                  <c:v>2208.81</c:v>
                </c:pt>
                <c:pt idx="4">
                  <c:v>2074.2199999999998</c:v>
                </c:pt>
                <c:pt idx="5">
                  <c:v>2105.69</c:v>
                </c:pt>
                <c:pt idx="6">
                  <c:v>2078.31</c:v>
                </c:pt>
                <c:pt idx="7">
                  <c:v>2003.31</c:v>
                </c:pt>
                <c:pt idx="8">
                  <c:v>1973.89</c:v>
                </c:pt>
                <c:pt idx="9">
                  <c:v>1978.42</c:v>
                </c:pt>
                <c:pt idx="10">
                  <c:v>1969.64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C4-6C4B-A09F-EF8DF529EB1F}"/>
            </c:ext>
          </c:extLst>
        </c:ser>
        <c:ser>
          <c:idx val="4"/>
          <c:order val="4"/>
          <c:tx>
            <c:strRef>
              <c:f>GEN_32C_1LG_MTU1500!$B$51</c:f>
              <c:strCache>
                <c:ptCount val="1"/>
                <c:pt idx="0">
                  <c:v>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GEN_32C_1LG_MTU1500!$Q$51:$Q$61</c:f>
              <c:numCache>
                <c:formatCode>General</c:formatCode>
                <c:ptCount val="11"/>
                <c:pt idx="1">
                  <c:v>10194.81</c:v>
                </c:pt>
                <c:pt idx="2">
                  <c:v>10177.459999999999</c:v>
                </c:pt>
                <c:pt idx="3">
                  <c:v>10154.84</c:v>
                </c:pt>
                <c:pt idx="4">
                  <c:v>10179.66</c:v>
                </c:pt>
                <c:pt idx="5">
                  <c:v>9991.31</c:v>
                </c:pt>
                <c:pt idx="6">
                  <c:v>7993.68</c:v>
                </c:pt>
                <c:pt idx="7">
                  <c:v>5993.11</c:v>
                </c:pt>
                <c:pt idx="8">
                  <c:v>3997.37</c:v>
                </c:pt>
                <c:pt idx="9">
                  <c:v>1999.15</c:v>
                </c:pt>
                <c:pt idx="10">
                  <c:v>1000.02</c:v>
                </c:pt>
              </c:numCache>
            </c:numRef>
          </c:xVal>
          <c:yVal>
            <c:numRef>
              <c:f>GEN_32C_1LG_MTU1500!$J$51:$J$61</c:f>
              <c:numCache>
                <c:formatCode>General</c:formatCode>
                <c:ptCount val="11"/>
                <c:pt idx="1">
                  <c:v>2482.39</c:v>
                </c:pt>
                <c:pt idx="2">
                  <c:v>2474.17</c:v>
                </c:pt>
                <c:pt idx="3">
                  <c:v>2481.31</c:v>
                </c:pt>
                <c:pt idx="4">
                  <c:v>2475.5300000000002</c:v>
                </c:pt>
                <c:pt idx="5">
                  <c:v>2302.0300000000002</c:v>
                </c:pt>
                <c:pt idx="6">
                  <c:v>2238.39</c:v>
                </c:pt>
                <c:pt idx="7">
                  <c:v>2174.75</c:v>
                </c:pt>
                <c:pt idx="8">
                  <c:v>2161.25</c:v>
                </c:pt>
                <c:pt idx="9">
                  <c:v>2090.61</c:v>
                </c:pt>
                <c:pt idx="10">
                  <c:v>2015.11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C4-6C4B-A09F-EF8DF529EB1F}"/>
            </c:ext>
          </c:extLst>
        </c:ser>
        <c:ser>
          <c:idx val="5"/>
          <c:order val="5"/>
          <c:tx>
            <c:strRef>
              <c:f>GEN_32C_1LG_MTU1500!$B$62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GEN_32C_1LG_MTU1500!$Q$62:$Q$72</c:f>
              <c:numCache>
                <c:formatCode>General</c:formatCode>
                <c:ptCount val="11"/>
                <c:pt idx="1">
                  <c:v>5191.1499999999996</c:v>
                </c:pt>
                <c:pt idx="2">
                  <c:v>5171.5600000000004</c:v>
                </c:pt>
                <c:pt idx="3">
                  <c:v>5170.53</c:v>
                </c:pt>
                <c:pt idx="4">
                  <c:v>5168.83</c:v>
                </c:pt>
                <c:pt idx="5">
                  <c:v>5168.51</c:v>
                </c:pt>
                <c:pt idx="6">
                  <c:v>5165.3900000000003</c:v>
                </c:pt>
                <c:pt idx="7">
                  <c:v>5178.25</c:v>
                </c:pt>
                <c:pt idx="8">
                  <c:v>3998.9</c:v>
                </c:pt>
                <c:pt idx="9">
                  <c:v>1998.1</c:v>
                </c:pt>
                <c:pt idx="10">
                  <c:v>1000.01</c:v>
                </c:pt>
              </c:numCache>
            </c:numRef>
          </c:xVal>
          <c:yVal>
            <c:numRef>
              <c:f>GEN_32C_1LG_MTU1500!$J$62:$J$72</c:f>
              <c:numCache>
                <c:formatCode>General</c:formatCode>
                <c:ptCount val="11"/>
                <c:pt idx="1">
                  <c:v>2504.89</c:v>
                </c:pt>
                <c:pt idx="2">
                  <c:v>2452.69</c:v>
                </c:pt>
                <c:pt idx="3">
                  <c:v>2456.7199999999998</c:v>
                </c:pt>
                <c:pt idx="4">
                  <c:v>2458.56</c:v>
                </c:pt>
                <c:pt idx="5">
                  <c:v>2422.9699999999998</c:v>
                </c:pt>
                <c:pt idx="6">
                  <c:v>2424.7199999999998</c:v>
                </c:pt>
                <c:pt idx="7">
                  <c:v>2419.69</c:v>
                </c:pt>
                <c:pt idx="8">
                  <c:v>2276.64</c:v>
                </c:pt>
                <c:pt idx="9">
                  <c:v>2240.9699999999998</c:v>
                </c:pt>
                <c:pt idx="10">
                  <c:v>2089.7800000000002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C4-6C4B-A09F-EF8DF529EB1F}"/>
            </c:ext>
          </c:extLst>
        </c:ser>
        <c:ser>
          <c:idx val="6"/>
          <c:order val="6"/>
          <c:tx>
            <c:strRef>
              <c:f>GEN_32C_1LG_MTU1500!$B$73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GEN_32C_1LG_MTU1500!$Q$73:$Q$83</c:f>
              <c:numCache>
                <c:formatCode>General</c:formatCode>
                <c:ptCount val="11"/>
                <c:pt idx="1">
                  <c:v>2584.66</c:v>
                </c:pt>
                <c:pt idx="2">
                  <c:v>2581.6</c:v>
                </c:pt>
                <c:pt idx="3">
                  <c:v>2577.71</c:v>
                </c:pt>
                <c:pt idx="4">
                  <c:v>2573.5700000000002</c:v>
                </c:pt>
                <c:pt idx="5">
                  <c:v>2572.3000000000002</c:v>
                </c:pt>
                <c:pt idx="6">
                  <c:v>2574.48</c:v>
                </c:pt>
                <c:pt idx="7">
                  <c:v>2576.37</c:v>
                </c:pt>
                <c:pt idx="8">
                  <c:v>2569.35</c:v>
                </c:pt>
                <c:pt idx="9">
                  <c:v>1996.06</c:v>
                </c:pt>
                <c:pt idx="10">
                  <c:v>998.83</c:v>
                </c:pt>
              </c:numCache>
            </c:numRef>
          </c:xVal>
          <c:yVal>
            <c:numRef>
              <c:f>GEN_32C_1LG_MTU1500!$J$73:$J$83</c:f>
              <c:numCache>
                <c:formatCode>General</c:formatCode>
                <c:ptCount val="11"/>
                <c:pt idx="1">
                  <c:v>2506.06</c:v>
                </c:pt>
                <c:pt idx="2">
                  <c:v>2504.2199999999998</c:v>
                </c:pt>
                <c:pt idx="3">
                  <c:v>2500.19</c:v>
                </c:pt>
                <c:pt idx="4">
                  <c:v>2497.42</c:v>
                </c:pt>
                <c:pt idx="5">
                  <c:v>2487.39</c:v>
                </c:pt>
                <c:pt idx="6">
                  <c:v>2505.56</c:v>
                </c:pt>
                <c:pt idx="7">
                  <c:v>2499.89</c:v>
                </c:pt>
                <c:pt idx="8">
                  <c:v>2491.9699999999998</c:v>
                </c:pt>
                <c:pt idx="9">
                  <c:v>2302.11</c:v>
                </c:pt>
                <c:pt idx="10">
                  <c:v>2180.58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C4-6C4B-A09F-EF8DF529E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80944"/>
        <c:axId val="1566843408"/>
      </c:scatterChart>
      <c:valAx>
        <c:axId val="15674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43408"/>
        <c:crosses val="autoZero"/>
        <c:crossBetween val="midCat"/>
      </c:valAx>
      <c:valAx>
        <c:axId val="156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MHz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core_temp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GEN_32C_1LG_MTU1500!$B$7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GEN_32C_1LG_MTU1500!$Q$7:$Q$17</c:f>
              <c:numCache>
                <c:formatCode>General</c:formatCode>
                <c:ptCount val="11"/>
                <c:pt idx="1">
                  <c:v>18855.38</c:v>
                </c:pt>
                <c:pt idx="2">
                  <c:v>18426.87</c:v>
                </c:pt>
                <c:pt idx="3">
                  <c:v>13864.98</c:v>
                </c:pt>
                <c:pt idx="4">
                  <c:v>12163.91</c:v>
                </c:pt>
                <c:pt idx="5">
                  <c:v>9302.42</c:v>
                </c:pt>
                <c:pt idx="6">
                  <c:v>7902.45</c:v>
                </c:pt>
                <c:pt idx="7">
                  <c:v>5804.5</c:v>
                </c:pt>
                <c:pt idx="8">
                  <c:v>3957.85</c:v>
                </c:pt>
                <c:pt idx="9">
                  <c:v>1957.28</c:v>
                </c:pt>
                <c:pt idx="10">
                  <c:v>998.13</c:v>
                </c:pt>
              </c:numCache>
            </c:numRef>
          </c:xVal>
          <c:yVal>
            <c:numRef>
              <c:f>GEN_32C_1LG_MTU1500!$K$7:$K$17</c:f>
              <c:numCache>
                <c:formatCode>General</c:formatCode>
                <c:ptCount val="11"/>
                <c:pt idx="1">
                  <c:v>43.369</c:v>
                </c:pt>
                <c:pt idx="2">
                  <c:v>46.151800000000001</c:v>
                </c:pt>
                <c:pt idx="3">
                  <c:v>43.678600000000003</c:v>
                </c:pt>
                <c:pt idx="4">
                  <c:v>44.660699999999999</c:v>
                </c:pt>
                <c:pt idx="5">
                  <c:v>42.803600000000003</c:v>
                </c:pt>
                <c:pt idx="6">
                  <c:v>40.5</c:v>
                </c:pt>
                <c:pt idx="7">
                  <c:v>39.892899999999997</c:v>
                </c:pt>
                <c:pt idx="8">
                  <c:v>37.982100000000003</c:v>
                </c:pt>
                <c:pt idx="9">
                  <c:v>38</c:v>
                </c:pt>
                <c:pt idx="10">
                  <c:v>33.464300000000001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0846-BC91-0FE48329FF87}"/>
            </c:ext>
          </c:extLst>
        </c:ser>
        <c:ser>
          <c:idx val="1"/>
          <c:order val="1"/>
          <c:tx>
            <c:strRef>
              <c:f>GEN_32C_1LG_MTU1500!$B$18</c:f>
              <c:strCache>
                <c:ptCount val="1"/>
                <c:pt idx="0">
                  <c:v>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GEN_32C_1LG_MTU1500!$Q$18:$Q$28</c:f>
              <c:numCache>
                <c:formatCode>General</c:formatCode>
                <c:ptCount val="11"/>
                <c:pt idx="1">
                  <c:v>24760.23</c:v>
                </c:pt>
                <c:pt idx="2">
                  <c:v>19966.080000000002</c:v>
                </c:pt>
                <c:pt idx="3">
                  <c:v>14856.61</c:v>
                </c:pt>
                <c:pt idx="4">
                  <c:v>12473.07</c:v>
                </c:pt>
                <c:pt idx="5">
                  <c:v>9984.51</c:v>
                </c:pt>
                <c:pt idx="6">
                  <c:v>7990.81</c:v>
                </c:pt>
                <c:pt idx="7">
                  <c:v>5997.95</c:v>
                </c:pt>
                <c:pt idx="8">
                  <c:v>3997.4</c:v>
                </c:pt>
                <c:pt idx="9">
                  <c:v>1998.33</c:v>
                </c:pt>
                <c:pt idx="10">
                  <c:v>999.6</c:v>
                </c:pt>
              </c:numCache>
            </c:numRef>
          </c:xVal>
          <c:yVal>
            <c:numRef>
              <c:f>GEN_32C_1LG_MTU1500!$K$18:$K$28</c:f>
              <c:numCache>
                <c:formatCode>General</c:formatCode>
                <c:ptCount val="11"/>
                <c:pt idx="1">
                  <c:v>45.785699999999999</c:v>
                </c:pt>
                <c:pt idx="2">
                  <c:v>46.875</c:v>
                </c:pt>
                <c:pt idx="3">
                  <c:v>43.428600000000003</c:v>
                </c:pt>
                <c:pt idx="4">
                  <c:v>40.196399999999997</c:v>
                </c:pt>
                <c:pt idx="5">
                  <c:v>38.089300000000001</c:v>
                </c:pt>
                <c:pt idx="6">
                  <c:v>36.839300000000001</c:v>
                </c:pt>
                <c:pt idx="7">
                  <c:v>36.482100000000003</c:v>
                </c:pt>
                <c:pt idx="8">
                  <c:v>36.25</c:v>
                </c:pt>
                <c:pt idx="9">
                  <c:v>36.553600000000003</c:v>
                </c:pt>
                <c:pt idx="10">
                  <c:v>32.625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C3-0846-BC91-0FE48329FF87}"/>
            </c:ext>
          </c:extLst>
        </c:ser>
        <c:ser>
          <c:idx val="2"/>
          <c:order val="2"/>
          <c:tx>
            <c:strRef>
              <c:f>GEN_32C_1LG_MTU1500!$B$29</c:f>
              <c:strCache>
                <c:ptCount val="1"/>
                <c:pt idx="0">
                  <c:v>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GEN_32C_1LG_MTU1500!$Q$29:$Q$39</c:f>
              <c:numCache>
                <c:formatCode>General</c:formatCode>
                <c:ptCount val="11"/>
                <c:pt idx="1">
                  <c:v>24704.25</c:v>
                </c:pt>
                <c:pt idx="2">
                  <c:v>19972.53</c:v>
                </c:pt>
                <c:pt idx="3">
                  <c:v>14981.91</c:v>
                </c:pt>
                <c:pt idx="4">
                  <c:v>12489.49</c:v>
                </c:pt>
                <c:pt idx="5">
                  <c:v>9991.86</c:v>
                </c:pt>
                <c:pt idx="6">
                  <c:v>7990.59</c:v>
                </c:pt>
                <c:pt idx="7">
                  <c:v>5993.23</c:v>
                </c:pt>
                <c:pt idx="8">
                  <c:v>3997.38</c:v>
                </c:pt>
                <c:pt idx="9">
                  <c:v>1999.18</c:v>
                </c:pt>
                <c:pt idx="10">
                  <c:v>998.76</c:v>
                </c:pt>
              </c:numCache>
            </c:numRef>
          </c:xVal>
          <c:yVal>
            <c:numRef>
              <c:f>GEN_32C_1LG_MTU1500!$K$29:$K$39</c:f>
              <c:numCache>
                <c:formatCode>General</c:formatCode>
                <c:ptCount val="11"/>
                <c:pt idx="1">
                  <c:v>45.732100000000003</c:v>
                </c:pt>
                <c:pt idx="2">
                  <c:v>45.928600000000003</c:v>
                </c:pt>
                <c:pt idx="3">
                  <c:v>40.107100000000003</c:v>
                </c:pt>
                <c:pt idx="4">
                  <c:v>39.196399999999997</c:v>
                </c:pt>
                <c:pt idx="5">
                  <c:v>37.517899999999997</c:v>
                </c:pt>
                <c:pt idx="6">
                  <c:v>37.160699999999999</c:v>
                </c:pt>
                <c:pt idx="7">
                  <c:v>37.642899999999997</c:v>
                </c:pt>
                <c:pt idx="8">
                  <c:v>37.071399999999997</c:v>
                </c:pt>
                <c:pt idx="9">
                  <c:v>36.464300000000001</c:v>
                </c:pt>
                <c:pt idx="10">
                  <c:v>32.857100000000003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C3-0846-BC91-0FE48329FF87}"/>
            </c:ext>
          </c:extLst>
        </c:ser>
        <c:ser>
          <c:idx val="3"/>
          <c:order val="3"/>
          <c:tx>
            <c:strRef>
              <c:f>GEN_32C_1LG_MTU1500!$B$40</c:f>
              <c:strCache>
                <c:ptCount val="1"/>
                <c:pt idx="0">
                  <c:v>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GEN_32C_1LG_MTU1500!$Q$40:$Q$50</c:f>
              <c:numCache>
                <c:formatCode>General</c:formatCode>
                <c:ptCount val="11"/>
                <c:pt idx="1">
                  <c:v>19510.61</c:v>
                </c:pt>
                <c:pt idx="2">
                  <c:v>19233.21</c:v>
                </c:pt>
                <c:pt idx="3">
                  <c:v>14981.86</c:v>
                </c:pt>
                <c:pt idx="4">
                  <c:v>12485.01</c:v>
                </c:pt>
                <c:pt idx="5">
                  <c:v>9976.91</c:v>
                </c:pt>
                <c:pt idx="6">
                  <c:v>7993.82</c:v>
                </c:pt>
                <c:pt idx="7">
                  <c:v>5993.18</c:v>
                </c:pt>
                <c:pt idx="8">
                  <c:v>3997.41</c:v>
                </c:pt>
                <c:pt idx="9">
                  <c:v>1999.11</c:v>
                </c:pt>
                <c:pt idx="10">
                  <c:v>1000.03</c:v>
                </c:pt>
              </c:numCache>
            </c:numRef>
          </c:xVal>
          <c:yVal>
            <c:numRef>
              <c:f>GEN_32C_1LG_MTU1500!$K$40:$K$50</c:f>
              <c:numCache>
                <c:formatCode>General</c:formatCode>
                <c:ptCount val="11"/>
                <c:pt idx="1">
                  <c:v>44.375</c:v>
                </c:pt>
                <c:pt idx="2">
                  <c:v>42.410699999999999</c:v>
                </c:pt>
                <c:pt idx="3">
                  <c:v>41.839300000000001</c:v>
                </c:pt>
                <c:pt idx="4">
                  <c:v>40.25</c:v>
                </c:pt>
                <c:pt idx="5">
                  <c:v>39.375</c:v>
                </c:pt>
                <c:pt idx="6">
                  <c:v>38.5</c:v>
                </c:pt>
                <c:pt idx="7">
                  <c:v>37.839300000000001</c:v>
                </c:pt>
                <c:pt idx="8">
                  <c:v>37.142899999999997</c:v>
                </c:pt>
                <c:pt idx="9">
                  <c:v>36.625</c:v>
                </c:pt>
                <c:pt idx="10">
                  <c:v>33.517899999999997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C3-0846-BC91-0FE48329FF87}"/>
            </c:ext>
          </c:extLst>
        </c:ser>
        <c:ser>
          <c:idx val="4"/>
          <c:order val="4"/>
          <c:tx>
            <c:strRef>
              <c:f>GEN_32C_1LG_MTU1500!$B$51</c:f>
              <c:strCache>
                <c:ptCount val="1"/>
                <c:pt idx="0">
                  <c:v>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GEN_32C_1LG_MTU1500!$Q$51:$Q$61</c:f>
              <c:numCache>
                <c:formatCode>General</c:formatCode>
                <c:ptCount val="11"/>
                <c:pt idx="1">
                  <c:v>10194.81</c:v>
                </c:pt>
                <c:pt idx="2">
                  <c:v>10177.459999999999</c:v>
                </c:pt>
                <c:pt idx="3">
                  <c:v>10154.84</c:v>
                </c:pt>
                <c:pt idx="4">
                  <c:v>10179.66</c:v>
                </c:pt>
                <c:pt idx="5">
                  <c:v>9991.31</c:v>
                </c:pt>
                <c:pt idx="6">
                  <c:v>7993.68</c:v>
                </c:pt>
                <c:pt idx="7">
                  <c:v>5993.11</c:v>
                </c:pt>
                <c:pt idx="8">
                  <c:v>3997.37</c:v>
                </c:pt>
                <c:pt idx="9">
                  <c:v>1999.15</c:v>
                </c:pt>
                <c:pt idx="10">
                  <c:v>1000.02</c:v>
                </c:pt>
              </c:numCache>
            </c:numRef>
          </c:xVal>
          <c:yVal>
            <c:numRef>
              <c:f>GEN_32C_1LG_MTU1500!$K$51:$K$61</c:f>
              <c:numCache>
                <c:formatCode>General</c:formatCode>
                <c:ptCount val="11"/>
                <c:pt idx="1">
                  <c:v>41.589300000000001</c:v>
                </c:pt>
                <c:pt idx="2">
                  <c:v>43.303600000000003</c:v>
                </c:pt>
                <c:pt idx="3">
                  <c:v>43.160699999999999</c:v>
                </c:pt>
                <c:pt idx="4">
                  <c:v>43.142899999999997</c:v>
                </c:pt>
                <c:pt idx="5">
                  <c:v>41.910699999999999</c:v>
                </c:pt>
                <c:pt idx="6">
                  <c:v>40.464300000000001</c:v>
                </c:pt>
                <c:pt idx="7">
                  <c:v>39.375</c:v>
                </c:pt>
                <c:pt idx="8">
                  <c:v>38.142899999999997</c:v>
                </c:pt>
                <c:pt idx="9">
                  <c:v>37.125</c:v>
                </c:pt>
                <c:pt idx="10">
                  <c:v>32.678600000000003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C3-0846-BC91-0FE48329FF87}"/>
            </c:ext>
          </c:extLst>
        </c:ser>
        <c:ser>
          <c:idx val="5"/>
          <c:order val="5"/>
          <c:tx>
            <c:strRef>
              <c:f>GEN_32C_1LG_MTU1500!$B$62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GEN_32C_1LG_MTU1500!$Q$62:$Q$72</c:f>
              <c:numCache>
                <c:formatCode>General</c:formatCode>
                <c:ptCount val="11"/>
                <c:pt idx="1">
                  <c:v>5191.1499999999996</c:v>
                </c:pt>
                <c:pt idx="2">
                  <c:v>5171.5600000000004</c:v>
                </c:pt>
                <c:pt idx="3">
                  <c:v>5170.53</c:v>
                </c:pt>
                <c:pt idx="4">
                  <c:v>5168.83</c:v>
                </c:pt>
                <c:pt idx="5">
                  <c:v>5168.51</c:v>
                </c:pt>
                <c:pt idx="6">
                  <c:v>5165.3900000000003</c:v>
                </c:pt>
                <c:pt idx="7">
                  <c:v>5178.25</c:v>
                </c:pt>
                <c:pt idx="8">
                  <c:v>3998.9</c:v>
                </c:pt>
                <c:pt idx="9">
                  <c:v>1998.1</c:v>
                </c:pt>
                <c:pt idx="10">
                  <c:v>1000.01</c:v>
                </c:pt>
              </c:numCache>
            </c:numRef>
          </c:xVal>
          <c:yVal>
            <c:numRef>
              <c:f>GEN_32C_1LG_MTU1500!$K$62:$K$72</c:f>
              <c:numCache>
                <c:formatCode>General</c:formatCode>
                <c:ptCount val="11"/>
                <c:pt idx="1">
                  <c:v>40.928600000000003</c:v>
                </c:pt>
                <c:pt idx="2">
                  <c:v>42.642899999999997</c:v>
                </c:pt>
                <c:pt idx="3">
                  <c:v>42.785699999999999</c:v>
                </c:pt>
                <c:pt idx="4">
                  <c:v>43.553600000000003</c:v>
                </c:pt>
                <c:pt idx="5">
                  <c:v>43.25</c:v>
                </c:pt>
                <c:pt idx="6">
                  <c:v>43.232100000000003</c:v>
                </c:pt>
                <c:pt idx="7">
                  <c:v>42.946399999999997</c:v>
                </c:pt>
                <c:pt idx="8">
                  <c:v>40.910699999999999</c:v>
                </c:pt>
                <c:pt idx="9">
                  <c:v>38.857100000000003</c:v>
                </c:pt>
                <c:pt idx="10">
                  <c:v>34.142899999999997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C3-0846-BC91-0FE48329FF87}"/>
            </c:ext>
          </c:extLst>
        </c:ser>
        <c:ser>
          <c:idx val="6"/>
          <c:order val="6"/>
          <c:tx>
            <c:strRef>
              <c:f>GEN_32C_1LG_MTU1500!$B$73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GEN_32C_1LG_MTU1500!$Q$73:$Q$83</c:f>
              <c:numCache>
                <c:formatCode>General</c:formatCode>
                <c:ptCount val="11"/>
                <c:pt idx="1">
                  <c:v>2584.66</c:v>
                </c:pt>
                <c:pt idx="2">
                  <c:v>2581.6</c:v>
                </c:pt>
                <c:pt idx="3">
                  <c:v>2577.71</c:v>
                </c:pt>
                <c:pt idx="4">
                  <c:v>2573.5700000000002</c:v>
                </c:pt>
                <c:pt idx="5">
                  <c:v>2572.3000000000002</c:v>
                </c:pt>
                <c:pt idx="6">
                  <c:v>2574.48</c:v>
                </c:pt>
                <c:pt idx="7">
                  <c:v>2576.37</c:v>
                </c:pt>
                <c:pt idx="8">
                  <c:v>2569.35</c:v>
                </c:pt>
                <c:pt idx="9">
                  <c:v>1996.06</c:v>
                </c:pt>
                <c:pt idx="10">
                  <c:v>998.83</c:v>
                </c:pt>
              </c:numCache>
            </c:numRef>
          </c:xVal>
          <c:yVal>
            <c:numRef>
              <c:f>GEN_32C_1LG_MTU1500!$K$73:$K$83</c:f>
              <c:numCache>
                <c:formatCode>General</c:formatCode>
                <c:ptCount val="11"/>
                <c:pt idx="1">
                  <c:v>41.75</c:v>
                </c:pt>
                <c:pt idx="2">
                  <c:v>43.285699999999999</c:v>
                </c:pt>
                <c:pt idx="3">
                  <c:v>43.392899999999997</c:v>
                </c:pt>
                <c:pt idx="4">
                  <c:v>43.428600000000003</c:v>
                </c:pt>
                <c:pt idx="5">
                  <c:v>43.839300000000001</c:v>
                </c:pt>
                <c:pt idx="6">
                  <c:v>43.607100000000003</c:v>
                </c:pt>
                <c:pt idx="7">
                  <c:v>43.517899999999997</c:v>
                </c:pt>
                <c:pt idx="8">
                  <c:v>43.446399999999997</c:v>
                </c:pt>
                <c:pt idx="9">
                  <c:v>40.892899999999997</c:v>
                </c:pt>
                <c:pt idx="10">
                  <c:v>35.482100000000003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C3-0846-BC91-0FE48329F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80944"/>
        <c:axId val="1566843408"/>
      </c:scatterChart>
      <c:valAx>
        <c:axId val="15674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43408"/>
        <c:crosses val="autoZero"/>
        <c:crossBetween val="midCat"/>
      </c:valAx>
      <c:valAx>
        <c:axId val="156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C*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GEN_32C_1LG_MTU1500!$B$7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GEN_32C_1LG_MTU1500!$Q$7:$Q$17</c:f>
              <c:numCache>
                <c:formatCode>General</c:formatCode>
                <c:ptCount val="11"/>
                <c:pt idx="1">
                  <c:v>18855.38</c:v>
                </c:pt>
                <c:pt idx="2">
                  <c:v>18426.87</c:v>
                </c:pt>
                <c:pt idx="3">
                  <c:v>13864.98</c:v>
                </c:pt>
                <c:pt idx="4">
                  <c:v>12163.91</c:v>
                </c:pt>
                <c:pt idx="5">
                  <c:v>9302.42</c:v>
                </c:pt>
                <c:pt idx="6">
                  <c:v>7902.45</c:v>
                </c:pt>
                <c:pt idx="7">
                  <c:v>5804.5</c:v>
                </c:pt>
                <c:pt idx="8">
                  <c:v>3957.85</c:v>
                </c:pt>
                <c:pt idx="9">
                  <c:v>1957.28</c:v>
                </c:pt>
                <c:pt idx="10">
                  <c:v>998.13</c:v>
                </c:pt>
              </c:numCache>
            </c:numRef>
          </c:xVal>
          <c:yVal>
            <c:numRef>
              <c:f>GEN_32C_1LG_MTU1500!$S$7:$S$17</c:f>
              <c:numCache>
                <c:formatCode>General</c:formatCode>
                <c:ptCount val="11"/>
                <c:pt idx="1">
                  <c:v>265.5797609</c:v>
                </c:pt>
                <c:pt idx="2">
                  <c:v>267.63336959999998</c:v>
                </c:pt>
                <c:pt idx="3">
                  <c:v>255.12576300000001</c:v>
                </c:pt>
                <c:pt idx="4">
                  <c:v>259.48471740000002</c:v>
                </c:pt>
                <c:pt idx="5">
                  <c:v>252.1322174</c:v>
                </c:pt>
                <c:pt idx="6">
                  <c:v>239.05247829999999</c:v>
                </c:pt>
                <c:pt idx="7">
                  <c:v>224.22880430000001</c:v>
                </c:pt>
                <c:pt idx="8">
                  <c:v>201.72776089999999</c:v>
                </c:pt>
                <c:pt idx="9">
                  <c:v>180.6279783</c:v>
                </c:pt>
                <c:pt idx="10">
                  <c:v>143.41420869999999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9-3345-A549-41820318DFB2}"/>
            </c:ext>
          </c:extLst>
        </c:ser>
        <c:ser>
          <c:idx val="1"/>
          <c:order val="1"/>
          <c:tx>
            <c:strRef>
              <c:f>GEN_32C_1LG_MTU1500!$B$18</c:f>
              <c:strCache>
                <c:ptCount val="1"/>
                <c:pt idx="0">
                  <c:v>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GEN_32C_1LG_MTU1500!$Q$18:$Q$28</c:f>
              <c:numCache>
                <c:formatCode>General</c:formatCode>
                <c:ptCount val="11"/>
                <c:pt idx="1">
                  <c:v>24760.23</c:v>
                </c:pt>
                <c:pt idx="2">
                  <c:v>19966.080000000002</c:v>
                </c:pt>
                <c:pt idx="3">
                  <c:v>14856.61</c:v>
                </c:pt>
                <c:pt idx="4">
                  <c:v>12473.07</c:v>
                </c:pt>
                <c:pt idx="5">
                  <c:v>9984.51</c:v>
                </c:pt>
                <c:pt idx="6">
                  <c:v>7990.81</c:v>
                </c:pt>
                <c:pt idx="7">
                  <c:v>5997.95</c:v>
                </c:pt>
                <c:pt idx="8">
                  <c:v>3997.4</c:v>
                </c:pt>
                <c:pt idx="9">
                  <c:v>1998.33</c:v>
                </c:pt>
                <c:pt idx="10">
                  <c:v>999.6</c:v>
                </c:pt>
              </c:numCache>
            </c:numRef>
          </c:xVal>
          <c:yVal>
            <c:numRef>
              <c:f>GEN_32C_1LG_MTU1500!$S$18:$S$28</c:f>
              <c:numCache>
                <c:formatCode>General</c:formatCode>
                <c:ptCount val="11"/>
                <c:pt idx="1">
                  <c:v>278.4688696</c:v>
                </c:pt>
                <c:pt idx="2">
                  <c:v>258.15058699999997</c:v>
                </c:pt>
                <c:pt idx="3">
                  <c:v>227.76915220000001</c:v>
                </c:pt>
                <c:pt idx="4">
                  <c:v>219.477</c:v>
                </c:pt>
                <c:pt idx="5">
                  <c:v>181.00495649999999</c:v>
                </c:pt>
                <c:pt idx="6">
                  <c:v>172.3230217</c:v>
                </c:pt>
                <c:pt idx="7">
                  <c:v>171.01871740000001</c:v>
                </c:pt>
                <c:pt idx="8">
                  <c:v>168.51300000000001</c:v>
                </c:pt>
                <c:pt idx="9">
                  <c:v>165.79686960000001</c:v>
                </c:pt>
                <c:pt idx="10">
                  <c:v>127.3022739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D9-3345-A549-41820318DFB2}"/>
            </c:ext>
          </c:extLst>
        </c:ser>
        <c:ser>
          <c:idx val="2"/>
          <c:order val="2"/>
          <c:tx>
            <c:strRef>
              <c:f>GEN_32C_1LG_MTU1500!$B$29</c:f>
              <c:strCache>
                <c:ptCount val="1"/>
                <c:pt idx="0">
                  <c:v>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GEN_32C_1LG_MTU1500!$Q$29:$Q$39</c:f>
              <c:numCache>
                <c:formatCode>General</c:formatCode>
                <c:ptCount val="11"/>
                <c:pt idx="1">
                  <c:v>24704.25</c:v>
                </c:pt>
                <c:pt idx="2">
                  <c:v>19972.53</c:v>
                </c:pt>
                <c:pt idx="3">
                  <c:v>14981.91</c:v>
                </c:pt>
                <c:pt idx="4">
                  <c:v>12489.49</c:v>
                </c:pt>
                <c:pt idx="5">
                  <c:v>9991.86</c:v>
                </c:pt>
                <c:pt idx="6">
                  <c:v>7990.59</c:v>
                </c:pt>
                <c:pt idx="7">
                  <c:v>5993.23</c:v>
                </c:pt>
                <c:pt idx="8">
                  <c:v>3997.38</c:v>
                </c:pt>
                <c:pt idx="9">
                  <c:v>1999.18</c:v>
                </c:pt>
                <c:pt idx="10">
                  <c:v>998.76</c:v>
                </c:pt>
              </c:numCache>
            </c:numRef>
          </c:xVal>
          <c:yVal>
            <c:numRef>
              <c:f>GEN_32C_1LG_MTU1500!$S$29:$S$39</c:f>
              <c:numCache>
                <c:formatCode>General</c:formatCode>
                <c:ptCount val="11"/>
                <c:pt idx="1">
                  <c:v>286.7189783</c:v>
                </c:pt>
                <c:pt idx="2">
                  <c:v>267.01513039999998</c:v>
                </c:pt>
                <c:pt idx="3">
                  <c:v>191.28391300000001</c:v>
                </c:pt>
                <c:pt idx="4">
                  <c:v>198.61054350000001</c:v>
                </c:pt>
                <c:pt idx="5">
                  <c:v>179.15791300000001</c:v>
                </c:pt>
                <c:pt idx="6">
                  <c:v>176.7246739</c:v>
                </c:pt>
                <c:pt idx="7">
                  <c:v>174.12778259999999</c:v>
                </c:pt>
                <c:pt idx="8">
                  <c:v>171.6378043</c:v>
                </c:pt>
                <c:pt idx="9">
                  <c:v>167.68126090000001</c:v>
                </c:pt>
                <c:pt idx="10">
                  <c:v>130.8288804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D9-3345-A549-41820318DFB2}"/>
            </c:ext>
          </c:extLst>
        </c:ser>
        <c:ser>
          <c:idx val="3"/>
          <c:order val="3"/>
          <c:tx>
            <c:strRef>
              <c:f>GEN_32C_1LG_MTU1500!$B$40</c:f>
              <c:strCache>
                <c:ptCount val="1"/>
                <c:pt idx="0">
                  <c:v>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GEN_32C_1LG_MTU1500!$Q$40:$Q$50</c:f>
              <c:numCache>
                <c:formatCode>General</c:formatCode>
                <c:ptCount val="11"/>
                <c:pt idx="1">
                  <c:v>19510.61</c:v>
                </c:pt>
                <c:pt idx="2">
                  <c:v>19233.21</c:v>
                </c:pt>
                <c:pt idx="3">
                  <c:v>14981.86</c:v>
                </c:pt>
                <c:pt idx="4">
                  <c:v>12485.01</c:v>
                </c:pt>
                <c:pt idx="5">
                  <c:v>9976.91</c:v>
                </c:pt>
                <c:pt idx="6">
                  <c:v>7993.82</c:v>
                </c:pt>
                <c:pt idx="7">
                  <c:v>5993.18</c:v>
                </c:pt>
                <c:pt idx="8">
                  <c:v>3997.41</c:v>
                </c:pt>
                <c:pt idx="9">
                  <c:v>1999.11</c:v>
                </c:pt>
                <c:pt idx="10">
                  <c:v>1000.03</c:v>
                </c:pt>
              </c:numCache>
            </c:numRef>
          </c:xVal>
          <c:yVal>
            <c:numRef>
              <c:f>GEN_32C_1LG_MTU1500!$S$40:$S$50</c:f>
              <c:numCache>
                <c:formatCode>General</c:formatCode>
                <c:ptCount val="11"/>
                <c:pt idx="1">
                  <c:v>261.42589129999999</c:v>
                </c:pt>
                <c:pt idx="2">
                  <c:v>247.22415219999999</c:v>
                </c:pt>
                <c:pt idx="3">
                  <c:v>212.30947829999999</c:v>
                </c:pt>
                <c:pt idx="4">
                  <c:v>210.5494348</c:v>
                </c:pt>
                <c:pt idx="5">
                  <c:v>192.7942391</c:v>
                </c:pt>
                <c:pt idx="6">
                  <c:v>190.1616957</c:v>
                </c:pt>
                <c:pt idx="7">
                  <c:v>181.86341300000001</c:v>
                </c:pt>
                <c:pt idx="8">
                  <c:v>175.42606520000001</c:v>
                </c:pt>
                <c:pt idx="9">
                  <c:v>170.64280429999999</c:v>
                </c:pt>
                <c:pt idx="10">
                  <c:v>129.43573480000001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D9-3345-A549-41820318DFB2}"/>
            </c:ext>
          </c:extLst>
        </c:ser>
        <c:ser>
          <c:idx val="4"/>
          <c:order val="4"/>
          <c:tx>
            <c:strRef>
              <c:f>GEN_32C_1LG_MTU1500!$B$51</c:f>
              <c:strCache>
                <c:ptCount val="1"/>
                <c:pt idx="0">
                  <c:v>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GEN_32C_1LG_MTU1500!$Q$51:$Q$61</c:f>
              <c:numCache>
                <c:formatCode>General</c:formatCode>
                <c:ptCount val="11"/>
                <c:pt idx="1">
                  <c:v>10194.81</c:v>
                </c:pt>
                <c:pt idx="2">
                  <c:v>10177.459999999999</c:v>
                </c:pt>
                <c:pt idx="3">
                  <c:v>10154.84</c:v>
                </c:pt>
                <c:pt idx="4">
                  <c:v>10179.66</c:v>
                </c:pt>
                <c:pt idx="5">
                  <c:v>9991.31</c:v>
                </c:pt>
                <c:pt idx="6">
                  <c:v>7993.68</c:v>
                </c:pt>
                <c:pt idx="7">
                  <c:v>5993.11</c:v>
                </c:pt>
                <c:pt idx="8">
                  <c:v>3997.37</c:v>
                </c:pt>
                <c:pt idx="9">
                  <c:v>1999.15</c:v>
                </c:pt>
                <c:pt idx="10">
                  <c:v>1000.02</c:v>
                </c:pt>
              </c:numCache>
            </c:numRef>
          </c:xVal>
          <c:yVal>
            <c:numRef>
              <c:f>GEN_32C_1LG_MTU1500!$S$51:$S$61</c:f>
              <c:numCache>
                <c:formatCode>General</c:formatCode>
                <c:ptCount val="11"/>
                <c:pt idx="1">
                  <c:v>238.28550000000001</c:v>
                </c:pt>
                <c:pt idx="2">
                  <c:v>238.32676090000001</c:v>
                </c:pt>
                <c:pt idx="3">
                  <c:v>235.55135430000001</c:v>
                </c:pt>
                <c:pt idx="4">
                  <c:v>238.80578259999999</c:v>
                </c:pt>
                <c:pt idx="5">
                  <c:v>211.5972391</c:v>
                </c:pt>
                <c:pt idx="6">
                  <c:v>209.8411304</c:v>
                </c:pt>
                <c:pt idx="7">
                  <c:v>186.4408913</c:v>
                </c:pt>
                <c:pt idx="8">
                  <c:v>188.58993480000001</c:v>
                </c:pt>
                <c:pt idx="9">
                  <c:v>176.12539129999999</c:v>
                </c:pt>
                <c:pt idx="10">
                  <c:v>137.8841348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D9-3345-A549-41820318DFB2}"/>
            </c:ext>
          </c:extLst>
        </c:ser>
        <c:ser>
          <c:idx val="5"/>
          <c:order val="5"/>
          <c:tx>
            <c:strRef>
              <c:f>GEN_32C_1LG_MTU1500!$B$62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GEN_32C_1LG_MTU1500!$Q$62:$Q$72</c:f>
              <c:numCache>
                <c:formatCode>General</c:formatCode>
                <c:ptCount val="11"/>
                <c:pt idx="1">
                  <c:v>5191.1499999999996</c:v>
                </c:pt>
                <c:pt idx="2">
                  <c:v>5171.5600000000004</c:v>
                </c:pt>
                <c:pt idx="3">
                  <c:v>5170.53</c:v>
                </c:pt>
                <c:pt idx="4">
                  <c:v>5168.83</c:v>
                </c:pt>
                <c:pt idx="5">
                  <c:v>5168.51</c:v>
                </c:pt>
                <c:pt idx="6">
                  <c:v>5165.3900000000003</c:v>
                </c:pt>
                <c:pt idx="7">
                  <c:v>5178.25</c:v>
                </c:pt>
                <c:pt idx="8">
                  <c:v>3998.9</c:v>
                </c:pt>
                <c:pt idx="9">
                  <c:v>1998.1</c:v>
                </c:pt>
                <c:pt idx="10">
                  <c:v>1000.01</c:v>
                </c:pt>
              </c:numCache>
            </c:numRef>
          </c:xVal>
          <c:yVal>
            <c:numRef>
              <c:f>GEN_32C_1LG_MTU1500!$S$62:$S$72</c:f>
              <c:numCache>
                <c:formatCode>General</c:formatCode>
                <c:ptCount val="11"/>
                <c:pt idx="1">
                  <c:v>239.23276089999999</c:v>
                </c:pt>
                <c:pt idx="2">
                  <c:v>234.68709129999999</c:v>
                </c:pt>
                <c:pt idx="3">
                  <c:v>237.70313039999999</c:v>
                </c:pt>
                <c:pt idx="4">
                  <c:v>238.18302170000001</c:v>
                </c:pt>
                <c:pt idx="5">
                  <c:v>231.23109779999999</c:v>
                </c:pt>
                <c:pt idx="6">
                  <c:v>237.0747174</c:v>
                </c:pt>
                <c:pt idx="7">
                  <c:v>236.7539348</c:v>
                </c:pt>
                <c:pt idx="8">
                  <c:v>205.19571740000001</c:v>
                </c:pt>
                <c:pt idx="9">
                  <c:v>185.929913</c:v>
                </c:pt>
                <c:pt idx="10">
                  <c:v>141.83411520000001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D9-3345-A549-41820318DFB2}"/>
            </c:ext>
          </c:extLst>
        </c:ser>
        <c:ser>
          <c:idx val="6"/>
          <c:order val="6"/>
          <c:tx>
            <c:strRef>
              <c:f>GEN_32C_1LG_MTU1500!$B$73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GEN_32C_1LG_MTU1500!$Q$73:$Q$83</c:f>
              <c:numCache>
                <c:formatCode>General</c:formatCode>
                <c:ptCount val="11"/>
                <c:pt idx="1">
                  <c:v>2584.66</c:v>
                </c:pt>
                <c:pt idx="2">
                  <c:v>2581.6</c:v>
                </c:pt>
                <c:pt idx="3">
                  <c:v>2577.71</c:v>
                </c:pt>
                <c:pt idx="4">
                  <c:v>2573.5700000000002</c:v>
                </c:pt>
                <c:pt idx="5">
                  <c:v>2572.3000000000002</c:v>
                </c:pt>
                <c:pt idx="6">
                  <c:v>2574.48</c:v>
                </c:pt>
                <c:pt idx="7">
                  <c:v>2576.37</c:v>
                </c:pt>
                <c:pt idx="8">
                  <c:v>2569.35</c:v>
                </c:pt>
                <c:pt idx="9">
                  <c:v>1996.06</c:v>
                </c:pt>
                <c:pt idx="10">
                  <c:v>998.83</c:v>
                </c:pt>
              </c:numCache>
            </c:numRef>
          </c:xVal>
          <c:yVal>
            <c:numRef>
              <c:f>GEN_32C_1LG_MTU1500!$S$73:$S$83</c:f>
              <c:numCache>
                <c:formatCode>General</c:formatCode>
                <c:ptCount val="11"/>
                <c:pt idx="1">
                  <c:v>239.78373909999999</c:v>
                </c:pt>
                <c:pt idx="2">
                  <c:v>240.00160869999999</c:v>
                </c:pt>
                <c:pt idx="3">
                  <c:v>240.01543480000001</c:v>
                </c:pt>
                <c:pt idx="4">
                  <c:v>240.0752391</c:v>
                </c:pt>
                <c:pt idx="5">
                  <c:v>240.0614348</c:v>
                </c:pt>
                <c:pt idx="6">
                  <c:v>240.84676089999999</c:v>
                </c:pt>
                <c:pt idx="7">
                  <c:v>240.4203043</c:v>
                </c:pt>
                <c:pt idx="8">
                  <c:v>240.1166522</c:v>
                </c:pt>
                <c:pt idx="9">
                  <c:v>209.5256957</c:v>
                </c:pt>
                <c:pt idx="10">
                  <c:v>177.92471739999999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D9-3345-A549-41820318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80944"/>
        <c:axId val="1566843408"/>
      </c:scatterChart>
      <c:valAx>
        <c:axId val="15674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43408"/>
        <c:crosses val="autoZero"/>
        <c:crossBetween val="midCat"/>
      </c:valAx>
      <c:valAx>
        <c:axId val="156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</a:t>
            </a:r>
            <a:r>
              <a:rPr lang="en-US" baseline="0"/>
              <a:t> Genoa - </a:t>
            </a:r>
            <a:r>
              <a:rPr lang="en-US"/>
              <a:t>Freq MHz vs Avg</a:t>
            </a:r>
            <a:r>
              <a:rPr lang="en-US" baseline="0"/>
              <a:t> % Idle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GEN_32C_1LG_MTU1500!$B$7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GEN_32C_1LG_MTU1500!$D$7:$D$17</c:f>
              <c:numCache>
                <c:formatCode>General</c:formatCode>
                <c:ptCount val="11"/>
                <c:pt idx="1">
                  <c:v>0.55000000000000004</c:v>
                </c:pt>
                <c:pt idx="2">
                  <c:v>5.51</c:v>
                </c:pt>
                <c:pt idx="3">
                  <c:v>12.09</c:v>
                </c:pt>
                <c:pt idx="4">
                  <c:v>12.45</c:v>
                </c:pt>
                <c:pt idx="5">
                  <c:v>20.85</c:v>
                </c:pt>
                <c:pt idx="6">
                  <c:v>33.28</c:v>
                </c:pt>
                <c:pt idx="7">
                  <c:v>53.26</c:v>
                </c:pt>
                <c:pt idx="8">
                  <c:v>72.55</c:v>
                </c:pt>
                <c:pt idx="9">
                  <c:v>92.08</c:v>
                </c:pt>
                <c:pt idx="10">
                  <c:v>97.5</c:v>
                </c:pt>
              </c:numCache>
            </c:numRef>
          </c:xVal>
          <c:yVal>
            <c:numRef>
              <c:f>GEN_32C_1LG_MTU1500!$J$8:$J$17</c:f>
              <c:numCache>
                <c:formatCode>General</c:formatCode>
                <c:ptCount val="10"/>
                <c:pt idx="0">
                  <c:v>3500</c:v>
                </c:pt>
                <c:pt idx="1">
                  <c:v>3499.97</c:v>
                </c:pt>
                <c:pt idx="2">
                  <c:v>3499</c:v>
                </c:pt>
                <c:pt idx="3">
                  <c:v>3497.42</c:v>
                </c:pt>
                <c:pt idx="4">
                  <c:v>3488.47</c:v>
                </c:pt>
                <c:pt idx="5">
                  <c:v>3476.5</c:v>
                </c:pt>
                <c:pt idx="6">
                  <c:v>3464.33</c:v>
                </c:pt>
                <c:pt idx="7">
                  <c:v>3375.08</c:v>
                </c:pt>
                <c:pt idx="8">
                  <c:v>2810.06</c:v>
                </c:pt>
                <c:pt idx="9">
                  <c:v>2523.7800000000002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E-E946-BD1A-820F4E379AD4}"/>
            </c:ext>
          </c:extLst>
        </c:ser>
        <c:ser>
          <c:idx val="1"/>
          <c:order val="1"/>
          <c:tx>
            <c:strRef>
              <c:f>GEN_32C_1LG_MTU1500!$B$18</c:f>
              <c:strCache>
                <c:ptCount val="1"/>
                <c:pt idx="0">
                  <c:v>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GEN_32C_1LG_MTU1500!$D$18:$D$28</c:f>
              <c:numCache>
                <c:formatCode>General</c:formatCode>
                <c:ptCount val="11"/>
                <c:pt idx="1">
                  <c:v>0.79</c:v>
                </c:pt>
                <c:pt idx="2">
                  <c:v>21.91</c:v>
                </c:pt>
                <c:pt idx="3">
                  <c:v>57.91</c:v>
                </c:pt>
                <c:pt idx="4">
                  <c:v>69.91</c:v>
                </c:pt>
                <c:pt idx="5">
                  <c:v>90.64</c:v>
                </c:pt>
                <c:pt idx="6">
                  <c:v>96.94</c:v>
                </c:pt>
                <c:pt idx="7">
                  <c:v>97.76</c:v>
                </c:pt>
                <c:pt idx="8">
                  <c:v>98.65</c:v>
                </c:pt>
                <c:pt idx="9">
                  <c:v>99.34</c:v>
                </c:pt>
                <c:pt idx="10">
                  <c:v>99.5</c:v>
                </c:pt>
              </c:numCache>
            </c:numRef>
          </c:xVal>
          <c:yVal>
            <c:numRef>
              <c:f>GEN_32C_1LG_MTU1500!$J$18:$J$28</c:f>
              <c:numCache>
                <c:formatCode>General</c:formatCode>
                <c:ptCount val="11"/>
                <c:pt idx="1">
                  <c:v>3500</c:v>
                </c:pt>
                <c:pt idx="2">
                  <c:v>3411.67</c:v>
                </c:pt>
                <c:pt idx="3">
                  <c:v>3098.78</c:v>
                </c:pt>
                <c:pt idx="4">
                  <c:v>2896</c:v>
                </c:pt>
                <c:pt idx="5">
                  <c:v>2315.94</c:v>
                </c:pt>
                <c:pt idx="6">
                  <c:v>1977.06</c:v>
                </c:pt>
                <c:pt idx="7">
                  <c:v>1979.47</c:v>
                </c:pt>
                <c:pt idx="8">
                  <c:v>1979.72</c:v>
                </c:pt>
                <c:pt idx="9">
                  <c:v>1977.39</c:v>
                </c:pt>
                <c:pt idx="10">
                  <c:v>1949.89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E946-BD1A-820F4E379AD4}"/>
            </c:ext>
          </c:extLst>
        </c:ser>
        <c:ser>
          <c:idx val="2"/>
          <c:order val="2"/>
          <c:tx>
            <c:strRef>
              <c:f>GEN_32C_1LG_MTU1500!$B$29</c:f>
              <c:strCache>
                <c:ptCount val="1"/>
                <c:pt idx="0">
                  <c:v>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GEN_32C_1LG_MTU1500!$D$29:$D$39</c:f>
              <c:numCache>
                <c:formatCode>General</c:formatCode>
                <c:ptCount val="11"/>
                <c:pt idx="1">
                  <c:v>5.24</c:v>
                </c:pt>
                <c:pt idx="2">
                  <c:v>27.11</c:v>
                </c:pt>
                <c:pt idx="3">
                  <c:v>89.33</c:v>
                </c:pt>
                <c:pt idx="4">
                  <c:v>77.56</c:v>
                </c:pt>
                <c:pt idx="5">
                  <c:v>93.79</c:v>
                </c:pt>
                <c:pt idx="6">
                  <c:v>95.05</c:v>
                </c:pt>
                <c:pt idx="7">
                  <c:v>96.31</c:v>
                </c:pt>
                <c:pt idx="8">
                  <c:v>97.67</c:v>
                </c:pt>
                <c:pt idx="9">
                  <c:v>98.93</c:v>
                </c:pt>
                <c:pt idx="10">
                  <c:v>99.4</c:v>
                </c:pt>
              </c:numCache>
            </c:numRef>
          </c:xVal>
          <c:yVal>
            <c:numRef>
              <c:f>GEN_32C_1LG_MTU1500!$J$29:$J$39</c:f>
              <c:numCache>
                <c:formatCode>General</c:formatCode>
                <c:ptCount val="11"/>
                <c:pt idx="1">
                  <c:v>3495.31</c:v>
                </c:pt>
                <c:pt idx="2">
                  <c:v>3397.86</c:v>
                </c:pt>
                <c:pt idx="3">
                  <c:v>2068.11</c:v>
                </c:pt>
                <c:pt idx="4">
                  <c:v>2565.2800000000002</c:v>
                </c:pt>
                <c:pt idx="5">
                  <c:v>1965.28</c:v>
                </c:pt>
                <c:pt idx="6">
                  <c:v>1977.08</c:v>
                </c:pt>
                <c:pt idx="7">
                  <c:v>1970.92</c:v>
                </c:pt>
                <c:pt idx="8">
                  <c:v>1979.72</c:v>
                </c:pt>
                <c:pt idx="9">
                  <c:v>1979.81</c:v>
                </c:pt>
                <c:pt idx="10">
                  <c:v>1951.75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5E-E946-BD1A-820F4E379AD4}"/>
            </c:ext>
          </c:extLst>
        </c:ser>
        <c:ser>
          <c:idx val="3"/>
          <c:order val="3"/>
          <c:tx>
            <c:strRef>
              <c:f>GEN_32C_1LG_MTU1500!$B$40</c:f>
              <c:strCache>
                <c:ptCount val="1"/>
                <c:pt idx="0">
                  <c:v>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GEN_32C_1LG_MTU1500!$D$40:$D$50</c:f>
              <c:numCache>
                <c:formatCode>General</c:formatCode>
                <c:ptCount val="11"/>
                <c:pt idx="1">
                  <c:v>40.71</c:v>
                </c:pt>
                <c:pt idx="2">
                  <c:v>59.9</c:v>
                </c:pt>
                <c:pt idx="3">
                  <c:v>82.32</c:v>
                </c:pt>
                <c:pt idx="4">
                  <c:v>84.83</c:v>
                </c:pt>
                <c:pt idx="5">
                  <c:v>88.44</c:v>
                </c:pt>
                <c:pt idx="6">
                  <c:v>90.42</c:v>
                </c:pt>
                <c:pt idx="7">
                  <c:v>92.92</c:v>
                </c:pt>
                <c:pt idx="8">
                  <c:v>95.51</c:v>
                </c:pt>
                <c:pt idx="9">
                  <c:v>98.02</c:v>
                </c:pt>
                <c:pt idx="10">
                  <c:v>99.04</c:v>
                </c:pt>
              </c:numCache>
            </c:numRef>
          </c:xVal>
          <c:yVal>
            <c:numRef>
              <c:f>GEN_32C_1LG_MTU1500!$J$40:$J$50</c:f>
              <c:numCache>
                <c:formatCode>General</c:formatCode>
                <c:ptCount val="11"/>
                <c:pt idx="1">
                  <c:v>3080.19</c:v>
                </c:pt>
                <c:pt idx="2">
                  <c:v>2852.28</c:v>
                </c:pt>
                <c:pt idx="3">
                  <c:v>2208.81</c:v>
                </c:pt>
                <c:pt idx="4">
                  <c:v>2074.2199999999998</c:v>
                </c:pt>
                <c:pt idx="5">
                  <c:v>2105.69</c:v>
                </c:pt>
                <c:pt idx="6">
                  <c:v>2078.31</c:v>
                </c:pt>
                <c:pt idx="7">
                  <c:v>2003.31</c:v>
                </c:pt>
                <c:pt idx="8">
                  <c:v>1973.89</c:v>
                </c:pt>
                <c:pt idx="9">
                  <c:v>1978.42</c:v>
                </c:pt>
                <c:pt idx="10">
                  <c:v>1969.64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5E-E946-BD1A-820F4E379AD4}"/>
            </c:ext>
          </c:extLst>
        </c:ser>
        <c:ser>
          <c:idx val="4"/>
          <c:order val="4"/>
          <c:tx>
            <c:strRef>
              <c:f>GEN_32C_1LG_MTU1500!$B$51</c:f>
              <c:strCache>
                <c:ptCount val="1"/>
                <c:pt idx="0">
                  <c:v>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GEN_32C_1LG_MTU1500!$D$51:$D$61</c:f>
              <c:numCache>
                <c:formatCode>General</c:formatCode>
                <c:ptCount val="11"/>
                <c:pt idx="1">
                  <c:v>67.14</c:v>
                </c:pt>
                <c:pt idx="2">
                  <c:v>67.349999999999994</c:v>
                </c:pt>
                <c:pt idx="3">
                  <c:v>67.209999999999994</c:v>
                </c:pt>
                <c:pt idx="4">
                  <c:v>66.86</c:v>
                </c:pt>
                <c:pt idx="5">
                  <c:v>77.900000000000006</c:v>
                </c:pt>
                <c:pt idx="6">
                  <c:v>85.4</c:v>
                </c:pt>
                <c:pt idx="7">
                  <c:v>88.63</c:v>
                </c:pt>
                <c:pt idx="8">
                  <c:v>93.34</c:v>
                </c:pt>
                <c:pt idx="9">
                  <c:v>96.87</c:v>
                </c:pt>
                <c:pt idx="10">
                  <c:v>98.42</c:v>
                </c:pt>
              </c:numCache>
            </c:numRef>
          </c:xVal>
          <c:yVal>
            <c:numRef>
              <c:f>GEN_32C_1LG_MTU1500!$J$51:$J$61</c:f>
              <c:numCache>
                <c:formatCode>General</c:formatCode>
                <c:ptCount val="11"/>
                <c:pt idx="1">
                  <c:v>2482.39</c:v>
                </c:pt>
                <c:pt idx="2">
                  <c:v>2474.17</c:v>
                </c:pt>
                <c:pt idx="3">
                  <c:v>2481.31</c:v>
                </c:pt>
                <c:pt idx="4">
                  <c:v>2475.5300000000002</c:v>
                </c:pt>
                <c:pt idx="5">
                  <c:v>2302.0300000000002</c:v>
                </c:pt>
                <c:pt idx="6">
                  <c:v>2238.39</c:v>
                </c:pt>
                <c:pt idx="7">
                  <c:v>2174.75</c:v>
                </c:pt>
                <c:pt idx="8">
                  <c:v>2161.25</c:v>
                </c:pt>
                <c:pt idx="9">
                  <c:v>2090.61</c:v>
                </c:pt>
                <c:pt idx="10">
                  <c:v>2015.11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5E-E946-BD1A-820F4E379AD4}"/>
            </c:ext>
          </c:extLst>
        </c:ser>
        <c:ser>
          <c:idx val="5"/>
          <c:order val="5"/>
          <c:tx>
            <c:strRef>
              <c:f>GEN_32C_1LG_MTU1500!$B$62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GEN_32C_1LG_MTU1500!$D$62:$D$72</c:f>
              <c:numCache>
                <c:formatCode>General</c:formatCode>
                <c:ptCount val="11"/>
                <c:pt idx="1">
                  <c:v>67.36</c:v>
                </c:pt>
                <c:pt idx="2">
                  <c:v>68.31</c:v>
                </c:pt>
                <c:pt idx="3">
                  <c:v>68.27</c:v>
                </c:pt>
                <c:pt idx="4">
                  <c:v>68.28</c:v>
                </c:pt>
                <c:pt idx="5">
                  <c:v>69.05</c:v>
                </c:pt>
                <c:pt idx="6">
                  <c:v>68.569999999999993</c:v>
                </c:pt>
                <c:pt idx="7">
                  <c:v>68.599999999999994</c:v>
                </c:pt>
                <c:pt idx="8">
                  <c:v>87.06</c:v>
                </c:pt>
                <c:pt idx="9">
                  <c:v>94.99</c:v>
                </c:pt>
                <c:pt idx="10">
                  <c:v>97.25</c:v>
                </c:pt>
              </c:numCache>
            </c:numRef>
          </c:xVal>
          <c:yVal>
            <c:numRef>
              <c:f>GEN_32C_1LG_MTU1500!$J$62:$J$72</c:f>
              <c:numCache>
                <c:formatCode>General</c:formatCode>
                <c:ptCount val="11"/>
                <c:pt idx="1">
                  <c:v>2504.89</c:v>
                </c:pt>
                <c:pt idx="2">
                  <c:v>2452.69</c:v>
                </c:pt>
                <c:pt idx="3">
                  <c:v>2456.7199999999998</c:v>
                </c:pt>
                <c:pt idx="4">
                  <c:v>2458.56</c:v>
                </c:pt>
                <c:pt idx="5">
                  <c:v>2422.9699999999998</c:v>
                </c:pt>
                <c:pt idx="6">
                  <c:v>2424.7199999999998</c:v>
                </c:pt>
                <c:pt idx="7">
                  <c:v>2419.69</c:v>
                </c:pt>
                <c:pt idx="8">
                  <c:v>2276.64</c:v>
                </c:pt>
                <c:pt idx="9">
                  <c:v>2240.9699999999998</c:v>
                </c:pt>
                <c:pt idx="10">
                  <c:v>2089.7800000000002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5E-E946-BD1A-820F4E379AD4}"/>
            </c:ext>
          </c:extLst>
        </c:ser>
        <c:ser>
          <c:idx val="6"/>
          <c:order val="6"/>
          <c:tx>
            <c:strRef>
              <c:f>GEN_32C_1LG_MTU1500!$B$73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GEN_32C_1LG_MTU1500!$D$73:$D$83</c:f>
              <c:numCache>
                <c:formatCode>General</c:formatCode>
                <c:ptCount val="11"/>
                <c:pt idx="1">
                  <c:v>67.36</c:v>
                </c:pt>
                <c:pt idx="2">
                  <c:v>67.3</c:v>
                </c:pt>
                <c:pt idx="3">
                  <c:v>67.39</c:v>
                </c:pt>
                <c:pt idx="4">
                  <c:v>67.540000000000006</c:v>
                </c:pt>
                <c:pt idx="5">
                  <c:v>67.45</c:v>
                </c:pt>
                <c:pt idx="6">
                  <c:v>67.31</c:v>
                </c:pt>
                <c:pt idx="7">
                  <c:v>67.36</c:v>
                </c:pt>
                <c:pt idx="8">
                  <c:v>67.260000000000005</c:v>
                </c:pt>
                <c:pt idx="9">
                  <c:v>83.42</c:v>
                </c:pt>
                <c:pt idx="10">
                  <c:v>94.13</c:v>
                </c:pt>
              </c:numCache>
            </c:numRef>
          </c:xVal>
          <c:yVal>
            <c:numRef>
              <c:f>GEN_32C_1LG_MTU1500!$J$73:$J$83</c:f>
              <c:numCache>
                <c:formatCode>General</c:formatCode>
                <c:ptCount val="11"/>
                <c:pt idx="1">
                  <c:v>2506.06</c:v>
                </c:pt>
                <c:pt idx="2">
                  <c:v>2504.2199999999998</c:v>
                </c:pt>
                <c:pt idx="3">
                  <c:v>2500.19</c:v>
                </c:pt>
                <c:pt idx="4">
                  <c:v>2497.42</c:v>
                </c:pt>
                <c:pt idx="5">
                  <c:v>2487.39</c:v>
                </c:pt>
                <c:pt idx="6">
                  <c:v>2505.56</c:v>
                </c:pt>
                <c:pt idx="7">
                  <c:v>2499.89</c:v>
                </c:pt>
                <c:pt idx="8">
                  <c:v>2491.9699999999998</c:v>
                </c:pt>
                <c:pt idx="9">
                  <c:v>2302.11</c:v>
                </c:pt>
                <c:pt idx="10">
                  <c:v>2180.58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5E-E946-BD1A-820F4E37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45904"/>
        <c:axId val="1921847552"/>
      </c:scatterChart>
      <c:valAx>
        <c:axId val="1921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% Idle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47552"/>
        <c:crosses val="autoZero"/>
        <c:crossBetween val="midCat"/>
      </c:valAx>
      <c:valAx>
        <c:axId val="19218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 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4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</a:t>
            </a:r>
            <a:r>
              <a:rPr lang="en-US" baseline="0"/>
              <a:t> Genoa - Transfer bytes vs </a:t>
            </a:r>
            <a:r>
              <a:rPr lang="en-US"/>
              <a:t>Memory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GEN_32C_1LG_MTU1500!$B$7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GEN_32C_1LG_MTU1500!$E$7:$E$17</c:f>
              <c:numCache>
                <c:formatCode>General</c:formatCode>
                <c:ptCount val="11"/>
                <c:pt idx="1">
                  <c:v>17.052299999999999</c:v>
                </c:pt>
                <c:pt idx="2">
                  <c:v>16.2455</c:v>
                </c:pt>
                <c:pt idx="3">
                  <c:v>11.7926</c:v>
                </c:pt>
                <c:pt idx="4">
                  <c:v>11.588699999999999</c:v>
                </c:pt>
                <c:pt idx="5">
                  <c:v>7.6128999999999998</c:v>
                </c:pt>
                <c:pt idx="6">
                  <c:v>4.8364500000000001</c:v>
                </c:pt>
                <c:pt idx="7">
                  <c:v>5.0503200000000001</c:v>
                </c:pt>
                <c:pt idx="8">
                  <c:v>2.5393500000000002</c:v>
                </c:pt>
                <c:pt idx="9">
                  <c:v>3.0264500000000001</c:v>
                </c:pt>
                <c:pt idx="10">
                  <c:v>1.01742</c:v>
                </c:pt>
              </c:numCache>
            </c:numRef>
          </c:xVal>
          <c:yVal>
            <c:numRef>
              <c:f>GEN_32C_1LG_MTU1500!$H$7:$H$17</c:f>
              <c:numCache>
                <c:formatCode>General</c:formatCode>
                <c:ptCount val="11"/>
                <c:pt idx="0">
                  <c:v>0</c:v>
                </c:pt>
                <c:pt idx="1">
                  <c:v>29687.190000000002</c:v>
                </c:pt>
                <c:pt idx="2">
                  <c:v>29985.190000000002</c:v>
                </c:pt>
                <c:pt idx="3">
                  <c:v>15714.53</c:v>
                </c:pt>
                <c:pt idx="4">
                  <c:v>11754.55</c:v>
                </c:pt>
                <c:pt idx="5">
                  <c:v>3430.75</c:v>
                </c:pt>
                <c:pt idx="6">
                  <c:v>2777.91</c:v>
                </c:pt>
                <c:pt idx="7">
                  <c:v>2458.4899999999998</c:v>
                </c:pt>
                <c:pt idx="8">
                  <c:v>2270.79</c:v>
                </c:pt>
                <c:pt idx="9">
                  <c:v>2660.34</c:v>
                </c:pt>
                <c:pt idx="10">
                  <c:v>1995.35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24-9546-BDDA-556D489F0440}"/>
            </c:ext>
          </c:extLst>
        </c:ser>
        <c:ser>
          <c:idx val="1"/>
          <c:order val="1"/>
          <c:tx>
            <c:strRef>
              <c:f>GEN_32C_1LG_MTU1500!$B$18</c:f>
              <c:strCache>
                <c:ptCount val="1"/>
                <c:pt idx="0">
                  <c:v>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GEN_32C_1LG_MTU1500!$E$18:$E$28</c:f>
              <c:numCache>
                <c:formatCode>General</c:formatCode>
                <c:ptCount val="11"/>
                <c:pt idx="1">
                  <c:v>27.798999999999999</c:v>
                </c:pt>
                <c:pt idx="2">
                  <c:v>27.136500000000002</c:v>
                </c:pt>
                <c:pt idx="3">
                  <c:v>20.881</c:v>
                </c:pt>
                <c:pt idx="4">
                  <c:v>13.9587</c:v>
                </c:pt>
                <c:pt idx="5">
                  <c:v>6.0332299999999996</c:v>
                </c:pt>
                <c:pt idx="6">
                  <c:v>3.05742</c:v>
                </c:pt>
                <c:pt idx="7">
                  <c:v>2.34903</c:v>
                </c:pt>
                <c:pt idx="8">
                  <c:v>1.6429</c:v>
                </c:pt>
                <c:pt idx="9">
                  <c:v>0.93290300000000004</c:v>
                </c:pt>
                <c:pt idx="10">
                  <c:v>0.503548</c:v>
                </c:pt>
              </c:numCache>
            </c:numRef>
          </c:xVal>
          <c:yVal>
            <c:numRef>
              <c:f>GEN_32C_1LG_MTU1500!$H$18:$H$28</c:f>
              <c:numCache>
                <c:formatCode>General</c:formatCode>
                <c:ptCount val="11"/>
                <c:pt idx="0">
                  <c:v>0</c:v>
                </c:pt>
                <c:pt idx="1">
                  <c:v>1656061.64</c:v>
                </c:pt>
                <c:pt idx="2">
                  <c:v>1338447.1399999999</c:v>
                </c:pt>
                <c:pt idx="3">
                  <c:v>997521.53</c:v>
                </c:pt>
                <c:pt idx="4">
                  <c:v>835748.73</c:v>
                </c:pt>
                <c:pt idx="5">
                  <c:v>661160.20000000007</c:v>
                </c:pt>
                <c:pt idx="6">
                  <c:v>533986.78999999992</c:v>
                </c:pt>
                <c:pt idx="7">
                  <c:v>400537.9</c:v>
                </c:pt>
                <c:pt idx="8">
                  <c:v>266993.19</c:v>
                </c:pt>
                <c:pt idx="9">
                  <c:v>133496.56</c:v>
                </c:pt>
                <c:pt idx="10">
                  <c:v>66751.19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24-9546-BDDA-556D489F0440}"/>
            </c:ext>
          </c:extLst>
        </c:ser>
        <c:ser>
          <c:idx val="2"/>
          <c:order val="2"/>
          <c:tx>
            <c:strRef>
              <c:f>GEN_32C_1LG_MTU1500!$B$29</c:f>
              <c:strCache>
                <c:ptCount val="1"/>
                <c:pt idx="0">
                  <c:v>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GEN_32C_1LG_MTU1500!$E$29:$E$39</c:f>
              <c:numCache>
                <c:formatCode>General</c:formatCode>
                <c:ptCount val="11"/>
                <c:pt idx="1">
                  <c:v>35.751600000000003</c:v>
                </c:pt>
                <c:pt idx="2">
                  <c:v>34.929000000000002</c:v>
                </c:pt>
                <c:pt idx="3">
                  <c:v>10.294499999999999</c:v>
                </c:pt>
                <c:pt idx="4">
                  <c:v>16.456800000000001</c:v>
                </c:pt>
                <c:pt idx="5">
                  <c:v>6.7567700000000004</c:v>
                </c:pt>
                <c:pt idx="6">
                  <c:v>5.5587099999999996</c:v>
                </c:pt>
                <c:pt idx="7">
                  <c:v>4.1964499999999996</c:v>
                </c:pt>
                <c:pt idx="8">
                  <c:v>2.8738700000000001</c:v>
                </c:pt>
                <c:pt idx="9">
                  <c:v>1.53484</c:v>
                </c:pt>
                <c:pt idx="10">
                  <c:v>0.81903199999999998</c:v>
                </c:pt>
              </c:numCache>
            </c:numRef>
          </c:xVal>
          <c:yVal>
            <c:numRef>
              <c:f>GEN_32C_1LG_MTU1500!$H$29:$H$39</c:f>
              <c:numCache>
                <c:formatCode>General</c:formatCode>
                <c:ptCount val="11"/>
                <c:pt idx="0">
                  <c:v>0</c:v>
                </c:pt>
                <c:pt idx="1">
                  <c:v>3243956.58</c:v>
                </c:pt>
                <c:pt idx="2">
                  <c:v>2650285.56</c:v>
                </c:pt>
                <c:pt idx="3">
                  <c:v>1987116.01</c:v>
                </c:pt>
                <c:pt idx="4">
                  <c:v>1651673.31</c:v>
                </c:pt>
                <c:pt idx="5">
                  <c:v>1324697.28</c:v>
                </c:pt>
                <c:pt idx="6">
                  <c:v>1059683.2300000002</c:v>
                </c:pt>
                <c:pt idx="7">
                  <c:v>794856.83000000007</c:v>
                </c:pt>
                <c:pt idx="8">
                  <c:v>529892.67999999993</c:v>
                </c:pt>
                <c:pt idx="9">
                  <c:v>264971.17</c:v>
                </c:pt>
                <c:pt idx="10">
                  <c:v>132800.34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24-9546-BDDA-556D489F0440}"/>
            </c:ext>
          </c:extLst>
        </c:ser>
        <c:ser>
          <c:idx val="3"/>
          <c:order val="3"/>
          <c:tx>
            <c:strRef>
              <c:f>GEN_32C_1LG_MTU1500!$B$40</c:f>
              <c:strCache>
                <c:ptCount val="1"/>
                <c:pt idx="0">
                  <c:v>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GEN_32C_1LG_MTU1500!$E$40:$E$50</c:f>
              <c:numCache>
                <c:formatCode>General</c:formatCode>
                <c:ptCount val="11"/>
                <c:pt idx="1">
                  <c:v>43.8474</c:v>
                </c:pt>
                <c:pt idx="2">
                  <c:v>28.799399999999999</c:v>
                </c:pt>
                <c:pt idx="3">
                  <c:v>18.8184</c:v>
                </c:pt>
                <c:pt idx="4">
                  <c:v>15.6655</c:v>
                </c:pt>
                <c:pt idx="5">
                  <c:v>13.0435</c:v>
                </c:pt>
                <c:pt idx="6">
                  <c:v>10.2165</c:v>
                </c:pt>
                <c:pt idx="7">
                  <c:v>7.7616100000000001</c:v>
                </c:pt>
                <c:pt idx="8">
                  <c:v>5.2122599999999997</c:v>
                </c:pt>
                <c:pt idx="9">
                  <c:v>2.6945199999999998</c:v>
                </c:pt>
                <c:pt idx="10">
                  <c:v>1.3971</c:v>
                </c:pt>
              </c:numCache>
            </c:numRef>
          </c:xVal>
          <c:yVal>
            <c:numRef>
              <c:f>GEN_32C_1LG_MTU1500!$H$40:$H$50</c:f>
              <c:numCache>
                <c:formatCode>General</c:formatCode>
                <c:ptCount val="11"/>
                <c:pt idx="0">
                  <c:v>0</c:v>
                </c:pt>
                <c:pt idx="1">
                  <c:v>5119243.33</c:v>
                </c:pt>
                <c:pt idx="2">
                  <c:v>5091409.07</c:v>
                </c:pt>
                <c:pt idx="3">
                  <c:v>3963031.8299999996</c:v>
                </c:pt>
                <c:pt idx="4">
                  <c:v>3302396.03</c:v>
                </c:pt>
                <c:pt idx="5">
                  <c:v>2642890.84</c:v>
                </c:pt>
                <c:pt idx="6">
                  <c:v>2113517.48</c:v>
                </c:pt>
                <c:pt idx="7">
                  <c:v>1585231.75</c:v>
                </c:pt>
                <c:pt idx="8">
                  <c:v>1056744.21</c:v>
                </c:pt>
                <c:pt idx="9">
                  <c:v>528427.25</c:v>
                </c:pt>
                <c:pt idx="10">
                  <c:v>264221.38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24-9546-BDDA-556D489F0440}"/>
            </c:ext>
          </c:extLst>
        </c:ser>
        <c:ser>
          <c:idx val="4"/>
          <c:order val="4"/>
          <c:tx>
            <c:strRef>
              <c:f>GEN_32C_1LG_MTU1500!$B$51</c:f>
              <c:strCache>
                <c:ptCount val="1"/>
                <c:pt idx="0">
                  <c:v>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GEN_32C_1LG_MTU1500!$E$51:$E$61</c:f>
              <c:numCache>
                <c:formatCode>General</c:formatCode>
                <c:ptCount val="11"/>
                <c:pt idx="1">
                  <c:v>28.359000000000002</c:v>
                </c:pt>
                <c:pt idx="2">
                  <c:v>28.371300000000002</c:v>
                </c:pt>
                <c:pt idx="3">
                  <c:v>28.227699999999999</c:v>
                </c:pt>
                <c:pt idx="4">
                  <c:v>28.2865</c:v>
                </c:pt>
                <c:pt idx="5">
                  <c:v>24.794499999999999</c:v>
                </c:pt>
                <c:pt idx="6">
                  <c:v>18.7287</c:v>
                </c:pt>
                <c:pt idx="7">
                  <c:v>14.4932</c:v>
                </c:pt>
                <c:pt idx="8">
                  <c:v>9.5422600000000006</c:v>
                </c:pt>
                <c:pt idx="9">
                  <c:v>4.8219399999999997</c:v>
                </c:pt>
                <c:pt idx="10">
                  <c:v>2.45194</c:v>
                </c:pt>
              </c:numCache>
            </c:numRef>
          </c:xVal>
          <c:yVal>
            <c:numRef>
              <c:f>GEN_32C_1LG_MTU1500!$H$51:$H$61</c:f>
              <c:numCache>
                <c:formatCode>General</c:formatCode>
                <c:ptCount val="11"/>
                <c:pt idx="0">
                  <c:v>0</c:v>
                </c:pt>
                <c:pt idx="1">
                  <c:v>5368580.42</c:v>
                </c:pt>
                <c:pt idx="2">
                  <c:v>5365812.71</c:v>
                </c:pt>
                <c:pt idx="3">
                  <c:v>5346075.03</c:v>
                </c:pt>
                <c:pt idx="4">
                  <c:v>5357775.1499999994</c:v>
                </c:pt>
                <c:pt idx="5">
                  <c:v>5266141.43</c:v>
                </c:pt>
                <c:pt idx="6">
                  <c:v>4212462.8900000006</c:v>
                </c:pt>
                <c:pt idx="7">
                  <c:v>3159583.8699999996</c:v>
                </c:pt>
                <c:pt idx="8">
                  <c:v>2106170.4</c:v>
                </c:pt>
                <c:pt idx="9">
                  <c:v>1053150.1200000001</c:v>
                </c:pt>
                <c:pt idx="10">
                  <c:v>526601.74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24-9546-BDDA-556D489F0440}"/>
            </c:ext>
          </c:extLst>
        </c:ser>
        <c:ser>
          <c:idx val="5"/>
          <c:order val="5"/>
          <c:tx>
            <c:strRef>
              <c:f>GEN_32C_1LG_MTU1500!$B$62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GEN_32C_1LG_MTU1500!$E$62:$E$72</c:f>
              <c:numCache>
                <c:formatCode>General</c:formatCode>
                <c:ptCount val="11"/>
                <c:pt idx="1">
                  <c:v>29.4239</c:v>
                </c:pt>
                <c:pt idx="2">
                  <c:v>28.7029</c:v>
                </c:pt>
                <c:pt idx="3">
                  <c:v>28.811</c:v>
                </c:pt>
                <c:pt idx="4">
                  <c:v>28.787700000000001</c:v>
                </c:pt>
                <c:pt idx="5">
                  <c:v>28.514199999999999</c:v>
                </c:pt>
                <c:pt idx="6">
                  <c:v>28.514800000000001</c:v>
                </c:pt>
                <c:pt idx="7">
                  <c:v>28.491</c:v>
                </c:pt>
                <c:pt idx="8">
                  <c:v>19.657699999999998</c:v>
                </c:pt>
                <c:pt idx="9">
                  <c:v>9.1816099999999992</c:v>
                </c:pt>
                <c:pt idx="10">
                  <c:v>4.4696800000000003</c:v>
                </c:pt>
              </c:numCache>
            </c:numRef>
          </c:xVal>
          <c:yVal>
            <c:numRef>
              <c:f>GEN_32C_1LG_MTU1500!$H$62:$H$72</c:f>
              <c:numCache>
                <c:formatCode>General</c:formatCode>
                <c:ptCount val="11"/>
                <c:pt idx="0">
                  <c:v>0</c:v>
                </c:pt>
                <c:pt idx="1">
                  <c:v>5324222.87</c:v>
                </c:pt>
                <c:pt idx="2">
                  <c:v>5307033.66</c:v>
                </c:pt>
                <c:pt idx="3">
                  <c:v>5306845.59</c:v>
                </c:pt>
                <c:pt idx="4">
                  <c:v>5300172.4400000004</c:v>
                </c:pt>
                <c:pt idx="5">
                  <c:v>5301925.5500000007</c:v>
                </c:pt>
                <c:pt idx="6">
                  <c:v>5301119.8099999996</c:v>
                </c:pt>
                <c:pt idx="7">
                  <c:v>5315795.54</c:v>
                </c:pt>
                <c:pt idx="8">
                  <c:v>4104991.66</c:v>
                </c:pt>
                <c:pt idx="9">
                  <c:v>2051995.6199999999</c:v>
                </c:pt>
                <c:pt idx="10">
                  <c:v>1025573.82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24-9546-BDDA-556D489F0440}"/>
            </c:ext>
          </c:extLst>
        </c:ser>
        <c:ser>
          <c:idx val="6"/>
          <c:order val="6"/>
          <c:tx>
            <c:strRef>
              <c:f>GEN_32C_1LG_MTU1500!$B$73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GEN_32C_1LG_MTU1500!$E$73:$E$83</c:f>
              <c:numCache>
                <c:formatCode>General</c:formatCode>
                <c:ptCount val="11"/>
                <c:pt idx="1">
                  <c:v>30.478100000000001</c:v>
                </c:pt>
                <c:pt idx="2">
                  <c:v>30.605799999999999</c:v>
                </c:pt>
                <c:pt idx="3">
                  <c:v>30.5639</c:v>
                </c:pt>
                <c:pt idx="4">
                  <c:v>30.517099999999999</c:v>
                </c:pt>
                <c:pt idx="5">
                  <c:v>30.497399999999999</c:v>
                </c:pt>
                <c:pt idx="6">
                  <c:v>30.674800000000001</c:v>
                </c:pt>
                <c:pt idx="7">
                  <c:v>30.502300000000002</c:v>
                </c:pt>
                <c:pt idx="8">
                  <c:v>30.601900000000001</c:v>
                </c:pt>
                <c:pt idx="9">
                  <c:v>22.043500000000002</c:v>
                </c:pt>
                <c:pt idx="10">
                  <c:v>9.7893500000000007</c:v>
                </c:pt>
              </c:numCache>
            </c:numRef>
          </c:xVal>
          <c:yVal>
            <c:numRef>
              <c:f>GEN_32C_1LG_MTU1500!$H$73:$H$83</c:f>
              <c:numCache>
                <c:formatCode>General</c:formatCode>
                <c:ptCount val="11"/>
                <c:pt idx="0">
                  <c:v>0</c:v>
                </c:pt>
                <c:pt idx="1">
                  <c:v>5303359.4000000004</c:v>
                </c:pt>
                <c:pt idx="2">
                  <c:v>5286111.59</c:v>
                </c:pt>
                <c:pt idx="3">
                  <c:v>5284066.0500000007</c:v>
                </c:pt>
                <c:pt idx="4">
                  <c:v>5276178.95</c:v>
                </c:pt>
                <c:pt idx="5">
                  <c:v>5270265.5</c:v>
                </c:pt>
                <c:pt idx="6">
                  <c:v>5275242.3499999996</c:v>
                </c:pt>
                <c:pt idx="7">
                  <c:v>5275374.91</c:v>
                </c:pt>
                <c:pt idx="8">
                  <c:v>5263738.6099999994</c:v>
                </c:pt>
                <c:pt idx="9">
                  <c:v>4096939.0900000003</c:v>
                </c:pt>
                <c:pt idx="10">
                  <c:v>2029809.8199999998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24-9546-BDDA-556D489F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80944"/>
        <c:axId val="1566843408"/>
      </c:scatterChart>
      <c:valAx>
        <c:axId val="15674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Throughput GB/s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43408"/>
        <c:crosses val="autoZero"/>
        <c:crossBetween val="midCat"/>
      </c:valAx>
      <c:valAx>
        <c:axId val="156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rx + tx KB/s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vs Mb/W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Gen_32C_2LG_MTU6000!$A$2</c:f>
              <c:strCache>
                <c:ptCount val="1"/>
                <c:pt idx="0">
                  <c:v>Genoa 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Gen_32C_2LG_MTU6000!$J$2:$J$12</c:f>
              <c:numCache>
                <c:formatCode>General</c:formatCode>
                <c:ptCount val="11"/>
                <c:pt idx="0">
                  <c:v>29625.68</c:v>
                </c:pt>
                <c:pt idx="1">
                  <c:v>38475.56</c:v>
                </c:pt>
                <c:pt idx="2">
                  <c:v>25242.27</c:v>
                </c:pt>
                <c:pt idx="3">
                  <c:v>23695.85</c:v>
                </c:pt>
                <c:pt idx="4">
                  <c:v>20209.080000000002</c:v>
                </c:pt>
                <c:pt idx="5">
                  <c:v>18408.830000000002</c:v>
                </c:pt>
                <c:pt idx="6">
                  <c:v>15217.36</c:v>
                </c:pt>
                <c:pt idx="7">
                  <c:v>11628.31</c:v>
                </c:pt>
                <c:pt idx="8">
                  <c:v>7653.7800000000007</c:v>
                </c:pt>
                <c:pt idx="9">
                  <c:v>3809.51</c:v>
                </c:pt>
                <c:pt idx="10">
                  <c:v>1956.5900000000001</c:v>
                </c:pt>
              </c:numCache>
            </c:numRef>
          </c:xVal>
          <c:yVal>
            <c:numRef>
              <c:f>Gen_32C_2LG_MTU6000!$M$2:$M$12</c:f>
              <c:numCache>
                <c:formatCode>General</c:formatCode>
                <c:ptCount val="11"/>
                <c:pt idx="0">
                  <c:v>1.2151935536374328</c:v>
                </c:pt>
                <c:pt idx="1">
                  <c:v>1.58673095703125</c:v>
                </c:pt>
                <c:pt idx="2">
                  <c:v>1.0581496521666809</c:v>
                </c:pt>
                <c:pt idx="3">
                  <c:v>0.98789611149355361</c:v>
                </c:pt>
                <c:pt idx="4">
                  <c:v>0.84253029745133201</c:v>
                </c:pt>
                <c:pt idx="5">
                  <c:v>0.76747664988366637</c:v>
                </c:pt>
                <c:pt idx="6">
                  <c:v>0.64499579535590279</c:v>
                </c:pt>
                <c:pt idx="7">
                  <c:v>0.4984099141667398</c:v>
                </c:pt>
                <c:pt idx="8">
                  <c:v>0.34552489512065465</c:v>
                </c:pt>
                <c:pt idx="9">
                  <c:v>0.20183510250515407</c:v>
                </c:pt>
                <c:pt idx="10">
                  <c:v>0.11662185192108156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3-4145-8C77-8153F2438C2F}"/>
            </c:ext>
          </c:extLst>
        </c:ser>
        <c:ser>
          <c:idx val="1"/>
          <c:order val="1"/>
          <c:tx>
            <c:strRef>
              <c:f>Gen_32C_2LG_MTU6000!$A$13</c:f>
              <c:strCache>
                <c:ptCount val="1"/>
                <c:pt idx="0">
                  <c:v>Genoa 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Gen_32C_2LG_MTU6000!$J$13:$J$23</c:f>
              <c:numCache>
                <c:formatCode>General</c:formatCode>
                <c:ptCount val="11"/>
                <c:pt idx="0">
                  <c:v>37194.61</c:v>
                </c:pt>
                <c:pt idx="1">
                  <c:v>23003.739999999998</c:v>
                </c:pt>
                <c:pt idx="2">
                  <c:v>26432.07</c:v>
                </c:pt>
                <c:pt idx="3">
                  <c:v>25307.61</c:v>
                </c:pt>
                <c:pt idx="4">
                  <c:v>23214.86</c:v>
                </c:pt>
                <c:pt idx="5">
                  <c:v>19213.86</c:v>
                </c:pt>
                <c:pt idx="6">
                  <c:v>15818.470000000001</c:v>
                </c:pt>
                <c:pt idx="7">
                  <c:v>11986.68</c:v>
                </c:pt>
                <c:pt idx="8">
                  <c:v>7990.02</c:v>
                </c:pt>
                <c:pt idx="9">
                  <c:v>3717.3999999999996</c:v>
                </c:pt>
                <c:pt idx="10">
                  <c:v>1998.3600000000001</c:v>
                </c:pt>
              </c:numCache>
            </c:numRef>
          </c:xVal>
          <c:yVal>
            <c:numRef>
              <c:f>Gen_32C_2LG_MTU6000!$M$13:$M$23</c:f>
              <c:numCache>
                <c:formatCode>General</c:formatCode>
                <c:ptCount val="11"/>
                <c:pt idx="0">
                  <c:v>113.50894165039062</c:v>
                </c:pt>
                <c:pt idx="1">
                  <c:v>73.413692299836583</c:v>
                </c:pt>
                <c:pt idx="2">
                  <c:v>83.266349546370961</c:v>
                </c:pt>
                <c:pt idx="3">
                  <c:v>81.297575298108555</c:v>
                </c:pt>
                <c:pt idx="4">
                  <c:v>74.57487407483552</c:v>
                </c:pt>
                <c:pt idx="5">
                  <c:v>53.918204471982762</c:v>
                </c:pt>
                <c:pt idx="6">
                  <c:v>46.250672483158688</c:v>
                </c:pt>
                <c:pt idx="7">
                  <c:v>42.106986285971225</c:v>
                </c:pt>
                <c:pt idx="8">
                  <c:v>30.010591947115383</c:v>
                </c:pt>
                <c:pt idx="9">
                  <c:v>13.962590144230768</c:v>
                </c:pt>
                <c:pt idx="10">
                  <c:v>9.1192683995327108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3-4145-8C77-8153F2438C2F}"/>
            </c:ext>
          </c:extLst>
        </c:ser>
        <c:ser>
          <c:idx val="2"/>
          <c:order val="2"/>
          <c:tx>
            <c:strRef>
              <c:f>Gen_32C_2LG_MTU6000!$A$24</c:f>
              <c:strCache>
                <c:ptCount val="1"/>
                <c:pt idx="0">
                  <c:v>Genoa 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Gen_32C_2LG_MTU6000!$J$24:$J$34</c:f>
              <c:numCache>
                <c:formatCode>General</c:formatCode>
                <c:ptCount val="11"/>
                <c:pt idx="0">
                  <c:v>34616.729999999996</c:v>
                </c:pt>
                <c:pt idx="1">
                  <c:v>34831.270000000004</c:v>
                </c:pt>
                <c:pt idx="2">
                  <c:v>33480.78</c:v>
                </c:pt>
                <c:pt idx="3">
                  <c:v>28401.21</c:v>
                </c:pt>
                <c:pt idx="4">
                  <c:v>24800.82</c:v>
                </c:pt>
                <c:pt idx="5">
                  <c:v>19972.54</c:v>
                </c:pt>
                <c:pt idx="6">
                  <c:v>15987.52</c:v>
                </c:pt>
                <c:pt idx="7">
                  <c:v>11991.23</c:v>
                </c:pt>
                <c:pt idx="8">
                  <c:v>7990.08</c:v>
                </c:pt>
                <c:pt idx="9">
                  <c:v>3996.67</c:v>
                </c:pt>
                <c:pt idx="10">
                  <c:v>1999.22</c:v>
                </c:pt>
              </c:numCache>
            </c:numRef>
          </c:xVal>
          <c:yVal>
            <c:numRef>
              <c:f>Gen_32C_2LG_MTU6000!$M$24:$M$34</c:f>
              <c:numCache>
                <c:formatCode>General</c:formatCode>
                <c:ptCount val="11"/>
                <c:pt idx="0">
                  <c:v>202.42754724925146</c:v>
                </c:pt>
                <c:pt idx="1">
                  <c:v>203.68210843937129</c:v>
                </c:pt>
                <c:pt idx="2">
                  <c:v>196.96430252259037</c:v>
                </c:pt>
                <c:pt idx="3">
                  <c:v>162.19623766447367</c:v>
                </c:pt>
                <c:pt idx="4">
                  <c:v>144.16399274553572</c:v>
                </c:pt>
                <c:pt idx="5">
                  <c:v>127.47995812908496</c:v>
                </c:pt>
                <c:pt idx="6">
                  <c:v>110.72916666666667</c:v>
                </c:pt>
                <c:pt idx="7">
                  <c:v>84.245939186151077</c:v>
                </c:pt>
                <c:pt idx="8">
                  <c:v>58.229944029850749</c:v>
                </c:pt>
                <c:pt idx="9">
                  <c:v>29.793878220419849</c:v>
                </c:pt>
                <c:pt idx="10">
                  <c:v>18.077437789351851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E3-4145-8C77-8153F2438C2F}"/>
            </c:ext>
          </c:extLst>
        </c:ser>
        <c:ser>
          <c:idx val="3"/>
          <c:order val="3"/>
          <c:tx>
            <c:strRef>
              <c:f>Gen_32C_2LG_MTU6000!$A$35</c:f>
              <c:strCache>
                <c:ptCount val="1"/>
                <c:pt idx="0">
                  <c:v>Genoa 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Gen_32C_2LG_MTU6000!$J$35:$J$45</c:f>
              <c:numCache>
                <c:formatCode>General</c:formatCode>
                <c:ptCount val="11"/>
                <c:pt idx="0">
                  <c:v>17926.349999999999</c:v>
                </c:pt>
                <c:pt idx="1">
                  <c:v>17555.04</c:v>
                </c:pt>
                <c:pt idx="2">
                  <c:v>18183.18</c:v>
                </c:pt>
                <c:pt idx="3">
                  <c:v>20580.54</c:v>
                </c:pt>
                <c:pt idx="4">
                  <c:v>21119.37</c:v>
                </c:pt>
                <c:pt idx="5">
                  <c:v>18622.47</c:v>
                </c:pt>
                <c:pt idx="6">
                  <c:v>15972.41</c:v>
                </c:pt>
                <c:pt idx="7">
                  <c:v>11988.65</c:v>
                </c:pt>
                <c:pt idx="8">
                  <c:v>7988.51</c:v>
                </c:pt>
                <c:pt idx="9">
                  <c:v>3995.8199999999997</c:v>
                </c:pt>
                <c:pt idx="10">
                  <c:v>1998.77</c:v>
                </c:pt>
              </c:numCache>
            </c:numRef>
          </c:xVal>
          <c:yVal>
            <c:numRef>
              <c:f>Gen_32C_2LG_MTU6000!$M$35:$M$45</c:f>
              <c:numCache>
                <c:formatCode>General</c:formatCode>
                <c:ptCount val="11"/>
                <c:pt idx="0">
                  <c:v>225.88646673387098</c:v>
                </c:pt>
                <c:pt idx="1">
                  <c:v>219.78966346153845</c:v>
                </c:pt>
                <c:pt idx="2">
                  <c:v>229.12273185483872</c:v>
                </c:pt>
                <c:pt idx="3">
                  <c:v>243.61434659090909</c:v>
                </c:pt>
                <c:pt idx="4">
                  <c:v>239.81842750726744</c:v>
                </c:pt>
                <c:pt idx="5">
                  <c:v>223.14117618865032</c:v>
                </c:pt>
                <c:pt idx="6">
                  <c:v>202.57216416396105</c:v>
                </c:pt>
                <c:pt idx="7">
                  <c:v>159.28797300170069</c:v>
                </c:pt>
                <c:pt idx="8">
                  <c:v>111.44684709821429</c:v>
                </c:pt>
                <c:pt idx="9">
                  <c:v>58.241312966417901</c:v>
                </c:pt>
                <c:pt idx="10">
                  <c:v>35.489524147727273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E3-4145-8C77-8153F2438C2F}"/>
            </c:ext>
          </c:extLst>
        </c:ser>
        <c:ser>
          <c:idx val="4"/>
          <c:order val="4"/>
          <c:tx>
            <c:strRef>
              <c:f>Gen_32C_2LG_MTU6000!$A$46</c:f>
              <c:strCache>
                <c:ptCount val="1"/>
                <c:pt idx="0">
                  <c:v>Genoa 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Gen_32C_2LG_MTU6000!$J$46:$J$56</c:f>
              <c:numCache>
                <c:formatCode>General</c:formatCode>
                <c:ptCount val="11"/>
                <c:pt idx="0">
                  <c:v>22228.58</c:v>
                </c:pt>
                <c:pt idx="1">
                  <c:v>22394.89</c:v>
                </c:pt>
                <c:pt idx="2">
                  <c:v>22315.88</c:v>
                </c:pt>
                <c:pt idx="3">
                  <c:v>22282.800000000003</c:v>
                </c:pt>
                <c:pt idx="4">
                  <c:v>23043.84</c:v>
                </c:pt>
                <c:pt idx="5">
                  <c:v>19969.59</c:v>
                </c:pt>
                <c:pt idx="6">
                  <c:v>15977.189999999999</c:v>
                </c:pt>
                <c:pt idx="7">
                  <c:v>11950.92</c:v>
                </c:pt>
                <c:pt idx="8">
                  <c:v>7990.98</c:v>
                </c:pt>
                <c:pt idx="9">
                  <c:v>3881.2799999999997</c:v>
                </c:pt>
                <c:pt idx="10">
                  <c:v>1998.8000000000002</c:v>
                </c:pt>
              </c:numCache>
            </c:numRef>
          </c:xVal>
          <c:yVal>
            <c:numRef>
              <c:f>Gen_32C_2LG_MTU6000!$M$46:$M$58</c:f>
              <c:numCache>
                <c:formatCode>General</c:formatCode>
                <c:ptCount val="13"/>
                <c:pt idx="0">
                  <c:v>477.09005837912088</c:v>
                </c:pt>
                <c:pt idx="1">
                  <c:v>478.03300034153006</c:v>
                </c:pt>
                <c:pt idx="2">
                  <c:v>476.34648224043718</c:v>
                </c:pt>
                <c:pt idx="3">
                  <c:v>475.64036885245912</c:v>
                </c:pt>
                <c:pt idx="4">
                  <c:v>491.88524590163934</c:v>
                </c:pt>
                <c:pt idx="5">
                  <c:v>435.78888791899442</c:v>
                </c:pt>
                <c:pt idx="6">
                  <c:v>367.12293198529409</c:v>
                </c:pt>
                <c:pt idx="7">
                  <c:v>286.40049846625766</c:v>
                </c:pt>
                <c:pt idx="8">
                  <c:v>205.36030016447367</c:v>
                </c:pt>
                <c:pt idx="9">
                  <c:v>109.07374100719423</c:v>
                </c:pt>
                <c:pt idx="10">
                  <c:v>66.733440170940185</c:v>
                </c:pt>
                <c:pt idx="11">
                  <c:v>497.99380095108705</c:v>
                </c:pt>
                <c:pt idx="12">
                  <c:v>498.79785486169766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E3-4145-8C77-8153F2438C2F}"/>
            </c:ext>
          </c:extLst>
        </c:ser>
        <c:ser>
          <c:idx val="5"/>
          <c:order val="5"/>
          <c:tx>
            <c:strRef>
              <c:f>Gen_32C_2LG_MTU6000!$A$57</c:f>
              <c:strCache>
                <c:ptCount val="1"/>
                <c:pt idx="0">
                  <c:v>Genoa 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Gen_32C_2LG_MTU6000!$J$57:$J$67</c:f>
              <c:numCache>
                <c:formatCode>General</c:formatCode>
                <c:ptCount val="11"/>
                <c:pt idx="0">
                  <c:v>12010.240000000002</c:v>
                </c:pt>
                <c:pt idx="1">
                  <c:v>12095.01</c:v>
                </c:pt>
                <c:pt idx="2">
                  <c:v>12031.73</c:v>
                </c:pt>
                <c:pt idx="3">
                  <c:v>12058.16</c:v>
                </c:pt>
                <c:pt idx="4">
                  <c:v>11980.8</c:v>
                </c:pt>
                <c:pt idx="5">
                  <c:v>12054.349999999999</c:v>
                </c:pt>
                <c:pt idx="6">
                  <c:v>12048.7</c:v>
                </c:pt>
                <c:pt idx="7">
                  <c:v>11974.21</c:v>
                </c:pt>
                <c:pt idx="8">
                  <c:v>7984.85</c:v>
                </c:pt>
                <c:pt idx="9">
                  <c:v>3967.8599999999997</c:v>
                </c:pt>
                <c:pt idx="10">
                  <c:v>1868.8400000000001</c:v>
                </c:pt>
              </c:numCache>
            </c:numRef>
          </c:xVal>
          <c:yVal>
            <c:numRef>
              <c:f>Gen_32C_2LG_MTU6000!$M$57:$M$67</c:f>
              <c:numCache>
                <c:formatCode>General</c:formatCode>
                <c:ptCount val="11"/>
                <c:pt idx="0">
                  <c:v>497.99380095108705</c:v>
                </c:pt>
                <c:pt idx="1">
                  <c:v>498.79785486169766</c:v>
                </c:pt>
                <c:pt idx="2">
                  <c:v>496.18818953230573</c:v>
                </c:pt>
                <c:pt idx="3">
                  <c:v>502.71289596140713</c:v>
                </c:pt>
                <c:pt idx="4">
                  <c:v>496.77309782608694</c:v>
                </c:pt>
                <c:pt idx="5">
                  <c:v>497.12103766364015</c:v>
                </c:pt>
                <c:pt idx="6">
                  <c:v>502.31850212389003</c:v>
                </c:pt>
                <c:pt idx="7">
                  <c:v>493.81606643264359</c:v>
                </c:pt>
                <c:pt idx="8">
                  <c:v>360.470833863027</c:v>
                </c:pt>
                <c:pt idx="9">
                  <c:v>200.47926744877896</c:v>
                </c:pt>
                <c:pt idx="10">
                  <c:v>108.01604299834281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E3-4145-8C77-8153F2438C2F}"/>
            </c:ext>
          </c:extLst>
        </c:ser>
        <c:ser>
          <c:idx val="6"/>
          <c:order val="6"/>
          <c:tx>
            <c:strRef>
              <c:f>Gen_32C_2LG_MTU6000!$A$68</c:f>
              <c:strCache>
                <c:ptCount val="1"/>
                <c:pt idx="0">
                  <c:v>Genoa 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Gen_32C_2LG_MTU6000!$J$68:$J$78</c:f>
              <c:numCache>
                <c:formatCode>General</c:formatCode>
                <c:ptCount val="11"/>
                <c:pt idx="0">
                  <c:v>6068.75</c:v>
                </c:pt>
                <c:pt idx="1">
                  <c:v>6017.48</c:v>
                </c:pt>
                <c:pt idx="2">
                  <c:v>6049.03</c:v>
                </c:pt>
                <c:pt idx="3">
                  <c:v>6080.01</c:v>
                </c:pt>
                <c:pt idx="4">
                  <c:v>6060.63</c:v>
                </c:pt>
                <c:pt idx="5">
                  <c:v>6083.83</c:v>
                </c:pt>
                <c:pt idx="6">
                  <c:v>6090.88</c:v>
                </c:pt>
                <c:pt idx="7">
                  <c:v>6074.42</c:v>
                </c:pt>
                <c:pt idx="8">
                  <c:v>6083.4699999999993</c:v>
                </c:pt>
                <c:pt idx="9">
                  <c:v>3666.14</c:v>
                </c:pt>
                <c:pt idx="10">
                  <c:v>1998.21</c:v>
                </c:pt>
              </c:numCache>
            </c:numRef>
          </c:xVal>
          <c:yVal>
            <c:numRef>
              <c:f>Gen_32C_2LG_MTU6000!$M$68:$M$78</c:f>
              <c:numCache>
                <c:formatCode>General</c:formatCode>
                <c:ptCount val="11"/>
                <c:pt idx="0">
                  <c:v>500.5501412056588</c:v>
                </c:pt>
                <c:pt idx="1">
                  <c:v>501.74567217383878</c:v>
                </c:pt>
                <c:pt idx="2">
                  <c:v>501.63517827573031</c:v>
                </c:pt>
                <c:pt idx="3">
                  <c:v>498.78274240801409</c:v>
                </c:pt>
                <c:pt idx="4">
                  <c:v>499.88040408572635</c:v>
                </c:pt>
                <c:pt idx="5">
                  <c:v>499.09612183929772</c:v>
                </c:pt>
                <c:pt idx="6">
                  <c:v>505.10572350543481</c:v>
                </c:pt>
                <c:pt idx="7">
                  <c:v>498.32415837113575</c:v>
                </c:pt>
                <c:pt idx="8">
                  <c:v>499.06658869917669</c:v>
                </c:pt>
                <c:pt idx="9">
                  <c:v>334.97519121912427</c:v>
                </c:pt>
                <c:pt idx="10">
                  <c:v>210.27768891433189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E3-4145-8C77-8153F2438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50351"/>
        <c:axId val="1562829999"/>
      </c:scatterChart>
      <c:valAx>
        <c:axId val="1545050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29999"/>
        <c:crosses val="autoZero"/>
        <c:crossBetween val="midCat"/>
      </c:valAx>
      <c:valAx>
        <c:axId val="15628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5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vs CPU Idle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Gen_32C_2LG_MTU6000!$A$2</c:f>
              <c:strCache>
                <c:ptCount val="1"/>
                <c:pt idx="0">
                  <c:v>Genoa 1K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Gen_32C_2LG_MTU6000!$J$2:$J$11</c:f>
              <c:numCache>
                <c:formatCode>General</c:formatCode>
                <c:ptCount val="10"/>
                <c:pt idx="0">
                  <c:v>29625.68</c:v>
                </c:pt>
                <c:pt idx="1">
                  <c:v>38475.56</c:v>
                </c:pt>
                <c:pt idx="2">
                  <c:v>25242.27</c:v>
                </c:pt>
                <c:pt idx="3">
                  <c:v>23695.85</c:v>
                </c:pt>
                <c:pt idx="4">
                  <c:v>20209.080000000002</c:v>
                </c:pt>
                <c:pt idx="5">
                  <c:v>18408.830000000002</c:v>
                </c:pt>
                <c:pt idx="6">
                  <c:v>15217.36</c:v>
                </c:pt>
                <c:pt idx="7">
                  <c:v>11628.31</c:v>
                </c:pt>
                <c:pt idx="8">
                  <c:v>7653.7800000000007</c:v>
                </c:pt>
                <c:pt idx="9">
                  <c:v>3809.51</c:v>
                </c:pt>
              </c:numCache>
            </c:numRef>
          </c:xVal>
          <c:yVal>
            <c:numRef>
              <c:f>Gen_32C_2LG_MTU6000!$D$2:$D$12</c:f>
              <c:numCache>
                <c:formatCode>General</c:formatCode>
                <c:ptCount val="11"/>
                <c:pt idx="0">
                  <c:v>0.41</c:v>
                </c:pt>
                <c:pt idx="1">
                  <c:v>0.96</c:v>
                </c:pt>
                <c:pt idx="2">
                  <c:v>1.36</c:v>
                </c:pt>
                <c:pt idx="3">
                  <c:v>5.33</c:v>
                </c:pt>
                <c:pt idx="4">
                  <c:v>2.04</c:v>
                </c:pt>
                <c:pt idx="5">
                  <c:v>4.04</c:v>
                </c:pt>
                <c:pt idx="6">
                  <c:v>10.94</c:v>
                </c:pt>
                <c:pt idx="7">
                  <c:v>16.920000000000002</c:v>
                </c:pt>
                <c:pt idx="8">
                  <c:v>30.54</c:v>
                </c:pt>
                <c:pt idx="9">
                  <c:v>79.7</c:v>
                </c:pt>
                <c:pt idx="10">
                  <c:v>93.75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D-A445-8649-00F86ECF88DB}"/>
            </c:ext>
          </c:extLst>
        </c:ser>
        <c:ser>
          <c:idx val="1"/>
          <c:order val="1"/>
          <c:tx>
            <c:strRef>
              <c:f>Gen_32C_2LG_MTU6000!$A$13</c:f>
              <c:strCache>
                <c:ptCount val="1"/>
                <c:pt idx="0">
                  <c:v>Genoa 64K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Gen_32C_2LG_MTU6000!$J$13:$J$23</c:f>
              <c:numCache>
                <c:formatCode>General</c:formatCode>
                <c:ptCount val="11"/>
                <c:pt idx="0">
                  <c:v>37194.61</c:v>
                </c:pt>
                <c:pt idx="1">
                  <c:v>23003.739999999998</c:v>
                </c:pt>
                <c:pt idx="2">
                  <c:v>26432.07</c:v>
                </c:pt>
                <c:pt idx="3">
                  <c:v>25307.61</c:v>
                </c:pt>
                <c:pt idx="4">
                  <c:v>23214.86</c:v>
                </c:pt>
                <c:pt idx="5">
                  <c:v>19213.86</c:v>
                </c:pt>
                <c:pt idx="6">
                  <c:v>15818.470000000001</c:v>
                </c:pt>
                <c:pt idx="7">
                  <c:v>11986.68</c:v>
                </c:pt>
                <c:pt idx="8">
                  <c:v>7990.02</c:v>
                </c:pt>
                <c:pt idx="9">
                  <c:v>3717.3999999999996</c:v>
                </c:pt>
                <c:pt idx="10">
                  <c:v>1998.3600000000001</c:v>
                </c:pt>
              </c:numCache>
            </c:numRef>
          </c:xVal>
          <c:yVal>
            <c:numRef>
              <c:f>Gen_32C_2LG_MTU6000!$D$13:$D$23</c:f>
              <c:numCache>
                <c:formatCode>General</c:formatCode>
                <c:ptCount val="11"/>
                <c:pt idx="0">
                  <c:v>60.21</c:v>
                </c:pt>
                <c:pt idx="1">
                  <c:v>64.14</c:v>
                </c:pt>
                <c:pt idx="2">
                  <c:v>64.84</c:v>
                </c:pt>
                <c:pt idx="3">
                  <c:v>66.400000000000006</c:v>
                </c:pt>
                <c:pt idx="4">
                  <c:v>67.150000000000006</c:v>
                </c:pt>
                <c:pt idx="5">
                  <c:v>28.37</c:v>
                </c:pt>
                <c:pt idx="6">
                  <c:v>45.12</c:v>
                </c:pt>
                <c:pt idx="7">
                  <c:v>89.09</c:v>
                </c:pt>
                <c:pt idx="8">
                  <c:v>96.91</c:v>
                </c:pt>
                <c:pt idx="9">
                  <c:v>97.66</c:v>
                </c:pt>
                <c:pt idx="10">
                  <c:v>99.15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D-A445-8649-00F86ECF88DB}"/>
            </c:ext>
          </c:extLst>
        </c:ser>
        <c:ser>
          <c:idx val="2"/>
          <c:order val="2"/>
          <c:tx>
            <c:strRef>
              <c:f>Gen_32C_2LG_MTU6000!$A$24</c:f>
              <c:strCache>
                <c:ptCount val="1"/>
                <c:pt idx="0">
                  <c:v>Genoa 128K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Gen_32C_2LG_MTU6000!$J$24:$J$34</c:f>
              <c:numCache>
                <c:formatCode>General</c:formatCode>
                <c:ptCount val="11"/>
                <c:pt idx="0">
                  <c:v>34616.729999999996</c:v>
                </c:pt>
                <c:pt idx="1">
                  <c:v>34831.270000000004</c:v>
                </c:pt>
                <c:pt idx="2">
                  <c:v>33480.78</c:v>
                </c:pt>
                <c:pt idx="3">
                  <c:v>28401.21</c:v>
                </c:pt>
                <c:pt idx="4">
                  <c:v>24800.82</c:v>
                </c:pt>
                <c:pt idx="5">
                  <c:v>19972.54</c:v>
                </c:pt>
                <c:pt idx="6">
                  <c:v>15987.52</c:v>
                </c:pt>
                <c:pt idx="7">
                  <c:v>11991.23</c:v>
                </c:pt>
                <c:pt idx="8">
                  <c:v>7990.08</c:v>
                </c:pt>
                <c:pt idx="9">
                  <c:v>3996.67</c:v>
                </c:pt>
                <c:pt idx="10">
                  <c:v>1999.22</c:v>
                </c:pt>
              </c:numCache>
            </c:numRef>
          </c:xVal>
          <c:yVal>
            <c:numRef>
              <c:f>Gen_32C_2LG_MTU6000!$D$24:$D$34</c:f>
              <c:numCache>
                <c:formatCode>General</c:formatCode>
                <c:ptCount val="11"/>
                <c:pt idx="0">
                  <c:v>57.73</c:v>
                </c:pt>
                <c:pt idx="1">
                  <c:v>56.6</c:v>
                </c:pt>
                <c:pt idx="2">
                  <c:v>57.15</c:v>
                </c:pt>
                <c:pt idx="3">
                  <c:v>43.44</c:v>
                </c:pt>
                <c:pt idx="4">
                  <c:v>51.54</c:v>
                </c:pt>
                <c:pt idx="5">
                  <c:v>72.81</c:v>
                </c:pt>
                <c:pt idx="6">
                  <c:v>89.23</c:v>
                </c:pt>
                <c:pt idx="7">
                  <c:v>91.98</c:v>
                </c:pt>
                <c:pt idx="8">
                  <c:v>94.96</c:v>
                </c:pt>
                <c:pt idx="9">
                  <c:v>97.49</c:v>
                </c:pt>
                <c:pt idx="10">
                  <c:v>98.65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D-A445-8649-00F86ECF88DB}"/>
            </c:ext>
          </c:extLst>
        </c:ser>
        <c:ser>
          <c:idx val="3"/>
          <c:order val="3"/>
          <c:tx>
            <c:strRef>
              <c:f>Gen_32C_2LG_MTU6000!$A$35</c:f>
              <c:strCache>
                <c:ptCount val="1"/>
                <c:pt idx="0">
                  <c:v>Genoa 256K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Gen_32C_2LG_MTU6000!$J$35:$J$45</c:f>
              <c:numCache>
                <c:formatCode>General</c:formatCode>
                <c:ptCount val="11"/>
                <c:pt idx="0">
                  <c:v>17926.349999999999</c:v>
                </c:pt>
                <c:pt idx="1">
                  <c:v>17555.04</c:v>
                </c:pt>
                <c:pt idx="2">
                  <c:v>18183.18</c:v>
                </c:pt>
                <c:pt idx="3">
                  <c:v>20580.54</c:v>
                </c:pt>
                <c:pt idx="4">
                  <c:v>21119.37</c:v>
                </c:pt>
                <c:pt idx="5">
                  <c:v>18622.47</c:v>
                </c:pt>
                <c:pt idx="6">
                  <c:v>15972.41</c:v>
                </c:pt>
                <c:pt idx="7">
                  <c:v>11988.65</c:v>
                </c:pt>
                <c:pt idx="8">
                  <c:v>7988.51</c:v>
                </c:pt>
                <c:pt idx="9">
                  <c:v>3995.8199999999997</c:v>
                </c:pt>
                <c:pt idx="10">
                  <c:v>1998.77</c:v>
                </c:pt>
              </c:numCache>
            </c:numRef>
          </c:xVal>
          <c:yVal>
            <c:numRef>
              <c:f>Gen_32C_2LG_MTU6000!$D$35:$D$45</c:f>
              <c:numCache>
                <c:formatCode>General</c:formatCode>
                <c:ptCount val="11"/>
                <c:pt idx="0">
                  <c:v>80.31</c:v>
                </c:pt>
                <c:pt idx="1">
                  <c:v>80.75</c:v>
                </c:pt>
                <c:pt idx="2">
                  <c:v>79.92</c:v>
                </c:pt>
                <c:pt idx="3">
                  <c:v>64.930000000000007</c:v>
                </c:pt>
                <c:pt idx="4">
                  <c:v>48.28</c:v>
                </c:pt>
                <c:pt idx="5">
                  <c:v>66.89</c:v>
                </c:pt>
                <c:pt idx="6">
                  <c:v>80.510000000000005</c:v>
                </c:pt>
                <c:pt idx="7">
                  <c:v>86.88</c:v>
                </c:pt>
                <c:pt idx="8">
                  <c:v>91.45</c:v>
                </c:pt>
                <c:pt idx="9">
                  <c:v>95.96</c:v>
                </c:pt>
                <c:pt idx="10">
                  <c:v>97.71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D-A445-8649-00F86ECF88DB}"/>
            </c:ext>
          </c:extLst>
        </c:ser>
        <c:ser>
          <c:idx val="4"/>
          <c:order val="4"/>
          <c:tx>
            <c:strRef>
              <c:f>Gen_32C_2LG_MTU6000!$A$46</c:f>
              <c:strCache>
                <c:ptCount val="1"/>
                <c:pt idx="0">
                  <c:v>Genoa 512K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Gen_32C_2LG_MTU6000!$J$46:$J$56</c:f>
              <c:numCache>
                <c:formatCode>General</c:formatCode>
                <c:ptCount val="11"/>
                <c:pt idx="0">
                  <c:v>22228.58</c:v>
                </c:pt>
                <c:pt idx="1">
                  <c:v>22394.89</c:v>
                </c:pt>
                <c:pt idx="2">
                  <c:v>22315.88</c:v>
                </c:pt>
                <c:pt idx="3">
                  <c:v>22282.800000000003</c:v>
                </c:pt>
                <c:pt idx="4">
                  <c:v>23043.84</c:v>
                </c:pt>
                <c:pt idx="5">
                  <c:v>19969.59</c:v>
                </c:pt>
                <c:pt idx="6">
                  <c:v>15977.189999999999</c:v>
                </c:pt>
                <c:pt idx="7">
                  <c:v>11950.92</c:v>
                </c:pt>
                <c:pt idx="8">
                  <c:v>7990.98</c:v>
                </c:pt>
                <c:pt idx="9">
                  <c:v>3881.2799999999997</c:v>
                </c:pt>
                <c:pt idx="10">
                  <c:v>1998.8000000000002</c:v>
                </c:pt>
              </c:numCache>
            </c:numRef>
          </c:xVal>
          <c:yVal>
            <c:numRef>
              <c:f>Gen_32C_2LG_MTU6000!$D$46:$D$56</c:f>
              <c:numCache>
                <c:formatCode>General</c:formatCode>
                <c:ptCount val="11"/>
                <c:pt idx="0">
                  <c:v>60.21</c:v>
                </c:pt>
                <c:pt idx="1">
                  <c:v>59.92</c:v>
                </c:pt>
                <c:pt idx="2">
                  <c:v>59.98</c:v>
                </c:pt>
                <c:pt idx="3">
                  <c:v>59.79</c:v>
                </c:pt>
                <c:pt idx="4">
                  <c:v>58.49</c:v>
                </c:pt>
                <c:pt idx="5">
                  <c:v>63.87</c:v>
                </c:pt>
                <c:pt idx="6">
                  <c:v>70.61</c:v>
                </c:pt>
                <c:pt idx="7">
                  <c:v>77.2</c:v>
                </c:pt>
                <c:pt idx="8">
                  <c:v>84.25</c:v>
                </c:pt>
                <c:pt idx="9">
                  <c:v>92.63</c:v>
                </c:pt>
                <c:pt idx="10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D-A445-8649-00F86ECF88DB}"/>
            </c:ext>
          </c:extLst>
        </c:ser>
        <c:ser>
          <c:idx val="5"/>
          <c:order val="5"/>
          <c:tx>
            <c:strRef>
              <c:f>Gen_32C_2LG_MTU6000!$A$57</c:f>
              <c:strCache>
                <c:ptCount val="1"/>
                <c:pt idx="0">
                  <c:v>Genoa 1M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Gen_32C_2LG_MTU6000!$J$57:$J$67</c:f>
              <c:numCache>
                <c:formatCode>General</c:formatCode>
                <c:ptCount val="11"/>
                <c:pt idx="0">
                  <c:v>12010.240000000002</c:v>
                </c:pt>
                <c:pt idx="1">
                  <c:v>12095.01</c:v>
                </c:pt>
                <c:pt idx="2">
                  <c:v>12031.73</c:v>
                </c:pt>
                <c:pt idx="3">
                  <c:v>12058.16</c:v>
                </c:pt>
                <c:pt idx="4">
                  <c:v>11980.8</c:v>
                </c:pt>
                <c:pt idx="5">
                  <c:v>12054.349999999999</c:v>
                </c:pt>
                <c:pt idx="6">
                  <c:v>12048.7</c:v>
                </c:pt>
                <c:pt idx="7">
                  <c:v>11974.21</c:v>
                </c:pt>
                <c:pt idx="8">
                  <c:v>7984.85</c:v>
                </c:pt>
                <c:pt idx="9">
                  <c:v>3967.8599999999997</c:v>
                </c:pt>
                <c:pt idx="10">
                  <c:v>1868.8400000000001</c:v>
                </c:pt>
              </c:numCache>
            </c:numRef>
          </c:xVal>
          <c:yVal>
            <c:numRef>
              <c:f>Gen_32C_2LG_MTU6000!$D$57:$D$67</c:f>
              <c:numCache>
                <c:formatCode>General</c:formatCode>
                <c:ptCount val="11"/>
                <c:pt idx="0">
                  <c:v>59.64</c:v>
                </c:pt>
                <c:pt idx="1">
                  <c:v>58.96</c:v>
                </c:pt>
                <c:pt idx="2">
                  <c:v>59.37</c:v>
                </c:pt>
                <c:pt idx="3">
                  <c:v>59.1</c:v>
                </c:pt>
                <c:pt idx="4">
                  <c:v>59.75</c:v>
                </c:pt>
                <c:pt idx="5">
                  <c:v>59.55</c:v>
                </c:pt>
                <c:pt idx="6">
                  <c:v>59.68</c:v>
                </c:pt>
                <c:pt idx="7">
                  <c:v>59.4</c:v>
                </c:pt>
                <c:pt idx="8">
                  <c:v>72.38</c:v>
                </c:pt>
                <c:pt idx="9">
                  <c:v>85.35</c:v>
                </c:pt>
                <c:pt idx="10">
                  <c:v>93.2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D-A445-8649-00F86ECF88DB}"/>
            </c:ext>
          </c:extLst>
        </c:ser>
        <c:ser>
          <c:idx val="6"/>
          <c:order val="6"/>
          <c:tx>
            <c:strRef>
              <c:f>Gen_32C_2LG_MTU6000!$A$68</c:f>
              <c:strCache>
                <c:ptCount val="1"/>
                <c:pt idx="0">
                  <c:v>Genoa 2M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Gen_32C_2LG_MTU6000!$J$68:$J$78</c:f>
              <c:numCache>
                <c:formatCode>General</c:formatCode>
                <c:ptCount val="11"/>
                <c:pt idx="0">
                  <c:v>6068.75</c:v>
                </c:pt>
                <c:pt idx="1">
                  <c:v>6017.48</c:v>
                </c:pt>
                <c:pt idx="2">
                  <c:v>6049.03</c:v>
                </c:pt>
                <c:pt idx="3">
                  <c:v>6080.01</c:v>
                </c:pt>
                <c:pt idx="4">
                  <c:v>6060.63</c:v>
                </c:pt>
                <c:pt idx="5">
                  <c:v>6083.83</c:v>
                </c:pt>
                <c:pt idx="6">
                  <c:v>6090.88</c:v>
                </c:pt>
                <c:pt idx="7">
                  <c:v>6074.42</c:v>
                </c:pt>
                <c:pt idx="8">
                  <c:v>6083.4699999999993</c:v>
                </c:pt>
                <c:pt idx="9">
                  <c:v>3666.14</c:v>
                </c:pt>
                <c:pt idx="10">
                  <c:v>1998.21</c:v>
                </c:pt>
              </c:numCache>
            </c:numRef>
          </c:xVal>
          <c:yVal>
            <c:numRef>
              <c:f>Gen_32C_2LG_MTU6000!$D$68:$D$78</c:f>
              <c:numCache>
                <c:formatCode>General</c:formatCode>
                <c:ptCount val="11"/>
                <c:pt idx="0">
                  <c:v>60.14</c:v>
                </c:pt>
                <c:pt idx="1">
                  <c:v>61.69</c:v>
                </c:pt>
                <c:pt idx="2">
                  <c:v>60.88</c:v>
                </c:pt>
                <c:pt idx="3">
                  <c:v>59.72</c:v>
                </c:pt>
                <c:pt idx="4">
                  <c:v>59.78</c:v>
                </c:pt>
                <c:pt idx="5">
                  <c:v>59.61</c:v>
                </c:pt>
                <c:pt idx="6">
                  <c:v>59.11</c:v>
                </c:pt>
                <c:pt idx="7">
                  <c:v>59.69</c:v>
                </c:pt>
                <c:pt idx="8">
                  <c:v>59.57</c:v>
                </c:pt>
                <c:pt idx="9">
                  <c:v>73.209999999999994</c:v>
                </c:pt>
                <c:pt idx="10">
                  <c:v>86.55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2D-A445-8649-00F86ECF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17023"/>
        <c:axId val="1802814447"/>
      </c:scatterChart>
      <c:valAx>
        <c:axId val="20612170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14447"/>
        <c:crosses val="autoZero"/>
        <c:crossBetween val="midCat"/>
      </c:valAx>
      <c:valAx>
        <c:axId val="18028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55033</xdr:colOff>
      <xdr:row>5</xdr:row>
      <xdr:rowOff>6350</xdr:rowOff>
    </xdr:from>
    <xdr:to>
      <xdr:col>32</xdr:col>
      <xdr:colOff>499533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A8F92-EFFA-2E4A-BB8F-EBEAABEC1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16933</xdr:colOff>
      <xdr:row>21</xdr:row>
      <xdr:rowOff>152400</xdr:rowOff>
    </xdr:from>
    <xdr:to>
      <xdr:col>32</xdr:col>
      <xdr:colOff>461433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A58EA-7216-794B-88C1-C26E9286C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16933</xdr:colOff>
      <xdr:row>37</xdr:row>
      <xdr:rowOff>152400</xdr:rowOff>
    </xdr:from>
    <xdr:to>
      <xdr:col>32</xdr:col>
      <xdr:colOff>461433</xdr:colOff>
      <xdr:row>51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08331-9F11-164B-A566-3BE4D217F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16933</xdr:colOff>
      <xdr:row>54</xdr:row>
      <xdr:rowOff>152400</xdr:rowOff>
    </xdr:from>
    <xdr:to>
      <xdr:col>32</xdr:col>
      <xdr:colOff>461433</xdr:colOff>
      <xdr:row>68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5D0633-D2EF-F046-909F-3FC130A0F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156633</xdr:colOff>
      <xdr:row>69</xdr:row>
      <xdr:rowOff>12700</xdr:rowOff>
    </xdr:from>
    <xdr:to>
      <xdr:col>32</xdr:col>
      <xdr:colOff>601133</xdr:colOff>
      <xdr:row>82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E9FA0D-0052-F24E-AFA5-0B7485AF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29633</xdr:colOff>
      <xdr:row>5</xdr:row>
      <xdr:rowOff>177800</xdr:rowOff>
    </xdr:from>
    <xdr:to>
      <xdr:col>38</xdr:col>
      <xdr:colOff>474133</xdr:colOff>
      <xdr:row>19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B872DB-8993-594D-8741-1F73071F5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16933</xdr:colOff>
      <xdr:row>21</xdr:row>
      <xdr:rowOff>152400</xdr:rowOff>
    </xdr:from>
    <xdr:to>
      <xdr:col>38</xdr:col>
      <xdr:colOff>461433</xdr:colOff>
      <xdr:row>35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1B3D74-57FF-654B-A0C4-0404D607D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6350</xdr:rowOff>
    </xdr:from>
    <xdr:to>
      <xdr:col>19</xdr:col>
      <xdr:colOff>419100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4C2A3-2902-A148-9F26-9EA457307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254000</xdr:colOff>
      <xdr:row>19</xdr:row>
      <xdr:rowOff>44450</xdr:rowOff>
    </xdr:from>
    <xdr:to>
      <xdr:col>19</xdr:col>
      <xdr:colOff>673100</xdr:colOff>
      <xdr:row>32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F477D-E8A1-AA4F-9C9D-240F4D42F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19</xdr:col>
      <xdr:colOff>419100</xdr:colOff>
      <xdr:row>49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6F43B-82D2-214A-93BF-C765B509B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25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78B587-8873-9648-9A84-E35AEE81F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355600</xdr:colOff>
      <xdr:row>1</xdr:row>
      <xdr:rowOff>19050</xdr:rowOff>
    </xdr:from>
    <xdr:to>
      <xdr:col>18</xdr:col>
      <xdr:colOff>774700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B323F-27EA-864B-9D89-AA6D7FBE7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19</xdr:row>
      <xdr:rowOff>44450</xdr:rowOff>
    </xdr:from>
    <xdr:to>
      <xdr:col>18</xdr:col>
      <xdr:colOff>673100</xdr:colOff>
      <xdr:row>32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9FC63-95D0-4547-901F-4E5B34B87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18</xdr:col>
      <xdr:colOff>419100</xdr:colOff>
      <xdr:row>49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C1462-430A-1946-B4A4-B115C9CCA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24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FC704E-F81A-064D-BEB9-9254CBA6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pVsIntelVsAMD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LGArmvsGenvsS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_Longer"/>
      <sheetName val="GEN_Longer"/>
      <sheetName val="AMP_Longer"/>
      <sheetName val="Bison_Longer"/>
      <sheetName val="MBpsComparision"/>
      <sheetName val="Comparision - 25K"/>
      <sheetName val="Comparision at 15K"/>
      <sheetName val="Comparision - 10K "/>
      <sheetName val="Comparision - 4K"/>
    </sheetNames>
    <sheetDataSet>
      <sheetData sheetId="0"/>
      <sheetData sheetId="1">
        <row r="7">
          <cell r="B7" t="str">
            <v>1K</v>
          </cell>
          <cell r="H7">
            <v>0</v>
          </cell>
        </row>
        <row r="8">
          <cell r="D8">
            <v>0.55000000000000004</v>
          </cell>
          <cell r="E8">
            <v>17.052299999999999</v>
          </cell>
          <cell r="H8">
            <v>29687.190000000002</v>
          </cell>
          <cell r="J8">
            <v>3500</v>
          </cell>
          <cell r="K8">
            <v>43.369</v>
          </cell>
          <cell r="Q8">
            <v>18855.38</v>
          </cell>
          <cell r="S8">
            <v>265.5797609</v>
          </cell>
        </row>
        <row r="9">
          <cell r="D9">
            <v>5.51</v>
          </cell>
          <cell r="E9">
            <v>16.2455</v>
          </cell>
          <cell r="H9">
            <v>29985.190000000002</v>
          </cell>
          <cell r="J9">
            <v>3499.97</v>
          </cell>
          <cell r="K9">
            <v>46.151800000000001</v>
          </cell>
          <cell r="Q9">
            <v>18426.87</v>
          </cell>
          <cell r="S9">
            <v>267.63336959999998</v>
          </cell>
        </row>
        <row r="10">
          <cell r="D10">
            <v>12.09</v>
          </cell>
          <cell r="E10">
            <v>11.7926</v>
          </cell>
          <cell r="H10">
            <v>15714.53</v>
          </cell>
          <cell r="J10">
            <v>3499</v>
          </cell>
          <cell r="K10">
            <v>43.678600000000003</v>
          </cell>
          <cell r="Q10">
            <v>13864.98</v>
          </cell>
          <cell r="S10">
            <v>255.12576300000001</v>
          </cell>
        </row>
        <row r="11">
          <cell r="D11">
            <v>12.45</v>
          </cell>
          <cell r="E11">
            <v>11.588699999999999</v>
          </cell>
          <cell r="H11">
            <v>11754.55</v>
          </cell>
          <cell r="J11">
            <v>3497.42</v>
          </cell>
          <cell r="K11">
            <v>44.660699999999999</v>
          </cell>
          <cell r="Q11">
            <v>12163.91</v>
          </cell>
          <cell r="S11">
            <v>259.48471740000002</v>
          </cell>
        </row>
        <row r="12">
          <cell r="D12">
            <v>20.85</v>
          </cell>
          <cell r="E12">
            <v>7.6128999999999998</v>
          </cell>
          <cell r="H12">
            <v>3430.75</v>
          </cell>
          <cell r="J12">
            <v>3488.47</v>
          </cell>
          <cell r="K12">
            <v>42.803600000000003</v>
          </cell>
          <cell r="Q12">
            <v>9302.42</v>
          </cell>
          <cell r="S12">
            <v>252.1322174</v>
          </cell>
        </row>
        <row r="13">
          <cell r="D13">
            <v>33.28</v>
          </cell>
          <cell r="E13">
            <v>4.8364500000000001</v>
          </cell>
          <cell r="H13">
            <v>2777.91</v>
          </cell>
          <cell r="J13">
            <v>3476.5</v>
          </cell>
          <cell r="K13">
            <v>40.5</v>
          </cell>
          <cell r="Q13">
            <v>7902.45</v>
          </cell>
          <cell r="S13">
            <v>239.05247829999999</v>
          </cell>
        </row>
        <row r="14">
          <cell r="D14">
            <v>53.26</v>
          </cell>
          <cell r="E14">
            <v>5.0503200000000001</v>
          </cell>
          <cell r="H14">
            <v>2458.4899999999998</v>
          </cell>
          <cell r="J14">
            <v>3464.33</v>
          </cell>
          <cell r="K14">
            <v>39.892899999999997</v>
          </cell>
          <cell r="Q14">
            <v>5804.5</v>
          </cell>
          <cell r="S14">
            <v>224.22880430000001</v>
          </cell>
        </row>
        <row r="15">
          <cell r="D15">
            <v>72.55</v>
          </cell>
          <cell r="E15">
            <v>2.5393500000000002</v>
          </cell>
          <cell r="H15">
            <v>2270.79</v>
          </cell>
          <cell r="J15">
            <v>3375.08</v>
          </cell>
          <cell r="K15">
            <v>37.982100000000003</v>
          </cell>
          <cell r="Q15">
            <v>3957.85</v>
          </cell>
          <cell r="S15">
            <v>201.72776089999999</v>
          </cell>
        </row>
        <row r="16">
          <cell r="D16">
            <v>92.08</v>
          </cell>
          <cell r="E16">
            <v>3.0264500000000001</v>
          </cell>
          <cell r="H16">
            <v>2660.34</v>
          </cell>
          <cell r="J16">
            <v>2810.06</v>
          </cell>
          <cell r="K16">
            <v>38</v>
          </cell>
          <cell r="Q16">
            <v>1957.28</v>
          </cell>
          <cell r="S16">
            <v>180.6279783</v>
          </cell>
        </row>
        <row r="17">
          <cell r="D17">
            <v>97.5</v>
          </cell>
          <cell r="E17">
            <v>1.01742</v>
          </cell>
          <cell r="H17">
            <v>1995.35</v>
          </cell>
          <cell r="J17">
            <v>2523.7800000000002</v>
          </cell>
          <cell r="K17">
            <v>33.464300000000001</v>
          </cell>
          <cell r="Q17">
            <v>998.13</v>
          </cell>
          <cell r="S17">
            <v>143.41420869999999</v>
          </cell>
        </row>
        <row r="18">
          <cell r="B18" t="str">
            <v>64K</v>
          </cell>
          <cell r="H18">
            <v>0</v>
          </cell>
        </row>
        <row r="19">
          <cell r="D19">
            <v>0.79</v>
          </cell>
          <cell r="E19">
            <v>27.798999999999999</v>
          </cell>
          <cell r="H19">
            <v>1656061.64</v>
          </cell>
          <cell r="J19">
            <v>3500</v>
          </cell>
          <cell r="K19">
            <v>45.785699999999999</v>
          </cell>
          <cell r="Q19">
            <v>24760.23</v>
          </cell>
          <cell r="S19">
            <v>278.4688696</v>
          </cell>
        </row>
        <row r="20">
          <cell r="D20">
            <v>21.91</v>
          </cell>
          <cell r="E20">
            <v>27.136500000000002</v>
          </cell>
          <cell r="H20">
            <v>1338447.1399999999</v>
          </cell>
          <cell r="J20">
            <v>3411.67</v>
          </cell>
          <cell r="K20">
            <v>46.875</v>
          </cell>
          <cell r="Q20">
            <v>19966.080000000002</v>
          </cell>
          <cell r="S20">
            <v>258.15058699999997</v>
          </cell>
        </row>
        <row r="21">
          <cell r="D21">
            <v>57.91</v>
          </cell>
          <cell r="E21">
            <v>20.881</v>
          </cell>
          <cell r="H21">
            <v>997521.53</v>
          </cell>
          <cell r="J21">
            <v>3098.78</v>
          </cell>
          <cell r="K21">
            <v>43.428600000000003</v>
          </cell>
          <cell r="Q21">
            <v>14856.61</v>
          </cell>
          <cell r="S21">
            <v>227.76915220000001</v>
          </cell>
        </row>
        <row r="22">
          <cell r="D22">
            <v>69.91</v>
          </cell>
          <cell r="E22">
            <v>13.9587</v>
          </cell>
          <cell r="H22">
            <v>835748.73</v>
          </cell>
          <cell r="J22">
            <v>2896</v>
          </cell>
          <cell r="K22">
            <v>40.196399999999997</v>
          </cell>
          <cell r="Q22">
            <v>12473.07</v>
          </cell>
          <cell r="S22">
            <v>219.477</v>
          </cell>
        </row>
        <row r="23">
          <cell r="D23">
            <v>90.64</v>
          </cell>
          <cell r="E23">
            <v>6.0332299999999996</v>
          </cell>
          <cell r="H23">
            <v>661160.20000000007</v>
          </cell>
          <cell r="J23">
            <v>2315.94</v>
          </cell>
          <cell r="K23">
            <v>38.089300000000001</v>
          </cell>
          <cell r="Q23">
            <v>9984.51</v>
          </cell>
          <cell r="S23">
            <v>181.00495649999999</v>
          </cell>
        </row>
        <row r="24">
          <cell r="D24">
            <v>96.94</v>
          </cell>
          <cell r="E24">
            <v>3.05742</v>
          </cell>
          <cell r="H24">
            <v>533986.78999999992</v>
          </cell>
          <cell r="J24">
            <v>1977.06</v>
          </cell>
          <cell r="K24">
            <v>36.839300000000001</v>
          </cell>
          <cell r="Q24">
            <v>7990.81</v>
          </cell>
          <cell r="S24">
            <v>172.3230217</v>
          </cell>
        </row>
        <row r="25">
          <cell r="D25">
            <v>97.76</v>
          </cell>
          <cell r="E25">
            <v>2.34903</v>
          </cell>
          <cell r="H25">
            <v>400537.9</v>
          </cell>
          <cell r="J25">
            <v>1979.47</v>
          </cell>
          <cell r="K25">
            <v>36.482100000000003</v>
          </cell>
          <cell r="Q25">
            <v>5997.95</v>
          </cell>
          <cell r="S25">
            <v>171.01871740000001</v>
          </cell>
        </row>
        <row r="26">
          <cell r="D26">
            <v>98.65</v>
          </cell>
          <cell r="E26">
            <v>1.6429</v>
          </cell>
          <cell r="H26">
            <v>266993.19</v>
          </cell>
          <cell r="J26">
            <v>1979.72</v>
          </cell>
          <cell r="K26">
            <v>36.25</v>
          </cell>
          <cell r="Q26">
            <v>3997.4</v>
          </cell>
          <cell r="S26">
            <v>168.51300000000001</v>
          </cell>
        </row>
        <row r="27">
          <cell r="D27">
            <v>99.34</v>
          </cell>
          <cell r="E27">
            <v>0.93290300000000004</v>
          </cell>
          <cell r="H27">
            <v>133496.56</v>
          </cell>
          <cell r="J27">
            <v>1977.39</v>
          </cell>
          <cell r="K27">
            <v>36.553600000000003</v>
          </cell>
          <cell r="Q27">
            <v>1998.33</v>
          </cell>
          <cell r="S27">
            <v>165.79686960000001</v>
          </cell>
        </row>
        <row r="28">
          <cell r="D28">
            <v>99.5</v>
          </cell>
          <cell r="E28">
            <v>0.503548</v>
          </cell>
          <cell r="H28">
            <v>66751.19</v>
          </cell>
          <cell r="J28">
            <v>1949.89</v>
          </cell>
          <cell r="K28">
            <v>32.625</v>
          </cell>
          <cell r="Q28">
            <v>999.6</v>
          </cell>
          <cell r="S28">
            <v>127.3022739</v>
          </cell>
        </row>
        <row r="29">
          <cell r="B29" t="str">
            <v>128K</v>
          </cell>
          <cell r="H29">
            <v>0</v>
          </cell>
        </row>
        <row r="30">
          <cell r="D30">
            <v>5.24</v>
          </cell>
          <cell r="E30">
            <v>35.751600000000003</v>
          </cell>
          <cell r="H30">
            <v>3243956.58</v>
          </cell>
          <cell r="J30">
            <v>3495.31</v>
          </cell>
          <cell r="K30">
            <v>45.732100000000003</v>
          </cell>
          <cell r="Q30">
            <v>24704.25</v>
          </cell>
          <cell r="S30">
            <v>286.7189783</v>
          </cell>
        </row>
        <row r="31">
          <cell r="D31">
            <v>27.11</v>
          </cell>
          <cell r="E31">
            <v>34.929000000000002</v>
          </cell>
          <cell r="H31">
            <v>2650285.56</v>
          </cell>
          <cell r="J31">
            <v>3397.86</v>
          </cell>
          <cell r="K31">
            <v>45.928600000000003</v>
          </cell>
          <cell r="Q31">
            <v>19972.53</v>
          </cell>
          <cell r="S31">
            <v>267.01513039999998</v>
          </cell>
        </row>
        <row r="32">
          <cell r="D32">
            <v>89.33</v>
          </cell>
          <cell r="E32">
            <v>10.294499999999999</v>
          </cell>
          <cell r="H32">
            <v>1987116.01</v>
          </cell>
          <cell r="J32">
            <v>2068.11</v>
          </cell>
          <cell r="K32">
            <v>40.107100000000003</v>
          </cell>
          <cell r="Q32">
            <v>14981.91</v>
          </cell>
          <cell r="S32">
            <v>191.28391300000001</v>
          </cell>
        </row>
        <row r="33">
          <cell r="D33">
            <v>77.56</v>
          </cell>
          <cell r="E33">
            <v>16.456800000000001</v>
          </cell>
          <cell r="H33">
            <v>1651673.31</v>
          </cell>
          <cell r="J33">
            <v>2565.2800000000002</v>
          </cell>
          <cell r="K33">
            <v>39.196399999999997</v>
          </cell>
          <cell r="Q33">
            <v>12489.49</v>
          </cell>
          <cell r="S33">
            <v>198.61054350000001</v>
          </cell>
        </row>
        <row r="34">
          <cell r="D34">
            <v>93.79</v>
          </cell>
          <cell r="E34">
            <v>6.7567700000000004</v>
          </cell>
          <cell r="H34">
            <v>1324697.28</v>
          </cell>
          <cell r="J34">
            <v>1965.28</v>
          </cell>
          <cell r="K34">
            <v>37.517899999999997</v>
          </cell>
          <cell r="Q34">
            <v>9991.86</v>
          </cell>
          <cell r="S34">
            <v>179.15791300000001</v>
          </cell>
        </row>
        <row r="35">
          <cell r="D35">
            <v>95.05</v>
          </cell>
          <cell r="E35">
            <v>5.5587099999999996</v>
          </cell>
          <cell r="H35">
            <v>1059683.2300000002</v>
          </cell>
          <cell r="J35">
            <v>1977.08</v>
          </cell>
          <cell r="K35">
            <v>37.160699999999999</v>
          </cell>
          <cell r="Q35">
            <v>7990.59</v>
          </cell>
          <cell r="S35">
            <v>176.7246739</v>
          </cell>
        </row>
        <row r="36">
          <cell r="D36">
            <v>96.31</v>
          </cell>
          <cell r="E36">
            <v>4.1964499999999996</v>
          </cell>
          <cell r="H36">
            <v>794856.83000000007</v>
          </cell>
          <cell r="J36">
            <v>1970.92</v>
          </cell>
          <cell r="K36">
            <v>37.642899999999997</v>
          </cell>
          <cell r="Q36">
            <v>5993.23</v>
          </cell>
          <cell r="S36">
            <v>174.12778259999999</v>
          </cell>
        </row>
        <row r="37">
          <cell r="D37">
            <v>97.67</v>
          </cell>
          <cell r="E37">
            <v>2.8738700000000001</v>
          </cell>
          <cell r="H37">
            <v>529892.67999999993</v>
          </cell>
          <cell r="J37">
            <v>1979.72</v>
          </cell>
          <cell r="K37">
            <v>37.071399999999997</v>
          </cell>
          <cell r="Q37">
            <v>3997.38</v>
          </cell>
          <cell r="S37">
            <v>171.6378043</v>
          </cell>
        </row>
        <row r="38">
          <cell r="D38">
            <v>98.93</v>
          </cell>
          <cell r="E38">
            <v>1.53484</v>
          </cell>
          <cell r="H38">
            <v>264971.17</v>
          </cell>
          <cell r="J38">
            <v>1979.81</v>
          </cell>
          <cell r="K38">
            <v>36.464300000000001</v>
          </cell>
          <cell r="Q38">
            <v>1999.18</v>
          </cell>
          <cell r="S38">
            <v>167.68126090000001</v>
          </cell>
        </row>
        <row r="39">
          <cell r="D39">
            <v>99.4</v>
          </cell>
          <cell r="E39">
            <v>0.81903199999999998</v>
          </cell>
          <cell r="H39">
            <v>132800.34</v>
          </cell>
          <cell r="J39">
            <v>1951.75</v>
          </cell>
          <cell r="K39">
            <v>32.857100000000003</v>
          </cell>
          <cell r="Q39">
            <v>998.76</v>
          </cell>
          <cell r="S39">
            <v>130.8288804</v>
          </cell>
        </row>
        <row r="40">
          <cell r="B40" t="str">
            <v>256K</v>
          </cell>
          <cell r="H40">
            <v>0</v>
          </cell>
        </row>
        <row r="41">
          <cell r="D41">
            <v>40.71</v>
          </cell>
          <cell r="E41">
            <v>43.8474</v>
          </cell>
          <cell r="H41">
            <v>5119243.33</v>
          </cell>
          <cell r="J41">
            <v>3080.19</v>
          </cell>
          <cell r="K41">
            <v>44.375</v>
          </cell>
          <cell r="Q41">
            <v>19510.61</v>
          </cell>
          <cell r="S41">
            <v>261.42589129999999</v>
          </cell>
        </row>
        <row r="42">
          <cell r="D42">
            <v>59.9</v>
          </cell>
          <cell r="E42">
            <v>28.799399999999999</v>
          </cell>
          <cell r="H42">
            <v>5091409.07</v>
          </cell>
          <cell r="J42">
            <v>2852.28</v>
          </cell>
          <cell r="K42">
            <v>42.410699999999999</v>
          </cell>
          <cell r="Q42">
            <v>19233.21</v>
          </cell>
          <cell r="S42">
            <v>247.22415219999999</v>
          </cell>
        </row>
        <row r="43">
          <cell r="D43">
            <v>82.32</v>
          </cell>
          <cell r="E43">
            <v>18.8184</v>
          </cell>
          <cell r="H43">
            <v>3963031.8299999996</v>
          </cell>
          <cell r="J43">
            <v>2208.81</v>
          </cell>
          <cell r="K43">
            <v>41.839300000000001</v>
          </cell>
          <cell r="Q43">
            <v>14981.86</v>
          </cell>
          <cell r="S43">
            <v>212.30947829999999</v>
          </cell>
        </row>
        <row r="44">
          <cell r="D44">
            <v>84.83</v>
          </cell>
          <cell r="E44">
            <v>15.6655</v>
          </cell>
          <cell r="H44">
            <v>3302396.03</v>
          </cell>
          <cell r="J44">
            <v>2074.2199999999998</v>
          </cell>
          <cell r="K44">
            <v>40.25</v>
          </cell>
          <cell r="Q44">
            <v>12485.01</v>
          </cell>
          <cell r="S44">
            <v>210.5494348</v>
          </cell>
        </row>
        <row r="45">
          <cell r="D45">
            <v>88.44</v>
          </cell>
          <cell r="E45">
            <v>13.0435</v>
          </cell>
          <cell r="H45">
            <v>2642890.84</v>
          </cell>
          <cell r="J45">
            <v>2105.69</v>
          </cell>
          <cell r="K45">
            <v>39.375</v>
          </cell>
          <cell r="Q45">
            <v>9976.91</v>
          </cell>
          <cell r="S45">
            <v>192.7942391</v>
          </cell>
        </row>
        <row r="46">
          <cell r="D46">
            <v>90.42</v>
          </cell>
          <cell r="E46">
            <v>10.2165</v>
          </cell>
          <cell r="H46">
            <v>2113517.48</v>
          </cell>
          <cell r="J46">
            <v>2078.31</v>
          </cell>
          <cell r="K46">
            <v>38.5</v>
          </cell>
          <cell r="Q46">
            <v>7993.82</v>
          </cell>
          <cell r="S46">
            <v>190.1616957</v>
          </cell>
        </row>
        <row r="47">
          <cell r="D47">
            <v>92.92</v>
          </cell>
          <cell r="E47">
            <v>7.7616100000000001</v>
          </cell>
          <cell r="H47">
            <v>1585231.75</v>
          </cell>
          <cell r="J47">
            <v>2003.31</v>
          </cell>
          <cell r="K47">
            <v>37.839300000000001</v>
          </cell>
          <cell r="Q47">
            <v>5993.18</v>
          </cell>
          <cell r="S47">
            <v>181.86341300000001</v>
          </cell>
        </row>
        <row r="48">
          <cell r="D48">
            <v>95.51</v>
          </cell>
          <cell r="E48">
            <v>5.2122599999999997</v>
          </cell>
          <cell r="H48">
            <v>1056744.21</v>
          </cell>
          <cell r="J48">
            <v>1973.89</v>
          </cell>
          <cell r="K48">
            <v>37.142899999999997</v>
          </cell>
          <cell r="Q48">
            <v>3997.41</v>
          </cell>
          <cell r="S48">
            <v>175.42606520000001</v>
          </cell>
        </row>
        <row r="49">
          <cell r="D49">
            <v>98.02</v>
          </cell>
          <cell r="E49">
            <v>2.6945199999999998</v>
          </cell>
          <cell r="H49">
            <v>528427.25</v>
          </cell>
          <cell r="J49">
            <v>1978.42</v>
          </cell>
          <cell r="K49">
            <v>36.625</v>
          </cell>
          <cell r="Q49">
            <v>1999.11</v>
          </cell>
          <cell r="S49">
            <v>170.64280429999999</v>
          </cell>
        </row>
        <row r="50">
          <cell r="D50">
            <v>99.04</v>
          </cell>
          <cell r="E50">
            <v>1.3971</v>
          </cell>
          <cell r="H50">
            <v>264221.38</v>
          </cell>
          <cell r="J50">
            <v>1969.64</v>
          </cell>
          <cell r="K50">
            <v>33.517899999999997</v>
          </cell>
          <cell r="Q50">
            <v>1000.03</v>
          </cell>
          <cell r="S50">
            <v>129.43573480000001</v>
          </cell>
        </row>
        <row r="51">
          <cell r="B51" t="str">
            <v>512K</v>
          </cell>
          <cell r="H51">
            <v>0</v>
          </cell>
        </row>
        <row r="52">
          <cell r="D52">
            <v>67.14</v>
          </cell>
          <cell r="E52">
            <v>28.359000000000002</v>
          </cell>
          <cell r="H52">
            <v>5368580.42</v>
          </cell>
          <cell r="J52">
            <v>2482.39</v>
          </cell>
          <cell r="K52">
            <v>41.589300000000001</v>
          </cell>
          <cell r="Q52">
            <v>10194.81</v>
          </cell>
          <cell r="S52">
            <v>238.28550000000001</v>
          </cell>
        </row>
        <row r="53">
          <cell r="D53">
            <v>67.349999999999994</v>
          </cell>
          <cell r="E53">
            <v>28.371300000000002</v>
          </cell>
          <cell r="H53">
            <v>5365812.71</v>
          </cell>
          <cell r="J53">
            <v>2474.17</v>
          </cell>
          <cell r="K53">
            <v>43.303600000000003</v>
          </cell>
          <cell r="Q53">
            <v>10177.459999999999</v>
          </cell>
          <cell r="S53">
            <v>238.32676090000001</v>
          </cell>
        </row>
        <row r="54">
          <cell r="D54">
            <v>67.209999999999994</v>
          </cell>
          <cell r="E54">
            <v>28.227699999999999</v>
          </cell>
          <cell r="H54">
            <v>5346075.03</v>
          </cell>
          <cell r="J54">
            <v>2481.31</v>
          </cell>
          <cell r="K54">
            <v>43.160699999999999</v>
          </cell>
          <cell r="Q54">
            <v>10154.84</v>
          </cell>
          <cell r="S54">
            <v>235.55135430000001</v>
          </cell>
        </row>
        <row r="55">
          <cell r="D55">
            <v>66.86</v>
          </cell>
          <cell r="E55">
            <v>28.2865</v>
          </cell>
          <cell r="H55">
            <v>5357775.1499999994</v>
          </cell>
          <cell r="J55">
            <v>2475.5300000000002</v>
          </cell>
          <cell r="K55">
            <v>43.142899999999997</v>
          </cell>
          <cell r="Q55">
            <v>10179.66</v>
          </cell>
          <cell r="S55">
            <v>238.80578259999999</v>
          </cell>
        </row>
        <row r="56">
          <cell r="D56">
            <v>77.900000000000006</v>
          </cell>
          <cell r="E56">
            <v>24.794499999999999</v>
          </cell>
          <cell r="H56">
            <v>5266141.43</v>
          </cell>
          <cell r="J56">
            <v>2302.0300000000002</v>
          </cell>
          <cell r="K56">
            <v>41.910699999999999</v>
          </cell>
          <cell r="Q56">
            <v>9991.31</v>
          </cell>
          <cell r="S56">
            <v>211.5972391</v>
          </cell>
        </row>
        <row r="57">
          <cell r="D57">
            <v>85.4</v>
          </cell>
          <cell r="E57">
            <v>18.7287</v>
          </cell>
          <cell r="H57">
            <v>4212462.8900000006</v>
          </cell>
          <cell r="J57">
            <v>2238.39</v>
          </cell>
          <cell r="K57">
            <v>40.464300000000001</v>
          </cell>
          <cell r="Q57">
            <v>7993.68</v>
          </cell>
          <cell r="S57">
            <v>209.8411304</v>
          </cell>
        </row>
        <row r="58">
          <cell r="D58">
            <v>88.63</v>
          </cell>
          <cell r="E58">
            <v>14.4932</v>
          </cell>
          <cell r="H58">
            <v>3159583.8699999996</v>
          </cell>
          <cell r="J58">
            <v>2174.75</v>
          </cell>
          <cell r="K58">
            <v>39.375</v>
          </cell>
          <cell r="Q58">
            <v>5993.11</v>
          </cell>
          <cell r="S58">
            <v>186.4408913</v>
          </cell>
        </row>
        <row r="59">
          <cell r="D59">
            <v>93.34</v>
          </cell>
          <cell r="E59">
            <v>9.5422600000000006</v>
          </cell>
          <cell r="H59">
            <v>2106170.4</v>
          </cell>
          <cell r="J59">
            <v>2161.25</v>
          </cell>
          <cell r="K59">
            <v>38.142899999999997</v>
          </cell>
          <cell r="Q59">
            <v>3997.37</v>
          </cell>
          <cell r="S59">
            <v>188.58993480000001</v>
          </cell>
        </row>
        <row r="60">
          <cell r="D60">
            <v>96.87</v>
          </cell>
          <cell r="E60">
            <v>4.8219399999999997</v>
          </cell>
          <cell r="H60">
            <v>1053150.1200000001</v>
          </cell>
          <cell r="J60">
            <v>2090.61</v>
          </cell>
          <cell r="K60">
            <v>37.125</v>
          </cell>
          <cell r="Q60">
            <v>1999.15</v>
          </cell>
          <cell r="S60">
            <v>176.12539129999999</v>
          </cell>
        </row>
        <row r="61">
          <cell r="D61">
            <v>98.42</v>
          </cell>
          <cell r="E61">
            <v>2.45194</v>
          </cell>
          <cell r="H61">
            <v>526601.74</v>
          </cell>
          <cell r="J61">
            <v>2015.11</v>
          </cell>
          <cell r="K61">
            <v>32.678600000000003</v>
          </cell>
          <cell r="Q61">
            <v>1000.02</v>
          </cell>
          <cell r="S61">
            <v>137.8841348</v>
          </cell>
        </row>
        <row r="62">
          <cell r="B62" t="str">
            <v>1M</v>
          </cell>
          <cell r="H62">
            <v>0</v>
          </cell>
        </row>
        <row r="63">
          <cell r="D63">
            <v>67.36</v>
          </cell>
          <cell r="E63">
            <v>29.4239</v>
          </cell>
          <cell r="H63">
            <v>5324222.87</v>
          </cell>
          <cell r="J63">
            <v>2504.89</v>
          </cell>
          <cell r="K63">
            <v>40.928600000000003</v>
          </cell>
          <cell r="Q63">
            <v>5191.1499999999996</v>
          </cell>
          <cell r="S63">
            <v>239.23276089999999</v>
          </cell>
        </row>
        <row r="64">
          <cell r="D64">
            <v>68.31</v>
          </cell>
          <cell r="E64">
            <v>28.7029</v>
          </cell>
          <cell r="H64">
            <v>5307033.66</v>
          </cell>
          <cell r="J64">
            <v>2452.69</v>
          </cell>
          <cell r="K64">
            <v>42.642899999999997</v>
          </cell>
          <cell r="Q64">
            <v>5171.5600000000004</v>
          </cell>
          <cell r="S64">
            <v>234.68709129999999</v>
          </cell>
        </row>
        <row r="65">
          <cell r="D65">
            <v>68.27</v>
          </cell>
          <cell r="E65">
            <v>28.811</v>
          </cell>
          <cell r="H65">
            <v>5306845.59</v>
          </cell>
          <cell r="J65">
            <v>2456.7199999999998</v>
          </cell>
          <cell r="K65">
            <v>42.785699999999999</v>
          </cell>
          <cell r="Q65">
            <v>5170.53</v>
          </cell>
          <cell r="S65">
            <v>237.70313039999999</v>
          </cell>
        </row>
        <row r="66">
          <cell r="D66">
            <v>68.28</v>
          </cell>
          <cell r="E66">
            <v>28.787700000000001</v>
          </cell>
          <cell r="H66">
            <v>5300172.4400000004</v>
          </cell>
          <cell r="J66">
            <v>2458.56</v>
          </cell>
          <cell r="K66">
            <v>43.553600000000003</v>
          </cell>
          <cell r="Q66">
            <v>5168.83</v>
          </cell>
          <cell r="S66">
            <v>238.18302170000001</v>
          </cell>
        </row>
        <row r="67">
          <cell r="D67">
            <v>69.05</v>
          </cell>
          <cell r="E67">
            <v>28.514199999999999</v>
          </cell>
          <cell r="H67">
            <v>5301925.5500000007</v>
          </cell>
          <cell r="J67">
            <v>2422.9699999999998</v>
          </cell>
          <cell r="K67">
            <v>43.25</v>
          </cell>
          <cell r="Q67">
            <v>5168.51</v>
          </cell>
          <cell r="S67">
            <v>231.23109779999999</v>
          </cell>
        </row>
        <row r="68">
          <cell r="D68">
            <v>68.569999999999993</v>
          </cell>
          <cell r="E68">
            <v>28.514800000000001</v>
          </cell>
          <cell r="H68">
            <v>5301119.8099999996</v>
          </cell>
          <cell r="J68">
            <v>2424.7199999999998</v>
          </cell>
          <cell r="K68">
            <v>43.232100000000003</v>
          </cell>
          <cell r="Q68">
            <v>5165.3900000000003</v>
          </cell>
          <cell r="S68">
            <v>237.0747174</v>
          </cell>
        </row>
        <row r="69">
          <cell r="D69">
            <v>68.599999999999994</v>
          </cell>
          <cell r="E69">
            <v>28.491</v>
          </cell>
          <cell r="H69">
            <v>5315795.54</v>
          </cell>
          <cell r="J69">
            <v>2419.69</v>
          </cell>
          <cell r="K69">
            <v>42.946399999999997</v>
          </cell>
          <cell r="Q69">
            <v>5178.25</v>
          </cell>
          <cell r="S69">
            <v>236.7539348</v>
          </cell>
        </row>
        <row r="70">
          <cell r="D70">
            <v>87.06</v>
          </cell>
          <cell r="E70">
            <v>19.657699999999998</v>
          </cell>
          <cell r="H70">
            <v>4104991.66</v>
          </cell>
          <cell r="J70">
            <v>2276.64</v>
          </cell>
          <cell r="K70">
            <v>40.910699999999999</v>
          </cell>
          <cell r="Q70">
            <v>3998.9</v>
          </cell>
          <cell r="S70">
            <v>205.19571740000001</v>
          </cell>
        </row>
        <row r="71">
          <cell r="D71">
            <v>94.99</v>
          </cell>
          <cell r="E71">
            <v>9.1816099999999992</v>
          </cell>
          <cell r="H71">
            <v>2051995.6199999999</v>
          </cell>
          <cell r="J71">
            <v>2240.9699999999998</v>
          </cell>
          <cell r="K71">
            <v>38.857100000000003</v>
          </cell>
          <cell r="Q71">
            <v>1998.1</v>
          </cell>
          <cell r="S71">
            <v>185.929913</v>
          </cell>
        </row>
        <row r="72">
          <cell r="D72">
            <v>97.25</v>
          </cell>
          <cell r="E72">
            <v>4.4696800000000003</v>
          </cell>
          <cell r="H72">
            <v>1025573.82</v>
          </cell>
          <cell r="J72">
            <v>2089.7800000000002</v>
          </cell>
          <cell r="K72">
            <v>34.142899999999997</v>
          </cell>
          <cell r="Q72">
            <v>1000.01</v>
          </cell>
          <cell r="S72">
            <v>141.83411520000001</v>
          </cell>
        </row>
        <row r="73">
          <cell r="B73" t="str">
            <v>2M</v>
          </cell>
          <cell r="H73">
            <v>0</v>
          </cell>
        </row>
        <row r="74">
          <cell r="D74">
            <v>67.36</v>
          </cell>
          <cell r="E74">
            <v>30.478100000000001</v>
          </cell>
          <cell r="H74">
            <v>5303359.4000000004</v>
          </cell>
          <cell r="J74">
            <v>2506.06</v>
          </cell>
          <cell r="K74">
            <v>41.75</v>
          </cell>
          <cell r="Q74">
            <v>2584.66</v>
          </cell>
          <cell r="S74">
            <v>239.78373909999999</v>
          </cell>
        </row>
        <row r="75">
          <cell r="D75">
            <v>67.3</v>
          </cell>
          <cell r="E75">
            <v>30.605799999999999</v>
          </cell>
          <cell r="H75">
            <v>5286111.59</v>
          </cell>
          <cell r="J75">
            <v>2504.2199999999998</v>
          </cell>
          <cell r="K75">
            <v>43.285699999999999</v>
          </cell>
          <cell r="Q75">
            <v>2581.6</v>
          </cell>
          <cell r="S75">
            <v>240.00160869999999</v>
          </cell>
        </row>
        <row r="76">
          <cell r="D76">
            <v>67.39</v>
          </cell>
          <cell r="E76">
            <v>30.5639</v>
          </cell>
          <cell r="H76">
            <v>5284066.0500000007</v>
          </cell>
          <cell r="J76">
            <v>2500.19</v>
          </cell>
          <cell r="K76">
            <v>43.392899999999997</v>
          </cell>
          <cell r="Q76">
            <v>2577.71</v>
          </cell>
          <cell r="S76">
            <v>240.01543480000001</v>
          </cell>
        </row>
        <row r="77">
          <cell r="D77">
            <v>67.540000000000006</v>
          </cell>
          <cell r="E77">
            <v>30.517099999999999</v>
          </cell>
          <cell r="H77">
            <v>5276178.95</v>
          </cell>
          <cell r="J77">
            <v>2497.42</v>
          </cell>
          <cell r="K77">
            <v>43.428600000000003</v>
          </cell>
          <cell r="Q77">
            <v>2573.5700000000002</v>
          </cell>
          <cell r="S77">
            <v>240.0752391</v>
          </cell>
        </row>
        <row r="78">
          <cell r="D78">
            <v>67.45</v>
          </cell>
          <cell r="E78">
            <v>30.497399999999999</v>
          </cell>
          <cell r="H78">
            <v>5270265.5</v>
          </cell>
          <cell r="J78">
            <v>2487.39</v>
          </cell>
          <cell r="K78">
            <v>43.839300000000001</v>
          </cell>
          <cell r="Q78">
            <v>2572.3000000000002</v>
          </cell>
          <cell r="S78">
            <v>240.0614348</v>
          </cell>
        </row>
        <row r="79">
          <cell r="D79">
            <v>67.31</v>
          </cell>
          <cell r="E79">
            <v>30.674800000000001</v>
          </cell>
          <cell r="H79">
            <v>5275242.3499999996</v>
          </cell>
          <cell r="J79">
            <v>2505.56</v>
          </cell>
          <cell r="K79">
            <v>43.607100000000003</v>
          </cell>
          <cell r="Q79">
            <v>2574.48</v>
          </cell>
          <cell r="S79">
            <v>240.84676089999999</v>
          </cell>
        </row>
        <row r="80">
          <cell r="D80">
            <v>67.36</v>
          </cell>
          <cell r="E80">
            <v>30.502300000000002</v>
          </cell>
          <cell r="H80">
            <v>5275374.91</v>
          </cell>
          <cell r="J80">
            <v>2499.89</v>
          </cell>
          <cell r="K80">
            <v>43.517899999999997</v>
          </cell>
          <cell r="Q80">
            <v>2576.37</v>
          </cell>
          <cell r="S80">
            <v>240.4203043</v>
          </cell>
        </row>
        <row r="81">
          <cell r="D81">
            <v>67.260000000000005</v>
          </cell>
          <cell r="E81">
            <v>30.601900000000001</v>
          </cell>
          <cell r="H81">
            <v>5263738.6099999994</v>
          </cell>
          <cell r="J81">
            <v>2491.9699999999998</v>
          </cell>
          <cell r="K81">
            <v>43.446399999999997</v>
          </cell>
          <cell r="Q81">
            <v>2569.35</v>
          </cell>
          <cell r="S81">
            <v>240.1166522</v>
          </cell>
        </row>
        <row r="82">
          <cell r="D82">
            <v>83.42</v>
          </cell>
          <cell r="E82">
            <v>22.043500000000002</v>
          </cell>
          <cell r="H82">
            <v>4096939.0900000003</v>
          </cell>
          <cell r="J82">
            <v>2302.11</v>
          </cell>
          <cell r="K82">
            <v>40.892899999999997</v>
          </cell>
          <cell r="Q82">
            <v>1996.06</v>
          </cell>
          <cell r="S82">
            <v>209.5256957</v>
          </cell>
        </row>
        <row r="83">
          <cell r="D83">
            <v>94.13</v>
          </cell>
          <cell r="E83">
            <v>9.7893500000000007</v>
          </cell>
          <cell r="H83">
            <v>2029809.8199999998</v>
          </cell>
          <cell r="J83">
            <v>2180.58</v>
          </cell>
          <cell r="K83">
            <v>35.482100000000003</v>
          </cell>
          <cell r="Q83">
            <v>998.83</v>
          </cell>
          <cell r="S83">
            <v>177.92471739999999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rm"/>
      <sheetName val="Gen"/>
      <sheetName val="SPR"/>
      <sheetName val="Gen_Power"/>
      <sheetName val="SPR Power"/>
    </sheetNames>
    <sheetDataSet>
      <sheetData sheetId="0"/>
      <sheetData sheetId="1"/>
      <sheetData sheetId="2">
        <row r="2">
          <cell r="A2" t="str">
            <v>Genoa 1K</v>
          </cell>
          <cell r="D2">
            <v>0.41</v>
          </cell>
          <cell r="E2">
            <v>186</v>
          </cell>
          <cell r="J2">
            <v>29625.68</v>
          </cell>
          <cell r="L2">
            <v>0.22</v>
          </cell>
          <cell r="M2">
            <v>1.2151935536374328</v>
          </cell>
        </row>
        <row r="3">
          <cell r="D3">
            <v>0.96</v>
          </cell>
          <cell r="E3">
            <v>185</v>
          </cell>
          <cell r="J3">
            <v>38475.56</v>
          </cell>
          <cell r="L3">
            <v>0.28999999999999998</v>
          </cell>
          <cell r="M3">
            <v>1.58673095703125</v>
          </cell>
        </row>
        <row r="4">
          <cell r="D4">
            <v>1.36</v>
          </cell>
          <cell r="E4">
            <v>182</v>
          </cell>
          <cell r="J4">
            <v>25242.27</v>
          </cell>
          <cell r="L4">
            <v>0.19</v>
          </cell>
          <cell r="M4">
            <v>1.0581496521666809</v>
          </cell>
        </row>
        <row r="5">
          <cell r="D5">
            <v>5.33</v>
          </cell>
          <cell r="E5">
            <v>183</v>
          </cell>
          <cell r="J5">
            <v>23695.85</v>
          </cell>
          <cell r="L5">
            <v>0.18</v>
          </cell>
          <cell r="M5">
            <v>0.98789611149355361</v>
          </cell>
        </row>
        <row r="6">
          <cell r="D6">
            <v>2.04</v>
          </cell>
          <cell r="E6">
            <v>183</v>
          </cell>
          <cell r="J6">
            <v>20209.080000000002</v>
          </cell>
          <cell r="L6">
            <v>0.15</v>
          </cell>
          <cell r="M6">
            <v>0.84253029745133201</v>
          </cell>
        </row>
        <row r="7">
          <cell r="D7">
            <v>4.04</v>
          </cell>
          <cell r="E7">
            <v>183</v>
          </cell>
          <cell r="J7">
            <v>18408.830000000002</v>
          </cell>
          <cell r="L7">
            <v>0.14000000000000001</v>
          </cell>
          <cell r="M7">
            <v>0.76747664988366637</v>
          </cell>
        </row>
        <row r="8">
          <cell r="D8">
            <v>10.94</v>
          </cell>
          <cell r="E8">
            <v>180</v>
          </cell>
          <cell r="J8">
            <v>15217.36</v>
          </cell>
          <cell r="L8">
            <v>0.11</v>
          </cell>
          <cell r="M8">
            <v>0.64499579535590279</v>
          </cell>
        </row>
        <row r="9">
          <cell r="D9">
            <v>16.920000000000002</v>
          </cell>
          <cell r="E9">
            <v>178</v>
          </cell>
          <cell r="J9">
            <v>11628.31</v>
          </cell>
          <cell r="L9">
            <v>0.09</v>
          </cell>
          <cell r="M9">
            <v>0.4984099141667398</v>
          </cell>
        </row>
        <row r="10">
          <cell r="D10">
            <v>30.54</v>
          </cell>
          <cell r="E10">
            <v>169</v>
          </cell>
          <cell r="J10">
            <v>7653.7800000000007</v>
          </cell>
          <cell r="L10">
            <v>0.06</v>
          </cell>
          <cell r="M10">
            <v>0.34552489512065465</v>
          </cell>
        </row>
        <row r="11">
          <cell r="D11">
            <v>79.7</v>
          </cell>
          <cell r="E11">
            <v>144</v>
          </cell>
          <cell r="J11">
            <v>3809.51</v>
          </cell>
          <cell r="L11">
            <v>0.03</v>
          </cell>
          <cell r="M11">
            <v>0.20183510250515407</v>
          </cell>
        </row>
        <row r="12">
          <cell r="D12">
            <v>93.75</v>
          </cell>
          <cell r="E12">
            <v>128</v>
          </cell>
          <cell r="J12">
            <v>1956.5900000000001</v>
          </cell>
          <cell r="L12">
            <v>0.01</v>
          </cell>
          <cell r="M12">
            <v>0.11662185192108156</v>
          </cell>
        </row>
        <row r="13">
          <cell r="A13" t="str">
            <v>Genoa 64K</v>
          </cell>
          <cell r="D13">
            <v>60.21</v>
          </cell>
          <cell r="E13">
            <v>160</v>
          </cell>
          <cell r="J13">
            <v>37194.61</v>
          </cell>
          <cell r="L13">
            <v>17.739999999999998</v>
          </cell>
          <cell r="M13">
            <v>113.50894165039062</v>
          </cell>
        </row>
        <row r="14">
          <cell r="D14">
            <v>64.14</v>
          </cell>
          <cell r="E14">
            <v>153</v>
          </cell>
          <cell r="J14">
            <v>23003.739999999998</v>
          </cell>
          <cell r="L14">
            <v>10.97</v>
          </cell>
          <cell r="M14">
            <v>73.413692299836583</v>
          </cell>
        </row>
        <row r="15">
          <cell r="D15">
            <v>64.84</v>
          </cell>
          <cell r="E15">
            <v>155</v>
          </cell>
          <cell r="J15">
            <v>26432.07</v>
          </cell>
          <cell r="L15">
            <v>12.6</v>
          </cell>
          <cell r="M15">
            <v>83.266349546370961</v>
          </cell>
        </row>
        <row r="16">
          <cell r="D16">
            <v>66.400000000000006</v>
          </cell>
          <cell r="E16">
            <v>152</v>
          </cell>
          <cell r="J16">
            <v>25307.61</v>
          </cell>
          <cell r="L16">
            <v>12.07</v>
          </cell>
          <cell r="M16">
            <v>81.297575298108555</v>
          </cell>
        </row>
        <row r="17">
          <cell r="D17">
            <v>67.150000000000006</v>
          </cell>
          <cell r="E17">
            <v>152</v>
          </cell>
          <cell r="J17">
            <v>23214.86</v>
          </cell>
          <cell r="L17">
            <v>11.07</v>
          </cell>
          <cell r="M17">
            <v>74.57487407483552</v>
          </cell>
        </row>
        <row r="18">
          <cell r="D18">
            <v>28.37</v>
          </cell>
          <cell r="E18">
            <v>174</v>
          </cell>
          <cell r="J18">
            <v>19213.86</v>
          </cell>
          <cell r="L18">
            <v>9.16</v>
          </cell>
          <cell r="M18">
            <v>53.918204471982762</v>
          </cell>
        </row>
        <row r="19">
          <cell r="D19">
            <v>45.12</v>
          </cell>
          <cell r="E19">
            <v>167</v>
          </cell>
          <cell r="J19">
            <v>15818.470000000001</v>
          </cell>
          <cell r="L19">
            <v>7.54</v>
          </cell>
          <cell r="M19">
            <v>46.250672483158688</v>
          </cell>
        </row>
        <row r="20">
          <cell r="D20">
            <v>89.09</v>
          </cell>
          <cell r="E20">
            <v>139</v>
          </cell>
          <cell r="J20">
            <v>11986.68</v>
          </cell>
          <cell r="L20">
            <v>5.72</v>
          </cell>
          <cell r="M20">
            <v>42.106986285971225</v>
          </cell>
        </row>
        <row r="21">
          <cell r="D21">
            <v>96.91</v>
          </cell>
          <cell r="E21">
            <v>130</v>
          </cell>
          <cell r="J21">
            <v>7990.02</v>
          </cell>
          <cell r="L21">
            <v>3.81</v>
          </cell>
          <cell r="M21">
            <v>30.010591947115383</v>
          </cell>
        </row>
        <row r="22">
          <cell r="D22">
            <v>97.66</v>
          </cell>
          <cell r="E22">
            <v>130</v>
          </cell>
          <cell r="J22">
            <v>3717.3999999999996</v>
          </cell>
          <cell r="L22">
            <v>1.77</v>
          </cell>
          <cell r="M22">
            <v>13.962590144230768</v>
          </cell>
        </row>
        <row r="23">
          <cell r="D23">
            <v>99.15</v>
          </cell>
          <cell r="E23">
            <v>107</v>
          </cell>
          <cell r="J23">
            <v>1998.3600000000001</v>
          </cell>
          <cell r="L23">
            <v>0.95</v>
          </cell>
          <cell r="M23">
            <v>9.1192683995327108</v>
          </cell>
        </row>
        <row r="24">
          <cell r="A24" t="str">
            <v>Genoa 128K</v>
          </cell>
          <cell r="D24">
            <v>57.73</v>
          </cell>
          <cell r="E24">
            <v>167</v>
          </cell>
          <cell r="J24">
            <v>34616.729999999996</v>
          </cell>
          <cell r="L24">
            <v>33.01</v>
          </cell>
          <cell r="M24">
            <v>202.42754724925146</v>
          </cell>
        </row>
        <row r="25">
          <cell r="D25">
            <v>56.6</v>
          </cell>
          <cell r="E25">
            <v>167</v>
          </cell>
          <cell r="J25">
            <v>34831.270000000004</v>
          </cell>
          <cell r="L25">
            <v>33.22</v>
          </cell>
          <cell r="M25">
            <v>203.68210843937129</v>
          </cell>
        </row>
        <row r="26">
          <cell r="D26">
            <v>57.15</v>
          </cell>
          <cell r="E26">
            <v>166</v>
          </cell>
          <cell r="J26">
            <v>33480.78</v>
          </cell>
          <cell r="L26">
            <v>31.93</v>
          </cell>
          <cell r="M26">
            <v>196.96430252259037</v>
          </cell>
        </row>
        <row r="27">
          <cell r="D27">
            <v>43.44</v>
          </cell>
          <cell r="E27">
            <v>171</v>
          </cell>
          <cell r="J27">
            <v>28401.21</v>
          </cell>
          <cell r="L27">
            <v>27.09</v>
          </cell>
          <cell r="M27">
            <v>162.19623766447367</v>
          </cell>
        </row>
        <row r="28">
          <cell r="D28">
            <v>51.54</v>
          </cell>
          <cell r="E28">
            <v>168</v>
          </cell>
          <cell r="J28">
            <v>24800.82</v>
          </cell>
          <cell r="L28">
            <v>23.65</v>
          </cell>
          <cell r="M28">
            <v>144.16399274553572</v>
          </cell>
        </row>
        <row r="29">
          <cell r="D29">
            <v>72.81</v>
          </cell>
          <cell r="E29">
            <v>153</v>
          </cell>
          <cell r="J29">
            <v>19972.54</v>
          </cell>
          <cell r="L29">
            <v>19.05</v>
          </cell>
          <cell r="M29">
            <v>127.47995812908496</v>
          </cell>
        </row>
        <row r="30">
          <cell r="D30">
            <v>89.23</v>
          </cell>
          <cell r="E30">
            <v>141</v>
          </cell>
          <cell r="J30">
            <v>15987.52</v>
          </cell>
          <cell r="L30">
            <v>15.25</v>
          </cell>
          <cell r="M30">
            <v>110.72916666666667</v>
          </cell>
        </row>
        <row r="31">
          <cell r="D31">
            <v>91.98</v>
          </cell>
          <cell r="E31">
            <v>139</v>
          </cell>
          <cell r="J31">
            <v>11991.23</v>
          </cell>
          <cell r="L31">
            <v>11.44</v>
          </cell>
          <cell r="M31">
            <v>84.245939186151077</v>
          </cell>
        </row>
        <row r="32">
          <cell r="D32">
            <v>94.96</v>
          </cell>
          <cell r="E32">
            <v>134</v>
          </cell>
          <cell r="J32">
            <v>7990.08</v>
          </cell>
          <cell r="L32">
            <v>7.62</v>
          </cell>
          <cell r="M32">
            <v>58.229944029850749</v>
          </cell>
        </row>
        <row r="33">
          <cell r="D33">
            <v>97.49</v>
          </cell>
          <cell r="E33">
            <v>131</v>
          </cell>
          <cell r="J33">
            <v>3996.67</v>
          </cell>
          <cell r="L33">
            <v>3.81</v>
          </cell>
          <cell r="M33">
            <v>29.793878220419849</v>
          </cell>
        </row>
        <row r="34">
          <cell r="D34">
            <v>98.65</v>
          </cell>
          <cell r="E34">
            <v>108</v>
          </cell>
          <cell r="J34">
            <v>1999.22</v>
          </cell>
          <cell r="L34">
            <v>1.91</v>
          </cell>
          <cell r="M34">
            <v>18.077437789351851</v>
          </cell>
        </row>
        <row r="35">
          <cell r="A35" t="str">
            <v>Genoa 256K</v>
          </cell>
          <cell r="D35">
            <v>80.31</v>
          </cell>
          <cell r="E35">
            <v>155</v>
          </cell>
          <cell r="J35">
            <v>17926.349999999999</v>
          </cell>
          <cell r="M35">
            <v>225.88646673387098</v>
          </cell>
        </row>
        <row r="36">
          <cell r="D36">
            <v>80.75</v>
          </cell>
          <cell r="E36">
            <v>156</v>
          </cell>
          <cell r="J36">
            <v>17555.04</v>
          </cell>
          <cell r="L36">
            <v>33.479999999999997</v>
          </cell>
          <cell r="M36">
            <v>219.78966346153845</v>
          </cell>
        </row>
        <row r="37">
          <cell r="D37">
            <v>79.92</v>
          </cell>
          <cell r="E37">
            <v>155</v>
          </cell>
          <cell r="J37">
            <v>18183.18</v>
          </cell>
          <cell r="L37">
            <v>34.68</v>
          </cell>
          <cell r="M37">
            <v>229.12273185483872</v>
          </cell>
        </row>
        <row r="38">
          <cell r="D38">
            <v>64.930000000000007</v>
          </cell>
          <cell r="E38">
            <v>165</v>
          </cell>
          <cell r="J38">
            <v>20580.54</v>
          </cell>
          <cell r="L38">
            <v>39.25</v>
          </cell>
          <cell r="M38">
            <v>243.61434659090909</v>
          </cell>
        </row>
        <row r="39">
          <cell r="D39">
            <v>48.28</v>
          </cell>
          <cell r="E39">
            <v>172</v>
          </cell>
          <cell r="J39">
            <v>21119.37</v>
          </cell>
          <cell r="L39">
            <v>40.28</v>
          </cell>
          <cell r="M39">
            <v>239.81842750726744</v>
          </cell>
        </row>
        <row r="40">
          <cell r="D40">
            <v>66.89</v>
          </cell>
          <cell r="E40">
            <v>163</v>
          </cell>
          <cell r="J40">
            <v>18622.47</v>
          </cell>
          <cell r="L40">
            <v>35.520000000000003</v>
          </cell>
          <cell r="M40">
            <v>223.14117618865032</v>
          </cell>
        </row>
        <row r="41">
          <cell r="D41">
            <v>80.510000000000005</v>
          </cell>
          <cell r="E41">
            <v>154</v>
          </cell>
          <cell r="J41">
            <v>15972.41</v>
          </cell>
          <cell r="L41">
            <v>30.46</v>
          </cell>
          <cell r="M41">
            <v>202.57216416396105</v>
          </cell>
        </row>
        <row r="42">
          <cell r="D42">
            <v>86.88</v>
          </cell>
          <cell r="E42">
            <v>147</v>
          </cell>
          <cell r="J42">
            <v>11988.65</v>
          </cell>
          <cell r="L42">
            <v>22.87</v>
          </cell>
          <cell r="M42">
            <v>159.28797300170069</v>
          </cell>
        </row>
        <row r="43">
          <cell r="D43">
            <v>91.45</v>
          </cell>
          <cell r="E43">
            <v>140</v>
          </cell>
          <cell r="J43">
            <v>7988.51</v>
          </cell>
          <cell r="L43">
            <v>15.24</v>
          </cell>
          <cell r="M43">
            <v>111.44684709821429</v>
          </cell>
        </row>
        <row r="44">
          <cell r="D44">
            <v>95.96</v>
          </cell>
          <cell r="E44">
            <v>134</v>
          </cell>
          <cell r="J44">
            <v>3995.8199999999997</v>
          </cell>
          <cell r="L44">
            <v>7.62</v>
          </cell>
          <cell r="M44">
            <v>58.241312966417901</v>
          </cell>
        </row>
        <row r="45">
          <cell r="D45">
            <v>97.71</v>
          </cell>
          <cell r="E45">
            <v>110</v>
          </cell>
          <cell r="J45">
            <v>1998.77</v>
          </cell>
          <cell r="L45">
            <v>3.81</v>
          </cell>
          <cell r="M45">
            <v>35.489524147727273</v>
          </cell>
        </row>
        <row r="46">
          <cell r="A46" t="str">
            <v>Genoa 512K</v>
          </cell>
          <cell r="D46">
            <v>60.21</v>
          </cell>
          <cell r="E46">
            <v>182</v>
          </cell>
          <cell r="J46">
            <v>22228.58</v>
          </cell>
          <cell r="L46">
            <v>84.8</v>
          </cell>
          <cell r="M46">
            <v>477.09005837912088</v>
          </cell>
        </row>
        <row r="47">
          <cell r="D47">
            <v>59.92</v>
          </cell>
          <cell r="E47">
            <v>183</v>
          </cell>
          <cell r="J47">
            <v>22394.89</v>
          </cell>
          <cell r="L47">
            <v>85.43</v>
          </cell>
          <cell r="M47">
            <v>478.03300034153006</v>
          </cell>
        </row>
        <row r="48">
          <cell r="D48">
            <v>59.98</v>
          </cell>
          <cell r="E48">
            <v>183</v>
          </cell>
          <cell r="J48">
            <v>22315.88</v>
          </cell>
          <cell r="L48">
            <v>85.13</v>
          </cell>
          <cell r="M48">
            <v>476.34648224043718</v>
          </cell>
        </row>
        <row r="49">
          <cell r="D49">
            <v>59.79</v>
          </cell>
          <cell r="E49">
            <v>183</v>
          </cell>
          <cell r="J49">
            <v>22282.800000000003</v>
          </cell>
          <cell r="L49">
            <v>85</v>
          </cell>
          <cell r="M49">
            <v>475.64036885245912</v>
          </cell>
        </row>
        <row r="50">
          <cell r="D50">
            <v>58.49</v>
          </cell>
          <cell r="E50">
            <v>183</v>
          </cell>
          <cell r="J50">
            <v>23043.84</v>
          </cell>
          <cell r="L50">
            <v>87.91</v>
          </cell>
          <cell r="M50">
            <v>491.88524590163934</v>
          </cell>
        </row>
        <row r="51">
          <cell r="D51">
            <v>63.87</v>
          </cell>
          <cell r="E51">
            <v>179</v>
          </cell>
          <cell r="J51">
            <v>19969.59</v>
          </cell>
          <cell r="L51">
            <v>76.180000000000007</v>
          </cell>
          <cell r="M51">
            <v>435.78888791899442</v>
          </cell>
        </row>
        <row r="52">
          <cell r="D52">
            <v>70.61</v>
          </cell>
          <cell r="E52">
            <v>170</v>
          </cell>
          <cell r="J52">
            <v>15977.189999999999</v>
          </cell>
          <cell r="L52">
            <v>60.95</v>
          </cell>
          <cell r="M52">
            <v>367.12293198529409</v>
          </cell>
        </row>
        <row r="53">
          <cell r="D53">
            <v>77.2</v>
          </cell>
          <cell r="E53">
            <v>163</v>
          </cell>
          <cell r="J53">
            <v>11950.92</v>
          </cell>
          <cell r="L53">
            <v>45.59</v>
          </cell>
          <cell r="M53">
            <v>286.40049846625766</v>
          </cell>
        </row>
        <row r="54">
          <cell r="D54">
            <v>84.25</v>
          </cell>
          <cell r="E54">
            <v>152</v>
          </cell>
          <cell r="J54">
            <v>7990.98</v>
          </cell>
          <cell r="L54">
            <v>30.48</v>
          </cell>
          <cell r="M54">
            <v>205.36030016447367</v>
          </cell>
        </row>
        <row r="55">
          <cell r="D55">
            <v>92.63</v>
          </cell>
          <cell r="E55">
            <v>139</v>
          </cell>
          <cell r="J55">
            <v>3881.2799999999997</v>
          </cell>
          <cell r="L55">
            <v>14.81</v>
          </cell>
          <cell r="M55">
            <v>109.07374100719423</v>
          </cell>
        </row>
        <row r="56">
          <cell r="D56">
            <v>96</v>
          </cell>
          <cell r="E56">
            <v>117</v>
          </cell>
          <cell r="J56">
            <v>1998.8000000000002</v>
          </cell>
          <cell r="L56">
            <v>7.62</v>
          </cell>
          <cell r="M56">
            <v>66.733440170940185</v>
          </cell>
        </row>
        <row r="57">
          <cell r="A57" t="str">
            <v>Genoa 1M</v>
          </cell>
          <cell r="D57">
            <v>59.64</v>
          </cell>
          <cell r="E57">
            <v>184</v>
          </cell>
          <cell r="J57">
            <v>12010.240000000002</v>
          </cell>
          <cell r="L57">
            <v>89.48</v>
          </cell>
          <cell r="M57">
            <v>497.99380095108705</v>
          </cell>
        </row>
        <row r="58">
          <cell r="D58">
            <v>58.96</v>
          </cell>
          <cell r="E58">
            <v>185</v>
          </cell>
          <cell r="J58">
            <v>12095.01</v>
          </cell>
          <cell r="L58">
            <v>90.11</v>
          </cell>
          <cell r="M58">
            <v>498.79785486169766</v>
          </cell>
        </row>
        <row r="59">
          <cell r="D59">
            <v>59.37</v>
          </cell>
          <cell r="E59">
            <v>185</v>
          </cell>
          <cell r="J59">
            <v>12031.73</v>
          </cell>
          <cell r="L59">
            <v>89.64</v>
          </cell>
          <cell r="M59">
            <v>496.18818953230573</v>
          </cell>
        </row>
        <row r="60">
          <cell r="D60">
            <v>59.1</v>
          </cell>
          <cell r="E60">
            <v>183</v>
          </cell>
          <cell r="J60">
            <v>12058.16</v>
          </cell>
          <cell r="L60">
            <v>89.84</v>
          </cell>
          <cell r="M60">
            <v>502.71289596140713</v>
          </cell>
        </row>
        <row r="61">
          <cell r="D61">
            <v>59.75</v>
          </cell>
          <cell r="E61">
            <v>184</v>
          </cell>
          <cell r="J61">
            <v>11980.8</v>
          </cell>
          <cell r="L61">
            <v>89.26</v>
          </cell>
          <cell r="M61">
            <v>496.77309782608694</v>
          </cell>
        </row>
        <row r="62">
          <cell r="D62">
            <v>59.55</v>
          </cell>
          <cell r="E62">
            <v>185</v>
          </cell>
          <cell r="J62">
            <v>12054.349999999999</v>
          </cell>
          <cell r="L62">
            <v>89.81</v>
          </cell>
          <cell r="M62">
            <v>497.12103766364015</v>
          </cell>
        </row>
        <row r="63">
          <cell r="D63">
            <v>59.68</v>
          </cell>
          <cell r="E63">
            <v>183</v>
          </cell>
          <cell r="J63">
            <v>12048.7</v>
          </cell>
          <cell r="L63">
            <v>89.77</v>
          </cell>
          <cell r="M63">
            <v>502.31850212389003</v>
          </cell>
        </row>
        <row r="64">
          <cell r="D64">
            <v>59.4</v>
          </cell>
          <cell r="E64">
            <v>185</v>
          </cell>
          <cell r="J64">
            <v>11974.21</v>
          </cell>
          <cell r="L64">
            <v>89.21</v>
          </cell>
          <cell r="M64">
            <v>493.81606643264359</v>
          </cell>
        </row>
        <row r="65">
          <cell r="D65">
            <v>72.38</v>
          </cell>
          <cell r="E65">
            <v>169</v>
          </cell>
          <cell r="J65">
            <v>7984.85</v>
          </cell>
          <cell r="L65">
            <v>59.49</v>
          </cell>
          <cell r="M65">
            <v>360.470833863027</v>
          </cell>
        </row>
        <row r="66">
          <cell r="D66">
            <v>85.35</v>
          </cell>
          <cell r="E66">
            <v>151</v>
          </cell>
          <cell r="J66">
            <v>3967.8599999999997</v>
          </cell>
          <cell r="L66">
            <v>29.56</v>
          </cell>
          <cell r="M66">
            <v>200.47926744877896</v>
          </cell>
        </row>
        <row r="67">
          <cell r="D67">
            <v>93.2</v>
          </cell>
          <cell r="E67">
            <v>132</v>
          </cell>
          <cell r="J67">
            <v>1868.8400000000001</v>
          </cell>
          <cell r="L67">
            <v>13.92</v>
          </cell>
          <cell r="M67">
            <v>108.01604299834281</v>
          </cell>
        </row>
        <row r="68">
          <cell r="A68" t="str">
            <v>Genoa 2M</v>
          </cell>
          <cell r="D68">
            <v>60.14</v>
          </cell>
          <cell r="E68">
            <v>185</v>
          </cell>
          <cell r="J68">
            <v>6068.75</v>
          </cell>
          <cell r="L68">
            <v>90.43</v>
          </cell>
          <cell r="M68">
            <v>500.5501412056588</v>
          </cell>
        </row>
        <row r="69">
          <cell r="D69">
            <v>61.69</v>
          </cell>
          <cell r="E69">
            <v>183</v>
          </cell>
          <cell r="J69">
            <v>6017.48</v>
          </cell>
          <cell r="L69">
            <v>89.67</v>
          </cell>
          <cell r="M69">
            <v>501.74567217383878</v>
          </cell>
        </row>
        <row r="70">
          <cell r="D70">
            <v>60.88</v>
          </cell>
          <cell r="E70">
            <v>184</v>
          </cell>
          <cell r="J70">
            <v>6049.03</v>
          </cell>
          <cell r="L70">
            <v>90.14</v>
          </cell>
          <cell r="M70">
            <v>501.63517827573031</v>
          </cell>
        </row>
        <row r="71">
          <cell r="D71">
            <v>59.72</v>
          </cell>
          <cell r="E71">
            <v>186</v>
          </cell>
          <cell r="J71">
            <v>6080.01</v>
          </cell>
          <cell r="L71">
            <v>90.6</v>
          </cell>
          <cell r="M71">
            <v>498.78274240801409</v>
          </cell>
        </row>
        <row r="72">
          <cell r="D72">
            <v>59.78</v>
          </cell>
          <cell r="E72">
            <v>185</v>
          </cell>
          <cell r="J72">
            <v>6060.63</v>
          </cell>
          <cell r="L72">
            <v>90.31</v>
          </cell>
          <cell r="M72">
            <v>499.88040408572635</v>
          </cell>
        </row>
        <row r="73">
          <cell r="D73">
            <v>59.61</v>
          </cell>
          <cell r="E73">
            <v>186</v>
          </cell>
          <cell r="J73">
            <v>6083.83</v>
          </cell>
          <cell r="L73">
            <v>90.66</v>
          </cell>
          <cell r="M73">
            <v>499.09612183929772</v>
          </cell>
        </row>
        <row r="74">
          <cell r="D74">
            <v>59.11</v>
          </cell>
          <cell r="E74">
            <v>184</v>
          </cell>
          <cell r="J74">
            <v>6090.88</v>
          </cell>
          <cell r="L74">
            <v>90.76</v>
          </cell>
          <cell r="M74">
            <v>505.10572350543481</v>
          </cell>
        </row>
        <row r="75">
          <cell r="D75">
            <v>59.69</v>
          </cell>
          <cell r="E75">
            <v>186</v>
          </cell>
          <cell r="J75">
            <v>6074.42</v>
          </cell>
          <cell r="L75">
            <v>90.52</v>
          </cell>
          <cell r="M75">
            <v>498.32415837113575</v>
          </cell>
        </row>
        <row r="76">
          <cell r="D76">
            <v>59.57</v>
          </cell>
          <cell r="E76">
            <v>186</v>
          </cell>
          <cell r="J76">
            <v>6083.4699999999993</v>
          </cell>
          <cell r="L76">
            <v>90.65</v>
          </cell>
          <cell r="M76">
            <v>499.06658869917669</v>
          </cell>
        </row>
        <row r="77">
          <cell r="D77">
            <v>73.209999999999994</v>
          </cell>
          <cell r="E77">
            <v>167</v>
          </cell>
          <cell r="J77">
            <v>3666.14</v>
          </cell>
          <cell r="L77">
            <v>54.63</v>
          </cell>
          <cell r="M77">
            <v>334.97519121912427</v>
          </cell>
        </row>
        <row r="78">
          <cell r="D78">
            <v>86.55</v>
          </cell>
          <cell r="E78">
            <v>145</v>
          </cell>
          <cell r="J78">
            <v>1998.21</v>
          </cell>
          <cell r="L78">
            <v>29.78</v>
          </cell>
          <cell r="M78">
            <v>210.27768891433189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7006-CD45-0446-9C9F-7A3767D02BA4}">
  <dimension ref="A6:W83"/>
  <sheetViews>
    <sheetView tabSelected="1" zoomScale="118" zoomScaleNormal="100" workbookViewId="0">
      <selection activeCell="V6" sqref="V6"/>
    </sheetView>
  </sheetViews>
  <sheetFormatPr baseColWidth="10" defaultRowHeight="16" x14ac:dyDescent="0.2"/>
  <cols>
    <col min="2" max="2" width="12.1640625" bestFit="1" customWidth="1"/>
    <col min="22" max="22" width="21.5" bestFit="1" customWidth="1"/>
  </cols>
  <sheetData>
    <row r="6" spans="1:23" x14ac:dyDescent="0.2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</row>
    <row r="7" spans="1:23" x14ac:dyDescent="0.2">
      <c r="B7" t="s">
        <v>23</v>
      </c>
      <c r="H7">
        <f>G7+F7</f>
        <v>0</v>
      </c>
      <c r="T7">
        <v>1000</v>
      </c>
      <c r="U7">
        <f>ROUND(T7*Q7/(1024*1024),2)</f>
        <v>0</v>
      </c>
      <c r="W7" t="e">
        <f>U7/S7</f>
        <v>#DIV/0!</v>
      </c>
    </row>
    <row r="8" spans="1:23" x14ac:dyDescent="0.2">
      <c r="A8" t="s">
        <v>24</v>
      </c>
      <c r="B8" t="s">
        <v>23</v>
      </c>
      <c r="C8">
        <v>25000</v>
      </c>
      <c r="D8">
        <v>0.55000000000000004</v>
      </c>
      <c r="E8">
        <v>17.052299999999999</v>
      </c>
      <c r="F8">
        <v>6776.15</v>
      </c>
      <c r="G8">
        <v>22911.040000000001</v>
      </c>
      <c r="H8">
        <f t="shared" ref="H8:H71" si="0">G8+F8</f>
        <v>29687.190000000002</v>
      </c>
      <c r="I8">
        <v>0.45750000000000002</v>
      </c>
      <c r="J8">
        <v>3500</v>
      </c>
      <c r="K8">
        <v>43.369</v>
      </c>
      <c r="L8" t="s">
        <v>25</v>
      </c>
      <c r="M8" t="s">
        <v>26</v>
      </c>
      <c r="N8" t="s">
        <v>27</v>
      </c>
      <c r="O8" t="s">
        <v>28</v>
      </c>
      <c r="P8" t="s">
        <v>29</v>
      </c>
      <c r="Q8">
        <v>18855.38</v>
      </c>
      <c r="R8" t="s">
        <v>30</v>
      </c>
      <c r="S8">
        <v>265.5797609</v>
      </c>
      <c r="T8">
        <v>1000</v>
      </c>
      <c r="U8">
        <f t="shared" ref="U8:U71" si="1">ROUND(T8*Q8/(1024*1024),2)</f>
        <v>17.98</v>
      </c>
      <c r="V8">
        <f>E8*1024/U8</f>
        <v>971.16547274749712</v>
      </c>
      <c r="W8">
        <f t="shared" ref="W8:W71" si="2">U8/S8</f>
        <v>6.7700942041174952E-2</v>
      </c>
    </row>
    <row r="9" spans="1:23" x14ac:dyDescent="0.2">
      <c r="A9" t="s">
        <v>24</v>
      </c>
      <c r="B9" t="s">
        <v>23</v>
      </c>
      <c r="C9">
        <v>20000</v>
      </c>
      <c r="D9">
        <v>5.51</v>
      </c>
      <c r="E9">
        <v>16.2455</v>
      </c>
      <c r="F9">
        <v>6840.38</v>
      </c>
      <c r="G9">
        <v>23144.81</v>
      </c>
      <c r="H9">
        <f t="shared" si="0"/>
        <v>29985.190000000002</v>
      </c>
      <c r="I9">
        <v>0.46166699999999999</v>
      </c>
      <c r="J9">
        <v>3499.97</v>
      </c>
      <c r="K9">
        <v>46.151800000000001</v>
      </c>
      <c r="L9" t="s">
        <v>31</v>
      </c>
      <c r="M9" t="s">
        <v>32</v>
      </c>
      <c r="N9" t="s">
        <v>33</v>
      </c>
      <c r="O9" t="s">
        <v>34</v>
      </c>
      <c r="P9" t="s">
        <v>35</v>
      </c>
      <c r="Q9">
        <v>18426.87</v>
      </c>
      <c r="R9" t="s">
        <v>36</v>
      </c>
      <c r="S9">
        <v>267.63336959999998</v>
      </c>
      <c r="T9">
        <v>1000</v>
      </c>
      <c r="U9">
        <f t="shared" si="1"/>
        <v>17.57</v>
      </c>
      <c r="V9">
        <f t="shared" ref="V9:V72" si="3">E9*1024/U9</f>
        <v>946.80660216277738</v>
      </c>
      <c r="W9">
        <f t="shared" si="2"/>
        <v>6.564951159214491E-2</v>
      </c>
    </row>
    <row r="10" spans="1:23" x14ac:dyDescent="0.2">
      <c r="A10" t="s">
        <v>24</v>
      </c>
      <c r="B10" t="s">
        <v>23</v>
      </c>
      <c r="C10">
        <v>15000</v>
      </c>
      <c r="D10">
        <v>12.09</v>
      </c>
      <c r="E10">
        <v>11.7926</v>
      </c>
      <c r="F10">
        <v>3598.53</v>
      </c>
      <c r="G10">
        <v>12116</v>
      </c>
      <c r="H10">
        <f t="shared" si="0"/>
        <v>15714.53</v>
      </c>
      <c r="I10">
        <v>0.46222200000000002</v>
      </c>
      <c r="J10">
        <v>3499</v>
      </c>
      <c r="K10">
        <v>43.678600000000003</v>
      </c>
      <c r="L10" t="s">
        <v>37</v>
      </c>
      <c r="M10" t="s">
        <v>38</v>
      </c>
      <c r="N10" t="s">
        <v>39</v>
      </c>
      <c r="O10" t="s">
        <v>40</v>
      </c>
      <c r="P10" t="s">
        <v>41</v>
      </c>
      <c r="Q10">
        <v>13864.98</v>
      </c>
      <c r="R10" t="s">
        <v>42</v>
      </c>
      <c r="S10">
        <v>255.12576300000001</v>
      </c>
      <c r="T10">
        <v>1000</v>
      </c>
      <c r="U10">
        <f t="shared" si="1"/>
        <v>13.22</v>
      </c>
      <c r="V10">
        <f t="shared" si="3"/>
        <v>913.4358850226929</v>
      </c>
      <c r="W10">
        <f t="shared" si="2"/>
        <v>5.1817581433357636E-2</v>
      </c>
    </row>
    <row r="11" spans="1:23" x14ac:dyDescent="0.2">
      <c r="A11" t="s">
        <v>24</v>
      </c>
      <c r="B11" t="s">
        <v>23</v>
      </c>
      <c r="C11">
        <v>12500</v>
      </c>
      <c r="D11">
        <v>12.45</v>
      </c>
      <c r="E11">
        <v>11.588699999999999</v>
      </c>
      <c r="F11">
        <v>2703.22</v>
      </c>
      <c r="G11">
        <v>9051.33</v>
      </c>
      <c r="H11">
        <f t="shared" si="0"/>
        <v>11754.55</v>
      </c>
      <c r="I11">
        <v>0.46027800000000002</v>
      </c>
      <c r="J11">
        <v>3497.42</v>
      </c>
      <c r="K11">
        <v>44.660699999999999</v>
      </c>
      <c r="L11" t="s">
        <v>43</v>
      </c>
      <c r="M11" t="s">
        <v>44</v>
      </c>
      <c r="N11" t="s">
        <v>45</v>
      </c>
      <c r="O11" t="s">
        <v>46</v>
      </c>
      <c r="P11" t="s">
        <v>47</v>
      </c>
      <c r="Q11">
        <v>12163.91</v>
      </c>
      <c r="R11" t="s">
        <v>48</v>
      </c>
      <c r="S11">
        <v>259.48471740000002</v>
      </c>
      <c r="T11">
        <v>1000</v>
      </c>
      <c r="U11">
        <f t="shared" si="1"/>
        <v>11.6</v>
      </c>
      <c r="V11">
        <f t="shared" si="3"/>
        <v>1023.0024827586207</v>
      </c>
      <c r="W11">
        <f t="shared" si="2"/>
        <v>4.470398147617459E-2</v>
      </c>
    </row>
    <row r="12" spans="1:23" x14ac:dyDescent="0.2">
      <c r="A12" t="s">
        <v>24</v>
      </c>
      <c r="B12" t="s">
        <v>23</v>
      </c>
      <c r="C12">
        <v>10000</v>
      </c>
      <c r="D12">
        <v>20.85</v>
      </c>
      <c r="E12">
        <v>7.6128999999999998</v>
      </c>
      <c r="F12">
        <v>805.96</v>
      </c>
      <c r="G12">
        <v>2624.79</v>
      </c>
      <c r="H12">
        <f t="shared" si="0"/>
        <v>3430.75</v>
      </c>
      <c r="I12">
        <v>0.46472200000000002</v>
      </c>
      <c r="J12">
        <v>3488.47</v>
      </c>
      <c r="K12">
        <v>42.803600000000003</v>
      </c>
      <c r="L12" t="s">
        <v>49</v>
      </c>
      <c r="M12" t="s">
        <v>50</v>
      </c>
      <c r="N12" t="s">
        <v>51</v>
      </c>
      <c r="O12" t="s">
        <v>52</v>
      </c>
      <c r="P12" t="s">
        <v>53</v>
      </c>
      <c r="Q12">
        <v>9302.42</v>
      </c>
      <c r="R12" t="s">
        <v>54</v>
      </c>
      <c r="S12">
        <v>252.1322174</v>
      </c>
      <c r="T12">
        <v>1000</v>
      </c>
      <c r="U12">
        <f t="shared" si="1"/>
        <v>8.8699999999999992</v>
      </c>
      <c r="V12">
        <f t="shared" si="3"/>
        <v>878.873686583991</v>
      </c>
      <c r="W12">
        <f t="shared" si="2"/>
        <v>3.5179954753374564E-2</v>
      </c>
    </row>
    <row r="13" spans="1:23" x14ac:dyDescent="0.2">
      <c r="A13" t="s">
        <v>24</v>
      </c>
      <c r="B13" t="s">
        <v>23</v>
      </c>
      <c r="C13">
        <v>8000</v>
      </c>
      <c r="D13">
        <v>33.28</v>
      </c>
      <c r="E13">
        <v>4.8364500000000001</v>
      </c>
      <c r="F13">
        <v>657.85</v>
      </c>
      <c r="G13">
        <v>2120.06</v>
      </c>
      <c r="H13">
        <f t="shared" si="0"/>
        <v>2777.91</v>
      </c>
      <c r="I13">
        <v>0.47722199999999998</v>
      </c>
      <c r="J13">
        <v>3476.5</v>
      </c>
      <c r="K13">
        <v>40.5</v>
      </c>
      <c r="L13" t="s">
        <v>55</v>
      </c>
      <c r="M13" t="s">
        <v>56</v>
      </c>
      <c r="N13" t="s">
        <v>57</v>
      </c>
      <c r="O13" t="s">
        <v>58</v>
      </c>
      <c r="P13" t="s">
        <v>59</v>
      </c>
      <c r="Q13">
        <v>7902.45</v>
      </c>
      <c r="R13" t="s">
        <v>60</v>
      </c>
      <c r="S13">
        <v>239.05247829999999</v>
      </c>
      <c r="T13">
        <v>1000</v>
      </c>
      <c r="U13">
        <f t="shared" si="1"/>
        <v>7.54</v>
      </c>
      <c r="V13">
        <f t="shared" si="3"/>
        <v>656.83352785145894</v>
      </c>
      <c r="W13">
        <f t="shared" si="2"/>
        <v>3.154119151418143E-2</v>
      </c>
    </row>
    <row r="14" spans="1:23" x14ac:dyDescent="0.2">
      <c r="A14" t="s">
        <v>24</v>
      </c>
      <c r="B14" t="s">
        <v>23</v>
      </c>
      <c r="C14">
        <v>6000</v>
      </c>
      <c r="D14">
        <v>53.26</v>
      </c>
      <c r="E14">
        <v>5.0503200000000001</v>
      </c>
      <c r="F14">
        <v>587.41999999999996</v>
      </c>
      <c r="G14">
        <v>1871.07</v>
      </c>
      <c r="H14">
        <f t="shared" si="0"/>
        <v>2458.4899999999998</v>
      </c>
      <c r="I14">
        <v>0.48805599999999999</v>
      </c>
      <c r="J14">
        <v>3464.33</v>
      </c>
      <c r="K14">
        <v>39.892899999999997</v>
      </c>
      <c r="L14" t="s">
        <v>61</v>
      </c>
      <c r="M14" t="s">
        <v>62</v>
      </c>
      <c r="N14" t="s">
        <v>63</v>
      </c>
      <c r="O14" t="s">
        <v>64</v>
      </c>
      <c r="P14" t="s">
        <v>26</v>
      </c>
      <c r="Q14">
        <v>5804.5</v>
      </c>
      <c r="R14" t="s">
        <v>65</v>
      </c>
      <c r="S14">
        <v>224.22880430000001</v>
      </c>
      <c r="T14">
        <v>1000</v>
      </c>
      <c r="U14">
        <f t="shared" si="1"/>
        <v>5.54</v>
      </c>
      <c r="V14">
        <f t="shared" si="3"/>
        <v>933.48875090252704</v>
      </c>
      <c r="W14">
        <f t="shared" si="2"/>
        <v>2.4706906043114461E-2</v>
      </c>
    </row>
    <row r="15" spans="1:23" x14ac:dyDescent="0.2">
      <c r="A15" t="s">
        <v>24</v>
      </c>
      <c r="B15" t="s">
        <v>23</v>
      </c>
      <c r="C15">
        <v>4000</v>
      </c>
      <c r="D15">
        <v>72.55</v>
      </c>
      <c r="E15">
        <v>2.5393500000000002</v>
      </c>
      <c r="F15">
        <v>549.75</v>
      </c>
      <c r="G15">
        <v>1721.04</v>
      </c>
      <c r="H15">
        <f t="shared" si="0"/>
        <v>2270.79</v>
      </c>
      <c r="I15">
        <v>0.53722199999999998</v>
      </c>
      <c r="J15">
        <v>3375.08</v>
      </c>
      <c r="K15">
        <v>37.982100000000003</v>
      </c>
      <c r="L15" t="s">
        <v>66</v>
      </c>
      <c r="M15" t="s">
        <v>67</v>
      </c>
      <c r="N15" t="s">
        <v>68</v>
      </c>
      <c r="O15" t="s">
        <v>69</v>
      </c>
      <c r="P15" t="s">
        <v>70</v>
      </c>
      <c r="Q15">
        <v>3957.85</v>
      </c>
      <c r="R15" t="s">
        <v>71</v>
      </c>
      <c r="S15">
        <v>201.72776089999999</v>
      </c>
      <c r="T15">
        <v>1000</v>
      </c>
      <c r="U15">
        <f t="shared" si="1"/>
        <v>3.77</v>
      </c>
      <c r="V15">
        <f t="shared" si="3"/>
        <v>689.73326259946953</v>
      </c>
      <c r="W15">
        <f t="shared" si="2"/>
        <v>1.8688553242153197E-2</v>
      </c>
    </row>
    <row r="16" spans="1:23" x14ac:dyDescent="0.2">
      <c r="A16" t="s">
        <v>24</v>
      </c>
      <c r="B16" t="s">
        <v>23</v>
      </c>
      <c r="C16">
        <v>2000</v>
      </c>
      <c r="D16">
        <v>92.08</v>
      </c>
      <c r="E16">
        <v>3.0264500000000001</v>
      </c>
      <c r="F16">
        <v>642.75</v>
      </c>
      <c r="G16">
        <v>2017.59</v>
      </c>
      <c r="H16">
        <f t="shared" si="0"/>
        <v>2660.34</v>
      </c>
      <c r="I16">
        <v>0.71250000000000002</v>
      </c>
      <c r="J16">
        <v>2810.06</v>
      </c>
      <c r="K16">
        <v>38</v>
      </c>
      <c r="L16" t="s">
        <v>72</v>
      </c>
      <c r="M16" t="s">
        <v>73</v>
      </c>
      <c r="N16" t="s">
        <v>74</v>
      </c>
      <c r="O16" t="s">
        <v>75</v>
      </c>
      <c r="P16" t="s">
        <v>76</v>
      </c>
      <c r="Q16">
        <v>1957.28</v>
      </c>
      <c r="R16" t="s">
        <v>77</v>
      </c>
      <c r="S16">
        <v>180.6279783</v>
      </c>
      <c r="T16">
        <v>1000</v>
      </c>
      <c r="U16">
        <f t="shared" si="1"/>
        <v>1.87</v>
      </c>
      <c r="V16">
        <f t="shared" si="3"/>
        <v>1657.2645989304813</v>
      </c>
      <c r="W16">
        <f t="shared" si="2"/>
        <v>1.0352770471107024E-2</v>
      </c>
    </row>
    <row r="17" spans="1:23" x14ac:dyDescent="0.2">
      <c r="A17" t="s">
        <v>24</v>
      </c>
      <c r="B17" t="s">
        <v>23</v>
      </c>
      <c r="C17">
        <v>1000</v>
      </c>
      <c r="D17">
        <v>97.5</v>
      </c>
      <c r="E17">
        <v>1.01742</v>
      </c>
      <c r="F17">
        <v>476.48</v>
      </c>
      <c r="G17">
        <v>1518.87</v>
      </c>
      <c r="H17">
        <f t="shared" si="0"/>
        <v>1995.35</v>
      </c>
      <c r="I17">
        <v>0.72416700000000001</v>
      </c>
      <c r="J17">
        <v>2523.7800000000002</v>
      </c>
      <c r="K17">
        <v>33.464300000000001</v>
      </c>
      <c r="L17" t="s">
        <v>78</v>
      </c>
      <c r="M17" t="s">
        <v>79</v>
      </c>
      <c r="N17" t="s">
        <v>80</v>
      </c>
      <c r="O17" t="s">
        <v>81</v>
      </c>
      <c r="P17" t="s">
        <v>82</v>
      </c>
      <c r="Q17">
        <v>998.13</v>
      </c>
      <c r="R17" t="s">
        <v>83</v>
      </c>
      <c r="S17">
        <v>143.41420869999999</v>
      </c>
      <c r="T17">
        <v>1000</v>
      </c>
      <c r="U17">
        <f t="shared" si="1"/>
        <v>0.95</v>
      </c>
      <c r="V17">
        <f t="shared" si="3"/>
        <v>1096.6716631578947</v>
      </c>
      <c r="W17">
        <f t="shared" si="2"/>
        <v>6.6241693107776424E-3</v>
      </c>
    </row>
    <row r="18" spans="1:23" x14ac:dyDescent="0.2">
      <c r="B18" t="s">
        <v>84</v>
      </c>
      <c r="H18">
        <f t="shared" si="0"/>
        <v>0</v>
      </c>
      <c r="T18">
        <v>64000</v>
      </c>
      <c r="U18">
        <f t="shared" si="1"/>
        <v>0</v>
      </c>
      <c r="W18" t="e">
        <f t="shared" si="2"/>
        <v>#DIV/0!</v>
      </c>
    </row>
    <row r="19" spans="1:23" x14ac:dyDescent="0.2">
      <c r="A19" t="s">
        <v>24</v>
      </c>
      <c r="B19" t="s">
        <v>84</v>
      </c>
      <c r="C19">
        <v>25000</v>
      </c>
      <c r="D19">
        <v>0.79</v>
      </c>
      <c r="E19">
        <v>27.798999999999999</v>
      </c>
      <c r="F19">
        <v>26832.65</v>
      </c>
      <c r="G19">
        <v>1629228.99</v>
      </c>
      <c r="H19">
        <f t="shared" si="0"/>
        <v>1656061.64</v>
      </c>
      <c r="I19">
        <v>0.50194399999999995</v>
      </c>
      <c r="J19">
        <v>3500</v>
      </c>
      <c r="K19">
        <v>45.785699999999999</v>
      </c>
      <c r="L19" t="s">
        <v>85</v>
      </c>
      <c r="M19" t="s">
        <v>86</v>
      </c>
      <c r="N19" t="s">
        <v>87</v>
      </c>
      <c r="O19" t="s">
        <v>88</v>
      </c>
      <c r="P19" t="s">
        <v>89</v>
      </c>
      <c r="Q19">
        <v>24760.23</v>
      </c>
      <c r="R19" t="s">
        <v>90</v>
      </c>
      <c r="S19">
        <v>278.4688696</v>
      </c>
      <c r="T19">
        <v>64000</v>
      </c>
      <c r="U19">
        <f t="shared" si="1"/>
        <v>1511.24</v>
      </c>
      <c r="V19">
        <f t="shared" si="3"/>
        <v>18.836303962309096</v>
      </c>
      <c r="W19">
        <f t="shared" si="2"/>
        <v>5.4269620951555009</v>
      </c>
    </row>
    <row r="20" spans="1:23" x14ac:dyDescent="0.2">
      <c r="A20" t="s">
        <v>24</v>
      </c>
      <c r="B20" t="s">
        <v>84</v>
      </c>
      <c r="C20">
        <v>20000</v>
      </c>
      <c r="D20">
        <v>21.91</v>
      </c>
      <c r="E20">
        <v>27.136500000000002</v>
      </c>
      <c r="F20">
        <v>21910.93</v>
      </c>
      <c r="G20">
        <v>1316536.21</v>
      </c>
      <c r="H20">
        <f t="shared" si="0"/>
        <v>1338447.1399999999</v>
      </c>
      <c r="I20">
        <v>0.52833300000000005</v>
      </c>
      <c r="J20">
        <v>3411.67</v>
      </c>
      <c r="K20">
        <v>46.875</v>
      </c>
      <c r="L20" t="s">
        <v>91</v>
      </c>
      <c r="M20" t="s">
        <v>92</v>
      </c>
      <c r="N20" t="s">
        <v>93</v>
      </c>
      <c r="O20" t="s">
        <v>94</v>
      </c>
      <c r="P20" t="s">
        <v>95</v>
      </c>
      <c r="Q20">
        <v>19966.080000000002</v>
      </c>
      <c r="R20" t="s">
        <v>96</v>
      </c>
      <c r="S20">
        <v>258.15058699999997</v>
      </c>
      <c r="T20">
        <v>64000</v>
      </c>
      <c r="U20">
        <f t="shared" si="1"/>
        <v>1218.6300000000001</v>
      </c>
      <c r="V20">
        <f t="shared" si="3"/>
        <v>22.802471627975677</v>
      </c>
      <c r="W20">
        <f t="shared" si="2"/>
        <v>4.7206168080493276</v>
      </c>
    </row>
    <row r="21" spans="1:23" x14ac:dyDescent="0.2">
      <c r="A21" t="s">
        <v>24</v>
      </c>
      <c r="B21" t="s">
        <v>84</v>
      </c>
      <c r="C21">
        <v>15000</v>
      </c>
      <c r="D21">
        <v>57.91</v>
      </c>
      <c r="E21">
        <v>20.881</v>
      </c>
      <c r="F21">
        <v>15790.17</v>
      </c>
      <c r="G21">
        <v>981731.36</v>
      </c>
      <c r="H21">
        <f t="shared" si="0"/>
        <v>997521.53</v>
      </c>
      <c r="I21">
        <v>0.59944399999999998</v>
      </c>
      <c r="J21">
        <v>3098.78</v>
      </c>
      <c r="K21">
        <v>43.428600000000003</v>
      </c>
      <c r="L21" t="s">
        <v>97</v>
      </c>
      <c r="M21" t="s">
        <v>98</v>
      </c>
      <c r="N21" t="s">
        <v>99</v>
      </c>
      <c r="O21" t="s">
        <v>100</v>
      </c>
      <c r="P21" t="s">
        <v>101</v>
      </c>
      <c r="Q21">
        <v>14856.61</v>
      </c>
      <c r="R21" t="s">
        <v>102</v>
      </c>
      <c r="S21">
        <v>227.76915220000001</v>
      </c>
      <c r="T21">
        <v>64000</v>
      </c>
      <c r="U21">
        <f t="shared" si="1"/>
        <v>906.78</v>
      </c>
      <c r="V21">
        <f t="shared" si="3"/>
        <v>23.580299521383356</v>
      </c>
      <c r="W21">
        <f t="shared" si="2"/>
        <v>3.9811361250700563</v>
      </c>
    </row>
    <row r="22" spans="1:23" x14ac:dyDescent="0.2">
      <c r="A22" t="s">
        <v>24</v>
      </c>
      <c r="B22" t="s">
        <v>84</v>
      </c>
      <c r="C22">
        <v>12500</v>
      </c>
      <c r="D22">
        <v>69.91</v>
      </c>
      <c r="E22">
        <v>13.9587</v>
      </c>
      <c r="F22">
        <v>12913.86</v>
      </c>
      <c r="G22">
        <v>822834.87</v>
      </c>
      <c r="H22">
        <f t="shared" si="0"/>
        <v>835748.73</v>
      </c>
      <c r="I22">
        <v>0.62388900000000003</v>
      </c>
      <c r="J22">
        <v>2896</v>
      </c>
      <c r="K22">
        <v>40.196399999999997</v>
      </c>
      <c r="L22" t="s">
        <v>103</v>
      </c>
      <c r="M22" t="s">
        <v>104</v>
      </c>
      <c r="N22" t="s">
        <v>105</v>
      </c>
      <c r="O22" t="s">
        <v>62</v>
      </c>
      <c r="P22" t="s">
        <v>106</v>
      </c>
      <c r="Q22">
        <v>12473.07</v>
      </c>
      <c r="R22" t="s">
        <v>107</v>
      </c>
      <c r="S22">
        <v>219.477</v>
      </c>
      <c r="T22">
        <v>64000</v>
      </c>
      <c r="U22">
        <f t="shared" si="1"/>
        <v>761.3</v>
      </c>
      <c r="V22">
        <f t="shared" si="3"/>
        <v>18.775395770392752</v>
      </c>
      <c r="W22">
        <f t="shared" si="2"/>
        <v>3.4687005927728189</v>
      </c>
    </row>
    <row r="23" spans="1:23" x14ac:dyDescent="0.2">
      <c r="A23" t="s">
        <v>24</v>
      </c>
      <c r="B23" t="s">
        <v>84</v>
      </c>
      <c r="C23">
        <v>10000</v>
      </c>
      <c r="D23">
        <v>90.64</v>
      </c>
      <c r="E23">
        <v>6.0332299999999996</v>
      </c>
      <c r="F23">
        <v>9505.27</v>
      </c>
      <c r="G23">
        <v>651654.93000000005</v>
      </c>
      <c r="H23">
        <f t="shared" si="0"/>
        <v>661160.20000000007</v>
      </c>
      <c r="I23">
        <v>0.71472199999999997</v>
      </c>
      <c r="J23">
        <v>2315.94</v>
      </c>
      <c r="K23">
        <v>38.089300000000001</v>
      </c>
      <c r="L23" t="s">
        <v>108</v>
      </c>
      <c r="M23" t="s">
        <v>109</v>
      </c>
      <c r="N23" t="s">
        <v>110</v>
      </c>
      <c r="O23" t="s">
        <v>111</v>
      </c>
      <c r="P23" t="s">
        <v>112</v>
      </c>
      <c r="Q23">
        <v>9984.51</v>
      </c>
      <c r="R23" t="s">
        <v>113</v>
      </c>
      <c r="S23">
        <v>181.00495649999999</v>
      </c>
      <c r="T23">
        <v>64000</v>
      </c>
      <c r="U23">
        <f t="shared" si="1"/>
        <v>609.41</v>
      </c>
      <c r="V23">
        <f t="shared" si="3"/>
        <v>10.137719302275972</v>
      </c>
      <c r="W23">
        <f t="shared" si="2"/>
        <v>3.3668138805911649</v>
      </c>
    </row>
    <row r="24" spans="1:23" x14ac:dyDescent="0.2">
      <c r="A24" t="s">
        <v>24</v>
      </c>
      <c r="B24" t="s">
        <v>84</v>
      </c>
      <c r="C24">
        <v>8000</v>
      </c>
      <c r="D24">
        <v>96.94</v>
      </c>
      <c r="E24">
        <v>3.05742</v>
      </c>
      <c r="F24">
        <v>7369.82</v>
      </c>
      <c r="G24">
        <v>526616.97</v>
      </c>
      <c r="H24">
        <f t="shared" si="0"/>
        <v>533986.78999999992</v>
      </c>
      <c r="I24">
        <v>0.77166699999999999</v>
      </c>
      <c r="J24">
        <v>1977.06</v>
      </c>
      <c r="K24">
        <v>36.839300000000001</v>
      </c>
      <c r="L24" t="s">
        <v>114</v>
      </c>
      <c r="M24" t="s">
        <v>115</v>
      </c>
      <c r="N24" t="s">
        <v>116</v>
      </c>
      <c r="O24" t="s">
        <v>117</v>
      </c>
      <c r="P24" t="s">
        <v>118</v>
      </c>
      <c r="Q24">
        <v>7990.81</v>
      </c>
      <c r="R24" t="s">
        <v>119</v>
      </c>
      <c r="S24">
        <v>172.3230217</v>
      </c>
      <c r="T24">
        <v>64000</v>
      </c>
      <c r="U24">
        <f t="shared" si="1"/>
        <v>487.72</v>
      </c>
      <c r="V24">
        <f t="shared" si="3"/>
        <v>6.4192530140244397</v>
      </c>
      <c r="W24">
        <f t="shared" si="2"/>
        <v>2.8302660618909052</v>
      </c>
    </row>
    <row r="25" spans="1:23" x14ac:dyDescent="0.2">
      <c r="A25" t="s">
        <v>24</v>
      </c>
      <c r="B25" t="s">
        <v>84</v>
      </c>
      <c r="C25">
        <v>6000</v>
      </c>
      <c r="D25">
        <v>97.76</v>
      </c>
      <c r="E25">
        <v>2.34903</v>
      </c>
      <c r="F25">
        <v>5595.89</v>
      </c>
      <c r="G25">
        <v>394942.01</v>
      </c>
      <c r="H25">
        <f t="shared" si="0"/>
        <v>400537.9</v>
      </c>
      <c r="I25">
        <v>0.77305599999999997</v>
      </c>
      <c r="J25">
        <v>1979.47</v>
      </c>
      <c r="K25">
        <v>36.482100000000003</v>
      </c>
      <c r="L25" t="s">
        <v>120</v>
      </c>
      <c r="M25" t="s">
        <v>121</v>
      </c>
      <c r="N25" t="s">
        <v>115</v>
      </c>
      <c r="O25" t="s">
        <v>122</v>
      </c>
      <c r="P25" t="s">
        <v>123</v>
      </c>
      <c r="Q25">
        <v>5997.95</v>
      </c>
      <c r="R25" t="s">
        <v>124</v>
      </c>
      <c r="S25">
        <v>171.01871740000001</v>
      </c>
      <c r="T25">
        <v>64000</v>
      </c>
      <c r="U25">
        <f t="shared" si="1"/>
        <v>366.09</v>
      </c>
      <c r="V25">
        <f t="shared" si="3"/>
        <v>6.5705338031631566</v>
      </c>
      <c r="W25">
        <f t="shared" si="2"/>
        <v>2.140642881467429</v>
      </c>
    </row>
    <row r="26" spans="1:23" x14ac:dyDescent="0.2">
      <c r="A26" t="s">
        <v>24</v>
      </c>
      <c r="B26" t="s">
        <v>84</v>
      </c>
      <c r="C26">
        <v>4000</v>
      </c>
      <c r="D26">
        <v>98.65</v>
      </c>
      <c r="E26">
        <v>1.6429</v>
      </c>
      <c r="F26">
        <v>3686.14</v>
      </c>
      <c r="G26">
        <v>263307.05</v>
      </c>
      <c r="H26">
        <f t="shared" si="0"/>
        <v>266993.19</v>
      </c>
      <c r="I26">
        <v>0.75333300000000003</v>
      </c>
      <c r="J26">
        <v>1979.72</v>
      </c>
      <c r="K26">
        <v>36.25</v>
      </c>
      <c r="L26" t="s">
        <v>125</v>
      </c>
      <c r="M26" t="s">
        <v>126</v>
      </c>
      <c r="N26" t="s">
        <v>127</v>
      </c>
      <c r="O26" t="s">
        <v>128</v>
      </c>
      <c r="P26" t="s">
        <v>129</v>
      </c>
      <c r="Q26">
        <v>3997.4</v>
      </c>
      <c r="R26" t="s">
        <v>130</v>
      </c>
      <c r="S26">
        <v>168.51300000000001</v>
      </c>
      <c r="T26">
        <v>64000</v>
      </c>
      <c r="U26">
        <f t="shared" si="1"/>
        <v>243.98</v>
      </c>
      <c r="V26">
        <f t="shared" si="3"/>
        <v>6.8953586359537669</v>
      </c>
      <c r="W26">
        <f t="shared" si="2"/>
        <v>1.4478408194026573</v>
      </c>
    </row>
    <row r="27" spans="1:23" x14ac:dyDescent="0.2">
      <c r="A27" t="s">
        <v>24</v>
      </c>
      <c r="B27" t="s">
        <v>84</v>
      </c>
      <c r="C27">
        <v>2000</v>
      </c>
      <c r="D27">
        <v>99.34</v>
      </c>
      <c r="E27">
        <v>0.93290300000000004</v>
      </c>
      <c r="F27">
        <v>1842.5</v>
      </c>
      <c r="G27">
        <v>131654.06</v>
      </c>
      <c r="H27">
        <f t="shared" si="0"/>
        <v>133496.56</v>
      </c>
      <c r="I27">
        <v>0.70666700000000005</v>
      </c>
      <c r="J27">
        <v>1977.39</v>
      </c>
      <c r="K27">
        <v>36.553600000000003</v>
      </c>
      <c r="L27" t="s">
        <v>131</v>
      </c>
      <c r="M27" t="s">
        <v>132</v>
      </c>
      <c r="N27" t="s">
        <v>133</v>
      </c>
      <c r="O27" t="s">
        <v>134</v>
      </c>
      <c r="P27" t="s">
        <v>135</v>
      </c>
      <c r="Q27">
        <v>1998.33</v>
      </c>
      <c r="R27" t="s">
        <v>136</v>
      </c>
      <c r="S27">
        <v>165.79686960000001</v>
      </c>
      <c r="T27">
        <v>64000</v>
      </c>
      <c r="U27">
        <f t="shared" si="1"/>
        <v>121.97</v>
      </c>
      <c r="V27">
        <f t="shared" si="3"/>
        <v>7.8321937525621061</v>
      </c>
      <c r="W27">
        <f t="shared" si="2"/>
        <v>0.73565924552293227</v>
      </c>
    </row>
    <row r="28" spans="1:23" x14ac:dyDescent="0.2">
      <c r="A28" t="s">
        <v>24</v>
      </c>
      <c r="B28" t="s">
        <v>84</v>
      </c>
      <c r="C28">
        <v>1000</v>
      </c>
      <c r="D28">
        <v>99.5</v>
      </c>
      <c r="E28">
        <v>0.503548</v>
      </c>
      <c r="F28">
        <v>921.48</v>
      </c>
      <c r="G28">
        <v>65829.710000000006</v>
      </c>
      <c r="H28">
        <f t="shared" si="0"/>
        <v>66751.19</v>
      </c>
      <c r="I28">
        <v>0.67333299999999996</v>
      </c>
      <c r="J28">
        <v>1949.89</v>
      </c>
      <c r="K28">
        <v>32.625</v>
      </c>
      <c r="L28" t="s">
        <v>121</v>
      </c>
      <c r="M28" t="s">
        <v>137</v>
      </c>
      <c r="N28" t="s">
        <v>138</v>
      </c>
      <c r="O28" t="s">
        <v>139</v>
      </c>
      <c r="P28" t="s">
        <v>140</v>
      </c>
      <c r="Q28">
        <v>999.6</v>
      </c>
      <c r="R28" t="s">
        <v>141</v>
      </c>
      <c r="S28">
        <v>127.3022739</v>
      </c>
      <c r="T28">
        <v>64000</v>
      </c>
      <c r="U28">
        <f t="shared" si="1"/>
        <v>61.01</v>
      </c>
      <c r="V28">
        <f t="shared" si="3"/>
        <v>8.4516169808228163</v>
      </c>
      <c r="W28">
        <f t="shared" si="2"/>
        <v>0.47925302613153087</v>
      </c>
    </row>
    <row r="29" spans="1:23" x14ac:dyDescent="0.2">
      <c r="B29" t="s">
        <v>142</v>
      </c>
      <c r="H29">
        <f t="shared" si="0"/>
        <v>0</v>
      </c>
      <c r="T29">
        <v>128000</v>
      </c>
      <c r="U29">
        <f t="shared" si="1"/>
        <v>0</v>
      </c>
      <c r="W29" t="e">
        <f t="shared" si="2"/>
        <v>#DIV/0!</v>
      </c>
    </row>
    <row r="30" spans="1:23" x14ac:dyDescent="0.2">
      <c r="A30" t="s">
        <v>24</v>
      </c>
      <c r="B30" t="s">
        <v>142</v>
      </c>
      <c r="C30">
        <v>25000</v>
      </c>
      <c r="D30">
        <v>5.24</v>
      </c>
      <c r="E30">
        <v>35.751600000000003</v>
      </c>
      <c r="F30">
        <v>33497.480000000003</v>
      </c>
      <c r="G30">
        <v>3210459.1</v>
      </c>
      <c r="H30">
        <f t="shared" si="0"/>
        <v>3243956.58</v>
      </c>
      <c r="I30">
        <v>0.53194399999999997</v>
      </c>
      <c r="J30">
        <v>3495.31</v>
      </c>
      <c r="K30">
        <v>45.732100000000003</v>
      </c>
      <c r="L30" t="s">
        <v>143</v>
      </c>
      <c r="M30" t="s">
        <v>144</v>
      </c>
      <c r="N30" t="s">
        <v>145</v>
      </c>
      <c r="O30" t="s">
        <v>146</v>
      </c>
      <c r="P30" t="s">
        <v>147</v>
      </c>
      <c r="Q30">
        <v>24704.25</v>
      </c>
      <c r="R30" t="s">
        <v>148</v>
      </c>
      <c r="S30">
        <v>286.7189783</v>
      </c>
      <c r="T30">
        <v>128000</v>
      </c>
      <c r="U30">
        <f t="shared" si="1"/>
        <v>3015.66</v>
      </c>
      <c r="V30">
        <f t="shared" si="3"/>
        <v>12.139842820477112</v>
      </c>
      <c r="W30">
        <f t="shared" si="2"/>
        <v>10.517824867681595</v>
      </c>
    </row>
    <row r="31" spans="1:23" x14ac:dyDescent="0.2">
      <c r="A31" t="s">
        <v>24</v>
      </c>
      <c r="B31" t="s">
        <v>142</v>
      </c>
      <c r="C31">
        <v>20000</v>
      </c>
      <c r="D31">
        <v>27.11</v>
      </c>
      <c r="E31">
        <v>34.929000000000002</v>
      </c>
      <c r="F31">
        <v>28260.65</v>
      </c>
      <c r="G31">
        <v>2622024.91</v>
      </c>
      <c r="H31">
        <f t="shared" si="0"/>
        <v>2650285.56</v>
      </c>
      <c r="I31">
        <v>0.56000000000000005</v>
      </c>
      <c r="J31">
        <v>3397.86</v>
      </c>
      <c r="K31">
        <v>45.928600000000003</v>
      </c>
      <c r="L31" t="s">
        <v>149</v>
      </c>
      <c r="M31" t="s">
        <v>150</v>
      </c>
      <c r="N31" t="s">
        <v>151</v>
      </c>
      <c r="O31" t="s">
        <v>152</v>
      </c>
      <c r="P31" t="s">
        <v>153</v>
      </c>
      <c r="Q31">
        <v>19972.53</v>
      </c>
      <c r="R31" t="s">
        <v>154</v>
      </c>
      <c r="S31">
        <v>267.01513039999998</v>
      </c>
      <c r="T31">
        <v>128000</v>
      </c>
      <c r="U31">
        <f t="shared" si="1"/>
        <v>2438.0500000000002</v>
      </c>
      <c r="V31">
        <f t="shared" si="3"/>
        <v>14.67045220565616</v>
      </c>
      <c r="W31">
        <f t="shared" si="2"/>
        <v>9.1307559850548472</v>
      </c>
    </row>
    <row r="32" spans="1:23" x14ac:dyDescent="0.2">
      <c r="A32" t="s">
        <v>24</v>
      </c>
      <c r="B32" t="s">
        <v>142</v>
      </c>
      <c r="C32">
        <v>15000</v>
      </c>
      <c r="D32">
        <v>89.33</v>
      </c>
      <c r="E32">
        <v>10.294499999999999</v>
      </c>
      <c r="F32">
        <v>19381.689999999999</v>
      </c>
      <c r="G32">
        <v>1967734.32</v>
      </c>
      <c r="H32">
        <f t="shared" si="0"/>
        <v>1987116.01</v>
      </c>
      <c r="I32">
        <v>0.780833</v>
      </c>
      <c r="J32">
        <v>2068.11</v>
      </c>
      <c r="K32">
        <v>40.107100000000003</v>
      </c>
      <c r="L32" t="s">
        <v>155</v>
      </c>
      <c r="M32" t="s">
        <v>156</v>
      </c>
      <c r="N32" t="s">
        <v>157</v>
      </c>
      <c r="O32" t="s">
        <v>158</v>
      </c>
      <c r="P32" t="s">
        <v>159</v>
      </c>
      <c r="Q32">
        <v>14981.91</v>
      </c>
      <c r="R32" t="s">
        <v>160</v>
      </c>
      <c r="S32">
        <v>191.28391300000001</v>
      </c>
      <c r="T32">
        <v>128000</v>
      </c>
      <c r="U32">
        <f t="shared" si="1"/>
        <v>1828.85</v>
      </c>
      <c r="V32">
        <f t="shared" si="3"/>
        <v>5.7640418842441967</v>
      </c>
      <c r="W32">
        <f t="shared" si="2"/>
        <v>9.5609190094307603</v>
      </c>
    </row>
    <row r="33" spans="1:23" x14ac:dyDescent="0.2">
      <c r="A33" t="s">
        <v>24</v>
      </c>
      <c r="B33" t="s">
        <v>142</v>
      </c>
      <c r="C33">
        <v>12500</v>
      </c>
      <c r="D33">
        <v>77.56</v>
      </c>
      <c r="E33">
        <v>16.456800000000001</v>
      </c>
      <c r="F33">
        <v>17047.080000000002</v>
      </c>
      <c r="G33">
        <v>1634626.23</v>
      </c>
      <c r="H33">
        <f t="shared" si="0"/>
        <v>1651673.31</v>
      </c>
      <c r="I33">
        <v>0.68527800000000005</v>
      </c>
      <c r="J33">
        <v>2565.2800000000002</v>
      </c>
      <c r="K33">
        <v>39.196399999999997</v>
      </c>
      <c r="L33" t="s">
        <v>161</v>
      </c>
      <c r="M33" t="s">
        <v>162</v>
      </c>
      <c r="N33" t="s">
        <v>163</v>
      </c>
      <c r="O33" t="s">
        <v>164</v>
      </c>
      <c r="P33" t="s">
        <v>165</v>
      </c>
      <c r="Q33">
        <v>12489.49</v>
      </c>
      <c r="R33" t="s">
        <v>166</v>
      </c>
      <c r="S33">
        <v>198.61054350000001</v>
      </c>
      <c r="T33">
        <v>128000</v>
      </c>
      <c r="U33">
        <f t="shared" si="1"/>
        <v>1524.6</v>
      </c>
      <c r="V33">
        <f t="shared" si="3"/>
        <v>11.053235733963009</v>
      </c>
      <c r="W33">
        <f t="shared" si="2"/>
        <v>7.6763296305062472</v>
      </c>
    </row>
    <row r="34" spans="1:23" x14ac:dyDescent="0.2">
      <c r="A34" t="s">
        <v>24</v>
      </c>
      <c r="B34" t="s">
        <v>142</v>
      </c>
      <c r="C34">
        <v>10000</v>
      </c>
      <c r="D34">
        <v>93.79</v>
      </c>
      <c r="E34">
        <v>6.7567700000000004</v>
      </c>
      <c r="F34">
        <v>12912.79</v>
      </c>
      <c r="G34">
        <v>1311784.49</v>
      </c>
      <c r="H34">
        <f t="shared" si="0"/>
        <v>1324697.28</v>
      </c>
      <c r="I34">
        <v>0.77500000000000002</v>
      </c>
      <c r="J34">
        <v>1965.28</v>
      </c>
      <c r="K34">
        <v>37.517899999999997</v>
      </c>
      <c r="L34" t="s">
        <v>167</v>
      </c>
      <c r="M34" t="s">
        <v>168</v>
      </c>
      <c r="N34" t="s">
        <v>169</v>
      </c>
      <c r="O34" t="s">
        <v>170</v>
      </c>
      <c r="P34" t="s">
        <v>171</v>
      </c>
      <c r="Q34">
        <v>9991.86</v>
      </c>
      <c r="R34" t="s">
        <v>96</v>
      </c>
      <c r="S34">
        <v>179.15791300000001</v>
      </c>
      <c r="T34">
        <v>128000</v>
      </c>
      <c r="U34">
        <f t="shared" si="1"/>
        <v>1219.71</v>
      </c>
      <c r="V34">
        <f t="shared" si="3"/>
        <v>5.6726045371440756</v>
      </c>
      <c r="W34">
        <f t="shared" si="2"/>
        <v>6.8080163447762425</v>
      </c>
    </row>
    <row r="35" spans="1:23" x14ac:dyDescent="0.2">
      <c r="A35" t="s">
        <v>24</v>
      </c>
      <c r="B35" t="s">
        <v>142</v>
      </c>
      <c r="C35">
        <v>8000</v>
      </c>
      <c r="D35">
        <v>95.05</v>
      </c>
      <c r="E35">
        <v>5.5587099999999996</v>
      </c>
      <c r="F35">
        <v>10172.61</v>
      </c>
      <c r="G35">
        <v>1049510.6200000001</v>
      </c>
      <c r="H35">
        <f t="shared" si="0"/>
        <v>1059683.2300000002</v>
      </c>
      <c r="I35">
        <v>0.78333299999999995</v>
      </c>
      <c r="J35">
        <v>1977.08</v>
      </c>
      <c r="K35">
        <v>37.160699999999999</v>
      </c>
      <c r="L35" t="s">
        <v>172</v>
      </c>
      <c r="M35" t="s">
        <v>173</v>
      </c>
      <c r="N35" t="s">
        <v>174</v>
      </c>
      <c r="O35" t="s">
        <v>175</v>
      </c>
      <c r="P35" t="s">
        <v>176</v>
      </c>
      <c r="Q35">
        <v>7990.59</v>
      </c>
      <c r="R35" t="s">
        <v>177</v>
      </c>
      <c r="S35">
        <v>176.7246739</v>
      </c>
      <c r="T35">
        <v>128000</v>
      </c>
      <c r="U35">
        <f t="shared" si="1"/>
        <v>975.41</v>
      </c>
      <c r="V35">
        <f t="shared" si="3"/>
        <v>5.8356168585517887</v>
      </c>
      <c r="W35">
        <f t="shared" si="2"/>
        <v>5.5193764315668652</v>
      </c>
    </row>
    <row r="36" spans="1:23" x14ac:dyDescent="0.2">
      <c r="A36" t="s">
        <v>24</v>
      </c>
      <c r="B36" t="s">
        <v>142</v>
      </c>
      <c r="C36">
        <v>6000</v>
      </c>
      <c r="D36">
        <v>96.31</v>
      </c>
      <c r="E36">
        <v>4.1964499999999996</v>
      </c>
      <c r="F36">
        <v>7782.81</v>
      </c>
      <c r="G36">
        <v>787074.02</v>
      </c>
      <c r="H36">
        <f t="shared" si="0"/>
        <v>794856.83000000007</v>
      </c>
      <c r="I36">
        <v>0.78055600000000003</v>
      </c>
      <c r="J36">
        <v>1970.92</v>
      </c>
      <c r="K36">
        <v>37.642899999999997</v>
      </c>
      <c r="L36" t="s">
        <v>178</v>
      </c>
      <c r="M36" t="s">
        <v>179</v>
      </c>
      <c r="N36" t="s">
        <v>180</v>
      </c>
      <c r="O36" t="s">
        <v>181</v>
      </c>
      <c r="P36" t="s">
        <v>182</v>
      </c>
      <c r="Q36">
        <v>5993.23</v>
      </c>
      <c r="R36" t="s">
        <v>183</v>
      </c>
      <c r="S36">
        <v>174.12778259999999</v>
      </c>
      <c r="T36">
        <v>128000</v>
      </c>
      <c r="U36">
        <f t="shared" si="1"/>
        <v>731.6</v>
      </c>
      <c r="V36">
        <f t="shared" si="3"/>
        <v>5.8736533624931653</v>
      </c>
      <c r="W36">
        <f t="shared" si="2"/>
        <v>4.2015121830420652</v>
      </c>
    </row>
    <row r="37" spans="1:23" x14ac:dyDescent="0.2">
      <c r="A37" t="s">
        <v>24</v>
      </c>
      <c r="B37" t="s">
        <v>142</v>
      </c>
      <c r="C37">
        <v>4000</v>
      </c>
      <c r="D37">
        <v>97.67</v>
      </c>
      <c r="E37">
        <v>2.8738700000000001</v>
      </c>
      <c r="F37">
        <v>5170.95</v>
      </c>
      <c r="G37">
        <v>524721.73</v>
      </c>
      <c r="H37">
        <f t="shared" si="0"/>
        <v>529892.67999999993</v>
      </c>
      <c r="I37">
        <v>0.77472200000000002</v>
      </c>
      <c r="J37">
        <v>1979.72</v>
      </c>
      <c r="K37">
        <v>37.071399999999997</v>
      </c>
      <c r="L37" t="s">
        <v>184</v>
      </c>
      <c r="M37" t="s">
        <v>185</v>
      </c>
      <c r="N37" t="s">
        <v>186</v>
      </c>
      <c r="O37" t="s">
        <v>187</v>
      </c>
      <c r="P37" t="s">
        <v>188</v>
      </c>
      <c r="Q37">
        <v>3997.38</v>
      </c>
      <c r="R37" t="s">
        <v>189</v>
      </c>
      <c r="S37">
        <v>171.6378043</v>
      </c>
      <c r="T37">
        <v>128000</v>
      </c>
      <c r="U37">
        <f t="shared" si="1"/>
        <v>487.96</v>
      </c>
      <c r="V37">
        <f t="shared" si="3"/>
        <v>6.0309100745962789</v>
      </c>
      <c r="W37">
        <f t="shared" si="2"/>
        <v>2.842963425161924</v>
      </c>
    </row>
    <row r="38" spans="1:23" x14ac:dyDescent="0.2">
      <c r="A38" t="s">
        <v>24</v>
      </c>
      <c r="B38" t="s">
        <v>142</v>
      </c>
      <c r="C38">
        <v>2000</v>
      </c>
      <c r="D38">
        <v>98.93</v>
      </c>
      <c r="E38">
        <v>1.53484</v>
      </c>
      <c r="F38">
        <v>2616.13</v>
      </c>
      <c r="G38">
        <v>262355.03999999998</v>
      </c>
      <c r="H38">
        <f t="shared" si="0"/>
        <v>264971.17</v>
      </c>
      <c r="I38">
        <v>0.75388900000000003</v>
      </c>
      <c r="J38">
        <v>1979.81</v>
      </c>
      <c r="K38">
        <v>36.464300000000001</v>
      </c>
      <c r="L38" t="s">
        <v>190</v>
      </c>
      <c r="M38" t="s">
        <v>191</v>
      </c>
      <c r="N38" t="s">
        <v>192</v>
      </c>
      <c r="O38" t="s">
        <v>193</v>
      </c>
      <c r="P38" t="s">
        <v>194</v>
      </c>
      <c r="Q38">
        <v>1999.18</v>
      </c>
      <c r="R38" t="s">
        <v>195</v>
      </c>
      <c r="S38">
        <v>167.68126090000001</v>
      </c>
      <c r="T38">
        <v>128000</v>
      </c>
      <c r="U38">
        <f t="shared" si="1"/>
        <v>244.04</v>
      </c>
      <c r="V38">
        <f t="shared" si="3"/>
        <v>6.4402399606621863</v>
      </c>
      <c r="W38">
        <f t="shared" si="2"/>
        <v>1.4553802773795814</v>
      </c>
    </row>
    <row r="39" spans="1:23" x14ac:dyDescent="0.2">
      <c r="A39" t="s">
        <v>24</v>
      </c>
      <c r="B39" t="s">
        <v>142</v>
      </c>
      <c r="C39">
        <v>1000</v>
      </c>
      <c r="D39">
        <v>99.4</v>
      </c>
      <c r="E39">
        <v>0.81903199999999998</v>
      </c>
      <c r="F39">
        <v>1629.71</v>
      </c>
      <c r="G39">
        <v>131170.63</v>
      </c>
      <c r="H39">
        <f t="shared" si="0"/>
        <v>132800.34</v>
      </c>
      <c r="I39">
        <v>0.71472199999999997</v>
      </c>
      <c r="J39">
        <v>1951.75</v>
      </c>
      <c r="K39">
        <v>32.857100000000003</v>
      </c>
      <c r="L39" t="s">
        <v>196</v>
      </c>
      <c r="M39" t="s">
        <v>197</v>
      </c>
      <c r="N39" t="s">
        <v>198</v>
      </c>
      <c r="O39" t="s">
        <v>199</v>
      </c>
      <c r="P39" t="s">
        <v>200</v>
      </c>
      <c r="Q39">
        <v>998.76</v>
      </c>
      <c r="R39" t="s">
        <v>201</v>
      </c>
      <c r="S39">
        <v>130.8288804</v>
      </c>
      <c r="T39">
        <v>128000</v>
      </c>
      <c r="U39">
        <f t="shared" si="1"/>
        <v>121.92</v>
      </c>
      <c r="V39">
        <f t="shared" si="3"/>
        <v>6.8790089238845145</v>
      </c>
      <c r="W39">
        <f t="shared" si="2"/>
        <v>0.93190432897719733</v>
      </c>
    </row>
    <row r="40" spans="1:23" x14ac:dyDescent="0.2">
      <c r="B40" t="s">
        <v>202</v>
      </c>
      <c r="H40">
        <f t="shared" si="0"/>
        <v>0</v>
      </c>
      <c r="T40">
        <v>256000</v>
      </c>
      <c r="U40">
        <f t="shared" si="1"/>
        <v>0</v>
      </c>
      <c r="W40" t="e">
        <f t="shared" si="2"/>
        <v>#DIV/0!</v>
      </c>
    </row>
    <row r="41" spans="1:23" x14ac:dyDescent="0.2">
      <c r="A41" t="s">
        <v>24</v>
      </c>
      <c r="B41" t="s">
        <v>202</v>
      </c>
      <c r="C41">
        <v>25000</v>
      </c>
      <c r="D41">
        <v>40.71</v>
      </c>
      <c r="E41">
        <v>43.8474</v>
      </c>
      <c r="F41">
        <v>48499.07</v>
      </c>
      <c r="G41">
        <v>5070744.26</v>
      </c>
      <c r="H41">
        <f t="shared" si="0"/>
        <v>5119243.33</v>
      </c>
      <c r="I41">
        <v>0.66694399999999998</v>
      </c>
      <c r="J41">
        <v>3080.19</v>
      </c>
      <c r="K41">
        <v>44.375</v>
      </c>
      <c r="L41" t="s">
        <v>203</v>
      </c>
      <c r="M41" t="s">
        <v>204</v>
      </c>
      <c r="N41" t="s">
        <v>205</v>
      </c>
      <c r="O41" t="s">
        <v>206</v>
      </c>
      <c r="P41" t="s">
        <v>207</v>
      </c>
      <c r="Q41">
        <v>19510.61</v>
      </c>
      <c r="R41" t="s">
        <v>208</v>
      </c>
      <c r="S41">
        <v>261.42589129999999</v>
      </c>
      <c r="T41">
        <v>256000</v>
      </c>
      <c r="U41">
        <f t="shared" si="1"/>
        <v>4763.33</v>
      </c>
      <c r="V41">
        <f t="shared" si="3"/>
        <v>9.4261236571894038</v>
      </c>
      <c r="W41">
        <f t="shared" si="2"/>
        <v>18.220574772885932</v>
      </c>
    </row>
    <row r="42" spans="1:23" x14ac:dyDescent="0.2">
      <c r="A42" t="s">
        <v>24</v>
      </c>
      <c r="B42" t="s">
        <v>202</v>
      </c>
      <c r="C42">
        <v>20000</v>
      </c>
      <c r="D42">
        <v>59.9</v>
      </c>
      <c r="E42">
        <v>28.799399999999999</v>
      </c>
      <c r="F42">
        <v>47238.9</v>
      </c>
      <c r="G42">
        <v>5044170.17</v>
      </c>
      <c r="H42">
        <f t="shared" si="0"/>
        <v>5091409.07</v>
      </c>
      <c r="I42">
        <v>0.70833299999999999</v>
      </c>
      <c r="J42">
        <v>2852.28</v>
      </c>
      <c r="K42">
        <v>42.410699999999999</v>
      </c>
      <c r="L42" t="s">
        <v>209</v>
      </c>
      <c r="M42" t="s">
        <v>210</v>
      </c>
      <c r="N42" t="s">
        <v>211</v>
      </c>
      <c r="O42" t="s">
        <v>212</v>
      </c>
      <c r="P42" t="s">
        <v>213</v>
      </c>
      <c r="Q42">
        <v>19233.21</v>
      </c>
      <c r="R42" t="s">
        <v>214</v>
      </c>
      <c r="S42">
        <v>247.22415219999999</v>
      </c>
      <c r="T42">
        <v>256000</v>
      </c>
      <c r="U42">
        <f t="shared" si="1"/>
        <v>4695.6099999999997</v>
      </c>
      <c r="V42">
        <f t="shared" si="3"/>
        <v>6.2804588967141655</v>
      </c>
      <c r="W42">
        <f t="shared" si="2"/>
        <v>18.993330377370789</v>
      </c>
    </row>
    <row r="43" spans="1:23" x14ac:dyDescent="0.2">
      <c r="A43" t="s">
        <v>24</v>
      </c>
      <c r="B43" t="s">
        <v>202</v>
      </c>
      <c r="C43">
        <v>15000</v>
      </c>
      <c r="D43">
        <v>82.32</v>
      </c>
      <c r="E43">
        <v>18.8184</v>
      </c>
      <c r="F43">
        <v>35461.32</v>
      </c>
      <c r="G43">
        <v>3927570.51</v>
      </c>
      <c r="H43">
        <f t="shared" si="0"/>
        <v>3963031.8299999996</v>
      </c>
      <c r="I43">
        <v>0.78416699999999995</v>
      </c>
      <c r="J43">
        <v>2208.81</v>
      </c>
      <c r="K43">
        <v>41.839300000000001</v>
      </c>
      <c r="L43" t="s">
        <v>215</v>
      </c>
      <c r="M43" t="s">
        <v>216</v>
      </c>
      <c r="N43" t="s">
        <v>217</v>
      </c>
      <c r="O43" t="s">
        <v>218</v>
      </c>
      <c r="P43" t="s">
        <v>219</v>
      </c>
      <c r="Q43">
        <v>14981.86</v>
      </c>
      <c r="R43" t="s">
        <v>220</v>
      </c>
      <c r="S43">
        <v>212.30947829999999</v>
      </c>
      <c r="T43">
        <v>256000</v>
      </c>
      <c r="U43">
        <f t="shared" si="1"/>
        <v>3657.68</v>
      </c>
      <c r="V43">
        <f t="shared" si="3"/>
        <v>5.268378206950854</v>
      </c>
      <c r="W43">
        <f t="shared" si="2"/>
        <v>17.22805797125827</v>
      </c>
    </row>
    <row r="44" spans="1:23" x14ac:dyDescent="0.2">
      <c r="A44" t="s">
        <v>24</v>
      </c>
      <c r="B44" t="s">
        <v>202</v>
      </c>
      <c r="C44">
        <v>12500</v>
      </c>
      <c r="D44">
        <v>84.83</v>
      </c>
      <c r="E44">
        <v>15.6655</v>
      </c>
      <c r="F44">
        <v>29439.86</v>
      </c>
      <c r="G44">
        <v>3272956.17</v>
      </c>
      <c r="H44">
        <f t="shared" si="0"/>
        <v>3302396.03</v>
      </c>
      <c r="I44">
        <v>0.78805599999999998</v>
      </c>
      <c r="J44">
        <v>2074.2199999999998</v>
      </c>
      <c r="K44">
        <v>40.25</v>
      </c>
      <c r="L44" t="s">
        <v>221</v>
      </c>
      <c r="M44" t="s">
        <v>222</v>
      </c>
      <c r="N44" t="s">
        <v>223</v>
      </c>
      <c r="O44" t="s">
        <v>224</v>
      </c>
      <c r="P44" t="s">
        <v>225</v>
      </c>
      <c r="Q44">
        <v>12485.01</v>
      </c>
      <c r="R44" t="s">
        <v>226</v>
      </c>
      <c r="S44">
        <v>210.5494348</v>
      </c>
      <c r="T44">
        <v>256000</v>
      </c>
      <c r="U44">
        <f t="shared" si="1"/>
        <v>3048.1</v>
      </c>
      <c r="V44">
        <f t="shared" si="3"/>
        <v>5.2627774679308423</v>
      </c>
      <c r="W44">
        <f t="shared" si="2"/>
        <v>14.476885216506883</v>
      </c>
    </row>
    <row r="45" spans="1:23" x14ac:dyDescent="0.2">
      <c r="A45" t="s">
        <v>24</v>
      </c>
      <c r="B45" t="s">
        <v>202</v>
      </c>
      <c r="C45">
        <v>10000</v>
      </c>
      <c r="D45">
        <v>88.44</v>
      </c>
      <c r="E45">
        <v>13.0435</v>
      </c>
      <c r="F45">
        <v>24508.57</v>
      </c>
      <c r="G45">
        <v>2618382.27</v>
      </c>
      <c r="H45">
        <f t="shared" si="0"/>
        <v>2642890.84</v>
      </c>
      <c r="I45">
        <v>0.79194399999999998</v>
      </c>
      <c r="J45">
        <v>2105.69</v>
      </c>
      <c r="K45">
        <v>39.375</v>
      </c>
      <c r="L45" t="s">
        <v>227</v>
      </c>
      <c r="M45" t="s">
        <v>228</v>
      </c>
      <c r="N45" t="s">
        <v>229</v>
      </c>
      <c r="O45" t="s">
        <v>230</v>
      </c>
      <c r="P45" t="s">
        <v>231</v>
      </c>
      <c r="Q45">
        <v>9976.91</v>
      </c>
      <c r="R45" t="s">
        <v>232</v>
      </c>
      <c r="S45">
        <v>192.7942391</v>
      </c>
      <c r="T45">
        <v>256000</v>
      </c>
      <c r="U45">
        <f t="shared" si="1"/>
        <v>2435.77</v>
      </c>
      <c r="V45">
        <f t="shared" si="3"/>
        <v>5.4834996736145039</v>
      </c>
      <c r="W45">
        <f t="shared" si="2"/>
        <v>12.634039333180469</v>
      </c>
    </row>
    <row r="46" spans="1:23" x14ac:dyDescent="0.2">
      <c r="A46" t="s">
        <v>24</v>
      </c>
      <c r="B46" t="s">
        <v>202</v>
      </c>
      <c r="C46">
        <v>8000</v>
      </c>
      <c r="D46">
        <v>90.42</v>
      </c>
      <c r="E46">
        <v>10.2165</v>
      </c>
      <c r="F46">
        <v>18841.62</v>
      </c>
      <c r="G46">
        <v>2094675.86</v>
      </c>
      <c r="H46">
        <f t="shared" si="0"/>
        <v>2113517.48</v>
      </c>
      <c r="I46">
        <v>0.78777799999999998</v>
      </c>
      <c r="J46">
        <v>2078.31</v>
      </c>
      <c r="K46">
        <v>38.5</v>
      </c>
      <c r="L46" t="s">
        <v>233</v>
      </c>
      <c r="M46" t="s">
        <v>234</v>
      </c>
      <c r="N46" t="s">
        <v>235</v>
      </c>
      <c r="O46" t="s">
        <v>236</v>
      </c>
      <c r="P46" t="s">
        <v>237</v>
      </c>
      <c r="Q46">
        <v>7993.82</v>
      </c>
      <c r="R46" t="s">
        <v>238</v>
      </c>
      <c r="S46">
        <v>190.1616957</v>
      </c>
      <c r="T46">
        <v>256000</v>
      </c>
      <c r="U46">
        <f t="shared" si="1"/>
        <v>1951.62</v>
      </c>
      <c r="V46">
        <f t="shared" si="3"/>
        <v>5.3605189534847977</v>
      </c>
      <c r="W46">
        <f t="shared" si="2"/>
        <v>10.262950132075416</v>
      </c>
    </row>
    <row r="47" spans="1:23" x14ac:dyDescent="0.2">
      <c r="A47" t="s">
        <v>24</v>
      </c>
      <c r="B47" t="s">
        <v>202</v>
      </c>
      <c r="C47">
        <v>6000</v>
      </c>
      <c r="D47">
        <v>92.92</v>
      </c>
      <c r="E47">
        <v>7.7616100000000001</v>
      </c>
      <c r="F47">
        <v>14218.08</v>
      </c>
      <c r="G47">
        <v>1571013.67</v>
      </c>
      <c r="H47">
        <f t="shared" si="0"/>
        <v>1585231.75</v>
      </c>
      <c r="I47">
        <v>0.78944400000000003</v>
      </c>
      <c r="J47">
        <v>2003.31</v>
      </c>
      <c r="K47">
        <v>37.839300000000001</v>
      </c>
      <c r="L47" t="s">
        <v>239</v>
      </c>
      <c r="M47" t="s">
        <v>240</v>
      </c>
      <c r="N47" t="s">
        <v>241</v>
      </c>
      <c r="O47" t="s">
        <v>242</v>
      </c>
      <c r="P47" t="s">
        <v>243</v>
      </c>
      <c r="Q47">
        <v>5993.18</v>
      </c>
      <c r="R47" t="s">
        <v>244</v>
      </c>
      <c r="S47">
        <v>181.86341300000001</v>
      </c>
      <c r="T47">
        <v>256000</v>
      </c>
      <c r="U47">
        <f t="shared" si="1"/>
        <v>1463.18</v>
      </c>
      <c r="V47">
        <f t="shared" si="3"/>
        <v>5.4319281564810886</v>
      </c>
      <c r="W47">
        <f t="shared" si="2"/>
        <v>8.0454885117546979</v>
      </c>
    </row>
    <row r="48" spans="1:23" x14ac:dyDescent="0.2">
      <c r="A48" t="s">
        <v>24</v>
      </c>
      <c r="B48" t="s">
        <v>202</v>
      </c>
      <c r="C48">
        <v>4000</v>
      </c>
      <c r="D48">
        <v>95.51</v>
      </c>
      <c r="E48">
        <v>5.2122599999999997</v>
      </c>
      <c r="F48">
        <v>9416.77</v>
      </c>
      <c r="G48">
        <v>1047327.44</v>
      </c>
      <c r="H48">
        <f t="shared" si="0"/>
        <v>1056744.21</v>
      </c>
      <c r="I48">
        <v>0.78749999999999998</v>
      </c>
      <c r="J48">
        <v>1973.89</v>
      </c>
      <c r="K48">
        <v>37.142899999999997</v>
      </c>
      <c r="L48" t="s">
        <v>245</v>
      </c>
      <c r="M48" t="s">
        <v>161</v>
      </c>
      <c r="N48" t="s">
        <v>246</v>
      </c>
      <c r="O48" t="s">
        <v>247</v>
      </c>
      <c r="P48" t="s">
        <v>248</v>
      </c>
      <c r="Q48">
        <v>3997.41</v>
      </c>
      <c r="R48" t="s">
        <v>177</v>
      </c>
      <c r="S48">
        <v>175.42606520000001</v>
      </c>
      <c r="T48">
        <v>256000</v>
      </c>
      <c r="U48">
        <f t="shared" si="1"/>
        <v>975.93</v>
      </c>
      <c r="V48">
        <f t="shared" si="3"/>
        <v>5.4689928990808765</v>
      </c>
      <c r="W48">
        <f t="shared" si="2"/>
        <v>5.5631983701359324</v>
      </c>
    </row>
    <row r="49" spans="1:23" x14ac:dyDescent="0.2">
      <c r="A49" t="s">
        <v>24</v>
      </c>
      <c r="B49" t="s">
        <v>202</v>
      </c>
      <c r="C49">
        <v>2000</v>
      </c>
      <c r="D49">
        <v>98.02</v>
      </c>
      <c r="E49">
        <v>2.6945199999999998</v>
      </c>
      <c r="F49">
        <v>4758.18</v>
      </c>
      <c r="G49">
        <v>523669.07</v>
      </c>
      <c r="H49">
        <f t="shared" si="0"/>
        <v>528427.25</v>
      </c>
      <c r="I49">
        <v>0.78694399999999998</v>
      </c>
      <c r="J49">
        <v>1978.42</v>
      </c>
      <c r="K49">
        <v>36.625</v>
      </c>
      <c r="L49" t="s">
        <v>249</v>
      </c>
      <c r="M49" t="s">
        <v>250</v>
      </c>
      <c r="N49" t="s">
        <v>251</v>
      </c>
      <c r="O49" t="s">
        <v>252</v>
      </c>
      <c r="P49" t="s">
        <v>253</v>
      </c>
      <c r="Q49">
        <v>1999.11</v>
      </c>
      <c r="R49" t="s">
        <v>254</v>
      </c>
      <c r="S49">
        <v>170.64280429999999</v>
      </c>
      <c r="T49">
        <v>256000</v>
      </c>
      <c r="U49">
        <f t="shared" si="1"/>
        <v>488.06</v>
      </c>
      <c r="V49">
        <f t="shared" si="3"/>
        <v>5.6533796664344544</v>
      </c>
      <c r="W49">
        <f t="shared" si="2"/>
        <v>2.8601264612480355</v>
      </c>
    </row>
    <row r="50" spans="1:23" x14ac:dyDescent="0.2">
      <c r="A50" t="s">
        <v>24</v>
      </c>
      <c r="B50" t="s">
        <v>202</v>
      </c>
      <c r="C50">
        <v>1000</v>
      </c>
      <c r="D50">
        <v>99.04</v>
      </c>
      <c r="E50">
        <v>1.3971</v>
      </c>
      <c r="F50">
        <v>2385.0500000000002</v>
      </c>
      <c r="G50">
        <v>261836.33</v>
      </c>
      <c r="H50">
        <f t="shared" si="0"/>
        <v>264221.38</v>
      </c>
      <c r="I50">
        <v>0.76138899999999998</v>
      </c>
      <c r="J50">
        <v>1969.64</v>
      </c>
      <c r="K50">
        <v>33.517899999999997</v>
      </c>
      <c r="L50" t="s">
        <v>255</v>
      </c>
      <c r="M50" t="s">
        <v>256</v>
      </c>
      <c r="N50" t="s">
        <v>257</v>
      </c>
      <c r="O50" t="s">
        <v>258</v>
      </c>
      <c r="P50" t="s">
        <v>259</v>
      </c>
      <c r="Q50">
        <v>1000.03</v>
      </c>
      <c r="R50" t="s">
        <v>260</v>
      </c>
      <c r="S50">
        <v>129.43573480000001</v>
      </c>
      <c r="T50">
        <v>256000</v>
      </c>
      <c r="U50">
        <f t="shared" si="1"/>
        <v>244.15</v>
      </c>
      <c r="V50">
        <f t="shared" si="3"/>
        <v>5.8596371083350398</v>
      </c>
      <c r="W50">
        <f t="shared" si="2"/>
        <v>1.8862642559819578</v>
      </c>
    </row>
    <row r="51" spans="1:23" x14ac:dyDescent="0.2">
      <c r="B51" t="s">
        <v>261</v>
      </c>
      <c r="H51">
        <f t="shared" si="0"/>
        <v>0</v>
      </c>
      <c r="T51">
        <v>512000</v>
      </c>
      <c r="U51">
        <f t="shared" si="1"/>
        <v>0</v>
      </c>
      <c r="W51" t="e">
        <f t="shared" si="2"/>
        <v>#DIV/0!</v>
      </c>
    </row>
    <row r="52" spans="1:23" x14ac:dyDescent="0.2">
      <c r="A52" t="s">
        <v>24</v>
      </c>
      <c r="B52" t="s">
        <v>261</v>
      </c>
      <c r="C52">
        <v>25000</v>
      </c>
      <c r="D52">
        <v>67.14</v>
      </c>
      <c r="E52">
        <v>28.359000000000002</v>
      </c>
      <c r="F52">
        <v>33249.81</v>
      </c>
      <c r="G52">
        <v>5335330.6100000003</v>
      </c>
      <c r="H52">
        <f t="shared" si="0"/>
        <v>5368580.42</v>
      </c>
      <c r="I52">
        <v>0.79972200000000004</v>
      </c>
      <c r="J52">
        <v>2482.39</v>
      </c>
      <c r="K52">
        <v>41.589300000000001</v>
      </c>
      <c r="L52" t="s">
        <v>27</v>
      </c>
      <c r="M52" t="s">
        <v>262</v>
      </c>
      <c r="N52" t="s">
        <v>263</v>
      </c>
      <c r="O52" t="s">
        <v>264</v>
      </c>
      <c r="P52" t="s">
        <v>265</v>
      </c>
      <c r="Q52">
        <v>10194.81</v>
      </c>
      <c r="R52" t="s">
        <v>266</v>
      </c>
      <c r="S52">
        <v>238.28550000000001</v>
      </c>
      <c r="T52">
        <v>512000</v>
      </c>
      <c r="U52">
        <f t="shared" si="1"/>
        <v>4977.93</v>
      </c>
      <c r="V52">
        <f t="shared" si="3"/>
        <v>5.8336730327666322</v>
      </c>
      <c r="W52">
        <f t="shared" si="2"/>
        <v>20.89061231170172</v>
      </c>
    </row>
    <row r="53" spans="1:23" x14ac:dyDescent="0.2">
      <c r="A53" t="s">
        <v>24</v>
      </c>
      <c r="B53" t="s">
        <v>261</v>
      </c>
      <c r="C53">
        <v>20000</v>
      </c>
      <c r="D53">
        <v>67.349999999999994</v>
      </c>
      <c r="E53">
        <v>28.371300000000002</v>
      </c>
      <c r="F53">
        <v>33241.699999999997</v>
      </c>
      <c r="G53">
        <v>5332571.01</v>
      </c>
      <c r="H53">
        <f t="shared" si="0"/>
        <v>5365812.71</v>
      </c>
      <c r="I53">
        <v>0.80277799999999999</v>
      </c>
      <c r="J53">
        <v>2474.17</v>
      </c>
      <c r="K53">
        <v>43.303600000000003</v>
      </c>
      <c r="L53" t="s">
        <v>267</v>
      </c>
      <c r="M53" t="s">
        <v>268</v>
      </c>
      <c r="N53" t="s">
        <v>269</v>
      </c>
      <c r="O53" t="s">
        <v>270</v>
      </c>
      <c r="P53" t="s">
        <v>271</v>
      </c>
      <c r="Q53">
        <v>10177.459999999999</v>
      </c>
      <c r="R53" t="s">
        <v>266</v>
      </c>
      <c r="S53">
        <v>238.32676090000001</v>
      </c>
      <c r="T53">
        <v>512000</v>
      </c>
      <c r="U53">
        <f t="shared" si="1"/>
        <v>4969.46</v>
      </c>
      <c r="V53">
        <f t="shared" si="3"/>
        <v>5.8461505274214911</v>
      </c>
      <c r="W53">
        <f t="shared" si="2"/>
        <v>20.851456132050338</v>
      </c>
    </row>
    <row r="54" spans="1:23" x14ac:dyDescent="0.2">
      <c r="A54" t="s">
        <v>24</v>
      </c>
      <c r="B54" t="s">
        <v>261</v>
      </c>
      <c r="C54">
        <v>15000</v>
      </c>
      <c r="D54">
        <v>67.209999999999994</v>
      </c>
      <c r="E54">
        <v>28.227699999999999</v>
      </c>
      <c r="F54">
        <v>33114.949999999997</v>
      </c>
      <c r="G54">
        <v>5312960.08</v>
      </c>
      <c r="H54">
        <f t="shared" si="0"/>
        <v>5346075.03</v>
      </c>
      <c r="I54">
        <v>0.80138900000000002</v>
      </c>
      <c r="J54">
        <v>2481.31</v>
      </c>
      <c r="K54">
        <v>43.160699999999999</v>
      </c>
      <c r="L54" t="s">
        <v>272</v>
      </c>
      <c r="M54" t="s">
        <v>273</v>
      </c>
      <c r="N54" t="s">
        <v>274</v>
      </c>
      <c r="O54" t="s">
        <v>275</v>
      </c>
      <c r="P54" t="s">
        <v>276</v>
      </c>
      <c r="Q54">
        <v>10154.84</v>
      </c>
      <c r="R54" t="s">
        <v>277</v>
      </c>
      <c r="S54">
        <v>235.55135430000001</v>
      </c>
      <c r="T54">
        <v>512000</v>
      </c>
      <c r="U54">
        <f t="shared" si="1"/>
        <v>4958.42</v>
      </c>
      <c r="V54">
        <f t="shared" si="3"/>
        <v>5.8295111749307233</v>
      </c>
      <c r="W54">
        <f t="shared" si="2"/>
        <v>21.05027166893262</v>
      </c>
    </row>
    <row r="55" spans="1:23" x14ac:dyDescent="0.2">
      <c r="A55" t="s">
        <v>24</v>
      </c>
      <c r="B55" t="s">
        <v>261</v>
      </c>
      <c r="C55">
        <v>12500</v>
      </c>
      <c r="D55">
        <v>66.86</v>
      </c>
      <c r="E55">
        <v>28.2865</v>
      </c>
      <c r="F55">
        <v>33189.379999999997</v>
      </c>
      <c r="G55">
        <v>5324585.7699999996</v>
      </c>
      <c r="H55">
        <f t="shared" si="0"/>
        <v>5357775.1499999994</v>
      </c>
      <c r="I55">
        <v>0.79972200000000004</v>
      </c>
      <c r="J55">
        <v>2475.5300000000002</v>
      </c>
      <c r="K55">
        <v>43.142899999999997</v>
      </c>
      <c r="L55" t="s">
        <v>278</v>
      </c>
      <c r="M55" t="s">
        <v>279</v>
      </c>
      <c r="N55" t="s">
        <v>280</v>
      </c>
      <c r="O55" t="s">
        <v>64</v>
      </c>
      <c r="P55" t="s">
        <v>281</v>
      </c>
      <c r="Q55">
        <v>10179.66</v>
      </c>
      <c r="R55" t="s">
        <v>266</v>
      </c>
      <c r="S55">
        <v>238.80578259999999</v>
      </c>
      <c r="T55">
        <v>512000</v>
      </c>
      <c r="U55">
        <f t="shared" si="1"/>
        <v>4970.54</v>
      </c>
      <c r="V55">
        <f t="shared" si="3"/>
        <v>5.8274103014964167</v>
      </c>
      <c r="W55">
        <f t="shared" si="2"/>
        <v>20.814152596654921</v>
      </c>
    </row>
    <row r="56" spans="1:23" x14ac:dyDescent="0.2">
      <c r="A56" t="s">
        <v>24</v>
      </c>
      <c r="B56" t="s">
        <v>261</v>
      </c>
      <c r="C56">
        <v>10000</v>
      </c>
      <c r="D56">
        <v>77.900000000000006</v>
      </c>
      <c r="E56">
        <v>24.794499999999999</v>
      </c>
      <c r="F56">
        <v>33156.910000000003</v>
      </c>
      <c r="G56">
        <v>5232984.5199999996</v>
      </c>
      <c r="H56">
        <f t="shared" si="0"/>
        <v>5266141.43</v>
      </c>
      <c r="I56">
        <v>0.80111100000000002</v>
      </c>
      <c r="J56">
        <v>2302.0300000000002</v>
      </c>
      <c r="K56">
        <v>41.910699999999999</v>
      </c>
      <c r="L56" t="s">
        <v>282</v>
      </c>
      <c r="M56" t="s">
        <v>283</v>
      </c>
      <c r="N56" t="s">
        <v>284</v>
      </c>
      <c r="O56" t="s">
        <v>285</v>
      </c>
      <c r="P56" t="s">
        <v>286</v>
      </c>
      <c r="Q56">
        <v>9991.31</v>
      </c>
      <c r="R56" t="s">
        <v>287</v>
      </c>
      <c r="S56">
        <v>211.5972391</v>
      </c>
      <c r="T56">
        <v>512000</v>
      </c>
      <c r="U56">
        <f t="shared" si="1"/>
        <v>4878.57</v>
      </c>
      <c r="V56">
        <f t="shared" si="3"/>
        <v>5.2043053599722873</v>
      </c>
      <c r="W56">
        <f t="shared" si="2"/>
        <v>23.055924646041376</v>
      </c>
    </row>
    <row r="57" spans="1:23" x14ac:dyDescent="0.2">
      <c r="A57" t="s">
        <v>24</v>
      </c>
      <c r="B57" t="s">
        <v>261</v>
      </c>
      <c r="C57">
        <v>8000</v>
      </c>
      <c r="D57">
        <v>85.4</v>
      </c>
      <c r="E57">
        <v>18.7287</v>
      </c>
      <c r="F57">
        <v>26290.21</v>
      </c>
      <c r="G57">
        <v>4186172.68</v>
      </c>
      <c r="H57">
        <f t="shared" si="0"/>
        <v>4212462.8900000006</v>
      </c>
      <c r="I57">
        <v>0.8</v>
      </c>
      <c r="J57">
        <v>2238.39</v>
      </c>
      <c r="K57">
        <v>40.464300000000001</v>
      </c>
      <c r="L57" t="s">
        <v>288</v>
      </c>
      <c r="M57" t="s">
        <v>289</v>
      </c>
      <c r="N57" t="s">
        <v>290</v>
      </c>
      <c r="O57" t="s">
        <v>291</v>
      </c>
      <c r="P57" t="s">
        <v>292</v>
      </c>
      <c r="Q57">
        <v>7993.68</v>
      </c>
      <c r="R57" t="s">
        <v>293</v>
      </c>
      <c r="S57">
        <v>209.8411304</v>
      </c>
      <c r="T57">
        <v>512000</v>
      </c>
      <c r="U57">
        <f t="shared" si="1"/>
        <v>3903.16</v>
      </c>
      <c r="V57">
        <f t="shared" si="3"/>
        <v>4.9135031103003719</v>
      </c>
      <c r="W57">
        <f t="shared" si="2"/>
        <v>18.600547912412502</v>
      </c>
    </row>
    <row r="58" spans="1:23" x14ac:dyDescent="0.2">
      <c r="A58" t="s">
        <v>24</v>
      </c>
      <c r="B58" t="s">
        <v>261</v>
      </c>
      <c r="C58">
        <v>6000</v>
      </c>
      <c r="D58">
        <v>88.63</v>
      </c>
      <c r="E58">
        <v>14.4932</v>
      </c>
      <c r="F58">
        <v>19951.09</v>
      </c>
      <c r="G58">
        <v>3139632.78</v>
      </c>
      <c r="H58">
        <f t="shared" si="0"/>
        <v>3159583.8699999996</v>
      </c>
      <c r="I58">
        <v>0.79194399999999998</v>
      </c>
      <c r="J58">
        <v>2174.75</v>
      </c>
      <c r="K58">
        <v>39.375</v>
      </c>
      <c r="L58" t="s">
        <v>294</v>
      </c>
      <c r="M58" t="s">
        <v>295</v>
      </c>
      <c r="N58" t="s">
        <v>296</v>
      </c>
      <c r="O58" t="s">
        <v>297</v>
      </c>
      <c r="P58" t="s">
        <v>298</v>
      </c>
      <c r="Q58">
        <v>5993.11</v>
      </c>
      <c r="R58" t="s">
        <v>299</v>
      </c>
      <c r="S58">
        <v>186.4408913</v>
      </c>
      <c r="T58">
        <v>512000</v>
      </c>
      <c r="U58">
        <f t="shared" si="1"/>
        <v>2926.32</v>
      </c>
      <c r="V58">
        <f t="shared" si="3"/>
        <v>5.0715700265179473</v>
      </c>
      <c r="W58">
        <f t="shared" si="2"/>
        <v>15.69569840390481</v>
      </c>
    </row>
    <row r="59" spans="1:23" x14ac:dyDescent="0.2">
      <c r="A59" t="s">
        <v>24</v>
      </c>
      <c r="B59" t="s">
        <v>261</v>
      </c>
      <c r="C59">
        <v>4000</v>
      </c>
      <c r="D59">
        <v>93.34</v>
      </c>
      <c r="E59">
        <v>9.5422600000000006</v>
      </c>
      <c r="F59">
        <v>13130.17</v>
      </c>
      <c r="G59">
        <v>2093040.23</v>
      </c>
      <c r="H59">
        <f t="shared" si="0"/>
        <v>2106170.4</v>
      </c>
      <c r="I59">
        <v>0.81361099999999997</v>
      </c>
      <c r="J59">
        <v>2161.25</v>
      </c>
      <c r="K59">
        <v>38.142899999999997</v>
      </c>
      <c r="L59" t="s">
        <v>300</v>
      </c>
      <c r="M59" t="s">
        <v>301</v>
      </c>
      <c r="N59" t="s">
        <v>302</v>
      </c>
      <c r="O59" t="s">
        <v>303</v>
      </c>
      <c r="P59" t="s">
        <v>304</v>
      </c>
      <c r="Q59">
        <v>3997.37</v>
      </c>
      <c r="R59" t="s">
        <v>238</v>
      </c>
      <c r="S59">
        <v>188.58993480000001</v>
      </c>
      <c r="T59">
        <v>512000</v>
      </c>
      <c r="U59">
        <f t="shared" si="1"/>
        <v>1951.84</v>
      </c>
      <c r="V59">
        <f t="shared" si="3"/>
        <v>5.0061860808262981</v>
      </c>
      <c r="W59">
        <f t="shared" si="2"/>
        <v>10.349650961330095</v>
      </c>
    </row>
    <row r="60" spans="1:23" x14ac:dyDescent="0.2">
      <c r="A60" t="s">
        <v>24</v>
      </c>
      <c r="B60" t="s">
        <v>261</v>
      </c>
      <c r="C60">
        <v>2000</v>
      </c>
      <c r="D60">
        <v>96.87</v>
      </c>
      <c r="E60">
        <v>4.8219399999999997</v>
      </c>
      <c r="F60">
        <v>6610.33</v>
      </c>
      <c r="G60">
        <v>1046539.79</v>
      </c>
      <c r="H60">
        <f t="shared" si="0"/>
        <v>1053150.1200000001</v>
      </c>
      <c r="I60">
        <v>0.817778</v>
      </c>
      <c r="J60">
        <v>2090.61</v>
      </c>
      <c r="K60">
        <v>37.125</v>
      </c>
      <c r="L60" t="s">
        <v>305</v>
      </c>
      <c r="M60" t="s">
        <v>306</v>
      </c>
      <c r="N60" t="s">
        <v>307</v>
      </c>
      <c r="O60" t="s">
        <v>308</v>
      </c>
      <c r="P60" t="s">
        <v>309</v>
      </c>
      <c r="Q60">
        <v>1999.15</v>
      </c>
      <c r="R60" t="s">
        <v>177</v>
      </c>
      <c r="S60">
        <v>176.12539129999999</v>
      </c>
      <c r="T60">
        <v>512000</v>
      </c>
      <c r="U60">
        <f t="shared" si="1"/>
        <v>976.15</v>
      </c>
      <c r="V60">
        <f t="shared" si="3"/>
        <v>5.0583071863955329</v>
      </c>
      <c r="W60">
        <f t="shared" si="2"/>
        <v>5.5423581619602622</v>
      </c>
    </row>
    <row r="61" spans="1:23" x14ac:dyDescent="0.2">
      <c r="A61" t="s">
        <v>24</v>
      </c>
      <c r="B61" t="s">
        <v>261</v>
      </c>
      <c r="C61">
        <v>1000</v>
      </c>
      <c r="D61">
        <v>98.42</v>
      </c>
      <c r="E61">
        <v>2.45194</v>
      </c>
      <c r="F61">
        <v>3335.25</v>
      </c>
      <c r="G61">
        <v>523266.49</v>
      </c>
      <c r="H61">
        <f t="shared" si="0"/>
        <v>526601.74</v>
      </c>
      <c r="I61">
        <v>0.80277799999999999</v>
      </c>
      <c r="J61">
        <v>2015.11</v>
      </c>
      <c r="K61">
        <v>32.678600000000003</v>
      </c>
      <c r="L61" t="s">
        <v>169</v>
      </c>
      <c r="M61" t="s">
        <v>310</v>
      </c>
      <c r="N61" t="s">
        <v>311</v>
      </c>
      <c r="O61" t="s">
        <v>312</v>
      </c>
      <c r="P61" t="s">
        <v>219</v>
      </c>
      <c r="Q61">
        <v>1000.02</v>
      </c>
      <c r="R61" t="s">
        <v>254</v>
      </c>
      <c r="S61">
        <v>137.8841348</v>
      </c>
      <c r="T61">
        <v>512000</v>
      </c>
      <c r="U61">
        <f t="shared" si="1"/>
        <v>488.29</v>
      </c>
      <c r="V61">
        <f t="shared" si="3"/>
        <v>5.1419987302627534</v>
      </c>
      <c r="W61">
        <f t="shared" si="2"/>
        <v>3.541306624640038</v>
      </c>
    </row>
    <row r="62" spans="1:23" x14ac:dyDescent="0.2">
      <c r="B62" t="s">
        <v>313</v>
      </c>
      <c r="H62">
        <f t="shared" si="0"/>
        <v>0</v>
      </c>
      <c r="T62">
        <v>1000000</v>
      </c>
      <c r="U62">
        <f t="shared" si="1"/>
        <v>0</v>
      </c>
      <c r="W62" t="e">
        <f t="shared" si="2"/>
        <v>#DIV/0!</v>
      </c>
    </row>
    <row r="63" spans="1:23" x14ac:dyDescent="0.2">
      <c r="A63" t="s">
        <v>24</v>
      </c>
      <c r="B63" t="s">
        <v>313</v>
      </c>
      <c r="C63">
        <v>25000</v>
      </c>
      <c r="D63">
        <v>67.36</v>
      </c>
      <c r="E63">
        <v>29.4239</v>
      </c>
      <c r="F63">
        <v>20266.34</v>
      </c>
      <c r="G63">
        <v>5303956.53</v>
      </c>
      <c r="H63">
        <f>G63+F63</f>
        <v>5324222.87</v>
      </c>
      <c r="I63">
        <v>0.84055599999999997</v>
      </c>
      <c r="J63">
        <v>2504.89</v>
      </c>
      <c r="K63">
        <v>40.928600000000003</v>
      </c>
      <c r="L63" t="s">
        <v>314</v>
      </c>
      <c r="M63" t="s">
        <v>315</v>
      </c>
      <c r="N63" t="s">
        <v>316</v>
      </c>
      <c r="O63" t="s">
        <v>317</v>
      </c>
      <c r="P63" t="s">
        <v>318</v>
      </c>
      <c r="Q63">
        <v>5191.1499999999996</v>
      </c>
      <c r="R63" t="s">
        <v>319</v>
      </c>
      <c r="S63">
        <v>239.23276089999999</v>
      </c>
      <c r="T63">
        <v>1000000</v>
      </c>
      <c r="U63">
        <f t="shared" si="1"/>
        <v>4950.67</v>
      </c>
      <c r="V63">
        <f t="shared" si="3"/>
        <v>6.0860597858471683</v>
      </c>
      <c r="W63">
        <f t="shared" si="2"/>
        <v>20.693946687633616</v>
      </c>
    </row>
    <row r="64" spans="1:23" x14ac:dyDescent="0.2">
      <c r="A64" t="s">
        <v>24</v>
      </c>
      <c r="B64" t="s">
        <v>313</v>
      </c>
      <c r="C64">
        <v>20000</v>
      </c>
      <c r="D64">
        <v>68.31</v>
      </c>
      <c r="E64">
        <v>28.7029</v>
      </c>
      <c r="F64">
        <v>20113.240000000002</v>
      </c>
      <c r="G64">
        <v>5286920.42</v>
      </c>
      <c r="H64">
        <f t="shared" si="0"/>
        <v>5307033.66</v>
      </c>
      <c r="I64">
        <v>0.83583300000000005</v>
      </c>
      <c r="J64">
        <v>2452.69</v>
      </c>
      <c r="K64">
        <v>42.642899999999997</v>
      </c>
      <c r="L64" t="s">
        <v>320</v>
      </c>
      <c r="M64" t="s">
        <v>321</v>
      </c>
      <c r="N64" t="s">
        <v>322</v>
      </c>
      <c r="O64" t="s">
        <v>323</v>
      </c>
      <c r="P64" t="s">
        <v>324</v>
      </c>
      <c r="Q64">
        <v>5171.5600000000004</v>
      </c>
      <c r="R64" t="s">
        <v>325</v>
      </c>
      <c r="S64">
        <v>234.68709129999999</v>
      </c>
      <c r="T64">
        <v>1000000</v>
      </c>
      <c r="U64">
        <f t="shared" si="1"/>
        <v>4931.9799999999996</v>
      </c>
      <c r="V64">
        <f t="shared" si="3"/>
        <v>5.9594259506324034</v>
      </c>
      <c r="W64">
        <f t="shared" si="2"/>
        <v>21.015131137721845</v>
      </c>
    </row>
    <row r="65" spans="1:23" x14ac:dyDescent="0.2">
      <c r="A65" t="s">
        <v>24</v>
      </c>
      <c r="B65" t="s">
        <v>313</v>
      </c>
      <c r="C65">
        <v>15000</v>
      </c>
      <c r="D65">
        <v>68.27</v>
      </c>
      <c r="E65">
        <v>28.811</v>
      </c>
      <c r="F65">
        <v>20117.68</v>
      </c>
      <c r="G65">
        <v>5286727.91</v>
      </c>
      <c r="H65">
        <f t="shared" si="0"/>
        <v>5306845.59</v>
      </c>
      <c r="I65">
        <v>0.83583300000000005</v>
      </c>
      <c r="J65">
        <v>2456.7199999999998</v>
      </c>
      <c r="K65">
        <v>42.785699999999999</v>
      </c>
      <c r="L65" t="s">
        <v>326</v>
      </c>
      <c r="M65" t="s">
        <v>270</v>
      </c>
      <c r="N65" t="s">
        <v>327</v>
      </c>
      <c r="O65" t="s">
        <v>328</v>
      </c>
      <c r="P65" t="s">
        <v>329</v>
      </c>
      <c r="Q65">
        <v>5170.53</v>
      </c>
      <c r="R65" t="s">
        <v>325</v>
      </c>
      <c r="S65">
        <v>237.70313039999999</v>
      </c>
      <c r="T65">
        <v>1000000</v>
      </c>
      <c r="U65">
        <f t="shared" si="1"/>
        <v>4931</v>
      </c>
      <c r="V65">
        <f t="shared" si="3"/>
        <v>5.9830590143987017</v>
      </c>
      <c r="W65">
        <f t="shared" si="2"/>
        <v>20.744362902172366</v>
      </c>
    </row>
    <row r="66" spans="1:23" x14ac:dyDescent="0.2">
      <c r="A66" t="s">
        <v>24</v>
      </c>
      <c r="B66" t="s">
        <v>313</v>
      </c>
      <c r="C66">
        <v>12500</v>
      </c>
      <c r="D66">
        <v>68.28</v>
      </c>
      <c r="E66">
        <v>28.787700000000001</v>
      </c>
      <c r="F66">
        <v>20064.939999999999</v>
      </c>
      <c r="G66">
        <v>5280107.5</v>
      </c>
      <c r="H66">
        <f t="shared" si="0"/>
        <v>5300172.4400000004</v>
      </c>
      <c r="I66">
        <v>0.83499999999999996</v>
      </c>
      <c r="J66">
        <v>2458.56</v>
      </c>
      <c r="K66">
        <v>43.553600000000003</v>
      </c>
      <c r="L66" t="s">
        <v>330</v>
      </c>
      <c r="M66" t="s">
        <v>29</v>
      </c>
      <c r="N66" t="s">
        <v>331</v>
      </c>
      <c r="O66" t="s">
        <v>332</v>
      </c>
      <c r="P66" t="s">
        <v>333</v>
      </c>
      <c r="Q66">
        <v>5168.83</v>
      </c>
      <c r="R66" t="s">
        <v>325</v>
      </c>
      <c r="S66">
        <v>238.18302170000001</v>
      </c>
      <c r="T66">
        <v>1000000</v>
      </c>
      <c r="U66">
        <f t="shared" si="1"/>
        <v>4929.38</v>
      </c>
      <c r="V66">
        <f t="shared" si="3"/>
        <v>5.9801850942714907</v>
      </c>
      <c r="W66">
        <f t="shared" si="2"/>
        <v>20.695765654567644</v>
      </c>
    </row>
    <row r="67" spans="1:23" x14ac:dyDescent="0.2">
      <c r="A67" t="s">
        <v>24</v>
      </c>
      <c r="B67" t="s">
        <v>313</v>
      </c>
      <c r="C67">
        <v>10000</v>
      </c>
      <c r="D67">
        <v>69.05</v>
      </c>
      <c r="E67">
        <v>28.514199999999999</v>
      </c>
      <c r="F67">
        <v>20034.189999999999</v>
      </c>
      <c r="G67">
        <v>5281891.3600000003</v>
      </c>
      <c r="H67">
        <f t="shared" si="0"/>
        <v>5301925.5500000007</v>
      </c>
      <c r="I67">
        <v>0.83388899999999999</v>
      </c>
      <c r="J67">
        <v>2422.9699999999998</v>
      </c>
      <c r="K67">
        <v>43.25</v>
      </c>
      <c r="L67" t="s">
        <v>334</v>
      </c>
      <c r="M67" t="s">
        <v>335</v>
      </c>
      <c r="N67" t="s">
        <v>336</v>
      </c>
      <c r="O67" t="s">
        <v>337</v>
      </c>
      <c r="P67" t="s">
        <v>338</v>
      </c>
      <c r="Q67">
        <v>5168.51</v>
      </c>
      <c r="R67" t="s">
        <v>325</v>
      </c>
      <c r="S67">
        <v>231.23109779999999</v>
      </c>
      <c r="T67">
        <v>1000000</v>
      </c>
      <c r="U67">
        <f t="shared" si="1"/>
        <v>4929.08</v>
      </c>
      <c r="V67">
        <f t="shared" si="3"/>
        <v>5.9237303513028801</v>
      </c>
      <c r="W67">
        <f t="shared" si="2"/>
        <v>21.316682950073336</v>
      </c>
    </row>
    <row r="68" spans="1:23" x14ac:dyDescent="0.2">
      <c r="A68" t="s">
        <v>24</v>
      </c>
      <c r="B68" t="s">
        <v>313</v>
      </c>
      <c r="C68">
        <v>8000</v>
      </c>
      <c r="D68">
        <v>68.569999999999993</v>
      </c>
      <c r="E68">
        <v>28.514800000000001</v>
      </c>
      <c r="F68">
        <v>20021.89</v>
      </c>
      <c r="G68">
        <v>5281097.92</v>
      </c>
      <c r="H68">
        <f t="shared" si="0"/>
        <v>5301119.8099999996</v>
      </c>
      <c r="I68">
        <v>0.83472199999999996</v>
      </c>
      <c r="J68">
        <v>2424.7199999999998</v>
      </c>
      <c r="K68">
        <v>43.232100000000003</v>
      </c>
      <c r="L68" t="s">
        <v>339</v>
      </c>
      <c r="M68" t="s">
        <v>340</v>
      </c>
      <c r="N68" t="s">
        <v>341</v>
      </c>
      <c r="O68" t="s">
        <v>342</v>
      </c>
      <c r="P68" t="s">
        <v>343</v>
      </c>
      <c r="Q68">
        <v>5165.3900000000003</v>
      </c>
      <c r="R68" t="s">
        <v>344</v>
      </c>
      <c r="S68">
        <v>237.0747174</v>
      </c>
      <c r="T68">
        <v>1000000</v>
      </c>
      <c r="U68">
        <f t="shared" si="1"/>
        <v>4926.1000000000004</v>
      </c>
      <c r="V68">
        <f t="shared" si="3"/>
        <v>5.9274385822455899</v>
      </c>
      <c r="W68">
        <f t="shared" si="2"/>
        <v>20.77868131205458</v>
      </c>
    </row>
    <row r="69" spans="1:23" x14ac:dyDescent="0.2">
      <c r="A69" t="s">
        <v>24</v>
      </c>
      <c r="B69" t="s">
        <v>313</v>
      </c>
      <c r="C69">
        <v>6000</v>
      </c>
      <c r="D69">
        <v>68.599999999999994</v>
      </c>
      <c r="E69">
        <v>28.491</v>
      </c>
      <c r="F69">
        <v>20098.43</v>
      </c>
      <c r="G69">
        <v>5295697.1100000003</v>
      </c>
      <c r="H69">
        <f t="shared" si="0"/>
        <v>5315795.54</v>
      </c>
      <c r="I69">
        <v>0.83472199999999996</v>
      </c>
      <c r="J69">
        <v>2419.69</v>
      </c>
      <c r="K69">
        <v>42.946399999999997</v>
      </c>
      <c r="L69" t="s">
        <v>345</v>
      </c>
      <c r="M69" t="s">
        <v>346</v>
      </c>
      <c r="N69" t="s">
        <v>347</v>
      </c>
      <c r="O69" t="s">
        <v>348</v>
      </c>
      <c r="P69" t="s">
        <v>349</v>
      </c>
      <c r="Q69">
        <v>5178.25</v>
      </c>
      <c r="R69" t="s">
        <v>325</v>
      </c>
      <c r="S69">
        <v>236.7539348</v>
      </c>
      <c r="T69">
        <v>1000000</v>
      </c>
      <c r="U69">
        <f t="shared" si="1"/>
        <v>4938.3599999999997</v>
      </c>
      <c r="V69">
        <f t="shared" si="3"/>
        <v>5.9077880105946106</v>
      </c>
      <c r="W69">
        <f t="shared" si="2"/>
        <v>20.858618481554377</v>
      </c>
    </row>
    <row r="70" spans="1:23" x14ac:dyDescent="0.2">
      <c r="A70" t="s">
        <v>24</v>
      </c>
      <c r="B70" t="s">
        <v>313</v>
      </c>
      <c r="C70">
        <v>4000</v>
      </c>
      <c r="D70">
        <v>87.06</v>
      </c>
      <c r="E70">
        <v>19.657699999999998</v>
      </c>
      <c r="F70">
        <v>18209.48</v>
      </c>
      <c r="G70">
        <v>4086782.18</v>
      </c>
      <c r="H70">
        <f t="shared" si="0"/>
        <v>4104991.66</v>
      </c>
      <c r="I70">
        <v>0.82777800000000001</v>
      </c>
      <c r="J70">
        <v>2276.64</v>
      </c>
      <c r="K70">
        <v>40.910699999999999</v>
      </c>
      <c r="L70" t="s">
        <v>350</v>
      </c>
      <c r="M70" t="s">
        <v>351</v>
      </c>
      <c r="N70" t="s">
        <v>352</v>
      </c>
      <c r="O70" t="s">
        <v>353</v>
      </c>
      <c r="P70" t="s">
        <v>354</v>
      </c>
      <c r="Q70">
        <v>3998.9</v>
      </c>
      <c r="R70" t="s">
        <v>355</v>
      </c>
      <c r="S70">
        <v>205.19571740000001</v>
      </c>
      <c r="T70">
        <v>1000000</v>
      </c>
      <c r="U70">
        <f t="shared" si="1"/>
        <v>3813.65</v>
      </c>
      <c r="V70">
        <f t="shared" si="3"/>
        <v>5.278272730848399</v>
      </c>
      <c r="W70">
        <f t="shared" si="2"/>
        <v>18.585426871097066</v>
      </c>
    </row>
    <row r="71" spans="1:23" x14ac:dyDescent="0.2">
      <c r="A71" t="s">
        <v>24</v>
      </c>
      <c r="B71" t="s">
        <v>313</v>
      </c>
      <c r="C71">
        <v>2000</v>
      </c>
      <c r="D71">
        <v>94.99</v>
      </c>
      <c r="E71">
        <v>9.1816099999999992</v>
      </c>
      <c r="F71">
        <v>8872.64</v>
      </c>
      <c r="G71">
        <v>2043122.98</v>
      </c>
      <c r="H71">
        <f t="shared" si="0"/>
        <v>2051995.6199999999</v>
      </c>
      <c r="I71">
        <v>0.84166700000000005</v>
      </c>
      <c r="J71">
        <v>2240.9699999999998</v>
      </c>
      <c r="K71">
        <v>38.857100000000003</v>
      </c>
      <c r="L71" t="s">
        <v>356</v>
      </c>
      <c r="M71" t="s">
        <v>357</v>
      </c>
      <c r="N71" t="s">
        <v>358</v>
      </c>
      <c r="O71" t="s">
        <v>359</v>
      </c>
      <c r="P71" t="s">
        <v>360</v>
      </c>
      <c r="Q71">
        <v>1998.1</v>
      </c>
      <c r="R71" t="s">
        <v>361</v>
      </c>
      <c r="S71">
        <v>185.929913</v>
      </c>
      <c r="T71">
        <v>1000000</v>
      </c>
      <c r="U71">
        <f t="shared" si="1"/>
        <v>1905.54</v>
      </c>
      <c r="V71">
        <f t="shared" si="3"/>
        <v>4.9340179896512275</v>
      </c>
      <c r="W71">
        <f t="shared" si="2"/>
        <v>10.248700541262556</v>
      </c>
    </row>
    <row r="72" spans="1:23" x14ac:dyDescent="0.2">
      <c r="A72" t="s">
        <v>24</v>
      </c>
      <c r="B72" t="s">
        <v>313</v>
      </c>
      <c r="C72">
        <v>1000</v>
      </c>
      <c r="D72">
        <v>97.25</v>
      </c>
      <c r="E72">
        <v>4.4696800000000003</v>
      </c>
      <c r="F72">
        <v>4283.58</v>
      </c>
      <c r="G72">
        <v>1021290.24</v>
      </c>
      <c r="H72">
        <f t="shared" ref="H72:H83" si="4">G72+F72</f>
        <v>1025573.82</v>
      </c>
      <c r="I72">
        <v>0.83083300000000004</v>
      </c>
      <c r="J72">
        <v>2089.7800000000002</v>
      </c>
      <c r="K72">
        <v>34.142899999999997</v>
      </c>
      <c r="L72" t="s">
        <v>257</v>
      </c>
      <c r="M72" t="s">
        <v>357</v>
      </c>
      <c r="N72" t="s">
        <v>362</v>
      </c>
      <c r="O72" t="s">
        <v>363</v>
      </c>
      <c r="P72" t="s">
        <v>364</v>
      </c>
      <c r="Q72">
        <v>1000.01</v>
      </c>
      <c r="R72" t="s">
        <v>365</v>
      </c>
      <c r="S72">
        <v>141.83411520000001</v>
      </c>
      <c r="T72">
        <v>1000000</v>
      </c>
      <c r="U72">
        <f t="shared" ref="U72:U83" si="5">ROUND(T72*Q72/(1024*1024),2)</f>
        <v>953.68</v>
      </c>
      <c r="V72">
        <f t="shared" si="3"/>
        <v>4.7992537538797091</v>
      </c>
      <c r="W72">
        <f t="shared" ref="W72:W83" si="6">U72/S72</f>
        <v>6.7239112300677277</v>
      </c>
    </row>
    <row r="73" spans="1:23" x14ac:dyDescent="0.2">
      <c r="B73" t="s">
        <v>366</v>
      </c>
      <c r="H73">
        <f t="shared" si="4"/>
        <v>0</v>
      </c>
      <c r="T73">
        <v>2000000</v>
      </c>
      <c r="U73">
        <f t="shared" si="5"/>
        <v>0</v>
      </c>
      <c r="W73" t="e">
        <f t="shared" si="6"/>
        <v>#DIV/0!</v>
      </c>
    </row>
    <row r="74" spans="1:23" x14ac:dyDescent="0.2">
      <c r="A74" t="s">
        <v>24</v>
      </c>
      <c r="B74" t="s">
        <v>366</v>
      </c>
      <c r="C74">
        <v>25000</v>
      </c>
      <c r="D74">
        <v>67.36</v>
      </c>
      <c r="E74">
        <v>30.478100000000001</v>
      </c>
      <c r="F74">
        <v>13072.98</v>
      </c>
      <c r="G74">
        <v>5290286.42</v>
      </c>
      <c r="H74">
        <f t="shared" si="4"/>
        <v>5303359.4000000004</v>
      </c>
      <c r="I74">
        <v>0.86861100000000002</v>
      </c>
      <c r="J74">
        <v>2506.06</v>
      </c>
      <c r="K74">
        <v>41.75</v>
      </c>
      <c r="L74" t="s">
        <v>367</v>
      </c>
      <c r="M74" t="s">
        <v>368</v>
      </c>
      <c r="N74" t="s">
        <v>369</v>
      </c>
      <c r="O74" t="s">
        <v>370</v>
      </c>
      <c r="P74" t="s">
        <v>371</v>
      </c>
      <c r="Q74">
        <v>2584.66</v>
      </c>
      <c r="R74" t="s">
        <v>325</v>
      </c>
      <c r="S74">
        <v>239.78373909999999</v>
      </c>
      <c r="T74">
        <v>2000000</v>
      </c>
      <c r="U74">
        <f t="shared" si="5"/>
        <v>4929.8500000000004</v>
      </c>
      <c r="V74">
        <f t="shared" ref="V74:V83" si="7">E74*1024/U74</f>
        <v>6.3307350933598387</v>
      </c>
      <c r="W74">
        <f t="shared" si="6"/>
        <v>20.559567627494722</v>
      </c>
    </row>
    <row r="75" spans="1:23" x14ac:dyDescent="0.2">
      <c r="A75" t="s">
        <v>24</v>
      </c>
      <c r="B75" t="s">
        <v>366</v>
      </c>
      <c r="C75">
        <v>20000</v>
      </c>
      <c r="D75">
        <v>67.3</v>
      </c>
      <c r="E75">
        <v>30.605799999999999</v>
      </c>
      <c r="F75">
        <v>13040.7</v>
      </c>
      <c r="G75">
        <v>5273070.8899999997</v>
      </c>
      <c r="H75">
        <f t="shared" si="4"/>
        <v>5286111.59</v>
      </c>
      <c r="I75">
        <v>0.86722200000000005</v>
      </c>
      <c r="J75">
        <v>2504.2199999999998</v>
      </c>
      <c r="K75">
        <v>43.285699999999999</v>
      </c>
      <c r="L75" t="s">
        <v>53</v>
      </c>
      <c r="M75" t="s">
        <v>372</v>
      </c>
      <c r="N75" t="s">
        <v>373</v>
      </c>
      <c r="O75" t="s">
        <v>374</v>
      </c>
      <c r="P75" t="s">
        <v>375</v>
      </c>
      <c r="Q75">
        <v>2581.6</v>
      </c>
      <c r="R75" t="s">
        <v>344</v>
      </c>
      <c r="S75">
        <v>240.00160869999999</v>
      </c>
      <c r="T75">
        <v>2000000</v>
      </c>
      <c r="U75">
        <f t="shared" si="5"/>
        <v>4924.01</v>
      </c>
      <c r="V75">
        <f t="shared" si="7"/>
        <v>6.3648000714864503</v>
      </c>
      <c r="W75">
        <f t="shared" si="6"/>
        <v>20.516570812468892</v>
      </c>
    </row>
    <row r="76" spans="1:23" x14ac:dyDescent="0.2">
      <c r="A76" t="s">
        <v>24</v>
      </c>
      <c r="B76" t="s">
        <v>366</v>
      </c>
      <c r="C76">
        <v>15000</v>
      </c>
      <c r="D76">
        <v>67.39</v>
      </c>
      <c r="E76">
        <v>30.5639</v>
      </c>
      <c r="F76">
        <v>13009.4</v>
      </c>
      <c r="G76">
        <v>5271056.6500000004</v>
      </c>
      <c r="H76">
        <f t="shared" si="4"/>
        <v>5284066.0500000007</v>
      </c>
      <c r="I76">
        <v>0.86861100000000002</v>
      </c>
      <c r="J76">
        <v>2500.19</v>
      </c>
      <c r="K76">
        <v>43.392899999999997</v>
      </c>
      <c r="L76" t="s">
        <v>376</v>
      </c>
      <c r="M76" t="s">
        <v>265</v>
      </c>
      <c r="N76" t="s">
        <v>377</v>
      </c>
      <c r="O76" t="s">
        <v>378</v>
      </c>
      <c r="P76" t="s">
        <v>379</v>
      </c>
      <c r="Q76">
        <v>2577.71</v>
      </c>
      <c r="R76" t="s">
        <v>380</v>
      </c>
      <c r="S76">
        <v>240.01543480000001</v>
      </c>
      <c r="T76">
        <v>2000000</v>
      </c>
      <c r="U76">
        <f t="shared" si="5"/>
        <v>4916.59</v>
      </c>
      <c r="V76">
        <f t="shared" si="7"/>
        <v>6.3656789766891277</v>
      </c>
      <c r="W76">
        <f t="shared" si="6"/>
        <v>20.484474275985189</v>
      </c>
    </row>
    <row r="77" spans="1:23" x14ac:dyDescent="0.2">
      <c r="A77" t="s">
        <v>24</v>
      </c>
      <c r="B77" t="s">
        <v>366</v>
      </c>
      <c r="C77">
        <v>12500</v>
      </c>
      <c r="D77">
        <v>67.540000000000006</v>
      </c>
      <c r="E77">
        <v>30.517099999999999</v>
      </c>
      <c r="F77">
        <v>12995.01</v>
      </c>
      <c r="G77">
        <v>5263183.9400000004</v>
      </c>
      <c r="H77">
        <f t="shared" si="4"/>
        <v>5276178.95</v>
      </c>
      <c r="I77">
        <v>0.87194400000000005</v>
      </c>
      <c r="J77">
        <v>2497.42</v>
      </c>
      <c r="K77">
        <v>43.428600000000003</v>
      </c>
      <c r="L77" t="s">
        <v>314</v>
      </c>
      <c r="M77" t="s">
        <v>315</v>
      </c>
      <c r="N77" t="s">
        <v>381</v>
      </c>
      <c r="O77" t="s">
        <v>373</v>
      </c>
      <c r="P77" t="s">
        <v>382</v>
      </c>
      <c r="Q77">
        <v>2573.5700000000002</v>
      </c>
      <c r="R77" t="s">
        <v>380</v>
      </c>
      <c r="S77">
        <v>240.0752391</v>
      </c>
      <c r="T77">
        <v>2000000</v>
      </c>
      <c r="U77">
        <f t="shared" si="5"/>
        <v>4908.7</v>
      </c>
      <c r="V77">
        <f t="shared" si="7"/>
        <v>6.3661479414101496</v>
      </c>
      <c r="W77">
        <f t="shared" si="6"/>
        <v>20.446506763470719</v>
      </c>
    </row>
    <row r="78" spans="1:23" x14ac:dyDescent="0.2">
      <c r="A78" t="s">
        <v>24</v>
      </c>
      <c r="B78" t="s">
        <v>366</v>
      </c>
      <c r="C78">
        <v>10000</v>
      </c>
      <c r="D78">
        <v>67.45</v>
      </c>
      <c r="E78">
        <v>30.497399999999999</v>
      </c>
      <c r="F78">
        <v>12984.91</v>
      </c>
      <c r="G78">
        <v>5257280.59</v>
      </c>
      <c r="H78">
        <f t="shared" si="4"/>
        <v>5270265.5</v>
      </c>
      <c r="I78">
        <v>0.87277800000000005</v>
      </c>
      <c r="J78">
        <v>2487.39</v>
      </c>
      <c r="K78">
        <v>43.839300000000001</v>
      </c>
      <c r="L78" t="s">
        <v>320</v>
      </c>
      <c r="M78" t="s">
        <v>321</v>
      </c>
      <c r="N78" t="s">
        <v>322</v>
      </c>
      <c r="O78" t="s">
        <v>383</v>
      </c>
      <c r="P78" t="s">
        <v>384</v>
      </c>
      <c r="Q78">
        <v>2572.3000000000002</v>
      </c>
      <c r="R78" t="s">
        <v>385</v>
      </c>
      <c r="S78">
        <v>240.0614348</v>
      </c>
      <c r="T78">
        <v>2000000</v>
      </c>
      <c r="U78">
        <f t="shared" si="5"/>
        <v>4906.2700000000004</v>
      </c>
      <c r="V78">
        <f t="shared" si="7"/>
        <v>6.3651893597376414</v>
      </c>
      <c r="W78">
        <f t="shared" si="6"/>
        <v>20.437560094096384</v>
      </c>
    </row>
    <row r="79" spans="1:23" x14ac:dyDescent="0.2">
      <c r="A79" t="s">
        <v>24</v>
      </c>
      <c r="B79" t="s">
        <v>366</v>
      </c>
      <c r="C79">
        <v>8000</v>
      </c>
      <c r="D79">
        <v>67.31</v>
      </c>
      <c r="E79">
        <v>30.674800000000001</v>
      </c>
      <c r="F79">
        <v>12986.96</v>
      </c>
      <c r="G79">
        <v>5262255.3899999997</v>
      </c>
      <c r="H79">
        <f t="shared" si="4"/>
        <v>5275242.3499999996</v>
      </c>
      <c r="I79">
        <v>0.86499999999999999</v>
      </c>
      <c r="J79">
        <v>2505.56</v>
      </c>
      <c r="K79">
        <v>43.607100000000003</v>
      </c>
      <c r="L79" t="s">
        <v>386</v>
      </c>
      <c r="M79" t="s">
        <v>387</v>
      </c>
      <c r="N79" t="s">
        <v>388</v>
      </c>
      <c r="O79" t="s">
        <v>389</v>
      </c>
      <c r="P79" t="s">
        <v>390</v>
      </c>
      <c r="Q79">
        <v>2574.48</v>
      </c>
      <c r="R79" t="s">
        <v>380</v>
      </c>
      <c r="S79">
        <v>240.84676089999999</v>
      </c>
      <c r="T79">
        <v>2000000</v>
      </c>
      <c r="U79">
        <f t="shared" si="5"/>
        <v>4910.43</v>
      </c>
      <c r="V79">
        <f t="shared" si="7"/>
        <v>6.3967911567826032</v>
      </c>
      <c r="W79">
        <f t="shared" si="6"/>
        <v>20.388191984192055</v>
      </c>
    </row>
    <row r="80" spans="1:23" x14ac:dyDescent="0.2">
      <c r="A80" t="s">
        <v>24</v>
      </c>
      <c r="B80" t="s">
        <v>366</v>
      </c>
      <c r="C80">
        <v>6000</v>
      </c>
      <c r="D80">
        <v>67.36</v>
      </c>
      <c r="E80">
        <v>30.502300000000002</v>
      </c>
      <c r="F80">
        <v>13002.76</v>
      </c>
      <c r="G80">
        <v>5262372.1500000004</v>
      </c>
      <c r="H80">
        <f t="shared" si="4"/>
        <v>5275374.91</v>
      </c>
      <c r="I80">
        <v>0.869722</v>
      </c>
      <c r="J80">
        <v>2499.89</v>
      </c>
      <c r="K80">
        <v>43.517899999999997</v>
      </c>
      <c r="L80" t="s">
        <v>391</v>
      </c>
      <c r="M80" t="s">
        <v>392</v>
      </c>
      <c r="N80" t="s">
        <v>387</v>
      </c>
      <c r="O80" t="s">
        <v>393</v>
      </c>
      <c r="P80" t="s">
        <v>394</v>
      </c>
      <c r="Q80">
        <v>2576.37</v>
      </c>
      <c r="R80" t="s">
        <v>380</v>
      </c>
      <c r="S80">
        <v>240.4203043</v>
      </c>
      <c r="T80">
        <v>2000000</v>
      </c>
      <c r="U80">
        <f t="shared" si="5"/>
        <v>4914.04</v>
      </c>
      <c r="V80">
        <f t="shared" si="7"/>
        <v>6.3561459003182721</v>
      </c>
      <c r="W80">
        <f t="shared" si="6"/>
        <v>20.439371850508053</v>
      </c>
    </row>
    <row r="81" spans="1:23" x14ac:dyDescent="0.2">
      <c r="A81" t="s">
        <v>24</v>
      </c>
      <c r="B81" t="s">
        <v>366</v>
      </c>
      <c r="C81">
        <v>4000</v>
      </c>
      <c r="D81">
        <v>67.260000000000005</v>
      </c>
      <c r="E81">
        <v>30.601900000000001</v>
      </c>
      <c r="F81">
        <v>12967.05</v>
      </c>
      <c r="G81">
        <v>5250771.5599999996</v>
      </c>
      <c r="H81">
        <f t="shared" si="4"/>
        <v>5263738.6099999994</v>
      </c>
      <c r="I81">
        <v>0.86611099999999996</v>
      </c>
      <c r="J81">
        <v>2491.9699999999998</v>
      </c>
      <c r="K81">
        <v>43.446399999999997</v>
      </c>
      <c r="L81" t="s">
        <v>395</v>
      </c>
      <c r="M81" t="s">
        <v>396</v>
      </c>
      <c r="N81" t="s">
        <v>39</v>
      </c>
      <c r="O81" t="s">
        <v>397</v>
      </c>
      <c r="P81" t="s">
        <v>398</v>
      </c>
      <c r="Q81">
        <v>2569.35</v>
      </c>
      <c r="R81" t="s">
        <v>385</v>
      </c>
      <c r="S81">
        <v>240.1166522</v>
      </c>
      <c r="T81">
        <v>2000000</v>
      </c>
      <c r="U81">
        <f t="shared" si="5"/>
        <v>4900.6499999999996</v>
      </c>
      <c r="V81">
        <f t="shared" si="7"/>
        <v>6.3943243447297817</v>
      </c>
      <c r="W81">
        <f t="shared" si="6"/>
        <v>20.40945496740521</v>
      </c>
    </row>
    <row r="82" spans="1:23" x14ac:dyDescent="0.2">
      <c r="A82" t="s">
        <v>24</v>
      </c>
      <c r="B82" t="s">
        <v>366</v>
      </c>
      <c r="C82">
        <v>2000</v>
      </c>
      <c r="D82">
        <v>83.42</v>
      </c>
      <c r="E82">
        <v>22.043500000000002</v>
      </c>
      <c r="F82">
        <v>11505.41</v>
      </c>
      <c r="G82">
        <v>4085433.68</v>
      </c>
      <c r="H82">
        <f t="shared" si="4"/>
        <v>4096939.0900000003</v>
      </c>
      <c r="I82">
        <v>0.84694400000000003</v>
      </c>
      <c r="J82">
        <v>2302.11</v>
      </c>
      <c r="K82">
        <v>40.892899999999997</v>
      </c>
      <c r="L82" t="s">
        <v>399</v>
      </c>
      <c r="M82" t="s">
        <v>400</v>
      </c>
      <c r="N82" t="s">
        <v>401</v>
      </c>
      <c r="O82" t="s">
        <v>402</v>
      </c>
      <c r="P82" t="s">
        <v>403</v>
      </c>
      <c r="Q82">
        <v>1996.06</v>
      </c>
      <c r="R82" t="s">
        <v>404</v>
      </c>
      <c r="S82">
        <v>209.5256957</v>
      </c>
      <c r="T82">
        <v>2000000</v>
      </c>
      <c r="U82">
        <f t="shared" si="5"/>
        <v>3807.18</v>
      </c>
      <c r="V82">
        <f t="shared" si="7"/>
        <v>5.9289405806922719</v>
      </c>
      <c r="W82">
        <f t="shared" si="6"/>
        <v>18.170468243909998</v>
      </c>
    </row>
    <row r="83" spans="1:23" x14ac:dyDescent="0.2">
      <c r="A83" t="s">
        <v>24</v>
      </c>
      <c r="B83" t="s">
        <v>366</v>
      </c>
      <c r="C83">
        <v>1000</v>
      </c>
      <c r="D83">
        <v>94.13</v>
      </c>
      <c r="E83">
        <v>9.7893500000000007</v>
      </c>
      <c r="F83">
        <v>5971.88</v>
      </c>
      <c r="G83">
        <v>2023837.94</v>
      </c>
      <c r="H83">
        <f t="shared" si="4"/>
        <v>2029809.8199999998</v>
      </c>
      <c r="I83">
        <v>0.84</v>
      </c>
      <c r="J83">
        <v>2180.58</v>
      </c>
      <c r="K83">
        <v>35.482100000000003</v>
      </c>
      <c r="L83" t="s">
        <v>405</v>
      </c>
      <c r="M83" t="s">
        <v>406</v>
      </c>
      <c r="N83" t="s">
        <v>407</v>
      </c>
      <c r="O83" t="s">
        <v>408</v>
      </c>
      <c r="P83" t="s">
        <v>409</v>
      </c>
      <c r="Q83">
        <v>998.83</v>
      </c>
      <c r="R83" t="s">
        <v>361</v>
      </c>
      <c r="S83">
        <v>177.92471739999999</v>
      </c>
      <c r="T83">
        <v>2000000</v>
      </c>
      <c r="U83">
        <f t="shared" si="5"/>
        <v>1905.12</v>
      </c>
      <c r="V83">
        <f t="shared" si="7"/>
        <v>5.2617653481145554</v>
      </c>
      <c r="W83">
        <f t="shared" si="6"/>
        <v>10.707449913870146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0B89-3534-3642-B18F-8FF9C5251077}">
  <dimension ref="A1:M78"/>
  <sheetViews>
    <sheetView workbookViewId="0">
      <selection activeCell="M68" sqref="M68"/>
    </sheetView>
  </sheetViews>
  <sheetFormatPr baseColWidth="10" defaultRowHeight="16" x14ac:dyDescent="0.2"/>
  <cols>
    <col min="1" max="1" width="15.5" bestFit="1" customWidth="1"/>
    <col min="11" max="12" width="19" customWidth="1"/>
    <col min="13" max="13" width="18" customWidth="1"/>
    <col min="15" max="15" width="11.1640625" bestFit="1" customWidth="1"/>
  </cols>
  <sheetData>
    <row r="1" spans="1:13" x14ac:dyDescent="0.2">
      <c r="A1" s="1" t="s">
        <v>410</v>
      </c>
      <c r="B1" s="1" t="s">
        <v>411</v>
      </c>
      <c r="C1" s="1" t="s">
        <v>412</v>
      </c>
      <c r="D1" s="1" t="s">
        <v>413</v>
      </c>
      <c r="E1" s="1" t="s">
        <v>414</v>
      </c>
      <c r="F1" s="1" t="s">
        <v>2</v>
      </c>
      <c r="G1" s="1" t="s">
        <v>415</v>
      </c>
      <c r="H1" s="1" t="s">
        <v>2</v>
      </c>
      <c r="I1" s="1" t="s">
        <v>415</v>
      </c>
      <c r="J1" s="1" t="s">
        <v>416</v>
      </c>
      <c r="K1" s="1" t="s">
        <v>417</v>
      </c>
      <c r="L1" s="1" t="s">
        <v>418</v>
      </c>
      <c r="M1" s="1" t="s">
        <v>419</v>
      </c>
    </row>
    <row r="2" spans="1:13" x14ac:dyDescent="0.2">
      <c r="A2" t="s">
        <v>420</v>
      </c>
      <c r="B2">
        <v>1000</v>
      </c>
      <c r="C2">
        <v>30000</v>
      </c>
      <c r="D2">
        <v>0.41</v>
      </c>
      <c r="E2" s="3">
        <v>186</v>
      </c>
      <c r="F2">
        <v>14284.56</v>
      </c>
      <c r="G2" t="s">
        <v>421</v>
      </c>
      <c r="H2">
        <v>15341.12</v>
      </c>
      <c r="I2" t="s">
        <v>422</v>
      </c>
      <c r="J2">
        <f t="shared" ref="J2:J65" si="0">H2+F2</f>
        <v>29625.68</v>
      </c>
      <c r="K2">
        <f t="shared" ref="K2:K65" si="1">J2*B2/(1024*1024)</f>
        <v>28.253250122070312</v>
      </c>
      <c r="L2">
        <f>ROUND(K2/1024*8,2)</f>
        <v>0.22</v>
      </c>
      <c r="M2">
        <f t="shared" ref="M2:M65" si="2">K2*8/E2</f>
        <v>1.2151935536374328</v>
      </c>
    </row>
    <row r="3" spans="1:13" x14ac:dyDescent="0.2">
      <c r="B3">
        <v>1000</v>
      </c>
      <c r="C3">
        <v>25000</v>
      </c>
      <c r="D3">
        <v>0.96</v>
      </c>
      <c r="E3" s="3">
        <v>185</v>
      </c>
      <c r="F3">
        <v>19956.34</v>
      </c>
      <c r="G3" t="s">
        <v>423</v>
      </c>
      <c r="H3">
        <v>18519.22</v>
      </c>
      <c r="I3" t="s">
        <v>424</v>
      </c>
      <c r="J3">
        <f t="shared" si="0"/>
        <v>38475.56</v>
      </c>
      <c r="K3">
        <f t="shared" si="1"/>
        <v>36.693153381347656</v>
      </c>
      <c r="L3">
        <f t="shared" ref="L3:L66" si="3">ROUND(K3/1024*8,2)</f>
        <v>0.28999999999999998</v>
      </c>
      <c r="M3">
        <f t="shared" si="2"/>
        <v>1.58673095703125</v>
      </c>
    </row>
    <row r="4" spans="1:13" x14ac:dyDescent="0.2">
      <c r="B4">
        <v>1000</v>
      </c>
      <c r="C4">
        <v>20000</v>
      </c>
      <c r="D4">
        <v>1.36</v>
      </c>
      <c r="E4" s="3">
        <v>182</v>
      </c>
      <c r="F4">
        <v>13150.74</v>
      </c>
      <c r="G4" t="s">
        <v>425</v>
      </c>
      <c r="H4">
        <v>12091.53</v>
      </c>
      <c r="I4" t="s">
        <v>426</v>
      </c>
      <c r="J4">
        <f t="shared" si="0"/>
        <v>25242.27</v>
      </c>
      <c r="K4">
        <f t="shared" si="1"/>
        <v>24.072904586791992</v>
      </c>
      <c r="L4">
        <f t="shared" si="3"/>
        <v>0.19</v>
      </c>
      <c r="M4">
        <f t="shared" si="2"/>
        <v>1.0581496521666809</v>
      </c>
    </row>
    <row r="5" spans="1:13" x14ac:dyDescent="0.2">
      <c r="B5">
        <v>1000</v>
      </c>
      <c r="C5">
        <v>15000</v>
      </c>
      <c r="D5">
        <v>5.33</v>
      </c>
      <c r="E5" s="3">
        <v>183</v>
      </c>
      <c r="F5">
        <v>12253.92</v>
      </c>
      <c r="G5" t="s">
        <v>427</v>
      </c>
      <c r="H5">
        <v>11441.93</v>
      </c>
      <c r="I5" t="s">
        <v>428</v>
      </c>
      <c r="J5">
        <f t="shared" si="0"/>
        <v>23695.85</v>
      </c>
      <c r="K5">
        <f t="shared" si="1"/>
        <v>22.598123550415039</v>
      </c>
      <c r="L5">
        <f t="shared" si="3"/>
        <v>0.18</v>
      </c>
      <c r="M5">
        <f t="shared" si="2"/>
        <v>0.98789611149355361</v>
      </c>
    </row>
    <row r="6" spans="1:13" x14ac:dyDescent="0.2">
      <c r="B6">
        <v>1000</v>
      </c>
      <c r="C6">
        <v>12500</v>
      </c>
      <c r="D6">
        <v>2.04</v>
      </c>
      <c r="E6" s="3">
        <v>183</v>
      </c>
      <c r="F6">
        <v>9935.6299999999992</v>
      </c>
      <c r="G6" t="s">
        <v>429</v>
      </c>
      <c r="H6">
        <v>10273.450000000001</v>
      </c>
      <c r="I6" t="s">
        <v>430</v>
      </c>
      <c r="J6">
        <f t="shared" si="0"/>
        <v>20209.080000000002</v>
      </c>
      <c r="K6">
        <f t="shared" si="1"/>
        <v>19.272880554199219</v>
      </c>
      <c r="L6">
        <f t="shared" si="3"/>
        <v>0.15</v>
      </c>
      <c r="M6">
        <f t="shared" si="2"/>
        <v>0.84253029745133201</v>
      </c>
    </row>
    <row r="7" spans="1:13" x14ac:dyDescent="0.2">
      <c r="B7">
        <v>1000</v>
      </c>
      <c r="C7">
        <v>10000</v>
      </c>
      <c r="D7">
        <v>4.04</v>
      </c>
      <c r="E7" s="3">
        <v>183</v>
      </c>
      <c r="F7">
        <v>9019.86</v>
      </c>
      <c r="G7" t="s">
        <v>431</v>
      </c>
      <c r="H7">
        <v>9388.9699999999993</v>
      </c>
      <c r="I7" t="s">
        <v>432</v>
      </c>
      <c r="J7">
        <f t="shared" si="0"/>
        <v>18408.830000000002</v>
      </c>
      <c r="K7">
        <f t="shared" si="1"/>
        <v>17.556028366088867</v>
      </c>
      <c r="L7">
        <f t="shared" si="3"/>
        <v>0.14000000000000001</v>
      </c>
      <c r="M7">
        <f t="shared" si="2"/>
        <v>0.76747664988366637</v>
      </c>
    </row>
    <row r="8" spans="1:13" x14ac:dyDescent="0.2">
      <c r="B8">
        <v>1000</v>
      </c>
      <c r="C8">
        <v>8000</v>
      </c>
      <c r="D8">
        <v>10.94</v>
      </c>
      <c r="E8" s="3">
        <v>180</v>
      </c>
      <c r="F8">
        <v>7554.74</v>
      </c>
      <c r="G8" t="s">
        <v>433</v>
      </c>
      <c r="H8">
        <v>7662.62</v>
      </c>
      <c r="I8" t="s">
        <v>434</v>
      </c>
      <c r="J8">
        <f t="shared" si="0"/>
        <v>15217.36</v>
      </c>
      <c r="K8">
        <f t="shared" si="1"/>
        <v>14.512405395507812</v>
      </c>
      <c r="L8">
        <f t="shared" si="3"/>
        <v>0.11</v>
      </c>
      <c r="M8">
        <f t="shared" si="2"/>
        <v>0.64499579535590279</v>
      </c>
    </row>
    <row r="9" spans="1:13" x14ac:dyDescent="0.2">
      <c r="B9">
        <v>1000</v>
      </c>
      <c r="C9">
        <v>6000</v>
      </c>
      <c r="D9">
        <v>16.920000000000002</v>
      </c>
      <c r="E9" s="3">
        <v>178</v>
      </c>
      <c r="F9">
        <v>5905.65</v>
      </c>
      <c r="G9" t="s">
        <v>435</v>
      </c>
      <c r="H9">
        <v>5722.66</v>
      </c>
      <c r="I9" t="s">
        <v>436</v>
      </c>
      <c r="J9">
        <f t="shared" si="0"/>
        <v>11628.31</v>
      </c>
      <c r="K9">
        <f t="shared" si="1"/>
        <v>11.089620590209961</v>
      </c>
      <c r="L9">
        <f t="shared" si="3"/>
        <v>0.09</v>
      </c>
      <c r="M9">
        <f t="shared" si="2"/>
        <v>0.4984099141667398</v>
      </c>
    </row>
    <row r="10" spans="1:13" x14ac:dyDescent="0.2">
      <c r="B10">
        <v>1000</v>
      </c>
      <c r="C10">
        <v>4000</v>
      </c>
      <c r="D10">
        <v>30.54</v>
      </c>
      <c r="E10" s="3">
        <v>169</v>
      </c>
      <c r="F10">
        <v>3806.98</v>
      </c>
      <c r="G10" t="s">
        <v>437</v>
      </c>
      <c r="H10">
        <v>3846.8</v>
      </c>
      <c r="I10" t="s">
        <v>438</v>
      </c>
      <c r="J10">
        <f t="shared" si="0"/>
        <v>7653.7800000000007</v>
      </c>
      <c r="K10">
        <f t="shared" si="1"/>
        <v>7.299213409423829</v>
      </c>
      <c r="L10">
        <f t="shared" si="3"/>
        <v>0.06</v>
      </c>
      <c r="M10">
        <f t="shared" si="2"/>
        <v>0.34552489512065465</v>
      </c>
    </row>
    <row r="11" spans="1:13" x14ac:dyDescent="0.2">
      <c r="B11">
        <v>1000</v>
      </c>
      <c r="C11">
        <v>2000</v>
      </c>
      <c r="D11">
        <v>79.7</v>
      </c>
      <c r="E11" s="3">
        <v>144</v>
      </c>
      <c r="F11">
        <v>1909.17</v>
      </c>
      <c r="G11" t="s">
        <v>439</v>
      </c>
      <c r="H11">
        <v>1900.34</v>
      </c>
      <c r="I11" t="s">
        <v>440</v>
      </c>
      <c r="J11">
        <f t="shared" si="0"/>
        <v>3809.51</v>
      </c>
      <c r="K11">
        <f t="shared" si="1"/>
        <v>3.6330318450927734</v>
      </c>
      <c r="L11">
        <f t="shared" si="3"/>
        <v>0.03</v>
      </c>
      <c r="M11">
        <f t="shared" si="2"/>
        <v>0.20183510250515407</v>
      </c>
    </row>
    <row r="12" spans="1:13" x14ac:dyDescent="0.2">
      <c r="B12">
        <v>1000</v>
      </c>
      <c r="C12">
        <v>1000</v>
      </c>
      <c r="D12">
        <v>93.75</v>
      </c>
      <c r="E12" s="3">
        <v>128</v>
      </c>
      <c r="F12">
        <v>973.51</v>
      </c>
      <c r="G12" t="s">
        <v>441</v>
      </c>
      <c r="H12">
        <v>983.08</v>
      </c>
      <c r="I12" t="s">
        <v>442</v>
      </c>
      <c r="J12">
        <f t="shared" si="0"/>
        <v>1956.5900000000001</v>
      </c>
      <c r="K12">
        <f t="shared" si="1"/>
        <v>1.8659496307373049</v>
      </c>
      <c r="L12">
        <f t="shared" si="3"/>
        <v>0.01</v>
      </c>
      <c r="M12">
        <f t="shared" si="2"/>
        <v>0.11662185192108156</v>
      </c>
    </row>
    <row r="13" spans="1:13" x14ac:dyDescent="0.2">
      <c r="A13" t="s">
        <v>443</v>
      </c>
      <c r="B13">
        <v>64000</v>
      </c>
      <c r="C13">
        <v>30000</v>
      </c>
      <c r="D13">
        <v>60.21</v>
      </c>
      <c r="E13" s="3">
        <v>160</v>
      </c>
      <c r="F13">
        <v>18588.830000000002</v>
      </c>
      <c r="G13" t="s">
        <v>444</v>
      </c>
      <c r="H13">
        <v>18605.78</v>
      </c>
      <c r="I13" t="s">
        <v>445</v>
      </c>
      <c r="J13">
        <f t="shared" si="0"/>
        <v>37194.61</v>
      </c>
      <c r="K13">
        <f t="shared" si="1"/>
        <v>2270.1788330078125</v>
      </c>
      <c r="L13">
        <f t="shared" si="3"/>
        <v>17.739999999999998</v>
      </c>
      <c r="M13">
        <f t="shared" si="2"/>
        <v>113.50894165039062</v>
      </c>
    </row>
    <row r="14" spans="1:13" x14ac:dyDescent="0.2">
      <c r="B14">
        <v>64000</v>
      </c>
      <c r="C14">
        <v>25000</v>
      </c>
      <c r="D14">
        <v>64.14</v>
      </c>
      <c r="E14" s="3">
        <v>153</v>
      </c>
      <c r="F14">
        <v>11423.8</v>
      </c>
      <c r="G14" t="s">
        <v>446</v>
      </c>
      <c r="H14">
        <v>11579.94</v>
      </c>
      <c r="I14" t="s">
        <v>447</v>
      </c>
      <c r="J14">
        <f t="shared" si="0"/>
        <v>23003.739999999998</v>
      </c>
      <c r="K14">
        <f t="shared" si="1"/>
        <v>1404.0368652343748</v>
      </c>
      <c r="L14">
        <f t="shared" si="3"/>
        <v>10.97</v>
      </c>
      <c r="M14">
        <f t="shared" si="2"/>
        <v>73.413692299836583</v>
      </c>
    </row>
    <row r="15" spans="1:13" x14ac:dyDescent="0.2">
      <c r="B15">
        <v>64000</v>
      </c>
      <c r="C15">
        <v>20000</v>
      </c>
      <c r="D15">
        <v>64.84</v>
      </c>
      <c r="E15" s="3">
        <v>155</v>
      </c>
      <c r="F15">
        <v>12752.75</v>
      </c>
      <c r="G15" t="s">
        <v>448</v>
      </c>
      <c r="H15">
        <v>13679.32</v>
      </c>
      <c r="I15" t="s">
        <v>449</v>
      </c>
      <c r="J15">
        <f t="shared" si="0"/>
        <v>26432.07</v>
      </c>
      <c r="K15">
        <f t="shared" si="1"/>
        <v>1613.2855224609375</v>
      </c>
      <c r="L15">
        <f t="shared" si="3"/>
        <v>12.6</v>
      </c>
      <c r="M15">
        <f t="shared" si="2"/>
        <v>83.266349546370961</v>
      </c>
    </row>
    <row r="16" spans="1:13" x14ac:dyDescent="0.2">
      <c r="B16">
        <v>64000</v>
      </c>
      <c r="C16">
        <v>15000</v>
      </c>
      <c r="D16">
        <v>66.400000000000006</v>
      </c>
      <c r="E16" s="3">
        <v>152</v>
      </c>
      <c r="F16">
        <v>12468.1</v>
      </c>
      <c r="G16" t="s">
        <v>450</v>
      </c>
      <c r="H16">
        <v>12839.51</v>
      </c>
      <c r="I16" t="s">
        <v>451</v>
      </c>
      <c r="J16">
        <f t="shared" si="0"/>
        <v>25307.61</v>
      </c>
      <c r="K16">
        <f t="shared" si="1"/>
        <v>1544.6539306640625</v>
      </c>
      <c r="L16">
        <f t="shared" si="3"/>
        <v>12.07</v>
      </c>
      <c r="M16">
        <f t="shared" si="2"/>
        <v>81.297575298108555</v>
      </c>
    </row>
    <row r="17" spans="1:13" x14ac:dyDescent="0.2">
      <c r="B17">
        <v>64000</v>
      </c>
      <c r="C17">
        <v>12500</v>
      </c>
      <c r="D17">
        <v>67.150000000000006</v>
      </c>
      <c r="E17" s="3">
        <v>152</v>
      </c>
      <c r="F17">
        <v>11616.79</v>
      </c>
      <c r="G17" t="s">
        <v>452</v>
      </c>
      <c r="H17">
        <v>11598.07</v>
      </c>
      <c r="I17" t="s">
        <v>453</v>
      </c>
      <c r="J17">
        <f t="shared" si="0"/>
        <v>23214.86</v>
      </c>
      <c r="K17">
        <f t="shared" si="1"/>
        <v>1416.922607421875</v>
      </c>
      <c r="L17">
        <f t="shared" si="3"/>
        <v>11.07</v>
      </c>
      <c r="M17">
        <f t="shared" si="2"/>
        <v>74.57487407483552</v>
      </c>
    </row>
    <row r="18" spans="1:13" x14ac:dyDescent="0.2">
      <c r="B18">
        <v>64000</v>
      </c>
      <c r="C18">
        <v>10000</v>
      </c>
      <c r="D18">
        <v>28.37</v>
      </c>
      <c r="E18" s="3">
        <v>174</v>
      </c>
      <c r="F18">
        <v>9568.6299999999992</v>
      </c>
      <c r="G18" t="s">
        <v>454</v>
      </c>
      <c r="H18">
        <v>9645.23</v>
      </c>
      <c r="I18" t="s">
        <v>455</v>
      </c>
      <c r="J18">
        <f t="shared" si="0"/>
        <v>19213.86</v>
      </c>
      <c r="K18">
        <f t="shared" si="1"/>
        <v>1172.720947265625</v>
      </c>
      <c r="L18">
        <f t="shared" si="3"/>
        <v>9.16</v>
      </c>
      <c r="M18">
        <f t="shared" si="2"/>
        <v>53.918204471982762</v>
      </c>
    </row>
    <row r="19" spans="1:13" x14ac:dyDescent="0.2">
      <c r="B19">
        <v>64000</v>
      </c>
      <c r="C19">
        <v>8000</v>
      </c>
      <c r="D19">
        <v>45.12</v>
      </c>
      <c r="E19" s="3">
        <v>167</v>
      </c>
      <c r="F19">
        <v>7887.84</v>
      </c>
      <c r="G19" t="s">
        <v>456</v>
      </c>
      <c r="H19">
        <v>7930.63</v>
      </c>
      <c r="I19" t="s">
        <v>457</v>
      </c>
      <c r="J19">
        <f t="shared" si="0"/>
        <v>15818.470000000001</v>
      </c>
      <c r="K19">
        <f t="shared" si="1"/>
        <v>965.48278808593761</v>
      </c>
      <c r="L19">
        <f t="shared" si="3"/>
        <v>7.54</v>
      </c>
      <c r="M19">
        <f t="shared" si="2"/>
        <v>46.250672483158688</v>
      </c>
    </row>
    <row r="20" spans="1:13" x14ac:dyDescent="0.2">
      <c r="B20">
        <v>64000</v>
      </c>
      <c r="C20">
        <v>6000</v>
      </c>
      <c r="D20">
        <v>89.09</v>
      </c>
      <c r="E20" s="3">
        <v>139</v>
      </c>
      <c r="F20">
        <v>5995.65</v>
      </c>
      <c r="G20" t="s">
        <v>458</v>
      </c>
      <c r="H20">
        <v>5991.03</v>
      </c>
      <c r="I20" t="s">
        <v>459</v>
      </c>
      <c r="J20">
        <f t="shared" si="0"/>
        <v>11986.68</v>
      </c>
      <c r="K20">
        <f t="shared" si="1"/>
        <v>731.60888671875</v>
      </c>
      <c r="L20">
        <f t="shared" si="3"/>
        <v>5.72</v>
      </c>
      <c r="M20">
        <f t="shared" si="2"/>
        <v>42.106986285971225</v>
      </c>
    </row>
    <row r="21" spans="1:13" x14ac:dyDescent="0.2">
      <c r="B21">
        <v>64000</v>
      </c>
      <c r="C21">
        <v>4000</v>
      </c>
      <c r="D21">
        <v>96.91</v>
      </c>
      <c r="E21" s="3">
        <v>130</v>
      </c>
      <c r="F21">
        <v>3995.79</v>
      </c>
      <c r="G21" t="s">
        <v>460</v>
      </c>
      <c r="H21">
        <v>3994.23</v>
      </c>
      <c r="I21" t="s">
        <v>461</v>
      </c>
      <c r="J21">
        <f t="shared" si="0"/>
        <v>7990.02</v>
      </c>
      <c r="K21">
        <f t="shared" si="1"/>
        <v>487.672119140625</v>
      </c>
      <c r="L21">
        <f t="shared" si="3"/>
        <v>3.81</v>
      </c>
      <c r="M21">
        <f t="shared" si="2"/>
        <v>30.010591947115383</v>
      </c>
    </row>
    <row r="22" spans="1:13" x14ac:dyDescent="0.2">
      <c r="B22">
        <v>64000</v>
      </c>
      <c r="C22">
        <v>2000</v>
      </c>
      <c r="D22">
        <v>97.66</v>
      </c>
      <c r="E22" s="3">
        <v>130</v>
      </c>
      <c r="F22">
        <v>1850.56</v>
      </c>
      <c r="G22" t="s">
        <v>462</v>
      </c>
      <c r="H22">
        <v>1866.84</v>
      </c>
      <c r="I22" t="s">
        <v>463</v>
      </c>
      <c r="J22">
        <f t="shared" si="0"/>
        <v>3717.3999999999996</v>
      </c>
      <c r="K22">
        <f t="shared" si="1"/>
        <v>226.89208984374997</v>
      </c>
      <c r="L22">
        <f t="shared" si="3"/>
        <v>1.77</v>
      </c>
      <c r="M22">
        <f t="shared" si="2"/>
        <v>13.962590144230768</v>
      </c>
    </row>
    <row r="23" spans="1:13" x14ac:dyDescent="0.2">
      <c r="B23">
        <v>64000</v>
      </c>
      <c r="C23">
        <v>1000</v>
      </c>
      <c r="D23">
        <v>99.15</v>
      </c>
      <c r="E23" s="3">
        <v>107</v>
      </c>
      <c r="F23">
        <v>999.19</v>
      </c>
      <c r="G23" t="s">
        <v>464</v>
      </c>
      <c r="H23">
        <v>999.17</v>
      </c>
      <c r="I23" t="s">
        <v>465</v>
      </c>
      <c r="J23">
        <f t="shared" si="0"/>
        <v>1998.3600000000001</v>
      </c>
      <c r="K23">
        <f t="shared" si="1"/>
        <v>121.97021484375001</v>
      </c>
      <c r="L23">
        <f t="shared" si="3"/>
        <v>0.95</v>
      </c>
      <c r="M23">
        <f t="shared" si="2"/>
        <v>9.1192683995327108</v>
      </c>
    </row>
    <row r="24" spans="1:13" x14ac:dyDescent="0.2">
      <c r="A24" t="s">
        <v>466</v>
      </c>
      <c r="B24">
        <v>128000</v>
      </c>
      <c r="C24">
        <v>30000</v>
      </c>
      <c r="D24">
        <v>57.73</v>
      </c>
      <c r="E24" s="3">
        <v>167</v>
      </c>
      <c r="F24">
        <v>16534.169999999998</v>
      </c>
      <c r="G24" t="s">
        <v>467</v>
      </c>
      <c r="H24">
        <v>18082.560000000001</v>
      </c>
      <c r="I24" t="s">
        <v>468</v>
      </c>
      <c r="J24">
        <f t="shared" si="0"/>
        <v>34616.729999999996</v>
      </c>
      <c r="K24">
        <f t="shared" si="1"/>
        <v>4225.6750488281241</v>
      </c>
      <c r="L24">
        <f t="shared" si="3"/>
        <v>33.01</v>
      </c>
      <c r="M24">
        <f t="shared" si="2"/>
        <v>202.42754724925146</v>
      </c>
    </row>
    <row r="25" spans="1:13" x14ac:dyDescent="0.2">
      <c r="B25">
        <v>128000</v>
      </c>
      <c r="C25">
        <v>25000</v>
      </c>
      <c r="D25">
        <v>56.6</v>
      </c>
      <c r="E25" s="3">
        <v>167</v>
      </c>
      <c r="F25">
        <v>17422.900000000001</v>
      </c>
      <c r="G25" t="s">
        <v>469</v>
      </c>
      <c r="H25">
        <v>17408.37</v>
      </c>
      <c r="I25" t="s">
        <v>470</v>
      </c>
      <c r="J25">
        <f t="shared" si="0"/>
        <v>34831.270000000004</v>
      </c>
      <c r="K25">
        <f t="shared" si="1"/>
        <v>4251.8640136718759</v>
      </c>
      <c r="L25">
        <f t="shared" si="3"/>
        <v>33.22</v>
      </c>
      <c r="M25">
        <f t="shared" si="2"/>
        <v>203.68210843937129</v>
      </c>
    </row>
    <row r="26" spans="1:13" x14ac:dyDescent="0.2">
      <c r="B26">
        <v>128000</v>
      </c>
      <c r="C26">
        <v>20000</v>
      </c>
      <c r="D26">
        <v>57.15</v>
      </c>
      <c r="E26" s="3">
        <v>166</v>
      </c>
      <c r="F26">
        <v>16818.400000000001</v>
      </c>
      <c r="G26" t="s">
        <v>471</v>
      </c>
      <c r="H26">
        <v>16662.38</v>
      </c>
      <c r="I26" t="s">
        <v>472</v>
      </c>
      <c r="J26">
        <f t="shared" si="0"/>
        <v>33480.78</v>
      </c>
      <c r="K26">
        <f t="shared" si="1"/>
        <v>4087.00927734375</v>
      </c>
      <c r="L26">
        <f t="shared" si="3"/>
        <v>31.93</v>
      </c>
      <c r="M26">
        <f t="shared" si="2"/>
        <v>196.96430252259037</v>
      </c>
    </row>
    <row r="27" spans="1:13" x14ac:dyDescent="0.2">
      <c r="B27">
        <v>128000</v>
      </c>
      <c r="C27">
        <v>15000</v>
      </c>
      <c r="D27">
        <v>43.44</v>
      </c>
      <c r="E27" s="3">
        <v>171</v>
      </c>
      <c r="F27">
        <v>13451.26</v>
      </c>
      <c r="G27" t="s">
        <v>473</v>
      </c>
      <c r="H27">
        <v>14949.95</v>
      </c>
      <c r="I27" t="s">
        <v>474</v>
      </c>
      <c r="J27">
        <f t="shared" si="0"/>
        <v>28401.21</v>
      </c>
      <c r="K27">
        <f t="shared" si="1"/>
        <v>3466.944580078125</v>
      </c>
      <c r="L27">
        <f t="shared" si="3"/>
        <v>27.09</v>
      </c>
      <c r="M27">
        <f t="shared" si="2"/>
        <v>162.19623766447367</v>
      </c>
    </row>
    <row r="28" spans="1:13" x14ac:dyDescent="0.2">
      <c r="B28">
        <v>128000</v>
      </c>
      <c r="C28">
        <v>12500</v>
      </c>
      <c r="D28">
        <v>51.54</v>
      </c>
      <c r="E28" s="3">
        <v>168</v>
      </c>
      <c r="F28">
        <v>12402.07</v>
      </c>
      <c r="G28" t="s">
        <v>475</v>
      </c>
      <c r="H28">
        <v>12398.75</v>
      </c>
      <c r="I28" t="s">
        <v>476</v>
      </c>
      <c r="J28">
        <f t="shared" si="0"/>
        <v>24800.82</v>
      </c>
      <c r="K28">
        <f t="shared" si="1"/>
        <v>3027.44384765625</v>
      </c>
      <c r="L28">
        <f t="shared" si="3"/>
        <v>23.65</v>
      </c>
      <c r="M28">
        <f t="shared" si="2"/>
        <v>144.16399274553572</v>
      </c>
    </row>
    <row r="29" spans="1:13" x14ac:dyDescent="0.2">
      <c r="B29">
        <v>128000</v>
      </c>
      <c r="C29">
        <v>10000</v>
      </c>
      <c r="D29">
        <v>72.81</v>
      </c>
      <c r="E29" s="3">
        <v>153</v>
      </c>
      <c r="F29">
        <v>9984.39</v>
      </c>
      <c r="G29" t="s">
        <v>477</v>
      </c>
      <c r="H29">
        <v>9988.15</v>
      </c>
      <c r="I29" t="s">
        <v>478</v>
      </c>
      <c r="J29">
        <f t="shared" si="0"/>
        <v>19972.54</v>
      </c>
      <c r="K29">
        <f t="shared" si="1"/>
        <v>2438.05419921875</v>
      </c>
      <c r="L29">
        <f t="shared" si="3"/>
        <v>19.05</v>
      </c>
      <c r="M29">
        <f t="shared" si="2"/>
        <v>127.47995812908496</v>
      </c>
    </row>
    <row r="30" spans="1:13" x14ac:dyDescent="0.2">
      <c r="B30">
        <v>128000</v>
      </c>
      <c r="C30">
        <v>8000</v>
      </c>
      <c r="D30">
        <v>89.23</v>
      </c>
      <c r="E30" s="3">
        <v>141</v>
      </c>
      <c r="F30">
        <v>7996.9</v>
      </c>
      <c r="G30" t="s">
        <v>479</v>
      </c>
      <c r="H30">
        <v>7990.62</v>
      </c>
      <c r="I30" t="s">
        <v>480</v>
      </c>
      <c r="J30">
        <f t="shared" si="0"/>
        <v>15987.52</v>
      </c>
      <c r="K30">
        <f t="shared" si="1"/>
        <v>1951.6015625</v>
      </c>
      <c r="L30">
        <f t="shared" si="3"/>
        <v>15.25</v>
      </c>
      <c r="M30">
        <f t="shared" si="2"/>
        <v>110.72916666666667</v>
      </c>
    </row>
    <row r="31" spans="1:13" x14ac:dyDescent="0.2">
      <c r="B31">
        <v>128000</v>
      </c>
      <c r="C31">
        <v>6000</v>
      </c>
      <c r="D31">
        <v>91.98</v>
      </c>
      <c r="E31" s="3">
        <v>139</v>
      </c>
      <c r="F31">
        <v>5997.94</v>
      </c>
      <c r="G31" t="s">
        <v>481</v>
      </c>
      <c r="H31">
        <v>5993.29</v>
      </c>
      <c r="I31" t="s">
        <v>482</v>
      </c>
      <c r="J31">
        <f t="shared" si="0"/>
        <v>11991.23</v>
      </c>
      <c r="K31">
        <f t="shared" si="1"/>
        <v>1463.773193359375</v>
      </c>
      <c r="L31">
        <f t="shared" si="3"/>
        <v>11.44</v>
      </c>
      <c r="M31">
        <f t="shared" si="2"/>
        <v>84.245939186151077</v>
      </c>
    </row>
    <row r="32" spans="1:13" x14ac:dyDescent="0.2">
      <c r="B32">
        <v>128000</v>
      </c>
      <c r="C32">
        <v>4000</v>
      </c>
      <c r="D32">
        <v>94.96</v>
      </c>
      <c r="E32" s="3">
        <v>134</v>
      </c>
      <c r="F32">
        <v>3995.8</v>
      </c>
      <c r="G32" t="s">
        <v>483</v>
      </c>
      <c r="H32">
        <v>3994.28</v>
      </c>
      <c r="I32" t="s">
        <v>484</v>
      </c>
      <c r="J32">
        <f t="shared" si="0"/>
        <v>7990.08</v>
      </c>
      <c r="K32">
        <f t="shared" si="1"/>
        <v>975.3515625</v>
      </c>
      <c r="L32">
        <f t="shared" si="3"/>
        <v>7.62</v>
      </c>
      <c r="M32">
        <f t="shared" si="2"/>
        <v>58.229944029850749</v>
      </c>
    </row>
    <row r="33" spans="1:13" x14ac:dyDescent="0.2">
      <c r="B33">
        <v>128000</v>
      </c>
      <c r="C33">
        <v>2000</v>
      </c>
      <c r="D33">
        <v>97.49</v>
      </c>
      <c r="E33" s="3">
        <v>131</v>
      </c>
      <c r="F33">
        <v>1999.17</v>
      </c>
      <c r="G33" t="s">
        <v>485</v>
      </c>
      <c r="H33">
        <v>1997.5</v>
      </c>
      <c r="I33" t="s">
        <v>486</v>
      </c>
      <c r="J33">
        <f t="shared" si="0"/>
        <v>3996.67</v>
      </c>
      <c r="K33">
        <f t="shared" si="1"/>
        <v>487.874755859375</v>
      </c>
      <c r="L33">
        <f t="shared" si="3"/>
        <v>3.81</v>
      </c>
      <c r="M33">
        <f t="shared" si="2"/>
        <v>29.793878220419849</v>
      </c>
    </row>
    <row r="34" spans="1:13" x14ac:dyDescent="0.2">
      <c r="B34">
        <v>128000</v>
      </c>
      <c r="C34">
        <v>1000</v>
      </c>
      <c r="D34">
        <v>98.65</v>
      </c>
      <c r="E34" s="3">
        <v>108</v>
      </c>
      <c r="F34">
        <v>999.61</v>
      </c>
      <c r="G34" t="s">
        <v>487</v>
      </c>
      <c r="H34">
        <v>999.61</v>
      </c>
      <c r="I34" t="s">
        <v>488</v>
      </c>
      <c r="J34">
        <f t="shared" si="0"/>
        <v>1999.22</v>
      </c>
      <c r="K34">
        <f t="shared" si="1"/>
        <v>244.04541015625</v>
      </c>
      <c r="L34">
        <f t="shared" si="3"/>
        <v>1.91</v>
      </c>
      <c r="M34">
        <f t="shared" si="2"/>
        <v>18.077437789351851</v>
      </c>
    </row>
    <row r="35" spans="1:13" x14ac:dyDescent="0.2">
      <c r="A35" t="s">
        <v>489</v>
      </c>
      <c r="B35">
        <v>256000</v>
      </c>
      <c r="C35">
        <v>30000</v>
      </c>
      <c r="D35">
        <v>80.31</v>
      </c>
      <c r="E35" s="3">
        <v>155</v>
      </c>
      <c r="F35">
        <v>8822.35</v>
      </c>
      <c r="G35" t="s">
        <v>490</v>
      </c>
      <c r="H35">
        <v>9104</v>
      </c>
      <c r="I35" t="s">
        <v>491</v>
      </c>
      <c r="J35">
        <f t="shared" si="0"/>
        <v>17926.349999999999</v>
      </c>
      <c r="K35">
        <f t="shared" si="1"/>
        <v>4376.55029296875</v>
      </c>
      <c r="L35">
        <f t="shared" si="3"/>
        <v>34.19</v>
      </c>
      <c r="M35">
        <f t="shared" si="2"/>
        <v>225.88646673387098</v>
      </c>
    </row>
    <row r="36" spans="1:13" x14ac:dyDescent="0.2">
      <c r="B36">
        <v>256000</v>
      </c>
      <c r="C36">
        <v>25000</v>
      </c>
      <c r="D36">
        <v>80.75</v>
      </c>
      <c r="E36" s="3">
        <v>156</v>
      </c>
      <c r="F36">
        <v>8747.7999999999993</v>
      </c>
      <c r="G36" t="s">
        <v>492</v>
      </c>
      <c r="H36">
        <v>8807.24</v>
      </c>
      <c r="I36" t="s">
        <v>493</v>
      </c>
      <c r="J36">
        <f t="shared" si="0"/>
        <v>17555.04</v>
      </c>
      <c r="K36">
        <f t="shared" si="1"/>
        <v>4285.8984375</v>
      </c>
      <c r="L36">
        <f t="shared" si="3"/>
        <v>33.479999999999997</v>
      </c>
      <c r="M36">
        <f t="shared" si="2"/>
        <v>219.78966346153845</v>
      </c>
    </row>
    <row r="37" spans="1:13" x14ac:dyDescent="0.2">
      <c r="B37">
        <v>256000</v>
      </c>
      <c r="C37">
        <v>20000</v>
      </c>
      <c r="D37">
        <v>79.92</v>
      </c>
      <c r="E37" s="3">
        <v>155</v>
      </c>
      <c r="F37">
        <v>9005.7999999999993</v>
      </c>
      <c r="G37" t="s">
        <v>494</v>
      </c>
      <c r="H37">
        <v>9177.3799999999992</v>
      </c>
      <c r="I37" t="s">
        <v>495</v>
      </c>
      <c r="J37">
        <f t="shared" si="0"/>
        <v>18183.18</v>
      </c>
      <c r="K37">
        <f t="shared" si="1"/>
        <v>4439.2529296875</v>
      </c>
      <c r="L37">
        <f t="shared" si="3"/>
        <v>34.68</v>
      </c>
      <c r="M37">
        <f t="shared" si="2"/>
        <v>229.12273185483872</v>
      </c>
    </row>
    <row r="38" spans="1:13" x14ac:dyDescent="0.2">
      <c r="B38">
        <v>256000</v>
      </c>
      <c r="C38">
        <v>15000</v>
      </c>
      <c r="D38">
        <v>64.930000000000007</v>
      </c>
      <c r="E38" s="3">
        <v>165</v>
      </c>
      <c r="F38">
        <v>10133.11</v>
      </c>
      <c r="G38" t="s">
        <v>496</v>
      </c>
      <c r="H38">
        <v>10447.43</v>
      </c>
      <c r="I38" t="s">
        <v>497</v>
      </c>
      <c r="J38">
        <f t="shared" si="0"/>
        <v>20580.54</v>
      </c>
      <c r="K38">
        <f t="shared" si="1"/>
        <v>5024.5458984375</v>
      </c>
      <c r="L38">
        <f t="shared" si="3"/>
        <v>39.25</v>
      </c>
      <c r="M38">
        <f t="shared" si="2"/>
        <v>243.61434659090909</v>
      </c>
    </row>
    <row r="39" spans="1:13" x14ac:dyDescent="0.2">
      <c r="B39">
        <v>256000</v>
      </c>
      <c r="C39">
        <v>12500</v>
      </c>
      <c r="D39">
        <v>48.28</v>
      </c>
      <c r="E39" s="3">
        <v>172</v>
      </c>
      <c r="F39">
        <v>10514.06</v>
      </c>
      <c r="G39" t="s">
        <v>498</v>
      </c>
      <c r="H39">
        <v>10605.31</v>
      </c>
      <c r="I39" t="s">
        <v>499</v>
      </c>
      <c r="J39">
        <f t="shared" si="0"/>
        <v>21119.37</v>
      </c>
      <c r="K39">
        <f t="shared" si="1"/>
        <v>5156.09619140625</v>
      </c>
      <c r="L39">
        <f t="shared" si="3"/>
        <v>40.28</v>
      </c>
      <c r="M39">
        <f t="shared" si="2"/>
        <v>239.81842750726744</v>
      </c>
    </row>
    <row r="40" spans="1:13" x14ac:dyDescent="0.2">
      <c r="B40">
        <v>256000</v>
      </c>
      <c r="C40">
        <v>10000</v>
      </c>
      <c r="D40">
        <v>66.89</v>
      </c>
      <c r="E40" s="3">
        <v>163</v>
      </c>
      <c r="F40">
        <v>9277.1299999999992</v>
      </c>
      <c r="G40" t="s">
        <v>500</v>
      </c>
      <c r="H40">
        <v>9345.34</v>
      </c>
      <c r="I40" t="s">
        <v>501</v>
      </c>
      <c r="J40">
        <f t="shared" si="0"/>
        <v>18622.47</v>
      </c>
      <c r="K40">
        <f t="shared" si="1"/>
        <v>4546.50146484375</v>
      </c>
      <c r="L40">
        <f t="shared" si="3"/>
        <v>35.520000000000003</v>
      </c>
      <c r="M40">
        <f t="shared" si="2"/>
        <v>223.14117618865032</v>
      </c>
    </row>
    <row r="41" spans="1:13" x14ac:dyDescent="0.2">
      <c r="B41">
        <v>256000</v>
      </c>
      <c r="C41">
        <v>8000</v>
      </c>
      <c r="D41">
        <v>80.510000000000005</v>
      </c>
      <c r="E41" s="3">
        <v>154</v>
      </c>
      <c r="F41">
        <v>7984.73</v>
      </c>
      <c r="G41" t="s">
        <v>502</v>
      </c>
      <c r="H41">
        <v>7987.68</v>
      </c>
      <c r="I41" t="s">
        <v>503</v>
      </c>
      <c r="J41">
        <f t="shared" si="0"/>
        <v>15972.41</v>
      </c>
      <c r="K41">
        <f t="shared" si="1"/>
        <v>3899.51416015625</v>
      </c>
      <c r="L41">
        <f t="shared" si="3"/>
        <v>30.46</v>
      </c>
      <c r="M41">
        <f t="shared" si="2"/>
        <v>202.57216416396105</v>
      </c>
    </row>
    <row r="42" spans="1:13" x14ac:dyDescent="0.2">
      <c r="B42">
        <v>256000</v>
      </c>
      <c r="C42">
        <v>6000</v>
      </c>
      <c r="D42">
        <v>86.88</v>
      </c>
      <c r="E42" s="3">
        <v>147</v>
      </c>
      <c r="F42">
        <v>5993.15</v>
      </c>
      <c r="G42" t="s">
        <v>504</v>
      </c>
      <c r="H42">
        <v>5995.5</v>
      </c>
      <c r="I42" t="s">
        <v>505</v>
      </c>
      <c r="J42">
        <f t="shared" si="0"/>
        <v>11988.65</v>
      </c>
      <c r="K42">
        <f t="shared" si="1"/>
        <v>2926.91650390625</v>
      </c>
      <c r="L42">
        <f t="shared" si="3"/>
        <v>22.87</v>
      </c>
      <c r="M42">
        <f t="shared" si="2"/>
        <v>159.28797300170069</v>
      </c>
    </row>
    <row r="43" spans="1:13" x14ac:dyDescent="0.2">
      <c r="B43">
        <v>256000</v>
      </c>
      <c r="C43">
        <v>4000</v>
      </c>
      <c r="D43">
        <v>91.45</v>
      </c>
      <c r="E43" s="3">
        <v>140</v>
      </c>
      <c r="F43">
        <v>3992.69</v>
      </c>
      <c r="G43" t="s">
        <v>506</v>
      </c>
      <c r="H43">
        <v>3995.82</v>
      </c>
      <c r="I43" t="s">
        <v>480</v>
      </c>
      <c r="J43">
        <f t="shared" si="0"/>
        <v>7988.51</v>
      </c>
      <c r="K43">
        <f t="shared" si="1"/>
        <v>1950.31982421875</v>
      </c>
      <c r="L43">
        <f t="shared" si="3"/>
        <v>15.24</v>
      </c>
      <c r="M43">
        <f t="shared" si="2"/>
        <v>111.44684709821429</v>
      </c>
    </row>
    <row r="44" spans="1:13" x14ac:dyDescent="0.2">
      <c r="B44">
        <v>256000</v>
      </c>
      <c r="C44">
        <v>2000</v>
      </c>
      <c r="D44">
        <v>95.96</v>
      </c>
      <c r="E44" s="3">
        <v>134</v>
      </c>
      <c r="F44">
        <v>1997.5</v>
      </c>
      <c r="G44" t="s">
        <v>507</v>
      </c>
      <c r="H44">
        <v>1998.32</v>
      </c>
      <c r="I44" t="s">
        <v>508</v>
      </c>
      <c r="J44">
        <f t="shared" si="0"/>
        <v>3995.8199999999997</v>
      </c>
      <c r="K44">
        <f t="shared" si="1"/>
        <v>975.54199218749989</v>
      </c>
      <c r="L44">
        <f t="shared" si="3"/>
        <v>7.62</v>
      </c>
      <c r="M44">
        <f t="shared" si="2"/>
        <v>58.241312966417901</v>
      </c>
    </row>
    <row r="45" spans="1:13" x14ac:dyDescent="0.2">
      <c r="B45">
        <v>256000</v>
      </c>
      <c r="C45">
        <v>1000</v>
      </c>
      <c r="D45">
        <v>97.71</v>
      </c>
      <c r="E45" s="3">
        <v>110</v>
      </c>
      <c r="F45">
        <v>999.16</v>
      </c>
      <c r="G45" t="s">
        <v>509</v>
      </c>
      <c r="H45">
        <v>999.61</v>
      </c>
      <c r="I45" t="s">
        <v>510</v>
      </c>
      <c r="J45">
        <f t="shared" si="0"/>
        <v>1998.77</v>
      </c>
      <c r="K45">
        <f t="shared" si="1"/>
        <v>487.98095703125</v>
      </c>
      <c r="L45">
        <f t="shared" si="3"/>
        <v>3.81</v>
      </c>
      <c r="M45">
        <f t="shared" si="2"/>
        <v>35.489524147727273</v>
      </c>
    </row>
    <row r="46" spans="1:13" x14ac:dyDescent="0.2">
      <c r="A46" t="s">
        <v>511</v>
      </c>
      <c r="B46">
        <v>512000</v>
      </c>
      <c r="C46">
        <v>30000</v>
      </c>
      <c r="D46">
        <v>60.21</v>
      </c>
      <c r="E46" s="3">
        <v>182</v>
      </c>
      <c r="F46">
        <v>11024.2</v>
      </c>
      <c r="G46" t="s">
        <v>512</v>
      </c>
      <c r="H46">
        <v>11204.38</v>
      </c>
      <c r="I46" t="s">
        <v>513</v>
      </c>
      <c r="J46">
        <f t="shared" si="0"/>
        <v>22228.58</v>
      </c>
      <c r="K46">
        <f t="shared" si="1"/>
        <v>10853.798828125</v>
      </c>
      <c r="L46">
        <f t="shared" si="3"/>
        <v>84.8</v>
      </c>
      <c r="M46">
        <f t="shared" si="2"/>
        <v>477.09005837912088</v>
      </c>
    </row>
    <row r="47" spans="1:13" x14ac:dyDescent="0.2">
      <c r="B47">
        <v>512000</v>
      </c>
      <c r="C47">
        <v>25000</v>
      </c>
      <c r="D47">
        <v>59.92</v>
      </c>
      <c r="E47" s="3">
        <v>183</v>
      </c>
      <c r="F47">
        <v>11143.91</v>
      </c>
      <c r="G47" t="s">
        <v>514</v>
      </c>
      <c r="H47">
        <v>11250.98</v>
      </c>
      <c r="I47" t="s">
        <v>515</v>
      </c>
      <c r="J47">
        <f t="shared" si="0"/>
        <v>22394.89</v>
      </c>
      <c r="K47">
        <f t="shared" si="1"/>
        <v>10935.0048828125</v>
      </c>
      <c r="L47">
        <f t="shared" si="3"/>
        <v>85.43</v>
      </c>
      <c r="M47">
        <f t="shared" si="2"/>
        <v>478.03300034153006</v>
      </c>
    </row>
    <row r="48" spans="1:13" x14ac:dyDescent="0.2">
      <c r="B48">
        <v>512000</v>
      </c>
      <c r="C48">
        <v>20000</v>
      </c>
      <c r="D48">
        <v>59.98</v>
      </c>
      <c r="E48" s="3">
        <v>183</v>
      </c>
      <c r="F48">
        <v>11130.93</v>
      </c>
      <c r="G48" t="s">
        <v>516</v>
      </c>
      <c r="H48">
        <v>11184.95</v>
      </c>
      <c r="I48" t="s">
        <v>517</v>
      </c>
      <c r="J48">
        <f t="shared" si="0"/>
        <v>22315.88</v>
      </c>
      <c r="K48">
        <f t="shared" si="1"/>
        <v>10896.42578125</v>
      </c>
      <c r="L48">
        <f t="shared" si="3"/>
        <v>85.13</v>
      </c>
      <c r="M48">
        <f t="shared" si="2"/>
        <v>476.34648224043718</v>
      </c>
    </row>
    <row r="49" spans="1:13" x14ac:dyDescent="0.2">
      <c r="B49">
        <v>512000</v>
      </c>
      <c r="C49">
        <v>15000</v>
      </c>
      <c r="D49">
        <v>59.79</v>
      </c>
      <c r="E49" s="3">
        <v>183</v>
      </c>
      <c r="F49">
        <v>11097.69</v>
      </c>
      <c r="G49" t="s">
        <v>518</v>
      </c>
      <c r="H49">
        <v>11185.11</v>
      </c>
      <c r="I49" t="s">
        <v>517</v>
      </c>
      <c r="J49">
        <f t="shared" si="0"/>
        <v>22282.800000000003</v>
      </c>
      <c r="K49">
        <f t="shared" si="1"/>
        <v>10880.273437500002</v>
      </c>
      <c r="L49">
        <f t="shared" si="3"/>
        <v>85</v>
      </c>
      <c r="M49">
        <f t="shared" si="2"/>
        <v>475.64036885245912</v>
      </c>
    </row>
    <row r="50" spans="1:13" x14ac:dyDescent="0.2">
      <c r="B50">
        <v>512000</v>
      </c>
      <c r="C50">
        <v>12500</v>
      </c>
      <c r="D50">
        <v>58.49</v>
      </c>
      <c r="E50" s="3">
        <v>183</v>
      </c>
      <c r="F50">
        <v>11413.26</v>
      </c>
      <c r="G50" t="s">
        <v>519</v>
      </c>
      <c r="H50">
        <v>11630.58</v>
      </c>
      <c r="I50" t="s">
        <v>520</v>
      </c>
      <c r="J50">
        <f t="shared" si="0"/>
        <v>23043.84</v>
      </c>
      <c r="K50">
        <f t="shared" si="1"/>
        <v>11251.875</v>
      </c>
      <c r="L50">
        <f t="shared" si="3"/>
        <v>87.91</v>
      </c>
      <c r="M50">
        <f t="shared" si="2"/>
        <v>491.88524590163934</v>
      </c>
    </row>
    <row r="51" spans="1:13" x14ac:dyDescent="0.2">
      <c r="B51">
        <v>512000</v>
      </c>
      <c r="C51">
        <v>10000</v>
      </c>
      <c r="D51">
        <v>63.87</v>
      </c>
      <c r="E51" s="3">
        <v>179</v>
      </c>
      <c r="F51">
        <v>9989.67</v>
      </c>
      <c r="G51" t="s">
        <v>521</v>
      </c>
      <c r="H51">
        <v>9979.92</v>
      </c>
      <c r="I51" t="s">
        <v>522</v>
      </c>
      <c r="J51">
        <f t="shared" si="0"/>
        <v>19969.59</v>
      </c>
      <c r="K51">
        <f t="shared" si="1"/>
        <v>9750.7763671875</v>
      </c>
      <c r="L51">
        <f t="shared" si="3"/>
        <v>76.180000000000007</v>
      </c>
      <c r="M51">
        <f t="shared" si="2"/>
        <v>435.78888791899442</v>
      </c>
    </row>
    <row r="52" spans="1:13" x14ac:dyDescent="0.2">
      <c r="B52">
        <v>512000</v>
      </c>
      <c r="C52">
        <v>8000</v>
      </c>
      <c r="D52">
        <v>70.61</v>
      </c>
      <c r="E52" s="3">
        <v>170</v>
      </c>
      <c r="F52">
        <v>7985.33</v>
      </c>
      <c r="G52" t="s">
        <v>523</v>
      </c>
      <c r="H52">
        <v>7991.86</v>
      </c>
      <c r="I52" t="s">
        <v>524</v>
      </c>
      <c r="J52">
        <f t="shared" si="0"/>
        <v>15977.189999999999</v>
      </c>
      <c r="K52">
        <f t="shared" si="1"/>
        <v>7801.3623046874991</v>
      </c>
      <c r="L52">
        <f t="shared" si="3"/>
        <v>60.95</v>
      </c>
      <c r="M52">
        <f t="shared" si="2"/>
        <v>367.12293198529409</v>
      </c>
    </row>
    <row r="53" spans="1:13" x14ac:dyDescent="0.2">
      <c r="B53">
        <v>512000</v>
      </c>
      <c r="C53">
        <v>6000</v>
      </c>
      <c r="D53">
        <v>77.2</v>
      </c>
      <c r="E53" s="3">
        <v>163</v>
      </c>
      <c r="F53">
        <v>5973.52</v>
      </c>
      <c r="G53" t="s">
        <v>525</v>
      </c>
      <c r="H53">
        <v>5977.4</v>
      </c>
      <c r="I53" t="s">
        <v>526</v>
      </c>
      <c r="J53">
        <f t="shared" si="0"/>
        <v>11950.92</v>
      </c>
      <c r="K53">
        <f t="shared" si="1"/>
        <v>5835.41015625</v>
      </c>
      <c r="L53">
        <f t="shared" si="3"/>
        <v>45.59</v>
      </c>
      <c r="M53">
        <f t="shared" si="2"/>
        <v>286.40049846625766</v>
      </c>
    </row>
    <row r="54" spans="1:13" x14ac:dyDescent="0.2">
      <c r="B54">
        <v>512000</v>
      </c>
      <c r="C54">
        <v>4000</v>
      </c>
      <c r="D54">
        <v>84.25</v>
      </c>
      <c r="E54" s="3">
        <v>152</v>
      </c>
      <c r="F54">
        <v>3995.42</v>
      </c>
      <c r="G54" t="s">
        <v>502</v>
      </c>
      <c r="H54">
        <v>3995.56</v>
      </c>
      <c r="I54" t="s">
        <v>503</v>
      </c>
      <c r="J54">
        <f t="shared" si="0"/>
        <v>7990.98</v>
      </c>
      <c r="K54">
        <f t="shared" si="1"/>
        <v>3901.845703125</v>
      </c>
      <c r="L54">
        <f t="shared" si="3"/>
        <v>30.48</v>
      </c>
      <c r="M54">
        <f t="shared" si="2"/>
        <v>205.36030016447367</v>
      </c>
    </row>
    <row r="55" spans="1:13" x14ac:dyDescent="0.2">
      <c r="B55">
        <v>512000</v>
      </c>
      <c r="C55">
        <v>2000</v>
      </c>
      <c r="D55">
        <v>92.63</v>
      </c>
      <c r="E55" s="3">
        <v>139</v>
      </c>
      <c r="F55">
        <v>1900.48</v>
      </c>
      <c r="G55" t="s">
        <v>527</v>
      </c>
      <c r="H55">
        <v>1980.8</v>
      </c>
      <c r="I55" t="s">
        <v>528</v>
      </c>
      <c r="J55">
        <f t="shared" si="0"/>
        <v>3881.2799999999997</v>
      </c>
      <c r="K55">
        <f t="shared" si="1"/>
        <v>1895.1562499999998</v>
      </c>
      <c r="L55">
        <f t="shared" si="3"/>
        <v>14.81</v>
      </c>
      <c r="M55">
        <f t="shared" si="2"/>
        <v>109.07374100719423</v>
      </c>
    </row>
    <row r="56" spans="1:13" x14ac:dyDescent="0.2">
      <c r="B56">
        <v>512000</v>
      </c>
      <c r="C56">
        <v>1000</v>
      </c>
      <c r="D56">
        <v>96</v>
      </c>
      <c r="E56" s="3">
        <v>117</v>
      </c>
      <c r="F56">
        <v>999.19</v>
      </c>
      <c r="G56" t="s">
        <v>529</v>
      </c>
      <c r="H56">
        <v>999.61</v>
      </c>
      <c r="I56" t="s">
        <v>530</v>
      </c>
      <c r="J56">
        <f t="shared" si="0"/>
        <v>1998.8000000000002</v>
      </c>
      <c r="K56">
        <f t="shared" si="1"/>
        <v>975.97656250000011</v>
      </c>
      <c r="L56">
        <f t="shared" si="3"/>
        <v>7.62</v>
      </c>
      <c r="M56">
        <f t="shared" si="2"/>
        <v>66.733440170940185</v>
      </c>
    </row>
    <row r="57" spans="1:13" x14ac:dyDescent="0.2">
      <c r="A57" t="s">
        <v>531</v>
      </c>
      <c r="B57">
        <v>1000000</v>
      </c>
      <c r="C57">
        <v>30000</v>
      </c>
      <c r="D57">
        <v>59.64</v>
      </c>
      <c r="E57" s="3">
        <v>184</v>
      </c>
      <c r="F57">
        <v>6050.02</v>
      </c>
      <c r="G57" t="s">
        <v>532</v>
      </c>
      <c r="H57">
        <v>5960.22</v>
      </c>
      <c r="I57" t="s">
        <v>520</v>
      </c>
      <c r="J57">
        <f t="shared" si="0"/>
        <v>12010.240000000002</v>
      </c>
      <c r="K57">
        <f t="shared" si="1"/>
        <v>11453.857421875002</v>
      </c>
      <c r="L57">
        <f t="shared" si="3"/>
        <v>89.48</v>
      </c>
      <c r="M57">
        <f t="shared" si="2"/>
        <v>497.99380095108705</v>
      </c>
    </row>
    <row r="58" spans="1:13" x14ac:dyDescent="0.2">
      <c r="B58">
        <v>1000000</v>
      </c>
      <c r="C58">
        <v>25000</v>
      </c>
      <c r="D58">
        <v>58.96</v>
      </c>
      <c r="E58" s="3">
        <v>185</v>
      </c>
      <c r="F58">
        <v>6084.72</v>
      </c>
      <c r="G58" t="s">
        <v>533</v>
      </c>
      <c r="H58">
        <v>6010.29</v>
      </c>
      <c r="I58" t="s">
        <v>534</v>
      </c>
      <c r="J58">
        <f t="shared" si="0"/>
        <v>12095.01</v>
      </c>
      <c r="K58">
        <f t="shared" si="1"/>
        <v>11534.700393676758</v>
      </c>
      <c r="L58">
        <f t="shared" si="3"/>
        <v>90.11</v>
      </c>
      <c r="M58">
        <f t="shared" si="2"/>
        <v>498.79785486169766</v>
      </c>
    </row>
    <row r="59" spans="1:13" x14ac:dyDescent="0.2">
      <c r="B59">
        <v>1000000</v>
      </c>
      <c r="C59">
        <v>20000</v>
      </c>
      <c r="D59">
        <v>59.37</v>
      </c>
      <c r="E59" s="3">
        <v>185</v>
      </c>
      <c r="F59">
        <v>6054.98</v>
      </c>
      <c r="G59" t="s">
        <v>532</v>
      </c>
      <c r="H59">
        <v>5976.75</v>
      </c>
      <c r="I59" t="s">
        <v>535</v>
      </c>
      <c r="J59">
        <f t="shared" si="0"/>
        <v>12031.73</v>
      </c>
      <c r="K59">
        <f t="shared" si="1"/>
        <v>11474.35188293457</v>
      </c>
      <c r="L59">
        <f t="shared" si="3"/>
        <v>89.64</v>
      </c>
      <c r="M59">
        <f t="shared" si="2"/>
        <v>496.18818953230573</v>
      </c>
    </row>
    <row r="60" spans="1:13" x14ac:dyDescent="0.2">
      <c r="B60">
        <v>1000000</v>
      </c>
      <c r="C60">
        <v>15000</v>
      </c>
      <c r="D60">
        <v>59.1</v>
      </c>
      <c r="E60" s="3">
        <v>183</v>
      </c>
      <c r="F60">
        <v>6061.24</v>
      </c>
      <c r="G60" t="s">
        <v>536</v>
      </c>
      <c r="H60">
        <v>5996.92</v>
      </c>
      <c r="I60" t="s">
        <v>537</v>
      </c>
      <c r="J60">
        <f t="shared" si="0"/>
        <v>12058.16</v>
      </c>
      <c r="K60">
        <f t="shared" si="1"/>
        <v>11499.557495117188</v>
      </c>
      <c r="L60">
        <f t="shared" si="3"/>
        <v>89.84</v>
      </c>
      <c r="M60">
        <f t="shared" si="2"/>
        <v>502.71289596140713</v>
      </c>
    </row>
    <row r="61" spans="1:13" x14ac:dyDescent="0.2">
      <c r="B61">
        <v>1000000</v>
      </c>
      <c r="C61">
        <v>12500</v>
      </c>
      <c r="D61">
        <v>59.75</v>
      </c>
      <c r="E61" s="3">
        <v>184</v>
      </c>
      <c r="F61">
        <v>6031.56</v>
      </c>
      <c r="G61" t="s">
        <v>538</v>
      </c>
      <c r="H61">
        <v>5949.24</v>
      </c>
      <c r="I61" t="s">
        <v>539</v>
      </c>
      <c r="J61">
        <f t="shared" si="0"/>
        <v>11980.8</v>
      </c>
      <c r="K61">
        <f t="shared" si="1"/>
        <v>11425.78125</v>
      </c>
      <c r="L61">
        <f t="shared" si="3"/>
        <v>89.26</v>
      </c>
      <c r="M61">
        <f t="shared" si="2"/>
        <v>496.77309782608694</v>
      </c>
    </row>
    <row r="62" spans="1:13" x14ac:dyDescent="0.2">
      <c r="B62">
        <v>1000000</v>
      </c>
      <c r="C62">
        <v>10000</v>
      </c>
      <c r="D62">
        <v>59.55</v>
      </c>
      <c r="E62" s="3">
        <v>185</v>
      </c>
      <c r="F62">
        <v>6069.15</v>
      </c>
      <c r="G62" t="s">
        <v>536</v>
      </c>
      <c r="H62">
        <v>5985.2</v>
      </c>
      <c r="I62" t="s">
        <v>540</v>
      </c>
      <c r="J62">
        <f t="shared" si="0"/>
        <v>12054.349999999999</v>
      </c>
      <c r="K62">
        <f t="shared" si="1"/>
        <v>11495.923995971678</v>
      </c>
      <c r="L62">
        <f t="shared" si="3"/>
        <v>89.81</v>
      </c>
      <c r="M62">
        <f t="shared" si="2"/>
        <v>497.12103766364015</v>
      </c>
    </row>
    <row r="63" spans="1:13" x14ac:dyDescent="0.2">
      <c r="B63">
        <v>1000000</v>
      </c>
      <c r="C63">
        <v>8000</v>
      </c>
      <c r="D63">
        <v>59.68</v>
      </c>
      <c r="E63" s="3">
        <v>183</v>
      </c>
      <c r="F63">
        <v>6060.21</v>
      </c>
      <c r="G63" t="s">
        <v>536</v>
      </c>
      <c r="H63">
        <v>5988.49</v>
      </c>
      <c r="I63" t="s">
        <v>540</v>
      </c>
      <c r="J63">
        <f t="shared" si="0"/>
        <v>12048.7</v>
      </c>
      <c r="K63">
        <f t="shared" si="1"/>
        <v>11490.535736083984</v>
      </c>
      <c r="L63">
        <f t="shared" si="3"/>
        <v>89.77</v>
      </c>
      <c r="M63">
        <f t="shared" si="2"/>
        <v>502.31850212389003</v>
      </c>
    </row>
    <row r="64" spans="1:13" x14ac:dyDescent="0.2">
      <c r="B64">
        <v>1000000</v>
      </c>
      <c r="C64">
        <v>6000</v>
      </c>
      <c r="D64">
        <v>59.4</v>
      </c>
      <c r="E64" s="3">
        <v>185</v>
      </c>
      <c r="F64">
        <v>5986.4</v>
      </c>
      <c r="G64" t="s">
        <v>541</v>
      </c>
      <c r="H64">
        <v>5987.81</v>
      </c>
      <c r="I64" t="s">
        <v>540</v>
      </c>
      <c r="J64">
        <f t="shared" si="0"/>
        <v>11974.21</v>
      </c>
      <c r="K64">
        <f t="shared" si="1"/>
        <v>11419.496536254883</v>
      </c>
      <c r="L64">
        <f t="shared" si="3"/>
        <v>89.21</v>
      </c>
      <c r="M64">
        <f t="shared" si="2"/>
        <v>493.81606643264359</v>
      </c>
    </row>
    <row r="65" spans="1:13" x14ac:dyDescent="0.2">
      <c r="B65">
        <v>1000000</v>
      </c>
      <c r="C65">
        <v>4000</v>
      </c>
      <c r="D65">
        <v>72.38</v>
      </c>
      <c r="E65" s="3">
        <v>169</v>
      </c>
      <c r="F65">
        <v>3992.71</v>
      </c>
      <c r="G65" t="s">
        <v>542</v>
      </c>
      <c r="H65">
        <v>3992.14</v>
      </c>
      <c r="I65" t="s">
        <v>543</v>
      </c>
      <c r="J65">
        <f t="shared" si="0"/>
        <v>7984.85</v>
      </c>
      <c r="K65">
        <f t="shared" si="1"/>
        <v>7614.9463653564453</v>
      </c>
      <c r="L65">
        <f t="shared" si="3"/>
        <v>59.49</v>
      </c>
      <c r="M65">
        <f t="shared" si="2"/>
        <v>360.470833863027</v>
      </c>
    </row>
    <row r="66" spans="1:13" x14ac:dyDescent="0.2">
      <c r="B66">
        <v>1000000</v>
      </c>
      <c r="C66">
        <v>2000</v>
      </c>
      <c r="D66">
        <v>85.35</v>
      </c>
      <c r="E66" s="3">
        <v>151</v>
      </c>
      <c r="F66">
        <v>1985.01</v>
      </c>
      <c r="G66" t="s">
        <v>544</v>
      </c>
      <c r="H66">
        <v>1982.85</v>
      </c>
      <c r="I66" t="s">
        <v>545</v>
      </c>
      <c r="J66">
        <f t="shared" ref="J66:J78" si="4">H66+F66</f>
        <v>3967.8599999999997</v>
      </c>
      <c r="K66">
        <f t="shared" ref="K66:K78" si="5">J66*B66/(1024*1024)</f>
        <v>3784.0461730957027</v>
      </c>
      <c r="L66">
        <f t="shared" si="3"/>
        <v>29.56</v>
      </c>
      <c r="M66">
        <f t="shared" ref="M66:M78" si="6">K66*8/E66</f>
        <v>200.47926744877896</v>
      </c>
    </row>
    <row r="67" spans="1:13" x14ac:dyDescent="0.2">
      <c r="B67">
        <v>1000000</v>
      </c>
      <c r="C67">
        <v>1000</v>
      </c>
      <c r="D67">
        <v>93.2</v>
      </c>
      <c r="E67" s="3">
        <v>132</v>
      </c>
      <c r="F67">
        <v>948.57</v>
      </c>
      <c r="G67" t="s">
        <v>546</v>
      </c>
      <c r="H67">
        <v>920.27</v>
      </c>
      <c r="I67" t="s">
        <v>547</v>
      </c>
      <c r="J67">
        <f t="shared" si="4"/>
        <v>1868.8400000000001</v>
      </c>
      <c r="K67">
        <f t="shared" si="5"/>
        <v>1782.2647094726565</v>
      </c>
      <c r="L67">
        <f t="shared" ref="L67:L78" si="7">ROUND(K67/1024*8,2)</f>
        <v>13.92</v>
      </c>
      <c r="M67">
        <f t="shared" si="6"/>
        <v>108.01604299834281</v>
      </c>
    </row>
    <row r="68" spans="1:13" x14ac:dyDescent="0.2">
      <c r="A68" t="s">
        <v>548</v>
      </c>
      <c r="B68">
        <v>2000000</v>
      </c>
      <c r="C68">
        <v>30000</v>
      </c>
      <c r="D68">
        <v>60.14</v>
      </c>
      <c r="E68" s="3">
        <v>185</v>
      </c>
      <c r="F68">
        <v>3052.47</v>
      </c>
      <c r="G68" t="s">
        <v>549</v>
      </c>
      <c r="H68">
        <v>3016.28</v>
      </c>
      <c r="I68" t="s">
        <v>550</v>
      </c>
      <c r="J68">
        <f t="shared" si="4"/>
        <v>6068.75</v>
      </c>
      <c r="K68">
        <f t="shared" si="5"/>
        <v>11575.222015380859</v>
      </c>
      <c r="L68">
        <f t="shared" si="7"/>
        <v>90.43</v>
      </c>
      <c r="M68">
        <f t="shared" si="6"/>
        <v>500.5501412056588</v>
      </c>
    </row>
    <row r="69" spans="1:13" x14ac:dyDescent="0.2">
      <c r="B69">
        <v>2000000</v>
      </c>
      <c r="C69">
        <v>25000</v>
      </c>
      <c r="D69">
        <v>61.69</v>
      </c>
      <c r="E69" s="3">
        <v>183</v>
      </c>
      <c r="F69">
        <v>3050.57</v>
      </c>
      <c r="G69" t="s">
        <v>551</v>
      </c>
      <c r="H69">
        <v>2966.91</v>
      </c>
      <c r="I69" t="s">
        <v>552</v>
      </c>
      <c r="J69">
        <f t="shared" si="4"/>
        <v>6017.48</v>
      </c>
      <c r="K69">
        <f t="shared" si="5"/>
        <v>11477.432250976562</v>
      </c>
      <c r="L69">
        <f t="shared" si="7"/>
        <v>89.67</v>
      </c>
      <c r="M69">
        <f t="shared" si="6"/>
        <v>501.74567217383878</v>
      </c>
    </row>
    <row r="70" spans="1:13" x14ac:dyDescent="0.2">
      <c r="B70">
        <v>2000000</v>
      </c>
      <c r="C70">
        <v>20000</v>
      </c>
      <c r="D70">
        <v>60.88</v>
      </c>
      <c r="E70" s="3">
        <v>184</v>
      </c>
      <c r="F70">
        <v>3043.6</v>
      </c>
      <c r="G70" t="s">
        <v>533</v>
      </c>
      <c r="H70">
        <v>3005.43</v>
      </c>
      <c r="I70" t="s">
        <v>534</v>
      </c>
      <c r="J70">
        <f t="shared" si="4"/>
        <v>6049.03</v>
      </c>
      <c r="K70">
        <f t="shared" si="5"/>
        <v>11537.609100341797</v>
      </c>
      <c r="L70">
        <f t="shared" si="7"/>
        <v>90.14</v>
      </c>
      <c r="M70">
        <f t="shared" si="6"/>
        <v>501.63517827573031</v>
      </c>
    </row>
    <row r="71" spans="1:13" x14ac:dyDescent="0.2">
      <c r="B71">
        <v>2000000</v>
      </c>
      <c r="C71">
        <v>15000</v>
      </c>
      <c r="D71">
        <v>59.72</v>
      </c>
      <c r="E71" s="3">
        <v>186</v>
      </c>
      <c r="F71">
        <v>3054.64</v>
      </c>
      <c r="G71" t="s">
        <v>549</v>
      </c>
      <c r="H71">
        <v>3025.37</v>
      </c>
      <c r="I71" t="s">
        <v>553</v>
      </c>
      <c r="J71">
        <f t="shared" si="4"/>
        <v>6080.01</v>
      </c>
      <c r="K71">
        <f t="shared" si="5"/>
        <v>11596.698760986328</v>
      </c>
      <c r="L71">
        <f t="shared" si="7"/>
        <v>90.6</v>
      </c>
      <c r="M71">
        <f t="shared" si="6"/>
        <v>498.78274240801409</v>
      </c>
    </row>
    <row r="72" spans="1:13" x14ac:dyDescent="0.2">
      <c r="B72">
        <v>2000000</v>
      </c>
      <c r="C72">
        <v>12500</v>
      </c>
      <c r="D72">
        <v>59.78</v>
      </c>
      <c r="E72" s="3">
        <v>185</v>
      </c>
      <c r="F72">
        <v>3042.65</v>
      </c>
      <c r="G72" t="s">
        <v>533</v>
      </c>
      <c r="H72">
        <v>3017.98</v>
      </c>
      <c r="I72" t="s">
        <v>550</v>
      </c>
      <c r="J72">
        <f t="shared" si="4"/>
        <v>6060.63</v>
      </c>
      <c r="K72">
        <f t="shared" si="5"/>
        <v>11559.734344482422</v>
      </c>
      <c r="L72">
        <f t="shared" si="7"/>
        <v>90.31</v>
      </c>
      <c r="M72">
        <f t="shared" si="6"/>
        <v>499.88040408572635</v>
      </c>
    </row>
    <row r="73" spans="1:13" x14ac:dyDescent="0.2">
      <c r="B73">
        <v>2000000</v>
      </c>
      <c r="C73">
        <v>10000</v>
      </c>
      <c r="D73">
        <v>59.61</v>
      </c>
      <c r="E73" s="3">
        <v>186</v>
      </c>
      <c r="F73">
        <v>3053.39</v>
      </c>
      <c r="G73" t="s">
        <v>549</v>
      </c>
      <c r="H73">
        <v>3030.44</v>
      </c>
      <c r="I73" t="s">
        <v>554</v>
      </c>
      <c r="J73">
        <f t="shared" si="4"/>
        <v>6083.83</v>
      </c>
      <c r="K73">
        <f t="shared" si="5"/>
        <v>11603.984832763672</v>
      </c>
      <c r="L73">
        <f t="shared" si="7"/>
        <v>90.66</v>
      </c>
      <c r="M73">
        <f t="shared" si="6"/>
        <v>499.09612183929772</v>
      </c>
    </row>
    <row r="74" spans="1:13" x14ac:dyDescent="0.2">
      <c r="B74">
        <v>2000000</v>
      </c>
      <c r="C74">
        <v>8000</v>
      </c>
      <c r="D74">
        <v>59.11</v>
      </c>
      <c r="E74" s="3">
        <v>184</v>
      </c>
      <c r="F74">
        <v>3052.36</v>
      </c>
      <c r="G74" t="s">
        <v>549</v>
      </c>
      <c r="H74">
        <v>3038.52</v>
      </c>
      <c r="I74" t="s">
        <v>555</v>
      </c>
      <c r="J74">
        <f t="shared" si="4"/>
        <v>6090.88</v>
      </c>
      <c r="K74">
        <f t="shared" si="5"/>
        <v>11617.431640625</v>
      </c>
      <c r="L74">
        <f t="shared" si="7"/>
        <v>90.76</v>
      </c>
      <c r="M74">
        <f t="shared" si="6"/>
        <v>505.10572350543481</v>
      </c>
    </row>
    <row r="75" spans="1:13" x14ac:dyDescent="0.2">
      <c r="B75">
        <v>2000000</v>
      </c>
      <c r="C75">
        <v>6000</v>
      </c>
      <c r="D75">
        <v>59.69</v>
      </c>
      <c r="E75" s="3">
        <v>186</v>
      </c>
      <c r="F75">
        <v>3053.99</v>
      </c>
      <c r="G75" t="s">
        <v>549</v>
      </c>
      <c r="H75">
        <v>3020.43</v>
      </c>
      <c r="I75" t="s">
        <v>556</v>
      </c>
      <c r="J75">
        <f t="shared" si="4"/>
        <v>6074.42</v>
      </c>
      <c r="K75">
        <f t="shared" si="5"/>
        <v>11586.036682128906</v>
      </c>
      <c r="L75">
        <f t="shared" si="7"/>
        <v>90.52</v>
      </c>
      <c r="M75">
        <f t="shared" si="6"/>
        <v>498.32415837113575</v>
      </c>
    </row>
    <row r="76" spans="1:13" x14ac:dyDescent="0.2">
      <c r="B76">
        <v>2000000</v>
      </c>
      <c r="C76">
        <v>4000</v>
      </c>
      <c r="D76">
        <v>59.57</v>
      </c>
      <c r="E76" s="3">
        <v>186</v>
      </c>
      <c r="F76">
        <v>3051.97</v>
      </c>
      <c r="G76" t="s">
        <v>549</v>
      </c>
      <c r="H76">
        <v>3031.5</v>
      </c>
      <c r="I76" t="s">
        <v>554</v>
      </c>
      <c r="J76">
        <f t="shared" si="4"/>
        <v>6083.4699999999993</v>
      </c>
      <c r="K76">
        <f t="shared" si="5"/>
        <v>11603.298187255858</v>
      </c>
      <c r="L76">
        <f t="shared" si="7"/>
        <v>90.65</v>
      </c>
      <c r="M76">
        <f t="shared" si="6"/>
        <v>499.06658869917669</v>
      </c>
    </row>
    <row r="77" spans="1:13" x14ac:dyDescent="0.2">
      <c r="B77">
        <v>2000000</v>
      </c>
      <c r="C77">
        <v>2000</v>
      </c>
      <c r="D77">
        <v>73.209999999999994</v>
      </c>
      <c r="E77" s="3">
        <v>167</v>
      </c>
      <c r="F77">
        <v>1866.12</v>
      </c>
      <c r="G77" t="s">
        <v>557</v>
      </c>
      <c r="H77">
        <v>1800.02</v>
      </c>
      <c r="I77" t="s">
        <v>558</v>
      </c>
      <c r="J77">
        <f t="shared" si="4"/>
        <v>3666.14</v>
      </c>
      <c r="K77">
        <f t="shared" si="5"/>
        <v>6992.6071166992188</v>
      </c>
      <c r="L77">
        <f t="shared" si="7"/>
        <v>54.63</v>
      </c>
      <c r="M77">
        <f t="shared" si="6"/>
        <v>334.97519121912427</v>
      </c>
    </row>
    <row r="78" spans="1:13" x14ac:dyDescent="0.2">
      <c r="B78">
        <v>2000000</v>
      </c>
      <c r="C78">
        <v>1000</v>
      </c>
      <c r="D78">
        <v>86.55</v>
      </c>
      <c r="E78" s="3">
        <v>145</v>
      </c>
      <c r="F78">
        <v>999.16</v>
      </c>
      <c r="G78" t="s">
        <v>559</v>
      </c>
      <c r="H78">
        <v>999.05</v>
      </c>
      <c r="I78" t="s">
        <v>560</v>
      </c>
      <c r="J78">
        <f t="shared" si="4"/>
        <v>1998.21</v>
      </c>
      <c r="K78">
        <f t="shared" si="5"/>
        <v>3811.2831115722656</v>
      </c>
      <c r="L78">
        <f t="shared" si="7"/>
        <v>29.78</v>
      </c>
      <c r="M78">
        <f t="shared" si="6"/>
        <v>210.27768891433189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3D6B-7185-834E-BFD8-529D7FC7AA18}">
  <dimension ref="A1:M78"/>
  <sheetViews>
    <sheetView workbookViewId="0">
      <selection activeCell="V26" sqref="V26"/>
    </sheetView>
  </sheetViews>
  <sheetFormatPr baseColWidth="10" defaultRowHeight="16" x14ac:dyDescent="0.2"/>
  <cols>
    <col min="11" max="12" width="19" customWidth="1"/>
    <col min="13" max="13" width="18" customWidth="1"/>
    <col min="14" max="14" width="11.1640625" bestFit="1" customWidth="1"/>
  </cols>
  <sheetData>
    <row r="1" spans="1:13" x14ac:dyDescent="0.2">
      <c r="A1" s="1" t="s">
        <v>410</v>
      </c>
      <c r="B1" s="1" t="s">
        <v>411</v>
      </c>
      <c r="C1" s="1" t="s">
        <v>412</v>
      </c>
      <c r="D1" s="1" t="s">
        <v>413</v>
      </c>
      <c r="E1" s="1" t="s">
        <v>414</v>
      </c>
      <c r="F1" s="1" t="s">
        <v>2</v>
      </c>
      <c r="G1" s="1" t="s">
        <v>415</v>
      </c>
      <c r="H1" s="1" t="s">
        <v>2</v>
      </c>
      <c r="I1" s="1" t="s">
        <v>415</v>
      </c>
      <c r="J1" s="1" t="s">
        <v>416</v>
      </c>
      <c r="K1" s="1" t="s">
        <v>417</v>
      </c>
      <c r="L1" s="1" t="s">
        <v>418</v>
      </c>
      <c r="M1" s="1" t="s">
        <v>419</v>
      </c>
    </row>
    <row r="2" spans="1:13" x14ac:dyDescent="0.2">
      <c r="A2" t="s">
        <v>677</v>
      </c>
      <c r="B2">
        <v>1000</v>
      </c>
      <c r="C2">
        <v>30000</v>
      </c>
      <c r="D2">
        <v>7.49</v>
      </c>
      <c r="E2">
        <v>260.03399999999999</v>
      </c>
      <c r="F2">
        <v>28469.73</v>
      </c>
      <c r="G2" t="s">
        <v>676</v>
      </c>
      <c r="H2">
        <v>29564.3</v>
      </c>
      <c r="I2" t="s">
        <v>675</v>
      </c>
      <c r="J2">
        <f>H2+F2</f>
        <v>58034.03</v>
      </c>
      <c r="K2">
        <f>J2*B2/(1024*1024)</f>
        <v>55.345563888549805</v>
      </c>
      <c r="L2">
        <f>ROUND(K2/1024*8,2)</f>
        <v>0.43</v>
      </c>
      <c r="M2">
        <f>K2*8/E2</f>
        <v>1.7027177642477462</v>
      </c>
    </row>
    <row r="3" spans="1:13" x14ac:dyDescent="0.2">
      <c r="B3">
        <v>1000</v>
      </c>
      <c r="C3">
        <v>25000</v>
      </c>
      <c r="D3">
        <v>5.64</v>
      </c>
      <c r="E3">
        <v>260.726</v>
      </c>
      <c r="F3">
        <v>24201.439999999999</v>
      </c>
      <c r="G3" t="s">
        <v>674</v>
      </c>
      <c r="H3">
        <v>23735.19</v>
      </c>
      <c r="I3" t="s">
        <v>673</v>
      </c>
      <c r="J3">
        <f>H3+F3</f>
        <v>47936.63</v>
      </c>
      <c r="K3">
        <f>J3*B3/(1024*1024)</f>
        <v>45.715932846069336</v>
      </c>
      <c r="L3">
        <f>ROUND(K3/1024*8,2)</f>
        <v>0.36</v>
      </c>
      <c r="M3">
        <f>K3*8/E3</f>
        <v>1.402727241504701</v>
      </c>
    </row>
    <row r="4" spans="1:13" x14ac:dyDescent="0.2">
      <c r="B4">
        <v>1000</v>
      </c>
      <c r="C4">
        <v>20000</v>
      </c>
      <c r="D4">
        <v>3.41</v>
      </c>
      <c r="E4">
        <v>267.65100000000001</v>
      </c>
      <c r="F4">
        <v>19779.12</v>
      </c>
      <c r="G4" t="s">
        <v>672</v>
      </c>
      <c r="H4">
        <v>19448.439999999999</v>
      </c>
      <c r="I4" t="s">
        <v>671</v>
      </c>
      <c r="J4">
        <f>H4+F4</f>
        <v>39227.56</v>
      </c>
      <c r="K4">
        <f>J4*B4/(1024*1024)</f>
        <v>37.410316467285156</v>
      </c>
      <c r="L4">
        <f>ROUND(K4/1024*8,2)</f>
        <v>0.28999999999999998</v>
      </c>
      <c r="M4">
        <f>K4*8/E4</f>
        <v>1.118182004693729</v>
      </c>
    </row>
    <row r="5" spans="1:13" x14ac:dyDescent="0.2">
      <c r="B5">
        <v>1000</v>
      </c>
      <c r="C5">
        <v>15000</v>
      </c>
      <c r="D5">
        <v>4.43</v>
      </c>
      <c r="E5">
        <v>264.88099999999997</v>
      </c>
      <c r="F5">
        <v>14334.44</v>
      </c>
      <c r="G5" t="s">
        <v>670</v>
      </c>
      <c r="H5">
        <v>14069.35</v>
      </c>
      <c r="I5" t="s">
        <v>669</v>
      </c>
      <c r="J5">
        <f>H5+F5</f>
        <v>28403.79</v>
      </c>
      <c r="K5">
        <f>J5*B5/(1024*1024)</f>
        <v>27.08796501159668</v>
      </c>
      <c r="L5">
        <f>ROUND(K5/1024*8,2)</f>
        <v>0.21</v>
      </c>
      <c r="M5">
        <f>K5*8/E5</f>
        <v>0.81811726810444485</v>
      </c>
    </row>
    <row r="6" spans="1:13" x14ac:dyDescent="0.2">
      <c r="B6">
        <v>1000</v>
      </c>
      <c r="C6">
        <v>12500</v>
      </c>
      <c r="D6">
        <v>3.07</v>
      </c>
      <c r="E6">
        <v>261.76499999999999</v>
      </c>
      <c r="F6">
        <v>11525.96</v>
      </c>
      <c r="G6" t="s">
        <v>668</v>
      </c>
      <c r="H6">
        <v>11491.9</v>
      </c>
      <c r="I6" t="s">
        <v>667</v>
      </c>
      <c r="J6">
        <f>H6+F6</f>
        <v>23017.86</v>
      </c>
      <c r="K6">
        <f>J6*B6/(1024*1024)</f>
        <v>21.951541900634766</v>
      </c>
      <c r="L6">
        <f>ROUND(K6/1024*8,2)</f>
        <v>0.17</v>
      </c>
      <c r="M6">
        <f>K6*8/E6</f>
        <v>0.67087783013419722</v>
      </c>
    </row>
    <row r="7" spans="1:13" x14ac:dyDescent="0.2">
      <c r="B7">
        <v>1000</v>
      </c>
      <c r="C7">
        <v>10000</v>
      </c>
      <c r="D7">
        <v>5.77</v>
      </c>
      <c r="E7">
        <v>241.33600000000001</v>
      </c>
      <c r="F7">
        <v>9582.73</v>
      </c>
      <c r="G7" t="s">
        <v>666</v>
      </c>
      <c r="H7">
        <v>9542.69</v>
      </c>
      <c r="I7" t="s">
        <v>665</v>
      </c>
      <c r="J7">
        <f>H7+F7</f>
        <v>19125.419999999998</v>
      </c>
      <c r="K7">
        <f>J7*B7/(1024*1024)</f>
        <v>18.239421844482422</v>
      </c>
      <c r="L7">
        <f>ROUND(K7/1024*8,2)</f>
        <v>0.14000000000000001</v>
      </c>
      <c r="M7">
        <f>K7*8/E7</f>
        <v>0.6046150377724806</v>
      </c>
    </row>
    <row r="8" spans="1:13" x14ac:dyDescent="0.2">
      <c r="B8">
        <v>1000</v>
      </c>
      <c r="C8">
        <v>8000</v>
      </c>
      <c r="D8">
        <v>7.74</v>
      </c>
      <c r="E8">
        <v>255.87899999999999</v>
      </c>
      <c r="F8">
        <v>7362.41</v>
      </c>
      <c r="G8" t="s">
        <v>664</v>
      </c>
      <c r="H8">
        <v>7006.72</v>
      </c>
      <c r="I8" t="s">
        <v>663</v>
      </c>
      <c r="J8">
        <f>H8+F8</f>
        <v>14369.130000000001</v>
      </c>
      <c r="K8">
        <f>J8*B8/(1024*1024)</f>
        <v>13.703470230102541</v>
      </c>
      <c r="L8">
        <f>ROUND(K8/1024*8,2)</f>
        <v>0.11</v>
      </c>
      <c r="M8">
        <f>K8*8/E8</f>
        <v>0.42843594761907122</v>
      </c>
    </row>
    <row r="9" spans="1:13" x14ac:dyDescent="0.2">
      <c r="B9">
        <v>1000</v>
      </c>
      <c r="C9">
        <v>6000</v>
      </c>
      <c r="D9">
        <v>17.14</v>
      </c>
      <c r="E9">
        <v>250.685</v>
      </c>
      <c r="F9">
        <v>5548.1</v>
      </c>
      <c r="G9" t="s">
        <v>662</v>
      </c>
      <c r="H9">
        <v>5538.07</v>
      </c>
      <c r="I9" t="s">
        <v>661</v>
      </c>
      <c r="J9">
        <f>H9+F9</f>
        <v>11086.17</v>
      </c>
      <c r="K9">
        <f>J9*B9/(1024*1024)</f>
        <v>10.572595596313477</v>
      </c>
      <c r="L9">
        <f>ROUND(K9/1024*8,2)</f>
        <v>0.08</v>
      </c>
      <c r="M9">
        <f>K9*8/E9</f>
        <v>0.33739858695377789</v>
      </c>
    </row>
    <row r="10" spans="1:13" x14ac:dyDescent="0.2">
      <c r="B10">
        <v>1000</v>
      </c>
      <c r="C10">
        <v>4000</v>
      </c>
      <c r="D10">
        <v>31</v>
      </c>
      <c r="E10">
        <v>239.25899999999999</v>
      </c>
      <c r="F10">
        <v>3797.01</v>
      </c>
      <c r="G10" t="s">
        <v>660</v>
      </c>
      <c r="H10">
        <v>3797.64</v>
      </c>
      <c r="I10" t="s">
        <v>659</v>
      </c>
      <c r="J10">
        <f>H10+F10</f>
        <v>7594.65</v>
      </c>
      <c r="K10">
        <f>J10*B10/(1024*1024)</f>
        <v>7.2428226470947266</v>
      </c>
      <c r="L10">
        <f>ROUND(K10/1024*8,2)</f>
        <v>0.06</v>
      </c>
      <c r="M10">
        <f>K10*8/E10</f>
        <v>0.24217513730625731</v>
      </c>
    </row>
    <row r="11" spans="1:13" x14ac:dyDescent="0.2">
      <c r="B11">
        <v>1000</v>
      </c>
      <c r="C11">
        <v>2000</v>
      </c>
      <c r="D11">
        <v>81.12</v>
      </c>
      <c r="E11">
        <v>175.54900000000001</v>
      </c>
      <c r="F11">
        <v>1960.92</v>
      </c>
      <c r="G11" t="s">
        <v>658</v>
      </c>
      <c r="H11">
        <v>1967.98</v>
      </c>
      <c r="I11" t="s">
        <v>657</v>
      </c>
      <c r="J11">
        <f>H11+F11</f>
        <v>3928.9</v>
      </c>
      <c r="K11">
        <f>J11*B11/(1024*1024)</f>
        <v>3.7468910217285156</v>
      </c>
      <c r="L11">
        <f>ROUND(K11/1024*8,2)</f>
        <v>0.03</v>
      </c>
      <c r="M11">
        <f>K11*8/E11</f>
        <v>0.17075077712677442</v>
      </c>
    </row>
    <row r="12" spans="1:13" x14ac:dyDescent="0.2">
      <c r="B12">
        <v>1000</v>
      </c>
      <c r="C12">
        <v>1000</v>
      </c>
      <c r="D12">
        <v>95.78</v>
      </c>
      <c r="E12">
        <v>142.309</v>
      </c>
      <c r="F12">
        <v>953.79</v>
      </c>
      <c r="G12" t="s">
        <v>656</v>
      </c>
      <c r="H12">
        <v>999.42</v>
      </c>
      <c r="I12" t="s">
        <v>655</v>
      </c>
      <c r="J12">
        <f>H12+F12</f>
        <v>1953.21</v>
      </c>
      <c r="K12">
        <f>J12*B12/(1024*1024)</f>
        <v>1.8627262115478516</v>
      </c>
      <c r="L12">
        <f>ROUND(K12/1024*8,2)</f>
        <v>0.01</v>
      </c>
      <c r="M12">
        <f>K12*8/E12</f>
        <v>0.1047144572190291</v>
      </c>
    </row>
    <row r="13" spans="1:13" x14ac:dyDescent="0.2">
      <c r="A13" t="s">
        <v>654</v>
      </c>
      <c r="B13">
        <v>64000</v>
      </c>
      <c r="C13">
        <v>30000</v>
      </c>
      <c r="D13">
        <v>11.26</v>
      </c>
      <c r="E13">
        <v>272.49900000000002</v>
      </c>
      <c r="F13">
        <v>28701.49</v>
      </c>
      <c r="G13" t="s">
        <v>653</v>
      </c>
      <c r="H13">
        <v>29012.639999999999</v>
      </c>
      <c r="I13" t="s">
        <v>652</v>
      </c>
      <c r="J13">
        <f>H13+F13</f>
        <v>57714.130000000005</v>
      </c>
      <c r="K13">
        <f>J13*B13/(1024*1024)</f>
        <v>3522.590942382813</v>
      </c>
      <c r="L13">
        <f>ROUND(K13/1024*8,2)</f>
        <v>27.52</v>
      </c>
      <c r="M13">
        <f>K13*8/E13</f>
        <v>103.41589341268225</v>
      </c>
    </row>
    <row r="14" spans="1:13" x14ac:dyDescent="0.2">
      <c r="B14">
        <v>64000</v>
      </c>
      <c r="C14">
        <v>25000</v>
      </c>
      <c r="D14">
        <v>17.510000000000002</v>
      </c>
      <c r="E14">
        <v>263.84199999999998</v>
      </c>
      <c r="F14">
        <v>23942.17</v>
      </c>
      <c r="G14" t="s">
        <v>504</v>
      </c>
      <c r="H14">
        <v>24195.65</v>
      </c>
      <c r="I14" t="s">
        <v>651</v>
      </c>
      <c r="J14">
        <f>H14+F14</f>
        <v>48137.82</v>
      </c>
      <c r="K14">
        <f>J14*B14/(1024*1024)</f>
        <v>2938.099365234375</v>
      </c>
      <c r="L14">
        <f>ROUND(K14/1024*8,2)</f>
        <v>22.95</v>
      </c>
      <c r="M14">
        <f>K14*8/E14</f>
        <v>89.086631096925444</v>
      </c>
    </row>
    <row r="15" spans="1:13" x14ac:dyDescent="0.2">
      <c r="B15">
        <v>64000</v>
      </c>
      <c r="C15">
        <v>20000</v>
      </c>
      <c r="D15">
        <v>12.44</v>
      </c>
      <c r="E15">
        <v>274.923</v>
      </c>
      <c r="F15">
        <v>19020.36</v>
      </c>
      <c r="G15" t="s">
        <v>650</v>
      </c>
      <c r="H15">
        <v>19135.849999999999</v>
      </c>
      <c r="I15" t="s">
        <v>649</v>
      </c>
      <c r="J15">
        <f>H15+F15</f>
        <v>38156.21</v>
      </c>
      <c r="K15">
        <f>J15*B15/(1024*1024)</f>
        <v>2328.8702392578125</v>
      </c>
      <c r="L15">
        <f>ROUND(K15/1024*8,2)</f>
        <v>18.190000000000001</v>
      </c>
      <c r="M15">
        <f>K15*8/E15</f>
        <v>67.767927434454378</v>
      </c>
    </row>
    <row r="16" spans="1:13" x14ac:dyDescent="0.2">
      <c r="B16">
        <v>64000</v>
      </c>
      <c r="C16">
        <v>15000</v>
      </c>
      <c r="D16">
        <v>85.23</v>
      </c>
      <c r="E16">
        <v>169.316</v>
      </c>
      <c r="F16">
        <v>14976.29</v>
      </c>
      <c r="G16" t="s">
        <v>648</v>
      </c>
      <c r="H16">
        <v>14987.41</v>
      </c>
      <c r="I16" t="s">
        <v>647</v>
      </c>
      <c r="J16">
        <f>H16+F16</f>
        <v>29963.7</v>
      </c>
      <c r="K16">
        <f>J16*B16/(1024*1024)</f>
        <v>1828.839111328125</v>
      </c>
      <c r="L16">
        <f>ROUND(K16/1024*8,2)</f>
        <v>14.29</v>
      </c>
      <c r="M16">
        <f>K16*8/E16</f>
        <v>86.410692968325492</v>
      </c>
    </row>
    <row r="17" spans="1:13" x14ac:dyDescent="0.2">
      <c r="B17">
        <v>64000</v>
      </c>
      <c r="C17">
        <v>12500</v>
      </c>
      <c r="D17">
        <v>86.45</v>
      </c>
      <c r="E17">
        <v>168.97</v>
      </c>
      <c r="F17">
        <v>12485.1</v>
      </c>
      <c r="G17" t="s">
        <v>646</v>
      </c>
      <c r="H17">
        <v>12485.03</v>
      </c>
      <c r="I17" t="s">
        <v>645</v>
      </c>
      <c r="J17">
        <f>H17+F17</f>
        <v>24970.13</v>
      </c>
      <c r="K17">
        <f>J17*B17/(1024*1024)</f>
        <v>1524.0557861328125</v>
      </c>
      <c r="L17">
        <f>ROUND(K17/1024*8,2)</f>
        <v>11.91</v>
      </c>
      <c r="M17">
        <f>K17*8/E17</f>
        <v>72.157461614857667</v>
      </c>
    </row>
    <row r="18" spans="1:13" x14ac:dyDescent="0.2">
      <c r="B18">
        <v>64000</v>
      </c>
      <c r="C18">
        <v>10000</v>
      </c>
      <c r="D18">
        <v>83.84</v>
      </c>
      <c r="E18">
        <v>165.161</v>
      </c>
      <c r="F18">
        <v>9973.26</v>
      </c>
      <c r="G18" t="s">
        <v>644</v>
      </c>
      <c r="H18">
        <v>9988.2199999999993</v>
      </c>
      <c r="I18" t="s">
        <v>643</v>
      </c>
      <c r="J18">
        <f>H18+F18</f>
        <v>19961.48</v>
      </c>
      <c r="K18">
        <f>J18*B18/(1024*1024)</f>
        <v>1218.35205078125</v>
      </c>
      <c r="L18">
        <f>ROUND(K18/1024*8,2)</f>
        <v>9.52</v>
      </c>
      <c r="M18">
        <f>K18*8/E18</f>
        <v>59.014031195318509</v>
      </c>
    </row>
    <row r="19" spans="1:13" x14ac:dyDescent="0.2">
      <c r="B19">
        <v>64000</v>
      </c>
      <c r="C19">
        <v>8000</v>
      </c>
      <c r="D19">
        <v>92.87</v>
      </c>
      <c r="E19">
        <v>152.00399999999999</v>
      </c>
      <c r="F19">
        <v>7990.82</v>
      </c>
      <c r="G19" t="s">
        <v>642</v>
      </c>
      <c r="H19">
        <v>7990.82</v>
      </c>
      <c r="I19" t="s">
        <v>641</v>
      </c>
      <c r="J19">
        <f>H19+F19</f>
        <v>15981.64</v>
      </c>
      <c r="K19">
        <f>J19*B19/(1024*1024)</f>
        <v>975.44189453125</v>
      </c>
      <c r="L19">
        <f>ROUND(K19/1024*8,2)</f>
        <v>7.62</v>
      </c>
      <c r="M19">
        <f>K19*8/E19</f>
        <v>51.33769608858978</v>
      </c>
    </row>
    <row r="20" spans="1:13" x14ac:dyDescent="0.2">
      <c r="B20">
        <v>64000</v>
      </c>
      <c r="C20">
        <v>6000</v>
      </c>
      <c r="D20">
        <v>94.68</v>
      </c>
      <c r="E20">
        <v>145.42500000000001</v>
      </c>
      <c r="F20">
        <v>5991.04</v>
      </c>
      <c r="G20" t="s">
        <v>640</v>
      </c>
      <c r="H20">
        <v>5993.15</v>
      </c>
      <c r="I20" t="s">
        <v>639</v>
      </c>
      <c r="J20">
        <f>H20+F20</f>
        <v>11984.189999999999</v>
      </c>
      <c r="K20">
        <f>J20*B20/(1024*1024)</f>
        <v>731.45690917968739</v>
      </c>
      <c r="L20">
        <f>ROUND(K20/1024*8,2)</f>
        <v>5.71</v>
      </c>
      <c r="M20">
        <f>K20*8/E20</f>
        <v>40.238303410263015</v>
      </c>
    </row>
    <row r="21" spans="1:13" x14ac:dyDescent="0.2">
      <c r="B21">
        <v>64000</v>
      </c>
      <c r="C21">
        <v>4000</v>
      </c>
      <c r="D21">
        <v>96.34</v>
      </c>
      <c r="E21">
        <v>139.19200000000001</v>
      </c>
      <c r="F21">
        <v>3997.4</v>
      </c>
      <c r="G21" t="s">
        <v>638</v>
      </c>
      <c r="H21">
        <v>3994.28</v>
      </c>
      <c r="I21" t="s">
        <v>637</v>
      </c>
      <c r="J21">
        <f>H21+F21</f>
        <v>7991.68</v>
      </c>
      <c r="K21">
        <f>J21*B21/(1024*1024)</f>
        <v>487.7734375</v>
      </c>
      <c r="L21">
        <f>ROUND(K21/1024*8,2)</f>
        <v>3.81</v>
      </c>
      <c r="M21">
        <f>K21*8/E21</f>
        <v>28.034567360193112</v>
      </c>
    </row>
    <row r="22" spans="1:13" x14ac:dyDescent="0.2">
      <c r="B22">
        <v>64000</v>
      </c>
      <c r="C22">
        <v>2000</v>
      </c>
      <c r="D22">
        <v>98.18</v>
      </c>
      <c r="E22">
        <v>136.423</v>
      </c>
      <c r="F22">
        <v>1998.34</v>
      </c>
      <c r="G22" t="s">
        <v>636</v>
      </c>
      <c r="H22">
        <v>1998.33</v>
      </c>
      <c r="I22" t="s">
        <v>635</v>
      </c>
      <c r="J22">
        <f>H22+F22</f>
        <v>3996.67</v>
      </c>
      <c r="K22">
        <f>J22*B22/(1024*1024)</f>
        <v>243.9373779296875</v>
      </c>
      <c r="L22">
        <f>ROUND(K22/1024*8,2)</f>
        <v>1.91</v>
      </c>
      <c r="M22">
        <f>K22*8/E22</f>
        <v>14.304765497295177</v>
      </c>
    </row>
    <row r="23" spans="1:13" x14ac:dyDescent="0.2">
      <c r="B23">
        <v>64000</v>
      </c>
      <c r="C23">
        <v>1000</v>
      </c>
      <c r="D23">
        <v>99.05</v>
      </c>
      <c r="E23">
        <v>132.614</v>
      </c>
      <c r="F23">
        <v>999.61</v>
      </c>
      <c r="G23" t="s">
        <v>634</v>
      </c>
      <c r="H23">
        <v>999.62</v>
      </c>
      <c r="I23" t="s">
        <v>633</v>
      </c>
      <c r="J23">
        <f>H23+F23</f>
        <v>1999.23</v>
      </c>
      <c r="K23">
        <f>J23*B23/(1024*1024)</f>
        <v>122.0233154296875</v>
      </c>
      <c r="L23">
        <f>ROUND(K23/1024*8,2)</f>
        <v>0.95</v>
      </c>
      <c r="M23">
        <f>K23*8/E23</f>
        <v>7.3611121256993979</v>
      </c>
    </row>
    <row r="24" spans="1:13" x14ac:dyDescent="0.2">
      <c r="A24" t="s">
        <v>632</v>
      </c>
      <c r="B24">
        <v>128000</v>
      </c>
      <c r="C24">
        <v>30000</v>
      </c>
      <c r="D24">
        <v>54.27</v>
      </c>
      <c r="E24">
        <v>252.762</v>
      </c>
      <c r="F24">
        <v>29956</v>
      </c>
      <c r="G24" t="s">
        <v>613</v>
      </c>
      <c r="H24">
        <v>29945.32</v>
      </c>
      <c r="I24" t="s">
        <v>631</v>
      </c>
      <c r="J24">
        <f>H24+F24</f>
        <v>59901.32</v>
      </c>
      <c r="K24">
        <f>J24*B24/(1024*1024)</f>
        <v>7312.1728515625</v>
      </c>
      <c r="L24">
        <f>ROUND(K24/1024*8,2)</f>
        <v>57.13</v>
      </c>
      <c r="M24">
        <f>K24*8/E24</f>
        <v>231.43266318710883</v>
      </c>
    </row>
    <row r="25" spans="1:13" x14ac:dyDescent="0.2">
      <c r="B25">
        <v>128000</v>
      </c>
      <c r="C25">
        <v>25000</v>
      </c>
      <c r="D25">
        <v>44.59</v>
      </c>
      <c r="E25">
        <v>258.995</v>
      </c>
      <c r="F25">
        <v>24956.43</v>
      </c>
      <c r="G25" t="s">
        <v>611</v>
      </c>
      <c r="H25">
        <v>24974.92</v>
      </c>
      <c r="I25" t="s">
        <v>610</v>
      </c>
      <c r="J25">
        <f>H25+F25</f>
        <v>49931.35</v>
      </c>
      <c r="K25">
        <f>J25*B25/(1024*1024)</f>
        <v>6095.135498046875</v>
      </c>
      <c r="L25">
        <f>ROUND(K25/1024*8,2)</f>
        <v>47.62</v>
      </c>
      <c r="M25">
        <f>K25*8/E25</f>
        <v>188.27036809349602</v>
      </c>
    </row>
    <row r="26" spans="1:13" x14ac:dyDescent="0.2">
      <c r="B26">
        <v>128000</v>
      </c>
      <c r="C26">
        <v>20000</v>
      </c>
      <c r="D26">
        <v>53.39</v>
      </c>
      <c r="E26">
        <v>242.029</v>
      </c>
      <c r="F26">
        <v>19974.37</v>
      </c>
      <c r="G26" t="s">
        <v>630</v>
      </c>
      <c r="H26">
        <v>19967.990000000002</v>
      </c>
      <c r="I26" t="s">
        <v>608</v>
      </c>
      <c r="J26">
        <f>H26+F26</f>
        <v>39942.36</v>
      </c>
      <c r="K26">
        <f>J26*B26/(1024*1024)</f>
        <v>4875.7763671875</v>
      </c>
      <c r="L26">
        <f>ROUND(K26/1024*8,2)</f>
        <v>38.090000000000003</v>
      </c>
      <c r="M26">
        <f>K26*8/E26</f>
        <v>161.16337685773192</v>
      </c>
    </row>
    <row r="27" spans="1:13" x14ac:dyDescent="0.2">
      <c r="B27">
        <v>128000</v>
      </c>
      <c r="C27">
        <v>15000</v>
      </c>
      <c r="D27">
        <v>75.63</v>
      </c>
      <c r="E27">
        <v>198.40100000000001</v>
      </c>
      <c r="F27">
        <v>14986.62</v>
      </c>
      <c r="G27" t="s">
        <v>629</v>
      </c>
      <c r="H27">
        <v>14975.47</v>
      </c>
      <c r="I27" t="s">
        <v>474</v>
      </c>
      <c r="J27">
        <f>H27+F27</f>
        <v>29962.09</v>
      </c>
      <c r="K27">
        <f>J27*B27/(1024*1024)</f>
        <v>3657.481689453125</v>
      </c>
      <c r="L27">
        <f>ROUND(K27/1024*8,2)</f>
        <v>28.57</v>
      </c>
      <c r="M27">
        <f>K27*8/E27</f>
        <v>147.47835704268124</v>
      </c>
    </row>
    <row r="28" spans="1:13" x14ac:dyDescent="0.2">
      <c r="B28">
        <v>128000</v>
      </c>
      <c r="C28">
        <v>12500</v>
      </c>
      <c r="D28">
        <v>81.040000000000006</v>
      </c>
      <c r="E28">
        <v>185.244</v>
      </c>
      <c r="F28">
        <v>12489.65</v>
      </c>
      <c r="G28" t="s">
        <v>628</v>
      </c>
      <c r="H28">
        <v>12480.43</v>
      </c>
      <c r="I28" t="s">
        <v>627</v>
      </c>
      <c r="J28">
        <f>H28+F28</f>
        <v>24970.080000000002</v>
      </c>
      <c r="K28">
        <f>J28*B28/(1024*1024)</f>
        <v>3048.10546875</v>
      </c>
      <c r="L28">
        <f>ROUND(K28/1024*8,2)</f>
        <v>23.81</v>
      </c>
      <c r="M28">
        <f>K28*8/E28</f>
        <v>131.63634854570188</v>
      </c>
    </row>
    <row r="29" spans="1:13" x14ac:dyDescent="0.2">
      <c r="B29">
        <v>128000</v>
      </c>
      <c r="C29">
        <v>10000</v>
      </c>
      <c r="D29">
        <v>83.31</v>
      </c>
      <c r="E29">
        <v>174.51</v>
      </c>
      <c r="F29">
        <v>9991.8799999999992</v>
      </c>
      <c r="G29" t="s">
        <v>477</v>
      </c>
      <c r="H29">
        <v>9988.1</v>
      </c>
      <c r="I29" t="s">
        <v>478</v>
      </c>
      <c r="J29">
        <f>H29+F29</f>
        <v>19979.98</v>
      </c>
      <c r="K29">
        <f>J29*B29/(1024*1024)</f>
        <v>2438.96240234375</v>
      </c>
      <c r="L29">
        <f>ROUND(K29/1024*8,2)</f>
        <v>19.05</v>
      </c>
      <c r="M29">
        <f>K29*8/E29</f>
        <v>111.80848787318779</v>
      </c>
    </row>
    <row r="30" spans="1:13" x14ac:dyDescent="0.2">
      <c r="B30">
        <v>128000</v>
      </c>
      <c r="C30">
        <v>8000</v>
      </c>
      <c r="D30">
        <v>87.9</v>
      </c>
      <c r="E30">
        <v>167.58500000000001</v>
      </c>
      <c r="F30">
        <v>7990.82</v>
      </c>
      <c r="G30" t="s">
        <v>506</v>
      </c>
      <c r="H30">
        <v>7993.77</v>
      </c>
      <c r="I30" t="s">
        <v>480</v>
      </c>
      <c r="J30">
        <f>H30+F30</f>
        <v>15984.59</v>
      </c>
      <c r="K30">
        <f>J30*B30/(1024*1024)</f>
        <v>1951.243896484375</v>
      </c>
      <c r="L30">
        <f>ROUND(K30/1024*8,2)</f>
        <v>15.24</v>
      </c>
      <c r="M30">
        <f>K30*8/E30</f>
        <v>93.146469981651094</v>
      </c>
    </row>
    <row r="31" spans="1:13" x14ac:dyDescent="0.2">
      <c r="B31">
        <v>128000</v>
      </c>
      <c r="C31">
        <v>6000</v>
      </c>
      <c r="D31">
        <v>91.47</v>
      </c>
      <c r="E31">
        <v>159.96799999999999</v>
      </c>
      <c r="F31">
        <v>5997.93</v>
      </c>
      <c r="G31" t="s">
        <v>481</v>
      </c>
      <c r="H31">
        <v>5995.52</v>
      </c>
      <c r="I31" t="s">
        <v>626</v>
      </c>
      <c r="J31">
        <f>H31+F31</f>
        <v>11993.45</v>
      </c>
      <c r="K31">
        <f>J31*B31/(1024*1024)</f>
        <v>1464.044189453125</v>
      </c>
      <c r="L31">
        <f>ROUND(K31/1024*8,2)</f>
        <v>11.44</v>
      </c>
      <c r="M31">
        <f>K31*8/E31</f>
        <v>73.216852843224899</v>
      </c>
    </row>
    <row r="32" spans="1:13" x14ac:dyDescent="0.2">
      <c r="B32">
        <v>128000</v>
      </c>
      <c r="C32">
        <v>4000</v>
      </c>
      <c r="D32">
        <v>94.35</v>
      </c>
      <c r="E32">
        <v>147.15600000000001</v>
      </c>
      <c r="F32">
        <v>3995.83</v>
      </c>
      <c r="G32" t="s">
        <v>625</v>
      </c>
      <c r="H32">
        <v>3995.82</v>
      </c>
      <c r="I32" t="s">
        <v>624</v>
      </c>
      <c r="J32">
        <f>H32+F32</f>
        <v>7991.65</v>
      </c>
      <c r="K32">
        <f>J32*B32/(1024*1024)</f>
        <v>975.543212890625</v>
      </c>
      <c r="L32">
        <f>ROUND(K32/1024*8,2)</f>
        <v>7.62</v>
      </c>
      <c r="M32">
        <f>K32*8/E32</f>
        <v>53.034505579962762</v>
      </c>
    </row>
    <row r="33" spans="1:13" x14ac:dyDescent="0.2">
      <c r="B33">
        <v>128000</v>
      </c>
      <c r="C33">
        <v>2000</v>
      </c>
      <c r="D33">
        <v>97.02</v>
      </c>
      <c r="E33">
        <v>138.846</v>
      </c>
      <c r="F33">
        <v>1998.27</v>
      </c>
      <c r="G33" t="s">
        <v>623</v>
      </c>
      <c r="H33">
        <v>1997.45</v>
      </c>
      <c r="I33" t="s">
        <v>510</v>
      </c>
      <c r="J33">
        <f>H33+F33</f>
        <v>3995.7200000000003</v>
      </c>
      <c r="K33">
        <f>J33*B33/(1024*1024)</f>
        <v>487.75878906250006</v>
      </c>
      <c r="L33">
        <f>ROUND(K33/1024*8,2)</f>
        <v>3.81</v>
      </c>
      <c r="M33">
        <f>K33*8/E33</f>
        <v>28.103584636935889</v>
      </c>
    </row>
    <row r="34" spans="1:13" x14ac:dyDescent="0.2">
      <c r="B34">
        <v>128000</v>
      </c>
      <c r="C34">
        <v>1000</v>
      </c>
      <c r="D34">
        <v>98.46</v>
      </c>
      <c r="E34">
        <v>135.03700000000001</v>
      </c>
      <c r="F34">
        <v>998.77</v>
      </c>
      <c r="G34" t="s">
        <v>622</v>
      </c>
      <c r="H34">
        <v>999.18</v>
      </c>
      <c r="I34" t="s">
        <v>621</v>
      </c>
      <c r="J34">
        <f>H34+F34</f>
        <v>1997.9499999999998</v>
      </c>
      <c r="K34">
        <f>J34*B34/(1024*1024)</f>
        <v>243.89038085937497</v>
      </c>
      <c r="L34">
        <f>ROUND(K34/1024*8,2)</f>
        <v>1.91</v>
      </c>
      <c r="M34">
        <f>K34*8/E34</f>
        <v>14.44880326780808</v>
      </c>
    </row>
    <row r="35" spans="1:13" x14ac:dyDescent="0.2">
      <c r="A35" t="s">
        <v>620</v>
      </c>
      <c r="B35">
        <v>256000</v>
      </c>
      <c r="C35">
        <v>30000</v>
      </c>
      <c r="D35">
        <v>46.29</v>
      </c>
      <c r="E35">
        <v>260.38</v>
      </c>
      <c r="F35">
        <v>15836.2</v>
      </c>
      <c r="G35" t="s">
        <v>619</v>
      </c>
      <c r="H35">
        <v>16619.740000000002</v>
      </c>
      <c r="I35" t="s">
        <v>618</v>
      </c>
      <c r="J35">
        <f>H35+F35</f>
        <v>32455.940000000002</v>
      </c>
      <c r="K35">
        <f>J35*B35/(1024*1024)</f>
        <v>7923.8134765625009</v>
      </c>
      <c r="L35">
        <f>ROUND(K35/1024*8,2)</f>
        <v>61.9</v>
      </c>
      <c r="M35">
        <f>K35*8/E35</f>
        <v>243.45382829902454</v>
      </c>
    </row>
    <row r="36" spans="1:13" x14ac:dyDescent="0.2">
      <c r="B36">
        <v>256000</v>
      </c>
      <c r="C36">
        <v>25000</v>
      </c>
      <c r="D36">
        <v>45.35</v>
      </c>
      <c r="E36">
        <v>262.45699999999999</v>
      </c>
      <c r="F36">
        <v>16148.75</v>
      </c>
      <c r="G36" t="s">
        <v>617</v>
      </c>
      <c r="H36">
        <v>16537.240000000002</v>
      </c>
      <c r="I36" t="s">
        <v>616</v>
      </c>
      <c r="J36">
        <f>H36+F36</f>
        <v>32685.99</v>
      </c>
      <c r="K36">
        <f>J36*B36/(1024*1024)</f>
        <v>7979.97802734375</v>
      </c>
      <c r="L36">
        <f>ROUND(K36/1024*8,2)</f>
        <v>62.34</v>
      </c>
      <c r="M36">
        <f>K36*8/E36</f>
        <v>243.23917525061248</v>
      </c>
    </row>
    <row r="37" spans="1:13" x14ac:dyDescent="0.2">
      <c r="B37">
        <v>256000</v>
      </c>
      <c r="C37">
        <v>20000</v>
      </c>
      <c r="D37">
        <v>45.05</v>
      </c>
      <c r="E37">
        <v>262.80399999999997</v>
      </c>
      <c r="F37">
        <v>16163.26</v>
      </c>
      <c r="G37" t="s">
        <v>615</v>
      </c>
      <c r="H37">
        <v>16505.41</v>
      </c>
      <c r="I37" t="s">
        <v>614</v>
      </c>
      <c r="J37">
        <f>H37+F37</f>
        <v>32668.67</v>
      </c>
      <c r="K37">
        <f>J37*B37/(1024*1024)</f>
        <v>7975.74951171875</v>
      </c>
      <c r="L37">
        <f>ROUND(K37/1024*8,2)</f>
        <v>62.31</v>
      </c>
      <c r="M37">
        <f>K37*8/E37</f>
        <v>242.78928819100929</v>
      </c>
    </row>
    <row r="38" spans="1:13" x14ac:dyDescent="0.2">
      <c r="B38">
        <v>256000</v>
      </c>
      <c r="C38">
        <v>15000</v>
      </c>
      <c r="D38">
        <v>60.26</v>
      </c>
      <c r="E38">
        <v>236.489</v>
      </c>
      <c r="F38">
        <v>14986.02</v>
      </c>
      <c r="G38" t="s">
        <v>613</v>
      </c>
      <c r="H38">
        <v>14980.22</v>
      </c>
      <c r="I38" t="s">
        <v>612</v>
      </c>
      <c r="J38">
        <f>H38+F38</f>
        <v>29966.239999999998</v>
      </c>
      <c r="K38">
        <f>J38*B38/(1024*1024)</f>
        <v>7315.9765624999991</v>
      </c>
      <c r="L38">
        <f>ROUND(K38/1024*8,2)</f>
        <v>57.16</v>
      </c>
      <c r="M38">
        <f>K38*8/E38</f>
        <v>247.48640528734947</v>
      </c>
    </row>
    <row r="39" spans="1:13" x14ac:dyDescent="0.2">
      <c r="B39">
        <v>256000</v>
      </c>
      <c r="C39">
        <v>12500</v>
      </c>
      <c r="D39">
        <v>65.16</v>
      </c>
      <c r="E39">
        <v>220.56100000000001</v>
      </c>
      <c r="F39">
        <v>12471.72</v>
      </c>
      <c r="G39" t="s">
        <v>611</v>
      </c>
      <c r="H39">
        <v>12491.53</v>
      </c>
      <c r="I39" t="s">
        <v>610</v>
      </c>
      <c r="J39">
        <f>H39+F39</f>
        <v>24963.25</v>
      </c>
      <c r="K39">
        <f>J39*B39/(1024*1024)</f>
        <v>6094.54345703125</v>
      </c>
      <c r="L39">
        <f>ROUND(K39/1024*8,2)</f>
        <v>47.61</v>
      </c>
      <c r="M39">
        <f>K39*8/E39</f>
        <v>221.05606909766459</v>
      </c>
    </row>
    <row r="40" spans="1:13" x14ac:dyDescent="0.2">
      <c r="B40">
        <v>256000</v>
      </c>
      <c r="C40">
        <v>10000</v>
      </c>
      <c r="D40">
        <v>72.400000000000006</v>
      </c>
      <c r="E40">
        <v>206.71100000000001</v>
      </c>
      <c r="F40">
        <v>9987.76</v>
      </c>
      <c r="G40" t="s">
        <v>609</v>
      </c>
      <c r="H40">
        <v>9981.86</v>
      </c>
      <c r="I40" t="s">
        <v>608</v>
      </c>
      <c r="J40">
        <f>H40+F40</f>
        <v>19969.620000000003</v>
      </c>
      <c r="K40">
        <f>J40*B40/(1024*1024)</f>
        <v>4875.3955078125009</v>
      </c>
      <c r="L40">
        <f>ROUND(K40/1024*8,2)</f>
        <v>38.090000000000003</v>
      </c>
      <c r="M40">
        <f>K40*8/E40</f>
        <v>188.68451152817221</v>
      </c>
    </row>
    <row r="41" spans="1:13" x14ac:dyDescent="0.2">
      <c r="B41">
        <v>256000</v>
      </c>
      <c r="C41">
        <v>8000</v>
      </c>
      <c r="D41">
        <v>78.56</v>
      </c>
      <c r="E41">
        <v>193.9</v>
      </c>
      <c r="F41">
        <v>7992.78</v>
      </c>
      <c r="G41" t="s">
        <v>502</v>
      </c>
      <c r="H41">
        <v>7989.66</v>
      </c>
      <c r="I41" t="s">
        <v>503</v>
      </c>
      <c r="J41">
        <f>H41+F41</f>
        <v>15982.439999999999</v>
      </c>
      <c r="K41">
        <f>J41*B41/(1024*1024)</f>
        <v>3901.9628906249995</v>
      </c>
      <c r="L41">
        <f>ROUND(K41/1024*8,2)</f>
        <v>30.48</v>
      </c>
      <c r="M41">
        <f>K41*8/E41</f>
        <v>160.98867006188755</v>
      </c>
    </row>
    <row r="42" spans="1:13" x14ac:dyDescent="0.2">
      <c r="B42">
        <v>256000</v>
      </c>
      <c r="C42">
        <v>6000</v>
      </c>
      <c r="D42">
        <v>83.78</v>
      </c>
      <c r="E42">
        <v>177.97200000000001</v>
      </c>
      <c r="F42">
        <v>5975.87</v>
      </c>
      <c r="G42" t="s">
        <v>504</v>
      </c>
      <c r="H42">
        <v>5974.31</v>
      </c>
      <c r="I42" t="s">
        <v>505</v>
      </c>
      <c r="J42">
        <f>H42+F42</f>
        <v>11950.18</v>
      </c>
      <c r="K42">
        <f>J42*B42/(1024*1024)</f>
        <v>2917.5244140625</v>
      </c>
      <c r="L42">
        <f>ROUND(K42/1024*8,2)</f>
        <v>22.79</v>
      </c>
      <c r="M42">
        <f>K42*8/E42</f>
        <v>131.14532236812531</v>
      </c>
    </row>
    <row r="43" spans="1:13" x14ac:dyDescent="0.2">
      <c r="B43">
        <v>256000</v>
      </c>
      <c r="C43">
        <v>4000</v>
      </c>
      <c r="D43">
        <v>89.3</v>
      </c>
      <c r="E43">
        <v>164.46899999999999</v>
      </c>
      <c r="F43">
        <v>3993.85</v>
      </c>
      <c r="G43" t="s">
        <v>506</v>
      </c>
      <c r="H43">
        <v>3994.24</v>
      </c>
      <c r="I43" t="s">
        <v>480</v>
      </c>
      <c r="J43">
        <f>H43+F43</f>
        <v>7988.09</v>
      </c>
      <c r="K43">
        <f>J43*B43/(1024*1024)</f>
        <v>1950.21728515625</v>
      </c>
      <c r="L43">
        <f>ROUND(K43/1024*8,2)</f>
        <v>15.24</v>
      </c>
      <c r="M43">
        <f>K43*8/E43</f>
        <v>94.861270398980963</v>
      </c>
    </row>
    <row r="44" spans="1:13" x14ac:dyDescent="0.2">
      <c r="B44">
        <v>256000</v>
      </c>
      <c r="C44">
        <v>2000</v>
      </c>
      <c r="D44">
        <v>95.56</v>
      </c>
      <c r="E44">
        <v>150.965</v>
      </c>
      <c r="F44">
        <v>1924.88</v>
      </c>
      <c r="G44" t="s">
        <v>607</v>
      </c>
      <c r="H44">
        <v>1942.46</v>
      </c>
      <c r="I44" t="s">
        <v>606</v>
      </c>
      <c r="J44">
        <f>H44+F44</f>
        <v>3867.34</v>
      </c>
      <c r="K44">
        <f>J44*B44/(1024*1024)</f>
        <v>944.1748046875</v>
      </c>
      <c r="L44">
        <f>ROUND(K44/1024*8,2)</f>
        <v>7.38</v>
      </c>
      <c r="M44">
        <f>K44*8/E44</f>
        <v>50.034103517371577</v>
      </c>
    </row>
    <row r="45" spans="1:13" x14ac:dyDescent="0.2">
      <c r="B45">
        <v>256000</v>
      </c>
      <c r="C45">
        <v>1000</v>
      </c>
      <c r="D45">
        <v>97.34</v>
      </c>
      <c r="E45">
        <v>138.5</v>
      </c>
      <c r="F45">
        <v>999.15</v>
      </c>
      <c r="G45" t="s">
        <v>509</v>
      </c>
      <c r="H45">
        <v>999.17</v>
      </c>
      <c r="I45" t="s">
        <v>605</v>
      </c>
      <c r="J45">
        <f>H45+F45</f>
        <v>1998.32</v>
      </c>
      <c r="K45">
        <f>J45*B45/(1024*1024)</f>
        <v>487.87109375</v>
      </c>
      <c r="L45">
        <f>ROUND(K45/1024*8,2)</f>
        <v>3.81</v>
      </c>
      <c r="M45">
        <f>K45*8/E45</f>
        <v>28.180279783393502</v>
      </c>
    </row>
    <row r="46" spans="1:13" x14ac:dyDescent="0.2">
      <c r="A46" t="s">
        <v>604</v>
      </c>
      <c r="B46">
        <v>512000</v>
      </c>
      <c r="C46">
        <v>30000</v>
      </c>
      <c r="D46">
        <v>60.05</v>
      </c>
      <c r="E46">
        <v>240.64400000000001</v>
      </c>
      <c r="F46">
        <v>8858.33</v>
      </c>
      <c r="G46" t="s">
        <v>603</v>
      </c>
      <c r="H46">
        <v>8790.68</v>
      </c>
      <c r="I46" t="s">
        <v>602</v>
      </c>
      <c r="J46">
        <f>H46+F46</f>
        <v>17649.010000000002</v>
      </c>
      <c r="K46">
        <f>J46*B46/(1024*1024)</f>
        <v>8617.6806640625018</v>
      </c>
      <c r="L46">
        <f>ROUND(K46/1024*8,2)</f>
        <v>67.33</v>
      </c>
      <c r="M46">
        <f>K46*8/E46</f>
        <v>286.48728126402494</v>
      </c>
    </row>
    <row r="47" spans="1:13" x14ac:dyDescent="0.2">
      <c r="B47">
        <v>512000</v>
      </c>
      <c r="C47">
        <v>25000</v>
      </c>
      <c r="D47">
        <v>59.98</v>
      </c>
      <c r="E47">
        <v>241.33600000000001</v>
      </c>
      <c r="F47">
        <v>8889.91</v>
      </c>
      <c r="G47" t="s">
        <v>601</v>
      </c>
      <c r="H47">
        <v>8759.1</v>
      </c>
      <c r="I47" t="s">
        <v>583</v>
      </c>
      <c r="J47">
        <f>H47+F47</f>
        <v>17649.010000000002</v>
      </c>
      <c r="K47">
        <f>J47*B47/(1024*1024)</f>
        <v>8617.6806640625018</v>
      </c>
      <c r="L47">
        <f>ROUND(K47/1024*8,2)</f>
        <v>67.33</v>
      </c>
      <c r="M47">
        <f>K47*8/E47</f>
        <v>285.66581576101373</v>
      </c>
    </row>
    <row r="48" spans="1:13" x14ac:dyDescent="0.2">
      <c r="B48">
        <v>512000</v>
      </c>
      <c r="C48">
        <v>20000</v>
      </c>
      <c r="D48">
        <v>59.92</v>
      </c>
      <c r="E48">
        <v>242.029</v>
      </c>
      <c r="F48">
        <v>8833.5400000000009</v>
      </c>
      <c r="G48" t="s">
        <v>600</v>
      </c>
      <c r="H48">
        <v>8810.89</v>
      </c>
      <c r="I48" t="s">
        <v>599</v>
      </c>
      <c r="J48">
        <f>H48+F48</f>
        <v>17644.43</v>
      </c>
      <c r="K48">
        <f>J48*B48/(1024*1024)</f>
        <v>8615.4443359375</v>
      </c>
      <c r="L48">
        <f>ROUND(K48/1024*8,2)</f>
        <v>67.31</v>
      </c>
      <c r="M48">
        <f>K48*8/E48</f>
        <v>284.77395141697895</v>
      </c>
    </row>
    <row r="49" spans="1:13" x14ac:dyDescent="0.2">
      <c r="B49">
        <v>512000</v>
      </c>
      <c r="C49">
        <v>15000</v>
      </c>
      <c r="D49">
        <v>59.99</v>
      </c>
      <c r="E49">
        <v>240.99</v>
      </c>
      <c r="F49">
        <v>8819.02</v>
      </c>
      <c r="G49" t="s">
        <v>600</v>
      </c>
      <c r="H49">
        <v>8833.52</v>
      </c>
      <c r="I49" t="s">
        <v>597</v>
      </c>
      <c r="J49">
        <f>H49+F49</f>
        <v>17652.54</v>
      </c>
      <c r="K49">
        <f>J49*B49/(1024*1024)</f>
        <v>8619.404296875</v>
      </c>
      <c r="L49">
        <f>ROUND(K49/1024*8,2)</f>
        <v>67.34</v>
      </c>
      <c r="M49">
        <f>K49*8/E49</f>
        <v>286.1331772065231</v>
      </c>
    </row>
    <row r="50" spans="1:13" x14ac:dyDescent="0.2">
      <c r="B50">
        <v>512000</v>
      </c>
      <c r="C50">
        <v>12500</v>
      </c>
      <c r="D50">
        <v>59.89</v>
      </c>
      <c r="E50">
        <v>241.33600000000001</v>
      </c>
      <c r="F50">
        <v>8847.2900000000009</v>
      </c>
      <c r="G50" t="s">
        <v>598</v>
      </c>
      <c r="H50">
        <v>8802.06</v>
      </c>
      <c r="I50" t="s">
        <v>599</v>
      </c>
      <c r="J50">
        <f>H50+F50</f>
        <v>17649.349999999999</v>
      </c>
      <c r="K50">
        <f>J50*B50/(1024*1024)</f>
        <v>8617.8466796875</v>
      </c>
      <c r="L50">
        <f>ROUND(K50/1024*8,2)</f>
        <v>67.33</v>
      </c>
      <c r="M50">
        <f>K50*8/E50</f>
        <v>285.67131898059137</v>
      </c>
    </row>
    <row r="51" spans="1:13" x14ac:dyDescent="0.2">
      <c r="B51">
        <v>512000</v>
      </c>
      <c r="C51">
        <v>10000</v>
      </c>
      <c r="D51">
        <v>60.17</v>
      </c>
      <c r="E51">
        <v>240.99</v>
      </c>
      <c r="F51">
        <v>8842.34</v>
      </c>
      <c r="G51" t="s">
        <v>598</v>
      </c>
      <c r="H51">
        <v>8817.7099999999991</v>
      </c>
      <c r="I51" t="s">
        <v>597</v>
      </c>
      <c r="J51">
        <f>H51+F51</f>
        <v>17660.05</v>
      </c>
      <c r="K51">
        <f>J51*B51/(1024*1024)</f>
        <v>8623.0712890625</v>
      </c>
      <c r="L51">
        <f>ROUND(K51/1024*8,2)</f>
        <v>67.37</v>
      </c>
      <c r="M51">
        <f>K51*8/E51</f>
        <v>286.25490813934186</v>
      </c>
    </row>
    <row r="52" spans="1:13" x14ac:dyDescent="0.2">
      <c r="B52">
        <v>512000</v>
      </c>
      <c r="C52">
        <v>8000</v>
      </c>
      <c r="D52">
        <v>62.65</v>
      </c>
      <c r="E52">
        <v>233.02600000000001</v>
      </c>
      <c r="F52">
        <v>7987.18</v>
      </c>
      <c r="G52" t="s">
        <v>523</v>
      </c>
      <c r="H52">
        <v>7988.45</v>
      </c>
      <c r="I52" t="s">
        <v>524</v>
      </c>
      <c r="J52">
        <f>H52+F52</f>
        <v>15975.630000000001</v>
      </c>
      <c r="K52">
        <f>J52*B52/(1024*1024)</f>
        <v>7800.6005859375009</v>
      </c>
      <c r="L52">
        <f>ROUND(K52/1024*8,2)</f>
        <v>60.94</v>
      </c>
      <c r="M52">
        <f>K52*8/E52</f>
        <v>267.80189630127114</v>
      </c>
    </row>
    <row r="53" spans="1:13" x14ac:dyDescent="0.2">
      <c r="B53">
        <v>512000</v>
      </c>
      <c r="C53">
        <v>6000</v>
      </c>
      <c r="D53">
        <v>71.010000000000005</v>
      </c>
      <c r="E53">
        <v>215.02099999999999</v>
      </c>
      <c r="F53">
        <v>5993.02</v>
      </c>
      <c r="G53" t="s">
        <v>596</v>
      </c>
      <c r="H53">
        <v>5990.86</v>
      </c>
      <c r="I53" t="s">
        <v>595</v>
      </c>
      <c r="J53">
        <f>H53+F53</f>
        <v>11983.880000000001</v>
      </c>
      <c r="K53">
        <f>J53*B53/(1024*1024)</f>
        <v>5851.5039062500009</v>
      </c>
      <c r="L53">
        <f>ROUND(K53/1024*8,2)</f>
        <v>45.71</v>
      </c>
      <c r="M53">
        <f>K53*8/E53</f>
        <v>217.70911329591067</v>
      </c>
    </row>
    <row r="54" spans="1:13" x14ac:dyDescent="0.2">
      <c r="B54">
        <v>512000</v>
      </c>
      <c r="C54">
        <v>4000</v>
      </c>
      <c r="D54">
        <v>80.7</v>
      </c>
      <c r="E54">
        <v>188.36</v>
      </c>
      <c r="F54">
        <v>3988.78</v>
      </c>
      <c r="G54" t="s">
        <v>594</v>
      </c>
      <c r="H54">
        <v>3989.4</v>
      </c>
      <c r="I54" t="s">
        <v>593</v>
      </c>
      <c r="J54">
        <f>H54+F54</f>
        <v>7978.18</v>
      </c>
      <c r="K54">
        <f>J54*B54/(1024*1024)</f>
        <v>3895.595703125</v>
      </c>
      <c r="L54">
        <f>ROUND(K54/1024*8,2)</f>
        <v>30.43</v>
      </c>
      <c r="M54">
        <f>K54*8/E54</f>
        <v>165.45320463474198</v>
      </c>
    </row>
    <row r="55" spans="1:13" x14ac:dyDescent="0.2">
      <c r="B55">
        <v>512000</v>
      </c>
      <c r="C55">
        <v>2000</v>
      </c>
      <c r="D55">
        <v>92.1</v>
      </c>
      <c r="E55">
        <v>162.738</v>
      </c>
      <c r="F55">
        <v>1963.25</v>
      </c>
      <c r="G55" t="s">
        <v>592</v>
      </c>
      <c r="H55">
        <v>1982.5</v>
      </c>
      <c r="I55" t="s">
        <v>480</v>
      </c>
      <c r="J55">
        <f>H55+F55</f>
        <v>3945.75</v>
      </c>
      <c r="K55">
        <f>J55*B55/(1024*1024)</f>
        <v>1926.6357421875</v>
      </c>
      <c r="L55">
        <f>ROUND(K55/1024*8,2)</f>
        <v>15.05</v>
      </c>
      <c r="M55">
        <f>K55*8/E55</f>
        <v>94.711044362717985</v>
      </c>
    </row>
    <row r="56" spans="1:13" x14ac:dyDescent="0.2">
      <c r="B56">
        <v>512000</v>
      </c>
      <c r="C56">
        <v>1000</v>
      </c>
      <c r="D56">
        <v>95.75</v>
      </c>
      <c r="E56">
        <v>145.77099999999999</v>
      </c>
      <c r="F56">
        <v>988</v>
      </c>
      <c r="G56" t="s">
        <v>591</v>
      </c>
      <c r="H56">
        <v>986.84</v>
      </c>
      <c r="I56" t="s">
        <v>590</v>
      </c>
      <c r="J56">
        <f>H56+F56</f>
        <v>1974.8400000000001</v>
      </c>
      <c r="K56">
        <f>J56*B56/(1024*1024)</f>
        <v>964.27734375000011</v>
      </c>
      <c r="L56">
        <f>ROUND(K56/1024*8,2)</f>
        <v>7.53</v>
      </c>
      <c r="M56">
        <f>K56*8/E56</f>
        <v>52.920119571108117</v>
      </c>
    </row>
    <row r="57" spans="1:13" x14ac:dyDescent="0.2">
      <c r="A57" t="s">
        <v>589</v>
      </c>
      <c r="B57">
        <v>1000000</v>
      </c>
      <c r="C57">
        <v>30000</v>
      </c>
      <c r="D57">
        <v>61.57</v>
      </c>
      <c r="E57">
        <v>237.52799999999999</v>
      </c>
      <c r="F57">
        <v>4490.3500000000004</v>
      </c>
      <c r="G57" t="s">
        <v>582</v>
      </c>
      <c r="H57">
        <v>4467.0600000000004</v>
      </c>
      <c r="I57" t="s">
        <v>585</v>
      </c>
      <c r="J57">
        <f>H57+F57</f>
        <v>8957.41</v>
      </c>
      <c r="K57">
        <f>J57*B57/(1024*1024)</f>
        <v>8542.4518585205078</v>
      </c>
      <c r="L57">
        <f>ROUND(K57/1024*8,2)</f>
        <v>66.739999999999995</v>
      </c>
      <c r="M57">
        <f>K57*8/E57</f>
        <v>287.7118271031797</v>
      </c>
    </row>
    <row r="58" spans="1:13" x14ac:dyDescent="0.2">
      <c r="B58">
        <v>1000000</v>
      </c>
      <c r="C58">
        <v>25000</v>
      </c>
      <c r="D58">
        <v>61.43</v>
      </c>
      <c r="E58">
        <v>237.874</v>
      </c>
      <c r="F58">
        <v>4481.28</v>
      </c>
      <c r="G58" t="s">
        <v>582</v>
      </c>
      <c r="H58">
        <v>4474.16</v>
      </c>
      <c r="I58" t="s">
        <v>581</v>
      </c>
      <c r="J58">
        <f>H58+F58</f>
        <v>8955.4399999999987</v>
      </c>
      <c r="K58">
        <f>J58*B58/(1024*1024)</f>
        <v>8540.5731201171857</v>
      </c>
      <c r="L58">
        <f>ROUND(K58/1024*8,2)</f>
        <v>66.72</v>
      </c>
      <c r="M58">
        <f>K58*8/E58</f>
        <v>287.23015109233245</v>
      </c>
    </row>
    <row r="59" spans="1:13" x14ac:dyDescent="0.2">
      <c r="B59">
        <v>1000000</v>
      </c>
      <c r="C59">
        <v>20000</v>
      </c>
      <c r="D59">
        <v>61.35</v>
      </c>
      <c r="E59">
        <v>238.22</v>
      </c>
      <c r="F59">
        <v>4495.6099999999997</v>
      </c>
      <c r="G59" t="s">
        <v>588</v>
      </c>
      <c r="H59">
        <v>4455.45</v>
      </c>
      <c r="I59" t="s">
        <v>587</v>
      </c>
      <c r="J59">
        <f>H59+F59</f>
        <v>8951.06</v>
      </c>
      <c r="K59">
        <f>J59*B59/(1024*1024)</f>
        <v>8536.3960266113281</v>
      </c>
      <c r="L59">
        <f>ROUND(K59/1024*8,2)</f>
        <v>66.69</v>
      </c>
      <c r="M59">
        <f>K59*8/E59</f>
        <v>286.67269000457821</v>
      </c>
    </row>
    <row r="60" spans="1:13" x14ac:dyDescent="0.2">
      <c r="B60">
        <v>1000000</v>
      </c>
      <c r="C60">
        <v>15000</v>
      </c>
      <c r="D60">
        <v>61.48</v>
      </c>
      <c r="E60">
        <v>237.874</v>
      </c>
      <c r="F60">
        <v>4471.8100000000004</v>
      </c>
      <c r="G60" t="s">
        <v>586</v>
      </c>
      <c r="H60">
        <v>4472.21</v>
      </c>
      <c r="I60" t="s">
        <v>581</v>
      </c>
      <c r="J60">
        <f>H60+F60</f>
        <v>8944.02</v>
      </c>
      <c r="K60">
        <f>J60*B60/(1024*1024)</f>
        <v>8529.6821594238281</v>
      </c>
      <c r="L60">
        <f>ROUND(K60/1024*8,2)</f>
        <v>66.64</v>
      </c>
      <c r="M60">
        <f>K60*8/E60</f>
        <v>286.86387446879706</v>
      </c>
    </row>
    <row r="61" spans="1:13" x14ac:dyDescent="0.2">
      <c r="B61">
        <v>1000000</v>
      </c>
      <c r="C61">
        <v>12500</v>
      </c>
      <c r="D61">
        <v>61.45</v>
      </c>
      <c r="E61">
        <v>238.566</v>
      </c>
      <c r="F61">
        <v>4473.49</v>
      </c>
      <c r="G61" t="s">
        <v>586</v>
      </c>
      <c r="H61">
        <v>4478.0600000000004</v>
      </c>
      <c r="I61" t="s">
        <v>581</v>
      </c>
      <c r="J61">
        <f>H61+F61</f>
        <v>8951.5499999999993</v>
      </c>
      <c r="K61">
        <f>J61*B61/(1024*1024)</f>
        <v>8536.8633270263672</v>
      </c>
      <c r="L61">
        <f>ROUND(K61/1024*8,2)</f>
        <v>66.69</v>
      </c>
      <c r="M61">
        <f>K61*8/E61</f>
        <v>286.27258962388157</v>
      </c>
    </row>
    <row r="62" spans="1:13" x14ac:dyDescent="0.2">
      <c r="B62">
        <v>1000000</v>
      </c>
      <c r="C62">
        <v>10000</v>
      </c>
      <c r="D62">
        <v>61.47</v>
      </c>
      <c r="E62">
        <v>237.52799999999999</v>
      </c>
      <c r="F62">
        <v>4481.6000000000004</v>
      </c>
      <c r="G62" t="s">
        <v>582</v>
      </c>
      <c r="H62">
        <v>4462.41</v>
      </c>
      <c r="I62" t="s">
        <v>585</v>
      </c>
      <c r="J62">
        <f>H62+F62</f>
        <v>8944.01</v>
      </c>
      <c r="K62">
        <f>J62*B62/(1024*1024)</f>
        <v>8529.6726226806641</v>
      </c>
      <c r="L62">
        <f>ROUND(K62/1024*8,2)</f>
        <v>66.64</v>
      </c>
      <c r="M62">
        <f>K62*8/E62</f>
        <v>287.28141937559076</v>
      </c>
    </row>
    <row r="63" spans="1:13" x14ac:dyDescent="0.2">
      <c r="B63">
        <v>1000000</v>
      </c>
      <c r="C63">
        <v>8000</v>
      </c>
      <c r="D63">
        <v>61.4</v>
      </c>
      <c r="E63">
        <v>237.52799999999999</v>
      </c>
      <c r="F63">
        <v>4464.0200000000004</v>
      </c>
      <c r="G63" t="s">
        <v>584</v>
      </c>
      <c r="H63">
        <v>4491.3599999999997</v>
      </c>
      <c r="I63" t="s">
        <v>583</v>
      </c>
      <c r="J63">
        <f>H63+F63</f>
        <v>8955.380000000001</v>
      </c>
      <c r="K63">
        <f>J63*B63/(1024*1024)</f>
        <v>8540.5158996582049</v>
      </c>
      <c r="L63">
        <f>ROUND(K63/1024*8,2)</f>
        <v>66.72</v>
      </c>
      <c r="M63">
        <f>K63*8/E63</f>
        <v>287.646623544448</v>
      </c>
    </row>
    <row r="64" spans="1:13" x14ac:dyDescent="0.2">
      <c r="B64">
        <v>1000000</v>
      </c>
      <c r="C64">
        <v>6000</v>
      </c>
      <c r="D64">
        <v>61.52</v>
      </c>
      <c r="E64">
        <v>238.22</v>
      </c>
      <c r="F64">
        <v>4482.2</v>
      </c>
      <c r="G64" t="s">
        <v>582</v>
      </c>
      <c r="H64">
        <v>4474.08</v>
      </c>
      <c r="I64" t="s">
        <v>581</v>
      </c>
      <c r="J64">
        <f>H64+F64</f>
        <v>8956.2799999999988</v>
      </c>
      <c r="K64">
        <f>J64*B64/(1024*1024)</f>
        <v>8541.3742065429669</v>
      </c>
      <c r="L64">
        <f>ROUND(K64/1024*8,2)</f>
        <v>66.73</v>
      </c>
      <c r="M64">
        <f>K64*8/E64</f>
        <v>286.83986924835756</v>
      </c>
    </row>
    <row r="65" spans="1:13" x14ac:dyDescent="0.2">
      <c r="B65">
        <v>1000000</v>
      </c>
      <c r="C65">
        <v>4000</v>
      </c>
      <c r="D65">
        <v>68.349999999999994</v>
      </c>
      <c r="E65">
        <v>220.90700000000001</v>
      </c>
      <c r="F65">
        <v>3944.8</v>
      </c>
      <c r="G65" t="s">
        <v>580</v>
      </c>
      <c r="H65">
        <v>3964.54</v>
      </c>
      <c r="I65" t="s">
        <v>579</v>
      </c>
      <c r="J65">
        <f>H65+F65</f>
        <v>7909.34</v>
      </c>
      <c r="K65">
        <f>J65*B65/(1024*1024)</f>
        <v>7542.9344177246094</v>
      </c>
      <c r="L65">
        <f>ROUND(K65/1024*8,2)</f>
        <v>58.93</v>
      </c>
      <c r="M65">
        <f>K65*8/E65</f>
        <v>273.16235040898147</v>
      </c>
    </row>
    <row r="66" spans="1:13" x14ac:dyDescent="0.2">
      <c r="B66">
        <v>1000000</v>
      </c>
      <c r="C66">
        <v>2000</v>
      </c>
      <c r="D66">
        <v>83.88</v>
      </c>
      <c r="E66">
        <v>185.93600000000001</v>
      </c>
      <c r="F66">
        <v>1904.29</v>
      </c>
      <c r="G66" t="s">
        <v>578</v>
      </c>
      <c r="H66">
        <v>1943.77</v>
      </c>
      <c r="I66" t="s">
        <v>577</v>
      </c>
      <c r="J66">
        <f>H66+F66</f>
        <v>3848.06</v>
      </c>
      <c r="K66">
        <f>J66*B66/(1024*1024)</f>
        <v>3669.7959899902344</v>
      </c>
      <c r="L66">
        <f>ROUND(K66/1024*8,2)</f>
        <v>28.67</v>
      </c>
      <c r="M66">
        <f>K66*8/E66</f>
        <v>157.89501720980269</v>
      </c>
    </row>
    <row r="67" spans="1:13" x14ac:dyDescent="0.2">
      <c r="B67">
        <v>1000000</v>
      </c>
      <c r="C67">
        <v>1000</v>
      </c>
      <c r="D67">
        <v>91.89</v>
      </c>
      <c r="E67">
        <v>158.929</v>
      </c>
      <c r="F67">
        <v>991.33</v>
      </c>
      <c r="G67" t="s">
        <v>576</v>
      </c>
      <c r="H67">
        <v>983.44</v>
      </c>
      <c r="I67" t="s">
        <v>575</v>
      </c>
      <c r="J67">
        <f>H67+F67</f>
        <v>1974.77</v>
      </c>
      <c r="K67">
        <f>J67*B67/(1024*1024)</f>
        <v>1883.2874298095703</v>
      </c>
      <c r="L67">
        <f>ROUND(K67/1024*8,2)</f>
        <v>14.71</v>
      </c>
      <c r="M67">
        <f>K67*8/E67</f>
        <v>94.798931840485764</v>
      </c>
    </row>
    <row r="68" spans="1:13" x14ac:dyDescent="0.2">
      <c r="A68" t="s">
        <v>574</v>
      </c>
      <c r="B68">
        <v>2000000</v>
      </c>
      <c r="C68">
        <v>30000</v>
      </c>
      <c r="D68">
        <v>59.6</v>
      </c>
      <c r="E68">
        <v>242.029</v>
      </c>
      <c r="F68">
        <v>2131.14</v>
      </c>
      <c r="G68" t="s">
        <v>566</v>
      </c>
      <c r="H68">
        <v>2169.54</v>
      </c>
      <c r="I68" t="s">
        <v>565</v>
      </c>
      <c r="J68">
        <f>H68+F68</f>
        <v>4300.68</v>
      </c>
      <c r="K68">
        <f>J68*B68/(1024*1024)</f>
        <v>8202.8961181640625</v>
      </c>
      <c r="L68">
        <f>ROUND(K68/1024*8,2)</f>
        <v>64.09</v>
      </c>
      <c r="M68">
        <f>K68*8/E68</f>
        <v>271.13762790951705</v>
      </c>
    </row>
    <row r="69" spans="1:13" x14ac:dyDescent="0.2">
      <c r="B69">
        <v>2000000</v>
      </c>
      <c r="C69">
        <v>25000</v>
      </c>
      <c r="D69">
        <v>59.82</v>
      </c>
      <c r="E69">
        <v>242.029</v>
      </c>
      <c r="F69">
        <v>2155.4899999999998</v>
      </c>
      <c r="G69" t="s">
        <v>573</v>
      </c>
      <c r="H69">
        <v>2146.34</v>
      </c>
      <c r="I69" t="s">
        <v>572</v>
      </c>
      <c r="J69">
        <f>H69+F69</f>
        <v>4301.83</v>
      </c>
      <c r="K69">
        <f>J69*B69/(1024*1024)</f>
        <v>8205.0895690917969</v>
      </c>
      <c r="L69">
        <f>ROUND(K69/1024*8,2)</f>
        <v>64.099999999999994</v>
      </c>
      <c r="M69">
        <f>K69*8/E69</f>
        <v>271.21012999572105</v>
      </c>
    </row>
    <row r="70" spans="1:13" x14ac:dyDescent="0.2">
      <c r="B70">
        <v>2000000</v>
      </c>
      <c r="C70">
        <v>20000</v>
      </c>
      <c r="D70">
        <v>58.43</v>
      </c>
      <c r="E70">
        <v>245.14500000000001</v>
      </c>
      <c r="F70">
        <v>2143.13</v>
      </c>
      <c r="G70" t="s">
        <v>569</v>
      </c>
      <c r="H70">
        <v>2154.19</v>
      </c>
      <c r="I70" t="s">
        <v>571</v>
      </c>
      <c r="J70">
        <f>H70+F70</f>
        <v>4297.32</v>
      </c>
      <c r="K70">
        <f>J70*B70/(1024*1024)</f>
        <v>8196.4874267578125</v>
      </c>
      <c r="L70">
        <f>ROUND(K70/1024*8,2)</f>
        <v>64.040000000000006</v>
      </c>
      <c r="M70">
        <f>K70*8/E70</f>
        <v>267.48210003900749</v>
      </c>
    </row>
    <row r="71" spans="1:13" x14ac:dyDescent="0.2">
      <c r="B71">
        <v>2000000</v>
      </c>
      <c r="C71">
        <v>15000</v>
      </c>
      <c r="D71">
        <v>59.82</v>
      </c>
      <c r="E71">
        <v>242.029</v>
      </c>
      <c r="F71">
        <v>2144.36</v>
      </c>
      <c r="G71" t="s">
        <v>570</v>
      </c>
      <c r="H71">
        <v>2155.0700000000002</v>
      </c>
      <c r="I71" t="s">
        <v>568</v>
      </c>
      <c r="J71">
        <f>H71+F71</f>
        <v>4299.43</v>
      </c>
      <c r="K71">
        <f>J71*B71/(1024*1024)</f>
        <v>8200.5119323730469</v>
      </c>
      <c r="L71">
        <f>ROUND(K71/1024*8,2)</f>
        <v>64.069999999999993</v>
      </c>
      <c r="M71">
        <f>K71*8/E71</f>
        <v>271.05882129407786</v>
      </c>
    </row>
    <row r="72" spans="1:13" x14ac:dyDescent="0.2">
      <c r="B72">
        <v>2000000</v>
      </c>
      <c r="C72">
        <v>12500</v>
      </c>
      <c r="D72">
        <v>59.74</v>
      </c>
      <c r="E72">
        <v>242.721</v>
      </c>
      <c r="F72">
        <v>2130</v>
      </c>
      <c r="G72" t="s">
        <v>566</v>
      </c>
      <c r="H72">
        <v>2166.7199999999998</v>
      </c>
      <c r="I72" t="s">
        <v>565</v>
      </c>
      <c r="J72">
        <f>H72+F72</f>
        <v>4296.7199999999993</v>
      </c>
      <c r="K72">
        <f>J72*B72/(1024*1024)</f>
        <v>8195.3430175781232</v>
      </c>
      <c r="L72">
        <f>ROUND(K72/1024*8,2)</f>
        <v>64.03</v>
      </c>
      <c r="M72">
        <f>K72*8/E72</f>
        <v>270.11566424258712</v>
      </c>
    </row>
    <row r="73" spans="1:13" x14ac:dyDescent="0.2">
      <c r="B73">
        <v>2000000</v>
      </c>
      <c r="C73">
        <v>10000</v>
      </c>
      <c r="D73">
        <v>59.7</v>
      </c>
      <c r="E73">
        <v>242.375</v>
      </c>
      <c r="F73">
        <v>2138.66</v>
      </c>
      <c r="G73" t="s">
        <v>569</v>
      </c>
      <c r="H73">
        <v>2159.88</v>
      </c>
      <c r="I73" t="s">
        <v>567</v>
      </c>
      <c r="J73">
        <f>H73+F73</f>
        <v>4298.54</v>
      </c>
      <c r="K73">
        <f>J73*B73/(1024*1024)</f>
        <v>8198.8143920898438</v>
      </c>
      <c r="L73">
        <f>ROUND(K73/1024*8,2)</f>
        <v>64.05</v>
      </c>
      <c r="M73">
        <f>K73*8/E73</f>
        <v>270.61584378223313</v>
      </c>
    </row>
    <row r="74" spans="1:13" x14ac:dyDescent="0.2">
      <c r="B74">
        <v>2000000</v>
      </c>
      <c r="C74">
        <v>8000</v>
      </c>
      <c r="D74">
        <v>59.6</v>
      </c>
      <c r="E74">
        <v>243.06700000000001</v>
      </c>
      <c r="F74">
        <v>2143.3000000000002</v>
      </c>
      <c r="G74" t="s">
        <v>569</v>
      </c>
      <c r="H74">
        <v>2156.61</v>
      </c>
      <c r="I74" t="s">
        <v>568</v>
      </c>
      <c r="J74">
        <f>H74+F74</f>
        <v>4299.91</v>
      </c>
      <c r="K74">
        <f>J74*B74/(1024*1024)</f>
        <v>8201.4274597167969</v>
      </c>
      <c r="L74">
        <f>ROUND(K74/1024*8,2)</f>
        <v>64.069999999999993</v>
      </c>
      <c r="M74">
        <f>K74*8/E74</f>
        <v>269.9314167605408</v>
      </c>
    </row>
    <row r="75" spans="1:13" x14ac:dyDescent="0.2">
      <c r="B75">
        <v>2000000</v>
      </c>
      <c r="C75">
        <v>6000</v>
      </c>
      <c r="D75">
        <v>59.71</v>
      </c>
      <c r="E75">
        <v>242.721</v>
      </c>
      <c r="F75">
        <v>2130.91</v>
      </c>
      <c r="G75" t="s">
        <v>566</v>
      </c>
      <c r="H75">
        <v>2164.25</v>
      </c>
      <c r="I75" t="s">
        <v>567</v>
      </c>
      <c r="J75">
        <f>H75+F75</f>
        <v>4295.16</v>
      </c>
      <c r="K75">
        <f>J75*B75/(1024*1024)</f>
        <v>8192.3675537109375</v>
      </c>
      <c r="L75">
        <f>ROUND(K75/1024*8,2)</f>
        <v>64</v>
      </c>
      <c r="M75">
        <f>K75*8/E75</f>
        <v>270.01759398522375</v>
      </c>
    </row>
    <row r="76" spans="1:13" x14ac:dyDescent="0.2">
      <c r="B76">
        <v>2000000</v>
      </c>
      <c r="C76">
        <v>4000</v>
      </c>
      <c r="D76">
        <v>59.63</v>
      </c>
      <c r="E76">
        <v>242.721</v>
      </c>
      <c r="F76">
        <v>2132.16</v>
      </c>
      <c r="G76" t="s">
        <v>566</v>
      </c>
      <c r="H76">
        <v>2165.15</v>
      </c>
      <c r="I76" t="s">
        <v>565</v>
      </c>
      <c r="J76">
        <f>H76+F76</f>
        <v>4297.3099999999995</v>
      </c>
      <c r="K76">
        <f>J76*B76/(1024*1024)</f>
        <v>8196.4683532714826</v>
      </c>
      <c r="L76">
        <f>ROUND(K76/1024*8,2)</f>
        <v>64.03</v>
      </c>
      <c r="M76">
        <f>K76*8/E76</f>
        <v>270.15275491684633</v>
      </c>
    </row>
    <row r="77" spans="1:13" x14ac:dyDescent="0.2">
      <c r="B77">
        <v>2000000</v>
      </c>
      <c r="C77">
        <v>2000</v>
      </c>
      <c r="D77">
        <v>71.209999999999994</v>
      </c>
      <c r="E77">
        <v>217.791</v>
      </c>
      <c r="F77">
        <v>1873.66</v>
      </c>
      <c r="G77" t="s">
        <v>564</v>
      </c>
      <c r="H77">
        <v>1812.04</v>
      </c>
      <c r="I77" t="s">
        <v>563</v>
      </c>
      <c r="J77">
        <f>H77+F77</f>
        <v>3685.7</v>
      </c>
      <c r="K77">
        <f>J77*B77/(1024*1024)</f>
        <v>7029.9148559570312</v>
      </c>
      <c r="L77">
        <f>ROUND(K77/1024*8,2)</f>
        <v>54.92</v>
      </c>
      <c r="M77">
        <f>K77*8/E77</f>
        <v>258.22609220608865</v>
      </c>
    </row>
    <row r="78" spans="1:13" x14ac:dyDescent="0.2">
      <c r="B78">
        <v>2000000</v>
      </c>
      <c r="C78">
        <v>1000</v>
      </c>
      <c r="D78">
        <v>84.83</v>
      </c>
      <c r="E78">
        <v>176.58699999999999</v>
      </c>
      <c r="F78">
        <v>932.86</v>
      </c>
      <c r="G78" t="s">
        <v>562</v>
      </c>
      <c r="H78">
        <v>946.29</v>
      </c>
      <c r="I78" t="s">
        <v>561</v>
      </c>
      <c r="J78">
        <f>H78+F78</f>
        <v>1879.15</v>
      </c>
      <c r="K78">
        <f>J78*B78/(1024*1024)</f>
        <v>3584.1941833496094</v>
      </c>
      <c r="L78">
        <f>ROUND(K78/1024*8,2)</f>
        <v>28</v>
      </c>
      <c r="M78">
        <f>K78*8/E78</f>
        <v>162.37635537608588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GEN_32C_1LG_MTU1500</vt:lpstr>
      <vt:lpstr>Gen_32C_2LG_MTU6000</vt:lpstr>
      <vt:lpstr>EPYC7502P_32C_2LG_MTU6000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2023-01-27T21:14:01Z</dcterms:created>
  <dcterms:modified xsi:type="dcterms:W3CDTF">2023-01-27T21:20:57Z</dcterms:modified>
</cp:coreProperties>
</file>