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DATA ANALYTICS\"/>
    </mc:Choice>
  </mc:AlternateContent>
  <xr:revisionPtr revIDLastSave="0" documentId="8_{3379B58F-5BA5-48AA-B89E-69301A302A80}" xr6:coauthVersionLast="47" xr6:coauthVersionMax="47" xr10:uidLastSave="{00000000-0000-0000-0000-000000000000}"/>
  <bookViews>
    <workbookView xWindow="-108" yWindow="-108" windowWidth="23256" windowHeight="12456" xr2:uid="{00000000-000D-0000-FFFF-FFFF00000000}"/>
  </bookViews>
  <sheets>
    <sheet name="Problem" sheetId="1" r:id="rId1"/>
    <sheet name="Sheet2" sheetId="2" r:id="rId2"/>
    <sheet name="Reference Tables" sheetId="3" r:id="rId3"/>
    <sheet name="Solution" sheetId="4" r:id="rId4"/>
    <sheet name="Sheet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7" i="1" l="1"/>
  <c r="G158" i="1"/>
  <c r="G159" i="1"/>
  <c r="G160" i="1"/>
  <c r="G161" i="1"/>
  <c r="G162" i="1"/>
  <c r="G163" i="1"/>
  <c r="G164" i="1"/>
  <c r="G165" i="1"/>
  <c r="G166" i="1"/>
  <c r="G167" i="1"/>
  <c r="G168" i="1"/>
  <c r="G169" i="1"/>
  <c r="G170" i="1"/>
  <c r="G171" i="1"/>
  <c r="G172" i="1"/>
  <c r="G173" i="1"/>
  <c r="G174" i="1"/>
  <c r="G175" i="1"/>
  <c r="G156" i="1"/>
  <c r="G111" i="4"/>
  <c r="G112" i="4"/>
  <c r="G113" i="4"/>
  <c r="G114" i="4"/>
  <c r="G115" i="4"/>
  <c r="G116" i="4"/>
  <c r="G117" i="4"/>
  <c r="G118" i="4"/>
  <c r="G119" i="4"/>
  <c r="G120" i="4"/>
  <c r="G121" i="4"/>
  <c r="G122" i="4"/>
  <c r="G123" i="4"/>
  <c r="G124" i="4"/>
  <c r="G125" i="4"/>
  <c r="G126" i="4"/>
  <c r="G127" i="4"/>
  <c r="G128" i="4"/>
  <c r="G129" i="4"/>
  <c r="G110" i="4"/>
  <c r="G157" i="4"/>
  <c r="G158" i="4"/>
  <c r="G159" i="4"/>
  <c r="G160" i="4"/>
  <c r="G161" i="4"/>
  <c r="G162" i="4"/>
  <c r="G163" i="4"/>
  <c r="G164" i="4"/>
  <c r="G165" i="4"/>
  <c r="G166" i="4"/>
  <c r="G167" i="4"/>
  <c r="G168" i="4"/>
  <c r="G169" i="4"/>
  <c r="G170" i="4"/>
  <c r="G171" i="4"/>
  <c r="G172" i="4"/>
  <c r="G173" i="4"/>
  <c r="G174" i="4"/>
  <c r="G175" i="4"/>
  <c r="G156" i="4"/>
  <c r="G134" i="4"/>
  <c r="G135" i="4"/>
  <c r="G136" i="4"/>
  <c r="G137" i="4"/>
  <c r="G138" i="4"/>
  <c r="G139" i="4"/>
  <c r="G140" i="4"/>
  <c r="G141" i="4"/>
  <c r="G142" i="4"/>
  <c r="G143" i="4"/>
  <c r="G144" i="4"/>
  <c r="G145" i="4"/>
  <c r="G146" i="4"/>
  <c r="G147" i="4"/>
  <c r="G148" i="4"/>
  <c r="G149" i="4"/>
  <c r="G150" i="4"/>
  <c r="G151" i="4"/>
  <c r="G152" i="4"/>
  <c r="G133" i="4"/>
  <c r="G59" i="4"/>
  <c r="G60" i="4"/>
  <c r="G61" i="4"/>
  <c r="G62" i="4"/>
  <c r="G63" i="4"/>
  <c r="G64" i="4"/>
  <c r="G65" i="4"/>
  <c r="G66" i="4"/>
  <c r="G67" i="4"/>
  <c r="G68" i="4"/>
  <c r="G69" i="4"/>
  <c r="G70" i="4"/>
  <c r="G71" i="4"/>
  <c r="G72" i="4"/>
  <c r="G73" i="4"/>
  <c r="G74" i="4"/>
  <c r="G75" i="4"/>
  <c r="G76" i="4"/>
  <c r="G77" i="4"/>
  <c r="G78" i="4"/>
  <c r="G79" i="4"/>
  <c r="G80" i="4"/>
  <c r="G58" i="4"/>
  <c r="G33" i="4"/>
  <c r="G34" i="4"/>
  <c r="G35" i="4"/>
  <c r="G36" i="4"/>
  <c r="G37" i="4"/>
  <c r="G38" i="4"/>
  <c r="G39" i="4"/>
  <c r="G40" i="4"/>
  <c r="G41" i="4"/>
  <c r="G42" i="4"/>
  <c r="G43" i="4"/>
  <c r="G44" i="4"/>
  <c r="G45" i="4"/>
  <c r="G46" i="4"/>
  <c r="G47" i="4"/>
  <c r="G48" i="4"/>
  <c r="G49" i="4"/>
  <c r="G50" i="4"/>
  <c r="G51" i="4"/>
  <c r="G52" i="4"/>
  <c r="G53" i="4"/>
  <c r="G54" i="4"/>
  <c r="G32" i="4"/>
  <c r="G7" i="4"/>
  <c r="G8" i="4"/>
  <c r="G9" i="4"/>
  <c r="G10" i="4"/>
  <c r="G11" i="4"/>
  <c r="G12" i="4"/>
  <c r="G13" i="4"/>
  <c r="G14" i="4"/>
  <c r="G15" i="4"/>
  <c r="G16" i="4"/>
  <c r="G17" i="4"/>
  <c r="G18" i="4"/>
  <c r="G19" i="4"/>
  <c r="G20" i="4"/>
  <c r="G21" i="4"/>
  <c r="G22" i="4"/>
  <c r="G23" i="4"/>
  <c r="G24" i="4"/>
  <c r="G25" i="4"/>
  <c r="G26" i="4"/>
  <c r="G27" i="4"/>
  <c r="G28" i="4"/>
  <c r="G6" i="4"/>
  <c r="G134" i="1"/>
  <c r="G135" i="1"/>
  <c r="G136" i="1"/>
  <c r="G137" i="1"/>
  <c r="G138" i="1"/>
  <c r="G139" i="1"/>
  <c r="G140" i="1"/>
  <c r="G141" i="1"/>
  <c r="G142" i="1"/>
  <c r="G143" i="1"/>
  <c r="G144" i="1"/>
  <c r="G145" i="1"/>
  <c r="G146" i="1"/>
  <c r="G147" i="1"/>
  <c r="G148" i="1"/>
  <c r="G149" i="1"/>
  <c r="G150" i="1"/>
  <c r="G151" i="1"/>
  <c r="G152" i="1"/>
  <c r="G133" i="1"/>
  <c r="G110" i="1"/>
  <c r="G59" i="1"/>
  <c r="G60" i="1"/>
  <c r="G61" i="1"/>
  <c r="G62" i="1"/>
  <c r="G63" i="1"/>
  <c r="G64" i="1"/>
  <c r="G65" i="1"/>
  <c r="G66" i="1"/>
  <c r="G67" i="1"/>
  <c r="G68" i="1"/>
  <c r="G69" i="1"/>
  <c r="G70" i="1"/>
  <c r="G71" i="1"/>
  <c r="G72" i="1"/>
  <c r="G73" i="1"/>
  <c r="G74" i="1"/>
  <c r="G75" i="1"/>
  <c r="G76" i="1"/>
  <c r="G77" i="1"/>
  <c r="G78" i="1"/>
  <c r="G79" i="1"/>
  <c r="G80" i="1"/>
  <c r="G58" i="1"/>
  <c r="E27" i="5"/>
  <c r="E26" i="5"/>
  <c r="E25" i="5"/>
  <c r="E24" i="5"/>
  <c r="E23" i="5"/>
  <c r="F15" i="5"/>
  <c r="E15" i="5"/>
  <c r="F14" i="5"/>
  <c r="E14" i="5"/>
  <c r="F13" i="5"/>
  <c r="E13" i="5"/>
  <c r="F12" i="5"/>
  <c r="E12" i="5"/>
  <c r="F11" i="5"/>
  <c r="E11" i="5"/>
  <c r="G10" i="5"/>
  <c r="F10" i="5"/>
  <c r="E10" i="5"/>
  <c r="F31" i="3"/>
  <c r="F30" i="3"/>
  <c r="F29" i="3"/>
  <c r="F28" i="3"/>
  <c r="F27" i="3"/>
  <c r="F26" i="3"/>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G54" i="1"/>
  <c r="G53" i="1"/>
  <c r="G52" i="1"/>
  <c r="G51" i="1"/>
  <c r="G50" i="1"/>
  <c r="G49" i="1"/>
  <c r="G48" i="1"/>
  <c r="G47" i="1"/>
  <c r="G46" i="1"/>
  <c r="G45" i="1"/>
  <c r="G44" i="1"/>
  <c r="G43" i="1"/>
  <c r="G42" i="1"/>
  <c r="G41" i="1"/>
  <c r="G40" i="1"/>
  <c r="G39" i="1"/>
  <c r="G38" i="1"/>
  <c r="G37" i="1"/>
  <c r="G36" i="1"/>
  <c r="G35" i="1"/>
  <c r="G34" i="1"/>
  <c r="G33" i="1"/>
  <c r="G32" i="1"/>
  <c r="G28" i="1"/>
  <c r="G27" i="1"/>
  <c r="G26" i="1"/>
  <c r="G25" i="1"/>
  <c r="G24" i="1"/>
  <c r="G23" i="1"/>
  <c r="G22" i="1"/>
  <c r="G21" i="1"/>
  <c r="G20" i="1"/>
  <c r="G19" i="1"/>
  <c r="G18" i="1"/>
  <c r="G17" i="1"/>
  <c r="G16" i="1"/>
  <c r="G15" i="1"/>
  <c r="G14" i="1"/>
  <c r="G13" i="1"/>
  <c r="G12" i="1"/>
  <c r="G11" i="1"/>
  <c r="G10" i="1"/>
  <c r="G9" i="1"/>
  <c r="G8" i="1"/>
  <c r="G7"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000-000001000000}">
      <text>
        <r>
          <rPr>
            <sz val="11"/>
            <color theme="1"/>
            <rFont val="Calibri"/>
            <scheme val="minor"/>
          </rPr>
          <t>Products costing Less than $5, has the tax included</t>
        </r>
      </text>
    </comment>
    <comment ref="G31" authorId="0" shapeId="0" xr:uid="{00000000-0006-0000-0000-000002000000}">
      <text>
        <r>
          <rPr>
            <sz val="11"/>
            <color theme="1"/>
            <rFont val="Calibri"/>
            <scheme val="minor"/>
          </rPr>
          <t>10% of price for more than $5</t>
        </r>
      </text>
    </comment>
    <comment ref="G57" authorId="0" shapeId="0" xr:uid="{00000000-0006-0000-0000-000003000000}">
      <text>
        <r>
          <rPr>
            <sz val="11"/>
            <color theme="1"/>
            <rFont val="Calibri"/>
            <scheme val="minor"/>
          </rPr>
          <t>Sizes
&lt;$7 Small
&lt;$10 Medium
&gt;$10 Large</t>
        </r>
      </text>
    </comment>
    <comment ref="G83" authorId="0" shapeId="0" xr:uid="{00000000-0006-0000-0000-000004000000}">
      <text>
        <r>
          <rPr>
            <sz val="11"/>
            <color theme="1"/>
            <rFont val="Calibri"/>
            <scheme val="minor"/>
          </rPr>
          <t>For the same time and same customer, it is same order</t>
        </r>
      </text>
    </comment>
    <comment ref="G109" authorId="0" shapeId="0" xr:uid="{00000000-0006-0000-0000-000005000000}">
      <text>
        <r>
          <rPr>
            <sz val="11"/>
            <color theme="1"/>
            <rFont val="Calibri"/>
            <scheme val="minor"/>
          </rPr>
          <t>Bin Range is Given in the "Reference Tables" sheet.</t>
        </r>
      </text>
    </comment>
    <comment ref="G132" authorId="0" shapeId="0" xr:uid="{00000000-0006-0000-0000-000006000000}">
      <text>
        <r>
          <rPr>
            <sz val="11"/>
            <color theme="1"/>
            <rFont val="Calibri"/>
            <scheme val="minor"/>
          </rPr>
          <t>Values are Given in the "Reference Tables"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100-000001000000}">
      <text>
        <r>
          <rPr>
            <sz val="11"/>
            <color theme="1"/>
            <rFont val="Calibri"/>
            <scheme val="minor"/>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300-000001000000}">
      <text>
        <r>
          <rPr>
            <sz val="11"/>
            <color theme="1"/>
            <rFont val="Calibri"/>
            <scheme val="minor"/>
          </rPr>
          <t>Products costing Less than $5, has the tax included</t>
        </r>
      </text>
    </comment>
    <comment ref="G31" authorId="0" shapeId="0" xr:uid="{00000000-0006-0000-0300-000002000000}">
      <text>
        <r>
          <rPr>
            <sz val="11"/>
            <color theme="1"/>
            <rFont val="Calibri"/>
            <scheme val="minor"/>
          </rPr>
          <t>10% of price for more than $5</t>
        </r>
      </text>
    </comment>
    <comment ref="G57" authorId="0" shapeId="0" xr:uid="{00000000-0006-0000-0300-000003000000}">
      <text>
        <r>
          <rPr>
            <sz val="11"/>
            <color theme="1"/>
            <rFont val="Calibri"/>
            <scheme val="minor"/>
          </rPr>
          <t>Sizes
&lt;$7 Small
&lt;$10 Medium
&gt;$10 Large</t>
        </r>
      </text>
    </comment>
    <comment ref="G83" authorId="0" shapeId="0" xr:uid="{00000000-0006-0000-0300-000004000000}">
      <text>
        <r>
          <rPr>
            <sz val="11"/>
            <color theme="1"/>
            <rFont val="Calibri"/>
            <scheme val="minor"/>
          </rPr>
          <t>For the same time and same customer, it is same order</t>
        </r>
      </text>
    </comment>
    <comment ref="G109" authorId="0" shapeId="0" xr:uid="{00000000-0006-0000-0300-000005000000}">
      <text>
        <r>
          <rPr>
            <sz val="11"/>
            <color theme="1"/>
            <rFont val="Calibri"/>
            <scheme val="minor"/>
          </rPr>
          <t>Bin Range is Given in the "Reference Tables" sheet.</t>
        </r>
      </text>
    </comment>
    <comment ref="G132" authorId="0" shapeId="0" xr:uid="{00000000-0006-0000-0300-000006000000}">
      <text>
        <r>
          <rPr>
            <sz val="11"/>
            <color theme="1"/>
            <rFont val="Calibri"/>
            <scheme val="minor"/>
          </rPr>
          <t>Values are Given in the "Reference Tables" sheet.</t>
        </r>
      </text>
    </comment>
  </commentList>
</comments>
</file>

<file path=xl/sharedStrings.xml><?xml version="1.0" encoding="utf-8"?>
<sst xmlns="http://schemas.openxmlformats.org/spreadsheetml/2006/main" count="1114" uniqueCount="156">
  <si>
    <t>IF Function Excel Practice Exercises</t>
  </si>
  <si>
    <t>Exercise 01 Display Status Text:</t>
  </si>
  <si>
    <t>Order ID</t>
  </si>
  <si>
    <t>Date Time</t>
  </si>
  <si>
    <t>Customer</t>
  </si>
  <si>
    <t>Item</t>
  </si>
  <si>
    <t>Price</t>
  </si>
  <si>
    <t>Status</t>
  </si>
  <si>
    <t>A001</t>
  </si>
  <si>
    <t>Ross</t>
  </si>
  <si>
    <t>Pizza</t>
  </si>
  <si>
    <t>A002</t>
  </si>
  <si>
    <t>Drinks</t>
  </si>
  <si>
    <t>A003</t>
  </si>
  <si>
    <t>A004</t>
  </si>
  <si>
    <t>Joey</t>
  </si>
  <si>
    <t>A005</t>
  </si>
  <si>
    <t>Burger</t>
  </si>
  <si>
    <t>A006</t>
  </si>
  <si>
    <t>Sub Sandwich</t>
  </si>
  <si>
    <t>A007</t>
  </si>
  <si>
    <t>A008</t>
  </si>
  <si>
    <t>A009</t>
  </si>
  <si>
    <t>A010</t>
  </si>
  <si>
    <t>Monica</t>
  </si>
  <si>
    <t>Hot Dog</t>
  </si>
  <si>
    <t>A011</t>
  </si>
  <si>
    <t>A012</t>
  </si>
  <si>
    <t>Gunther</t>
  </si>
  <si>
    <t>A013</t>
  </si>
  <si>
    <t>A014</t>
  </si>
  <si>
    <t>A015</t>
  </si>
  <si>
    <t>Rachel</t>
  </si>
  <si>
    <t>A016</t>
  </si>
  <si>
    <t>A017</t>
  </si>
  <si>
    <t>A018</t>
  </si>
  <si>
    <t>A019</t>
  </si>
  <si>
    <t>A020</t>
  </si>
  <si>
    <t>Chandler</t>
  </si>
  <si>
    <t>Tea</t>
  </si>
  <si>
    <t>A021</t>
  </si>
  <si>
    <t>Phoebe</t>
  </si>
  <si>
    <t>A022</t>
  </si>
  <si>
    <t>A023</t>
  </si>
  <si>
    <t>Exercise 02 Calculate Tax Amount:</t>
  </si>
  <si>
    <t>Tax Amount</t>
  </si>
  <si>
    <t>&lt;7</t>
  </si>
  <si>
    <t>small</t>
  </si>
  <si>
    <t>0-6</t>
  </si>
  <si>
    <t>medium</t>
  </si>
  <si>
    <t>&gt;10</t>
  </si>
  <si>
    <t>large</t>
  </si>
  <si>
    <t>Exercise 03 Show Value from a Lookup Table:</t>
  </si>
  <si>
    <t>Pizza Size</t>
  </si>
  <si>
    <t>Exercise 04 Structured Reference with IF Function:</t>
  </si>
  <si>
    <t>Order Status</t>
  </si>
  <si>
    <t>Exercise 05 Multiple Criteria with IF Function:</t>
  </si>
  <si>
    <t>Student</t>
  </si>
  <si>
    <t>Result Date</t>
  </si>
  <si>
    <t>Teacher</t>
  </si>
  <si>
    <t>Subject</t>
  </si>
  <si>
    <t>Score</t>
  </si>
  <si>
    <t>Comment</t>
  </si>
  <si>
    <t>Arteus</t>
  </si>
  <si>
    <t>Physics</t>
  </si>
  <si>
    <t>Jim</t>
  </si>
  <si>
    <t>Freya</t>
  </si>
  <si>
    <t>Mathematics</t>
  </si>
  <si>
    <t>Anderson</t>
  </si>
  <si>
    <t>Baldur</t>
  </si>
  <si>
    <t>Chemistry</t>
  </si>
  <si>
    <t>Heather</t>
  </si>
  <si>
    <t>Richard</t>
  </si>
  <si>
    <t>Jordan</t>
  </si>
  <si>
    <t>Jenna</t>
  </si>
  <si>
    <t>Gordon</t>
  </si>
  <si>
    <t>Johnson</t>
  </si>
  <si>
    <t>Kristen</t>
  </si>
  <si>
    <t>Patrick</t>
  </si>
  <si>
    <t>David</t>
  </si>
  <si>
    <t>Adam</t>
  </si>
  <si>
    <t>Bell</t>
  </si>
  <si>
    <t>Nathalia</t>
  </si>
  <si>
    <t>Exercise 06 Find Sales Commission:</t>
  </si>
  <si>
    <t>Number</t>
  </si>
  <si>
    <t>Month</t>
  </si>
  <si>
    <t>Sales Rep</t>
  </si>
  <si>
    <t>Sales</t>
  </si>
  <si>
    <t>Zone</t>
  </si>
  <si>
    <t>Commission</t>
  </si>
  <si>
    <t>January</t>
  </si>
  <si>
    <t>Ryan</t>
  </si>
  <si>
    <t>South</t>
  </si>
  <si>
    <t>Jacob</t>
  </si>
  <si>
    <t>North</t>
  </si>
  <si>
    <t>Emily</t>
  </si>
  <si>
    <t>East</t>
  </si>
  <si>
    <t>February</t>
  </si>
  <si>
    <t>Kevin</t>
  </si>
  <si>
    <t>West</t>
  </si>
  <si>
    <t>April</t>
  </si>
  <si>
    <t>March</t>
  </si>
  <si>
    <t>Exercise 07 Find Student Grades:</t>
  </si>
  <si>
    <t>Grade</t>
  </si>
  <si>
    <t>Exercise 05</t>
  </si>
  <si>
    <t>Condition</t>
  </si>
  <si>
    <t>More Than 90</t>
  </si>
  <si>
    <t>Outstanding</t>
  </si>
  <si>
    <t>More Than 60</t>
  </si>
  <si>
    <t>Good</t>
  </si>
  <si>
    <t>Below 60</t>
  </si>
  <si>
    <t>Bad</t>
  </si>
  <si>
    <t>More Than 80</t>
  </si>
  <si>
    <t>More Than 50</t>
  </si>
  <si>
    <t>Below 50</t>
  </si>
  <si>
    <t>More Than 70</t>
  </si>
  <si>
    <t>More Than 40</t>
  </si>
  <si>
    <t>Below 40</t>
  </si>
  <si>
    <t>Exercise 06</t>
  </si>
  <si>
    <t>Less Than $600,000</t>
  </si>
  <si>
    <t>$600,000 - $750,000</t>
  </si>
  <si>
    <t>$750,001 - $900,000</t>
  </si>
  <si>
    <t>More Than $900,000</t>
  </si>
  <si>
    <t>Exercise 07</t>
  </si>
  <si>
    <t>Range</t>
  </si>
  <si>
    <t>A</t>
  </si>
  <si>
    <t>75 - 89</t>
  </si>
  <si>
    <t>A-</t>
  </si>
  <si>
    <t>60 - 74</t>
  </si>
  <si>
    <t>B</t>
  </si>
  <si>
    <t>45 - 59</t>
  </si>
  <si>
    <t>C</t>
  </si>
  <si>
    <t>33 - 44</t>
  </si>
  <si>
    <t>D</t>
  </si>
  <si>
    <t>Below 33</t>
  </si>
  <si>
    <t>F</t>
  </si>
  <si>
    <t>&gt;90=excellent</t>
  </si>
  <si>
    <t>60-90 good</t>
  </si>
  <si>
    <t>bad</t>
  </si>
  <si>
    <t>&gt;75 excellent</t>
  </si>
  <si>
    <t>55-75 good</t>
  </si>
  <si>
    <t>&gt;85 excellent</t>
  </si>
  <si>
    <t>65-85 good</t>
  </si>
  <si>
    <t>&lt;33</t>
  </si>
  <si>
    <t>fail</t>
  </si>
  <si>
    <t>&gt;33</t>
  </si>
  <si>
    <t>Pass</t>
  </si>
  <si>
    <t>Marks</t>
  </si>
  <si>
    <t>if(condition,"True","False")</t>
  </si>
  <si>
    <t>34-55</t>
  </si>
  <si>
    <t>d</t>
  </si>
  <si>
    <t>56-75</t>
  </si>
  <si>
    <t>76-85</t>
  </si>
  <si>
    <t>b</t>
  </si>
  <si>
    <t>86-100</t>
  </si>
  <si>
    <t>&gt;7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</si>
</sst>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 h:mm\ AM/PM"/>
    <numFmt numFmtId="165" formatCode="&quot;$&quot;#,##0.00_);[Red]\(&quot;$&quot;#,##0.00\)"/>
    <numFmt numFmtId="166" formatCode="d/m/yyyy"/>
    <numFmt numFmtId="167" formatCode="&quot;$&quot;#,##0.000"/>
    <numFmt numFmtId="168" formatCode="[$-409]d\-mmm"/>
    <numFmt numFmtId="169" formatCode="&quot;$&quot;#,##0_);[Red]\(&quot;$&quot;#,##0\)"/>
  </numFmts>
  <fonts count="8">
    <font>
      <sz val="11"/>
      <color theme="1"/>
      <name val="Calibri"/>
      <scheme val="minor"/>
    </font>
    <font>
      <sz val="12"/>
      <color theme="1"/>
      <name val="Calibri"/>
    </font>
    <font>
      <b/>
      <sz val="16"/>
      <color rgb="FF44546A"/>
      <name val="Calibri"/>
    </font>
    <font>
      <sz val="11"/>
      <name val="Calibri"/>
    </font>
    <font>
      <b/>
      <sz val="14"/>
      <color theme="1"/>
      <name val="Calibri"/>
    </font>
    <font>
      <sz val="11"/>
      <color theme="1"/>
      <name val="Calibri"/>
      <scheme val="minor"/>
    </font>
    <font>
      <sz val="11"/>
      <color theme="1"/>
      <name val="Calibri"/>
    </font>
    <font>
      <sz val="12"/>
      <color rgb="FFFF0000"/>
      <name val="Calibri"/>
      <family val="2"/>
    </font>
  </fonts>
  <fills count="8">
    <fill>
      <patternFill patternType="none"/>
    </fill>
    <fill>
      <patternFill patternType="gray125"/>
    </fill>
    <fill>
      <patternFill patternType="solid">
        <fgColor rgb="FFD9D9FF"/>
        <bgColor rgb="FFD9D9FF"/>
      </patternFill>
    </fill>
    <fill>
      <patternFill patternType="solid">
        <fgColor rgb="FFCCECFF"/>
        <bgColor rgb="FFCCECFF"/>
      </patternFill>
    </fill>
    <fill>
      <patternFill patternType="solid">
        <fgColor rgb="FFECFFCC"/>
        <bgColor rgb="FFECFFCC"/>
      </patternFill>
    </fill>
    <fill>
      <patternFill patternType="solid">
        <fgColor rgb="FFF7FFEB"/>
        <bgColor rgb="FFF7FFEB"/>
      </patternFill>
    </fill>
    <fill>
      <patternFill patternType="solid">
        <fgColor rgb="FFFFDDF2"/>
        <bgColor rgb="FFFFDDF2"/>
      </patternFill>
    </fill>
    <fill>
      <patternFill patternType="solid">
        <fgColor rgb="FFDDF2FF"/>
        <bgColor rgb="FFDDF2FF"/>
      </patternFill>
    </fill>
  </fills>
  <borders count="14">
    <border>
      <left/>
      <right/>
      <top/>
      <bottom/>
      <diagonal/>
    </border>
    <border>
      <left/>
      <right/>
      <top/>
      <bottom style="thick">
        <color rgb="FF9999FF"/>
      </bottom>
      <diagonal/>
    </border>
    <border>
      <left/>
      <right/>
      <top/>
      <bottom style="thick">
        <color rgb="FF9999FF"/>
      </bottom>
      <diagonal/>
    </border>
    <border>
      <left/>
      <right/>
      <top/>
      <bottom style="thick">
        <color rgb="FF9999FF"/>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vertical="center"/>
    </xf>
    <xf numFmtId="0" fontId="4" fillId="3" borderId="4" xfId="0" applyFont="1" applyFill="1" applyBorder="1" applyAlignment="1">
      <alignment horizontal="center" vertical="center"/>
    </xf>
    <xf numFmtId="0" fontId="4" fillId="4" borderId="4" xfId="0" applyFont="1" applyFill="1" applyBorder="1" applyAlignment="1">
      <alignment horizontal="center" vertical="center"/>
    </xf>
    <xf numFmtId="0" fontId="1" fillId="0" borderId="4" xfId="0" applyFont="1" applyBorder="1" applyAlignment="1">
      <alignment horizontal="center" vertical="center"/>
    </xf>
    <xf numFmtId="164" fontId="1" fillId="0" borderId="4" xfId="0" applyNumberFormat="1" applyFont="1" applyBorder="1" applyAlignment="1">
      <alignment horizontal="center" vertical="center"/>
    </xf>
    <xf numFmtId="165" fontId="1" fillId="0" borderId="4" xfId="0" applyNumberFormat="1" applyFont="1" applyBorder="1" applyAlignment="1">
      <alignment horizontal="center" vertical="center"/>
    </xf>
    <xf numFmtId="0" fontId="1" fillId="5" borderId="4" xfId="0" applyFont="1" applyFill="1" applyBorder="1" applyAlignment="1">
      <alignment horizontal="center" vertical="center"/>
    </xf>
    <xf numFmtId="166" fontId="1" fillId="0" borderId="0" xfId="0" applyNumberFormat="1" applyFont="1" applyAlignment="1">
      <alignment vertical="center"/>
    </xf>
    <xf numFmtId="167" fontId="1" fillId="5" borderId="4" xfId="0" applyNumberFormat="1" applyFont="1" applyFill="1" applyBorder="1" applyAlignment="1">
      <alignment horizontal="center" vertical="center"/>
    </xf>
    <xf numFmtId="16" fontId="1" fillId="0" borderId="0" xfId="0" applyNumberFormat="1" applyFont="1" applyAlignment="1">
      <alignmen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4" borderId="7" xfId="0" applyFont="1" applyFill="1" applyBorder="1" applyAlignment="1">
      <alignment horizontal="center" vertical="center"/>
    </xf>
    <xf numFmtId="0" fontId="1" fillId="0" borderId="8" xfId="0" applyFont="1" applyBorder="1" applyAlignment="1">
      <alignment horizontal="center" vertical="center"/>
    </xf>
    <xf numFmtId="167" fontId="1" fillId="5" borderId="9" xfId="0" applyNumberFormat="1" applyFont="1" applyFill="1" applyBorder="1" applyAlignment="1">
      <alignment horizontal="center" vertical="center"/>
    </xf>
    <xf numFmtId="0" fontId="1" fillId="0" borderId="10" xfId="0" applyFont="1" applyBorder="1" applyAlignment="1">
      <alignment horizontal="center" vertical="center"/>
    </xf>
    <xf numFmtId="164" fontId="1" fillId="0" borderId="11" xfId="0" applyNumberFormat="1" applyFont="1" applyBorder="1" applyAlignment="1">
      <alignment horizontal="center" vertical="center"/>
    </xf>
    <xf numFmtId="0" fontId="1" fillId="0" borderId="11" xfId="0" applyFont="1" applyBorder="1" applyAlignment="1">
      <alignment horizontal="center" vertical="center"/>
    </xf>
    <xf numFmtId="165" fontId="1" fillId="0" borderId="11" xfId="0" applyNumberFormat="1" applyFont="1" applyBorder="1" applyAlignment="1">
      <alignment horizontal="center" vertical="center"/>
    </xf>
    <xf numFmtId="168" fontId="1" fillId="0" borderId="4" xfId="0" applyNumberFormat="1" applyFont="1" applyBorder="1" applyAlignment="1">
      <alignment horizontal="center" vertical="center"/>
    </xf>
    <xf numFmtId="0" fontId="1" fillId="0" borderId="0" xfId="0" applyFont="1" applyAlignment="1">
      <alignment horizontal="center" vertical="center"/>
    </xf>
    <xf numFmtId="9" fontId="1" fillId="0" borderId="0" xfId="0" applyNumberFormat="1" applyFont="1" applyAlignment="1">
      <alignment horizontal="center" vertical="center"/>
    </xf>
    <xf numFmtId="169" fontId="1" fillId="0" borderId="4" xfId="0" applyNumberFormat="1" applyFont="1" applyBorder="1" applyAlignment="1">
      <alignment horizontal="center" vertical="center"/>
    </xf>
    <xf numFmtId="9" fontId="1" fillId="5" borderId="4" xfId="0" applyNumberFormat="1" applyFont="1" applyFill="1" applyBorder="1" applyAlignment="1">
      <alignment horizontal="center" vertical="center"/>
    </xf>
    <xf numFmtId="0" fontId="5" fillId="0" borderId="0" xfId="0" applyFont="1"/>
    <xf numFmtId="16" fontId="6" fillId="0" borderId="0" xfId="0" applyNumberFormat="1" applyFont="1"/>
    <xf numFmtId="0" fontId="4" fillId="6" borderId="4" xfId="0" applyFont="1" applyFill="1" applyBorder="1" applyAlignment="1">
      <alignment horizontal="center" vertical="center"/>
    </xf>
    <xf numFmtId="9" fontId="1" fillId="0" borderId="4" xfId="0" applyNumberFormat="1" applyFont="1" applyBorder="1" applyAlignment="1">
      <alignment horizontal="center" vertical="center"/>
    </xf>
    <xf numFmtId="10" fontId="1" fillId="0" borderId="0" xfId="0" applyNumberFormat="1" applyFont="1" applyAlignment="1">
      <alignment vertical="center"/>
    </xf>
    <xf numFmtId="0" fontId="6" fillId="0" borderId="0" xfId="0" applyFont="1"/>
    <xf numFmtId="0" fontId="6" fillId="0" borderId="4" xfId="0" applyFont="1" applyBorder="1"/>
    <xf numFmtId="0" fontId="6" fillId="0" borderId="12" xfId="0" applyFont="1" applyBorder="1"/>
    <xf numFmtId="3" fontId="6" fillId="0" borderId="0" xfId="0" applyNumberFormat="1" applyFont="1"/>
    <xf numFmtId="9" fontId="1" fillId="0" borderId="0" xfId="0" applyNumberFormat="1" applyFont="1" applyAlignment="1">
      <alignment vertical="center"/>
    </xf>
    <xf numFmtId="167" fontId="7" fillId="5" borderId="4"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1" fillId="0" borderId="0" xfId="0" applyFont="1" applyAlignment="1">
      <alignment horizontal="center" vertical="center"/>
    </xf>
    <xf numFmtId="0" fontId="0" fillId="0" borderId="0" xfId="0"/>
    <xf numFmtId="0" fontId="2" fillId="7" borderId="1" xfId="0" applyFont="1" applyFill="1" applyBorder="1" applyAlignment="1">
      <alignment horizontal="center" vertical="center"/>
    </xf>
    <xf numFmtId="0" fontId="1" fillId="0" borderId="11" xfId="0" applyFont="1" applyBorder="1" applyAlignment="1">
      <alignment horizontal="center" vertical="center"/>
    </xf>
    <xf numFmtId="0" fontId="3" fillId="0" borderId="12" xfId="0" applyFont="1" applyBorder="1"/>
    <xf numFmtId="0" fontId="3" fillId="0" borderId="13" xfId="0" applyFont="1" applyBorder="1"/>
  </cellXfs>
  <cellStyles count="1">
    <cellStyle name="Normal" xfId="0" builtinId="0"/>
  </cellStyles>
  <dxfs count="6">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Problem-style" pivot="0" count="3" xr9:uid="{00000000-0011-0000-FFFF-FFFF00000000}">
      <tableStyleElement type="headerRow" dxfId="5"/>
      <tableStyleElement type="firstRowStripe" dxfId="4"/>
      <tableStyleElement type="secondRowStripe" dxfId="3"/>
    </tableStyle>
    <tableStyle name="Solu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161925</xdr:colOff>
      <xdr:row>2</xdr:row>
      <xdr:rowOff>104775</xdr:rowOff>
    </xdr:from>
    <xdr:ext cx="6629400" cy="6172200"/>
    <xdr:sp macro="" textlink="">
      <xdr:nvSpPr>
        <xdr:cNvPr id="3" name="Shape 3">
          <a:extLst>
            <a:ext uri="{FF2B5EF4-FFF2-40B4-BE49-F238E27FC236}">
              <a16:creationId xmlns:a16="http://schemas.microsoft.com/office/drawing/2014/main" id="{00000000-0008-0000-0000-000003000000}"/>
            </a:ext>
          </a:extLst>
        </xdr:cNvPr>
        <xdr:cNvSpPr/>
      </xdr:nvSpPr>
      <xdr:spPr>
        <a:xfrm>
          <a:off x="2036063" y="698663"/>
          <a:ext cx="6619875" cy="6162675"/>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01 Display Status Text: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02 Calculate Tax Amount: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05 Multiple Criteria with IF function:</a:t>
          </a:r>
          <a:r>
            <a:rPr lang="en-US" sz="1400" b="0" i="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06 Find Sales Commission:</a:t>
          </a:r>
          <a:r>
            <a:rPr lang="en-US" sz="1400" b="0" i="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07 Find Student Grades:</a:t>
          </a:r>
          <a:r>
            <a:rPr lang="en-US" sz="1400" b="0" i="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323850</xdr:colOff>
      <xdr:row>9</xdr:row>
      <xdr:rowOff>9525</xdr:rowOff>
    </xdr:from>
    <xdr:ext cx="6629400" cy="4276725"/>
    <xdr:sp macro="" textlink="">
      <xdr:nvSpPr>
        <xdr:cNvPr id="4" name="Shape 4">
          <a:extLst>
            <a:ext uri="{FF2B5EF4-FFF2-40B4-BE49-F238E27FC236}">
              <a16:creationId xmlns:a16="http://schemas.microsoft.com/office/drawing/2014/main" id="{00000000-0008-0000-0300-000004000000}"/>
            </a:ext>
          </a:extLst>
        </xdr:cNvPr>
        <xdr:cNvSpPr/>
      </xdr:nvSpPr>
      <xdr:spPr>
        <a:xfrm>
          <a:off x="2036063" y="1646400"/>
          <a:ext cx="6619875" cy="426720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01 Display Status Text: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02 Calculate Tax Amount: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oneCellAnchor>
    <xdr:from>
      <xdr:col>8</xdr:col>
      <xdr:colOff>923925</xdr:colOff>
      <xdr:row>117</xdr:row>
      <xdr:rowOff>171450</xdr:rowOff>
    </xdr:from>
    <xdr:ext cx="6572250" cy="4143375"/>
    <xdr:sp macro="" textlink="">
      <xdr:nvSpPr>
        <xdr:cNvPr id="5" name="Shape 5">
          <a:extLst>
            <a:ext uri="{FF2B5EF4-FFF2-40B4-BE49-F238E27FC236}">
              <a16:creationId xmlns:a16="http://schemas.microsoft.com/office/drawing/2014/main" id="{00000000-0008-0000-0300-000005000000}"/>
            </a:ext>
          </a:extLst>
        </xdr:cNvPr>
        <xdr:cNvSpPr/>
      </xdr:nvSpPr>
      <xdr:spPr>
        <a:xfrm>
          <a:off x="2064638" y="1713075"/>
          <a:ext cx="6562725" cy="413385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05 Multiple Criteria with IF function:</a:t>
          </a:r>
          <a:r>
            <a:rPr lang="en-US" sz="1400" b="0" i="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06 Find Sales Commission:</a:t>
          </a:r>
          <a:r>
            <a:rPr lang="en-US" sz="1400" b="0" i="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07 Find Student Grades:</a:t>
          </a:r>
          <a:r>
            <a:rPr lang="en-US" sz="1400" b="0" i="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oneCellAnchor>
    <xdr:from>
      <xdr:col>9</xdr:col>
      <xdr:colOff>657225</xdr:colOff>
      <xdr:row>61</xdr:row>
      <xdr:rowOff>0</xdr:rowOff>
    </xdr:from>
    <xdr:ext cx="6543675" cy="3209925"/>
    <xdr:sp macro="" textlink="">
      <xdr:nvSpPr>
        <xdr:cNvPr id="6" name="Shape 6">
          <a:extLst>
            <a:ext uri="{FF2B5EF4-FFF2-40B4-BE49-F238E27FC236}">
              <a16:creationId xmlns:a16="http://schemas.microsoft.com/office/drawing/2014/main" id="{00000000-0008-0000-0300-000006000000}"/>
            </a:ext>
          </a:extLst>
        </xdr:cNvPr>
        <xdr:cNvSpPr/>
      </xdr:nvSpPr>
      <xdr:spPr>
        <a:xfrm>
          <a:off x="2078925" y="2179800"/>
          <a:ext cx="6534150" cy="320040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83:G106">
  <tableColumns count="6">
    <tableColumn id="1" xr3:uid="{00000000-0010-0000-0000-000001000000}" name="Order ID"/>
    <tableColumn id="2" xr3:uid="{00000000-0010-0000-0000-000002000000}" name="Date Time"/>
    <tableColumn id="3" xr3:uid="{00000000-0010-0000-0000-000003000000}" name="Customer"/>
    <tableColumn id="4" xr3:uid="{00000000-0010-0000-0000-000004000000}" name="Item"/>
    <tableColumn id="5" xr3:uid="{00000000-0010-0000-0000-000005000000}" name="Price"/>
    <tableColumn id="6" xr3:uid="{00000000-0010-0000-0000-000006000000}" name="Order Status"/>
  </tableColumns>
  <tableStyleInfo name="Problem-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83:G106">
  <tableColumns count="6">
    <tableColumn id="1" xr3:uid="{00000000-0010-0000-0100-000001000000}" name="Order ID"/>
    <tableColumn id="2" xr3:uid="{00000000-0010-0000-0100-000002000000}" name="Date Time"/>
    <tableColumn id="3" xr3:uid="{00000000-0010-0000-0100-000003000000}" name="Customer"/>
    <tableColumn id="4" xr3:uid="{00000000-0010-0000-0100-000004000000}" name="Item"/>
    <tableColumn id="5" xr3:uid="{00000000-0010-0000-0100-000005000000}" name="Price"/>
    <tableColumn id="6" xr3:uid="{00000000-0010-0000-0100-000006000000}" name="Order Status"/>
  </tableColumns>
  <tableStyleInfo name="Solu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I155" sqref="I155"/>
    </sheetView>
  </sheetViews>
  <sheetFormatPr defaultColWidth="14.44140625" defaultRowHeight="15" customHeight="1"/>
  <cols>
    <col min="1" max="1" width="3.6640625" customWidth="1"/>
    <col min="2" max="2" width="17.6640625" customWidth="1"/>
    <col min="3" max="3" width="19.6640625" customWidth="1"/>
    <col min="4" max="4" width="16.88671875" customWidth="1"/>
    <col min="5" max="5" width="13.6640625" customWidth="1"/>
    <col min="6" max="6" width="11.6640625" customWidth="1"/>
    <col min="7" max="7" width="20.44140625" customWidth="1"/>
    <col min="8" max="8" width="8.6640625" customWidth="1"/>
    <col min="9" max="9" width="15" customWidth="1"/>
    <col min="10" max="10" width="16.33203125" customWidth="1"/>
    <col min="11" max="11" width="16.5546875" customWidth="1"/>
    <col min="12" max="12" width="18.44140625" customWidth="1"/>
    <col min="13" max="26"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6" t="s">
        <v>0</v>
      </c>
      <c r="C2" s="37"/>
      <c r="D2" s="37"/>
      <c r="E2" s="37"/>
      <c r="F2" s="37"/>
      <c r="G2" s="38"/>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1" t="s">
        <v>1</v>
      </c>
      <c r="C4" s="1"/>
      <c r="D4" s="1"/>
      <c r="E4" s="1"/>
      <c r="F4" s="1"/>
      <c r="G4" s="1"/>
      <c r="H4" s="1"/>
      <c r="I4" s="1"/>
      <c r="J4" s="1"/>
      <c r="K4" s="1"/>
      <c r="L4" s="1"/>
      <c r="M4" s="1"/>
      <c r="N4" s="1"/>
      <c r="O4" s="1"/>
      <c r="P4" s="1"/>
      <c r="Q4" s="1"/>
      <c r="R4" s="1"/>
      <c r="S4" s="1"/>
      <c r="T4" s="1"/>
      <c r="U4" s="1"/>
      <c r="V4" s="1"/>
      <c r="W4" s="1"/>
      <c r="X4" s="1"/>
      <c r="Y4" s="1"/>
      <c r="Z4" s="1"/>
    </row>
    <row r="5" spans="1:26" ht="19.5" customHeight="1">
      <c r="A5" s="1"/>
      <c r="B5" s="2" t="s">
        <v>2</v>
      </c>
      <c r="C5" s="2" t="s">
        <v>3</v>
      </c>
      <c r="D5" s="2" t="s">
        <v>4</v>
      </c>
      <c r="E5" s="2" t="s">
        <v>5</v>
      </c>
      <c r="F5" s="2" t="s">
        <v>6</v>
      </c>
      <c r="G5" s="3" t="s">
        <v>7</v>
      </c>
      <c r="H5" s="1"/>
      <c r="I5" s="1"/>
      <c r="J5" s="1"/>
      <c r="K5" s="1"/>
      <c r="L5" s="1"/>
      <c r="M5" s="1"/>
      <c r="N5" s="1"/>
      <c r="O5" s="1"/>
      <c r="P5" s="1"/>
      <c r="Q5" s="1"/>
      <c r="R5" s="1"/>
      <c r="S5" s="1"/>
      <c r="T5" s="1"/>
      <c r="U5" s="1"/>
      <c r="V5" s="1"/>
      <c r="W5" s="1"/>
      <c r="X5" s="1"/>
      <c r="Y5" s="1"/>
      <c r="Z5" s="1"/>
    </row>
    <row r="6" spans="1:26" ht="19.5" customHeight="1">
      <c r="A6" s="1"/>
      <c r="B6" s="4" t="s">
        <v>8</v>
      </c>
      <c r="C6" s="5">
        <v>44884.598611111112</v>
      </c>
      <c r="D6" s="4" t="s">
        <v>9</v>
      </c>
      <c r="E6" s="4" t="s">
        <v>10</v>
      </c>
      <c r="F6" s="6">
        <v>6.99</v>
      </c>
      <c r="G6" s="7">
        <f t="shared" ref="G6:G28" si="0">IF(F6&gt;5,F6*10%,"included")</f>
        <v>0.69900000000000007</v>
      </c>
      <c r="H6" s="1"/>
      <c r="I6" s="1"/>
      <c r="J6" s="1"/>
      <c r="K6" s="1"/>
      <c r="L6" s="1"/>
      <c r="M6" s="1"/>
      <c r="N6" s="1"/>
      <c r="O6" s="1"/>
      <c r="P6" s="1"/>
      <c r="Q6" s="1"/>
      <c r="R6" s="1"/>
      <c r="S6" s="1"/>
      <c r="T6" s="1"/>
      <c r="U6" s="1"/>
      <c r="V6" s="1"/>
      <c r="W6" s="1"/>
      <c r="X6" s="1"/>
      <c r="Y6" s="1"/>
      <c r="Z6" s="1"/>
    </row>
    <row r="7" spans="1:26" ht="19.5" customHeight="1">
      <c r="A7" s="1"/>
      <c r="B7" s="4" t="s">
        <v>11</v>
      </c>
      <c r="C7" s="5">
        <v>44884.598611111112</v>
      </c>
      <c r="D7" s="4" t="s">
        <v>9</v>
      </c>
      <c r="E7" s="4" t="s">
        <v>12</v>
      </c>
      <c r="F7" s="6">
        <v>2.5</v>
      </c>
      <c r="G7" s="7" t="str">
        <f t="shared" si="0"/>
        <v>included</v>
      </c>
      <c r="H7" s="1"/>
      <c r="I7" s="1"/>
      <c r="J7" s="8"/>
      <c r="K7" s="1"/>
      <c r="L7" s="1"/>
      <c r="M7" s="1"/>
      <c r="N7" s="1"/>
      <c r="O7" s="1"/>
      <c r="P7" s="1"/>
      <c r="Q7" s="1"/>
      <c r="R7" s="1"/>
      <c r="S7" s="1"/>
      <c r="T7" s="1"/>
      <c r="U7" s="1"/>
      <c r="V7" s="1"/>
      <c r="W7" s="1"/>
      <c r="X7" s="1"/>
      <c r="Y7" s="1"/>
      <c r="Z7" s="1"/>
    </row>
    <row r="8" spans="1:26" ht="19.5" customHeight="1">
      <c r="A8" s="1"/>
      <c r="B8" s="4" t="s">
        <v>13</v>
      </c>
      <c r="C8" s="5">
        <v>44884.598611111112</v>
      </c>
      <c r="D8" s="4" t="s">
        <v>9</v>
      </c>
      <c r="E8" s="4" t="s">
        <v>10</v>
      </c>
      <c r="F8" s="6">
        <v>8.99</v>
      </c>
      <c r="G8" s="7">
        <f t="shared" si="0"/>
        <v>0.89900000000000002</v>
      </c>
      <c r="H8" s="1"/>
      <c r="I8" s="1"/>
      <c r="J8" s="1"/>
      <c r="K8" s="1"/>
      <c r="L8" s="1"/>
      <c r="M8" s="1"/>
      <c r="N8" s="1"/>
      <c r="O8" s="1"/>
      <c r="P8" s="1"/>
      <c r="Q8" s="1"/>
      <c r="R8" s="1"/>
      <c r="S8" s="1"/>
      <c r="T8" s="1"/>
      <c r="U8" s="1"/>
      <c r="V8" s="1"/>
      <c r="W8" s="1"/>
      <c r="X8" s="1"/>
      <c r="Y8" s="1"/>
      <c r="Z8" s="1"/>
    </row>
    <row r="9" spans="1:26" ht="19.5" customHeight="1">
      <c r="A9" s="1"/>
      <c r="B9" s="4" t="s">
        <v>14</v>
      </c>
      <c r="C9" s="5">
        <v>44884.619444444441</v>
      </c>
      <c r="D9" s="4" t="s">
        <v>15</v>
      </c>
      <c r="E9" s="4" t="s">
        <v>10</v>
      </c>
      <c r="F9" s="6">
        <v>12.99</v>
      </c>
      <c r="G9" s="7">
        <f t="shared" si="0"/>
        <v>1.2990000000000002</v>
      </c>
      <c r="H9" s="1"/>
      <c r="I9" s="1"/>
      <c r="J9" s="1"/>
      <c r="K9" s="1"/>
      <c r="L9" s="1"/>
      <c r="M9" s="1"/>
      <c r="N9" s="1"/>
      <c r="O9" s="1"/>
      <c r="P9" s="1"/>
      <c r="Q9" s="1"/>
      <c r="R9" s="1"/>
      <c r="S9" s="1"/>
      <c r="T9" s="1"/>
      <c r="U9" s="1"/>
      <c r="V9" s="1"/>
      <c r="W9" s="1"/>
      <c r="X9" s="1"/>
      <c r="Y9" s="1"/>
      <c r="Z9" s="1"/>
    </row>
    <row r="10" spans="1:26" ht="19.5" customHeight="1">
      <c r="A10" s="1"/>
      <c r="B10" s="4" t="s">
        <v>16</v>
      </c>
      <c r="C10" s="5">
        <v>44884.640277777777</v>
      </c>
      <c r="D10" s="4" t="s">
        <v>9</v>
      </c>
      <c r="E10" s="4" t="s">
        <v>17</v>
      </c>
      <c r="F10" s="6">
        <v>5.99</v>
      </c>
      <c r="G10" s="7">
        <f t="shared" si="0"/>
        <v>0.59900000000000009</v>
      </c>
      <c r="H10" s="1"/>
      <c r="I10" s="1"/>
      <c r="J10" s="1"/>
      <c r="K10" s="1"/>
      <c r="L10" s="1"/>
      <c r="M10" s="1"/>
      <c r="N10" s="1"/>
      <c r="O10" s="1"/>
      <c r="P10" s="1"/>
      <c r="Q10" s="1"/>
      <c r="R10" s="1"/>
      <c r="S10" s="1"/>
      <c r="T10" s="1"/>
      <c r="U10" s="1"/>
      <c r="V10" s="1"/>
      <c r="W10" s="1"/>
      <c r="X10" s="1"/>
      <c r="Y10" s="1"/>
      <c r="Z10" s="1"/>
    </row>
    <row r="11" spans="1:26" ht="19.5" customHeight="1">
      <c r="A11" s="1"/>
      <c r="B11" s="4" t="s">
        <v>18</v>
      </c>
      <c r="C11" s="5">
        <v>44884.640277777777</v>
      </c>
      <c r="D11" s="4" t="s">
        <v>15</v>
      </c>
      <c r="E11" s="4" t="s">
        <v>19</v>
      </c>
      <c r="F11" s="6">
        <v>5.99</v>
      </c>
      <c r="G11" s="7">
        <f t="shared" si="0"/>
        <v>0.59900000000000009</v>
      </c>
      <c r="H11" s="1"/>
      <c r="I11" s="1"/>
      <c r="J11" s="1"/>
      <c r="K11" s="1"/>
      <c r="L11" s="1"/>
      <c r="M11" s="1"/>
      <c r="N11" s="1"/>
      <c r="O11" s="1"/>
      <c r="P11" s="1"/>
      <c r="Q11" s="1"/>
      <c r="R11" s="1"/>
      <c r="S11" s="1"/>
      <c r="T11" s="1"/>
      <c r="U11" s="1"/>
      <c r="V11" s="1"/>
      <c r="W11" s="1"/>
      <c r="X11" s="1"/>
      <c r="Y11" s="1"/>
      <c r="Z11" s="1"/>
    </row>
    <row r="12" spans="1:26" ht="19.5" customHeight="1">
      <c r="A12" s="1"/>
      <c r="B12" s="4" t="s">
        <v>20</v>
      </c>
      <c r="C12" s="5">
        <v>44884.640277777777</v>
      </c>
      <c r="D12" s="4" t="s">
        <v>15</v>
      </c>
      <c r="E12" s="4" t="s">
        <v>19</v>
      </c>
      <c r="F12" s="6">
        <v>5.99</v>
      </c>
      <c r="G12" s="7">
        <f t="shared" si="0"/>
        <v>0.59900000000000009</v>
      </c>
      <c r="H12" s="1"/>
      <c r="I12" s="1"/>
      <c r="J12" s="1"/>
      <c r="K12" s="1"/>
      <c r="L12" s="1"/>
      <c r="M12" s="1"/>
      <c r="N12" s="1"/>
      <c r="O12" s="1"/>
      <c r="P12" s="1"/>
      <c r="Q12" s="1"/>
      <c r="R12" s="1"/>
      <c r="S12" s="1"/>
      <c r="T12" s="1"/>
      <c r="U12" s="1"/>
      <c r="V12" s="1"/>
      <c r="W12" s="1"/>
      <c r="X12" s="1"/>
      <c r="Y12" s="1"/>
      <c r="Z12" s="1"/>
    </row>
    <row r="13" spans="1:26" ht="19.5" customHeight="1">
      <c r="A13" s="1"/>
      <c r="B13" s="4" t="s">
        <v>21</v>
      </c>
      <c r="C13" s="5">
        <v>44884.640972222223</v>
      </c>
      <c r="D13" s="4" t="s">
        <v>15</v>
      </c>
      <c r="E13" s="4" t="s">
        <v>19</v>
      </c>
      <c r="F13" s="6">
        <v>5.99</v>
      </c>
      <c r="G13" s="7">
        <f t="shared" si="0"/>
        <v>0.59900000000000009</v>
      </c>
      <c r="H13" s="1"/>
      <c r="I13" s="1"/>
      <c r="J13" s="1"/>
      <c r="K13" s="1"/>
      <c r="L13" s="1"/>
      <c r="M13" s="1"/>
      <c r="N13" s="1"/>
      <c r="O13" s="1"/>
      <c r="P13" s="1"/>
      <c r="Q13" s="1"/>
      <c r="R13" s="1"/>
      <c r="S13" s="1"/>
      <c r="T13" s="1"/>
      <c r="U13" s="1"/>
      <c r="V13" s="1"/>
      <c r="W13" s="1"/>
      <c r="X13" s="1"/>
      <c r="Y13" s="1"/>
      <c r="Z13" s="1"/>
    </row>
    <row r="14" spans="1:26" ht="19.5" customHeight="1">
      <c r="A14" s="1"/>
      <c r="B14" s="4" t="s">
        <v>22</v>
      </c>
      <c r="C14" s="5">
        <v>44884.640972222223</v>
      </c>
      <c r="D14" s="4" t="s">
        <v>15</v>
      </c>
      <c r="E14" s="4" t="s">
        <v>19</v>
      </c>
      <c r="F14" s="6">
        <v>5.99</v>
      </c>
      <c r="G14" s="7">
        <f t="shared" si="0"/>
        <v>0.59900000000000009</v>
      </c>
      <c r="H14" s="1"/>
      <c r="I14" s="1"/>
      <c r="J14" s="1"/>
      <c r="K14" s="1"/>
      <c r="L14" s="1"/>
      <c r="M14" s="1"/>
      <c r="N14" s="1"/>
      <c r="O14" s="1"/>
      <c r="P14" s="1"/>
      <c r="Q14" s="1"/>
      <c r="R14" s="1"/>
      <c r="S14" s="1"/>
      <c r="T14" s="1"/>
      <c r="U14" s="1"/>
      <c r="V14" s="1"/>
      <c r="W14" s="1"/>
      <c r="X14" s="1"/>
      <c r="Y14" s="1"/>
      <c r="Z14" s="1"/>
    </row>
    <row r="15" spans="1:26" ht="19.5" customHeight="1">
      <c r="A15" s="1"/>
      <c r="B15" s="4" t="s">
        <v>23</v>
      </c>
      <c r="C15" s="5">
        <v>44884.649305555555</v>
      </c>
      <c r="D15" s="4" t="s">
        <v>24</v>
      </c>
      <c r="E15" s="4" t="s">
        <v>25</v>
      </c>
      <c r="F15" s="6">
        <v>7.99</v>
      </c>
      <c r="G15" s="7">
        <f t="shared" si="0"/>
        <v>0.79900000000000004</v>
      </c>
      <c r="H15" s="1"/>
      <c r="I15" s="1"/>
      <c r="J15" s="1"/>
      <c r="K15" s="1"/>
      <c r="L15" s="1"/>
      <c r="M15" s="1"/>
      <c r="N15" s="1"/>
      <c r="O15" s="1"/>
      <c r="P15" s="1"/>
      <c r="Q15" s="1"/>
      <c r="R15" s="1"/>
      <c r="S15" s="1"/>
      <c r="T15" s="1"/>
      <c r="U15" s="1"/>
      <c r="V15" s="1"/>
      <c r="W15" s="1"/>
      <c r="X15" s="1"/>
      <c r="Y15" s="1"/>
      <c r="Z15" s="1"/>
    </row>
    <row r="16" spans="1:26" ht="19.5" customHeight="1">
      <c r="A16" s="1"/>
      <c r="B16" s="4" t="s">
        <v>26</v>
      </c>
      <c r="C16" s="5">
        <v>44884.65</v>
      </c>
      <c r="D16" s="4" t="s">
        <v>24</v>
      </c>
      <c r="E16" s="4" t="s">
        <v>12</v>
      </c>
      <c r="F16" s="6">
        <v>2.99</v>
      </c>
      <c r="G16" s="7" t="str">
        <f t="shared" si="0"/>
        <v>included</v>
      </c>
      <c r="H16" s="1"/>
      <c r="I16" s="1"/>
      <c r="J16" s="1"/>
      <c r="K16" s="1"/>
      <c r="L16" s="1"/>
      <c r="M16" s="1"/>
      <c r="N16" s="1"/>
      <c r="O16" s="1"/>
      <c r="P16" s="1"/>
      <c r="Q16" s="1"/>
      <c r="R16" s="1"/>
      <c r="S16" s="1"/>
      <c r="T16" s="1"/>
      <c r="U16" s="1"/>
      <c r="V16" s="1"/>
      <c r="W16" s="1"/>
      <c r="X16" s="1"/>
      <c r="Y16" s="1"/>
      <c r="Z16" s="1"/>
    </row>
    <row r="17" spans="1:26" ht="19.5" customHeight="1">
      <c r="A17" s="1"/>
      <c r="B17" s="4" t="s">
        <v>27</v>
      </c>
      <c r="C17" s="5">
        <v>44884.65625</v>
      </c>
      <c r="D17" s="4" t="s">
        <v>28</v>
      </c>
      <c r="E17" s="4" t="s">
        <v>10</v>
      </c>
      <c r="F17" s="6">
        <v>12.99</v>
      </c>
      <c r="G17" s="7">
        <f t="shared" si="0"/>
        <v>1.2990000000000002</v>
      </c>
      <c r="H17" s="1"/>
      <c r="I17" s="1"/>
      <c r="J17" s="1"/>
      <c r="K17" s="1"/>
      <c r="L17" s="1"/>
      <c r="M17" s="1"/>
      <c r="N17" s="1"/>
      <c r="O17" s="1"/>
      <c r="P17" s="1"/>
      <c r="Q17" s="1"/>
      <c r="R17" s="1"/>
      <c r="S17" s="1"/>
      <c r="T17" s="1"/>
      <c r="U17" s="1"/>
      <c r="V17" s="1"/>
      <c r="W17" s="1"/>
      <c r="X17" s="1"/>
      <c r="Y17" s="1"/>
      <c r="Z17" s="1"/>
    </row>
    <row r="18" spans="1:26" ht="19.5" customHeight="1">
      <c r="A18" s="1"/>
      <c r="B18" s="4" t="s">
        <v>29</v>
      </c>
      <c r="C18" s="5">
        <v>44884.65625</v>
      </c>
      <c r="D18" s="4" t="s">
        <v>28</v>
      </c>
      <c r="E18" s="4" t="s">
        <v>12</v>
      </c>
      <c r="F18" s="6">
        <v>1.5</v>
      </c>
      <c r="G18" s="7" t="str">
        <f t="shared" si="0"/>
        <v>included</v>
      </c>
      <c r="H18" s="1"/>
      <c r="I18" s="1"/>
      <c r="J18" s="1"/>
      <c r="K18" s="1"/>
      <c r="L18" s="1"/>
      <c r="M18" s="1"/>
      <c r="N18" s="1"/>
      <c r="O18" s="1"/>
      <c r="P18" s="1"/>
      <c r="Q18" s="1"/>
      <c r="R18" s="1"/>
      <c r="S18" s="1"/>
      <c r="T18" s="1"/>
      <c r="U18" s="1"/>
      <c r="V18" s="1"/>
      <c r="W18" s="1"/>
      <c r="X18" s="1"/>
      <c r="Y18" s="1"/>
      <c r="Z18" s="1"/>
    </row>
    <row r="19" spans="1:26" ht="19.5" customHeight="1">
      <c r="A19" s="1"/>
      <c r="B19" s="4" t="s">
        <v>30</v>
      </c>
      <c r="C19" s="5">
        <v>44884.663194444445</v>
      </c>
      <c r="D19" s="4" t="s">
        <v>28</v>
      </c>
      <c r="E19" s="4" t="s">
        <v>19</v>
      </c>
      <c r="F19" s="6">
        <v>4.99</v>
      </c>
      <c r="G19" s="7" t="str">
        <f t="shared" si="0"/>
        <v>included</v>
      </c>
      <c r="H19" s="1"/>
      <c r="I19" s="1"/>
      <c r="J19" s="1"/>
      <c r="K19" s="1"/>
      <c r="L19" s="1"/>
      <c r="M19" s="1"/>
      <c r="N19" s="1"/>
      <c r="O19" s="1"/>
      <c r="P19" s="1"/>
      <c r="Q19" s="1"/>
      <c r="R19" s="1"/>
      <c r="S19" s="1"/>
      <c r="T19" s="1"/>
      <c r="U19" s="1"/>
      <c r="V19" s="1"/>
      <c r="W19" s="1"/>
      <c r="X19" s="1"/>
      <c r="Y19" s="1"/>
      <c r="Z19" s="1"/>
    </row>
    <row r="20" spans="1:26" ht="19.5" customHeight="1">
      <c r="A20" s="1"/>
      <c r="B20" s="4" t="s">
        <v>31</v>
      </c>
      <c r="C20" s="5">
        <v>44884.664583333331</v>
      </c>
      <c r="D20" s="4" t="s">
        <v>32</v>
      </c>
      <c r="E20" s="4" t="s">
        <v>19</v>
      </c>
      <c r="F20" s="6">
        <v>5.99</v>
      </c>
      <c r="G20" s="7">
        <f t="shared" si="0"/>
        <v>0.59900000000000009</v>
      </c>
      <c r="H20" s="1"/>
      <c r="I20" s="1"/>
      <c r="J20" s="1"/>
      <c r="K20" s="1"/>
      <c r="L20" s="1"/>
      <c r="M20" s="1"/>
      <c r="N20" s="1"/>
      <c r="O20" s="1"/>
      <c r="P20" s="1"/>
      <c r="Q20" s="1"/>
      <c r="R20" s="1"/>
      <c r="S20" s="1"/>
      <c r="T20" s="1"/>
      <c r="U20" s="1"/>
      <c r="V20" s="1"/>
      <c r="W20" s="1"/>
      <c r="X20" s="1"/>
      <c r="Y20" s="1"/>
      <c r="Z20" s="1"/>
    </row>
    <row r="21" spans="1:26" ht="19.5" customHeight="1">
      <c r="A21" s="1"/>
      <c r="B21" s="4" t="s">
        <v>33</v>
      </c>
      <c r="C21" s="5">
        <v>44884.664583333331</v>
      </c>
      <c r="D21" s="4" t="s">
        <v>32</v>
      </c>
      <c r="E21" s="4" t="s">
        <v>10</v>
      </c>
      <c r="F21" s="6">
        <v>12.99</v>
      </c>
      <c r="G21" s="7">
        <f t="shared" si="0"/>
        <v>1.2990000000000002</v>
      </c>
      <c r="H21" s="1"/>
      <c r="I21" s="1"/>
      <c r="J21" s="1"/>
      <c r="K21" s="1"/>
      <c r="L21" s="1"/>
      <c r="M21" s="1"/>
      <c r="N21" s="1"/>
      <c r="O21" s="1"/>
      <c r="P21" s="1"/>
      <c r="Q21" s="1"/>
      <c r="R21" s="1"/>
      <c r="S21" s="1"/>
      <c r="T21" s="1"/>
      <c r="U21" s="1"/>
      <c r="V21" s="1"/>
      <c r="W21" s="1"/>
      <c r="X21" s="1"/>
      <c r="Y21" s="1"/>
      <c r="Z21" s="1"/>
    </row>
    <row r="22" spans="1:26" ht="19.5" customHeight="1">
      <c r="A22" s="1"/>
      <c r="B22" s="4" t="s">
        <v>34</v>
      </c>
      <c r="C22" s="5">
        <v>44884.664583333331</v>
      </c>
      <c r="D22" s="4" t="s">
        <v>32</v>
      </c>
      <c r="E22" s="4" t="s">
        <v>10</v>
      </c>
      <c r="F22" s="6">
        <v>9.99</v>
      </c>
      <c r="G22" s="7">
        <f t="shared" si="0"/>
        <v>0.99900000000000011</v>
      </c>
      <c r="H22" s="1"/>
      <c r="I22" s="1"/>
      <c r="J22" s="1"/>
      <c r="K22" s="1"/>
      <c r="L22" s="1"/>
      <c r="M22" s="1"/>
      <c r="N22" s="1"/>
      <c r="O22" s="1"/>
      <c r="P22" s="1"/>
      <c r="Q22" s="1"/>
      <c r="R22" s="1"/>
      <c r="S22" s="1"/>
      <c r="T22" s="1"/>
      <c r="U22" s="1"/>
      <c r="V22" s="1"/>
      <c r="W22" s="1"/>
      <c r="X22" s="1"/>
      <c r="Y22" s="1"/>
      <c r="Z22" s="1"/>
    </row>
    <row r="23" spans="1:26" ht="19.5" customHeight="1">
      <c r="A23" s="1"/>
      <c r="B23" s="4" t="s">
        <v>35</v>
      </c>
      <c r="C23" s="5">
        <v>44884.664583333331</v>
      </c>
      <c r="D23" s="4" t="s">
        <v>32</v>
      </c>
      <c r="E23" s="4" t="s">
        <v>10</v>
      </c>
      <c r="F23" s="6">
        <v>9.99</v>
      </c>
      <c r="G23" s="7">
        <f t="shared" si="0"/>
        <v>0.99900000000000011</v>
      </c>
      <c r="H23" s="1"/>
      <c r="I23" s="1"/>
      <c r="J23" s="1"/>
      <c r="K23" s="1"/>
      <c r="L23" s="1"/>
      <c r="M23" s="1"/>
      <c r="N23" s="1"/>
      <c r="O23" s="1"/>
      <c r="P23" s="1"/>
      <c r="Q23" s="1"/>
      <c r="R23" s="1"/>
      <c r="S23" s="1"/>
      <c r="T23" s="1"/>
      <c r="U23" s="1"/>
      <c r="V23" s="1"/>
      <c r="W23" s="1"/>
      <c r="X23" s="1"/>
      <c r="Y23" s="1"/>
      <c r="Z23" s="1"/>
    </row>
    <row r="24" spans="1:26" ht="19.5" customHeight="1">
      <c r="A24" s="1"/>
      <c r="B24" s="4" t="s">
        <v>36</v>
      </c>
      <c r="C24" s="5">
        <v>44884.664583333331</v>
      </c>
      <c r="D24" s="4" t="s">
        <v>32</v>
      </c>
      <c r="E24" s="4" t="s">
        <v>12</v>
      </c>
      <c r="F24" s="6">
        <v>2.99</v>
      </c>
      <c r="G24" s="7" t="str">
        <f t="shared" si="0"/>
        <v>included</v>
      </c>
      <c r="H24" s="1"/>
      <c r="I24" s="1"/>
      <c r="J24" s="1"/>
      <c r="K24" s="1"/>
      <c r="L24" s="1"/>
      <c r="M24" s="1"/>
      <c r="N24" s="1"/>
      <c r="O24" s="1"/>
      <c r="P24" s="1"/>
      <c r="Q24" s="1"/>
      <c r="R24" s="1"/>
      <c r="S24" s="1"/>
      <c r="T24" s="1"/>
      <c r="U24" s="1"/>
      <c r="V24" s="1"/>
      <c r="W24" s="1"/>
      <c r="X24" s="1"/>
      <c r="Y24" s="1"/>
      <c r="Z24" s="1"/>
    </row>
    <row r="25" spans="1:26" ht="19.5" customHeight="1">
      <c r="A25" s="1"/>
      <c r="B25" s="4" t="s">
        <v>37</v>
      </c>
      <c r="C25" s="5">
        <v>44884.684027777781</v>
      </c>
      <c r="D25" s="4" t="s">
        <v>38</v>
      </c>
      <c r="E25" s="4" t="s">
        <v>39</v>
      </c>
      <c r="F25" s="6">
        <v>1.99</v>
      </c>
      <c r="G25" s="7" t="str">
        <f t="shared" si="0"/>
        <v>included</v>
      </c>
      <c r="H25" s="1"/>
      <c r="I25" s="1"/>
      <c r="J25" s="1"/>
      <c r="K25" s="1"/>
      <c r="L25" s="1"/>
      <c r="M25" s="1"/>
      <c r="N25" s="1"/>
      <c r="O25" s="1"/>
      <c r="P25" s="1"/>
      <c r="Q25" s="1"/>
      <c r="R25" s="1"/>
      <c r="S25" s="1"/>
      <c r="T25" s="1"/>
      <c r="U25" s="1"/>
      <c r="V25" s="1"/>
      <c r="W25" s="1"/>
      <c r="X25" s="1"/>
      <c r="Y25" s="1"/>
      <c r="Z25" s="1"/>
    </row>
    <row r="26" spans="1:26" ht="19.5" customHeight="1">
      <c r="A26" s="1"/>
      <c r="B26" s="4" t="s">
        <v>40</v>
      </c>
      <c r="C26" s="5">
        <v>44884.697916666664</v>
      </c>
      <c r="D26" s="4" t="s">
        <v>41</v>
      </c>
      <c r="E26" s="4" t="s">
        <v>10</v>
      </c>
      <c r="F26" s="6">
        <v>7.99</v>
      </c>
      <c r="G26" s="7">
        <f t="shared" si="0"/>
        <v>0.79900000000000004</v>
      </c>
      <c r="H26" s="1"/>
      <c r="I26" s="1"/>
      <c r="J26" s="1"/>
      <c r="K26" s="1"/>
      <c r="L26" s="1"/>
      <c r="M26" s="1"/>
      <c r="N26" s="1"/>
      <c r="O26" s="1"/>
      <c r="P26" s="1"/>
      <c r="Q26" s="1"/>
      <c r="R26" s="1"/>
      <c r="S26" s="1"/>
      <c r="T26" s="1"/>
      <c r="U26" s="1"/>
      <c r="V26" s="1"/>
      <c r="W26" s="1"/>
      <c r="X26" s="1"/>
      <c r="Y26" s="1"/>
      <c r="Z26" s="1"/>
    </row>
    <row r="27" spans="1:26" ht="19.5" customHeight="1">
      <c r="A27" s="1"/>
      <c r="B27" s="4" t="s">
        <v>42</v>
      </c>
      <c r="C27" s="5">
        <v>44884.697916666664</v>
      </c>
      <c r="D27" s="4" t="s">
        <v>41</v>
      </c>
      <c r="E27" s="4" t="s">
        <v>17</v>
      </c>
      <c r="F27" s="6">
        <v>5.99</v>
      </c>
      <c r="G27" s="7">
        <f t="shared" si="0"/>
        <v>0.59900000000000009</v>
      </c>
      <c r="H27" s="1"/>
      <c r="I27" s="1"/>
      <c r="J27" s="1"/>
      <c r="K27" s="1"/>
      <c r="L27" s="1"/>
      <c r="M27" s="1"/>
      <c r="N27" s="1"/>
      <c r="O27" s="1"/>
      <c r="P27" s="1"/>
      <c r="Q27" s="1"/>
      <c r="R27" s="1"/>
      <c r="S27" s="1"/>
      <c r="T27" s="1"/>
      <c r="U27" s="1"/>
      <c r="V27" s="1"/>
      <c r="W27" s="1"/>
      <c r="X27" s="1"/>
      <c r="Y27" s="1"/>
      <c r="Z27" s="1"/>
    </row>
    <row r="28" spans="1:26" ht="19.5" customHeight="1">
      <c r="A28" s="1"/>
      <c r="B28" s="4" t="s">
        <v>43</v>
      </c>
      <c r="C28" s="5">
        <v>44884.699305555558</v>
      </c>
      <c r="D28" s="4" t="s">
        <v>41</v>
      </c>
      <c r="E28" s="4" t="s">
        <v>12</v>
      </c>
      <c r="F28" s="6">
        <v>2.99</v>
      </c>
      <c r="G28" s="7" t="str">
        <f t="shared" si="0"/>
        <v>included</v>
      </c>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2" t="s">
        <v>2</v>
      </c>
      <c r="C31" s="2" t="s">
        <v>3</v>
      </c>
      <c r="D31" s="2" t="s">
        <v>4</v>
      </c>
      <c r="E31" s="2" t="s">
        <v>5</v>
      </c>
      <c r="F31" s="2" t="s">
        <v>6</v>
      </c>
      <c r="G31" s="3" t="s">
        <v>45</v>
      </c>
      <c r="H31" s="1"/>
      <c r="I31" s="1"/>
      <c r="J31" s="1"/>
      <c r="K31" s="1"/>
      <c r="L31" s="1"/>
      <c r="M31" s="1"/>
      <c r="N31" s="1"/>
      <c r="O31" s="1"/>
      <c r="P31" s="1"/>
      <c r="Q31" s="1"/>
      <c r="R31" s="1"/>
      <c r="S31" s="1"/>
      <c r="T31" s="1"/>
      <c r="U31" s="1"/>
      <c r="V31" s="1"/>
      <c r="W31" s="1"/>
      <c r="X31" s="1"/>
      <c r="Y31" s="1"/>
      <c r="Z31" s="1"/>
    </row>
    <row r="32" spans="1:26" ht="19.5" customHeight="1">
      <c r="A32" s="1"/>
      <c r="B32" s="4" t="s">
        <v>8</v>
      </c>
      <c r="C32" s="5">
        <v>44884.598611111112</v>
      </c>
      <c r="D32" s="4" t="s">
        <v>9</v>
      </c>
      <c r="E32" s="4" t="s">
        <v>10</v>
      </c>
      <c r="F32" s="6">
        <v>6.99</v>
      </c>
      <c r="G32" s="9" t="str">
        <f t="shared" ref="G32:G54" si="1">IF(F32&gt;10,"large",IF(F32&gt;7,"Medium","small"))</f>
        <v>small</v>
      </c>
      <c r="H32" s="1"/>
      <c r="I32" s="1" t="s">
        <v>46</v>
      </c>
      <c r="J32" s="1" t="s">
        <v>47</v>
      </c>
      <c r="K32" s="1" t="s">
        <v>48</v>
      </c>
      <c r="L32" s="1" t="s">
        <v>47</v>
      </c>
      <c r="M32" s="1"/>
      <c r="N32" s="1"/>
      <c r="O32" s="1"/>
      <c r="P32" s="1"/>
      <c r="Q32" s="1"/>
      <c r="R32" s="1"/>
      <c r="S32" s="1"/>
      <c r="T32" s="1"/>
      <c r="U32" s="1"/>
      <c r="V32" s="1"/>
      <c r="W32" s="1"/>
      <c r="X32" s="1"/>
      <c r="Y32" s="1"/>
      <c r="Z32" s="1"/>
    </row>
    <row r="33" spans="1:26" ht="19.5" customHeight="1">
      <c r="A33" s="1"/>
      <c r="B33" s="4" t="s">
        <v>11</v>
      </c>
      <c r="C33" s="5">
        <v>44884.598611111112</v>
      </c>
      <c r="D33" s="4" t="s">
        <v>9</v>
      </c>
      <c r="E33" s="4" t="s">
        <v>12</v>
      </c>
      <c r="F33" s="6">
        <v>2.5</v>
      </c>
      <c r="G33" s="9" t="str">
        <f t="shared" si="1"/>
        <v>small</v>
      </c>
      <c r="H33" s="1"/>
      <c r="I33" s="10">
        <v>45572</v>
      </c>
      <c r="J33" s="1" t="s">
        <v>49</v>
      </c>
      <c r="K33" s="10">
        <v>45572</v>
      </c>
      <c r="L33" s="1" t="s">
        <v>49</v>
      </c>
      <c r="M33" s="1"/>
      <c r="N33" s="1"/>
      <c r="O33" s="1"/>
      <c r="P33" s="1"/>
      <c r="Q33" s="1"/>
      <c r="R33" s="1"/>
      <c r="S33" s="1"/>
      <c r="T33" s="1"/>
      <c r="U33" s="1"/>
      <c r="V33" s="1"/>
      <c r="W33" s="1"/>
      <c r="X33" s="1"/>
      <c r="Y33" s="1"/>
      <c r="Z33" s="1"/>
    </row>
    <row r="34" spans="1:26" ht="19.5" customHeight="1">
      <c r="A34" s="1"/>
      <c r="B34" s="4" t="s">
        <v>13</v>
      </c>
      <c r="C34" s="5">
        <v>44884.598611111112</v>
      </c>
      <c r="D34" s="4" t="s">
        <v>9</v>
      </c>
      <c r="E34" s="4" t="s">
        <v>10</v>
      </c>
      <c r="F34" s="6">
        <v>8.99</v>
      </c>
      <c r="G34" s="9" t="str">
        <f t="shared" si="1"/>
        <v>Medium</v>
      </c>
      <c r="H34" s="1"/>
      <c r="I34" s="1" t="s">
        <v>50</v>
      </c>
      <c r="J34" s="1" t="s">
        <v>51</v>
      </c>
      <c r="K34" s="1" t="s">
        <v>50</v>
      </c>
      <c r="L34" s="1" t="s">
        <v>51</v>
      </c>
      <c r="M34" s="1"/>
      <c r="N34" s="1"/>
      <c r="O34" s="1"/>
      <c r="P34" s="1"/>
      <c r="Q34" s="1"/>
      <c r="R34" s="1"/>
      <c r="S34" s="1"/>
      <c r="T34" s="1"/>
      <c r="U34" s="1"/>
      <c r="V34" s="1"/>
      <c r="W34" s="1"/>
      <c r="X34" s="1"/>
      <c r="Y34" s="1"/>
      <c r="Z34" s="1"/>
    </row>
    <row r="35" spans="1:26" ht="19.5" customHeight="1">
      <c r="A35" s="1"/>
      <c r="B35" s="4" t="s">
        <v>14</v>
      </c>
      <c r="C35" s="5">
        <v>44884.619444444441</v>
      </c>
      <c r="D35" s="4" t="s">
        <v>15</v>
      </c>
      <c r="E35" s="4" t="s">
        <v>10</v>
      </c>
      <c r="F35" s="6">
        <v>12.99</v>
      </c>
      <c r="G35" s="9" t="str">
        <f t="shared" si="1"/>
        <v>large</v>
      </c>
      <c r="H35" s="1"/>
      <c r="I35" s="1"/>
      <c r="J35" s="1"/>
      <c r="K35" s="1"/>
      <c r="L35" s="1"/>
      <c r="M35" s="1"/>
      <c r="N35" s="1"/>
      <c r="O35" s="1"/>
      <c r="P35" s="1"/>
      <c r="Q35" s="1"/>
      <c r="R35" s="1"/>
      <c r="S35" s="1"/>
      <c r="T35" s="1"/>
      <c r="U35" s="1"/>
      <c r="V35" s="1"/>
      <c r="W35" s="1"/>
      <c r="X35" s="1"/>
      <c r="Y35" s="1"/>
      <c r="Z35" s="1"/>
    </row>
    <row r="36" spans="1:26" ht="19.5" customHeight="1">
      <c r="A36" s="1"/>
      <c r="B36" s="4" t="s">
        <v>16</v>
      </c>
      <c r="C36" s="5">
        <v>44884.640277777777</v>
      </c>
      <c r="D36" s="4" t="s">
        <v>9</v>
      </c>
      <c r="E36" s="4" t="s">
        <v>17</v>
      </c>
      <c r="F36" s="6">
        <v>5.99</v>
      </c>
      <c r="G36" s="9" t="str">
        <f t="shared" si="1"/>
        <v>small</v>
      </c>
      <c r="H36" s="1"/>
      <c r="I36" s="1"/>
      <c r="J36" s="1"/>
      <c r="K36" s="1"/>
      <c r="L36" s="1"/>
      <c r="M36" s="1"/>
      <c r="N36" s="1"/>
      <c r="O36" s="1"/>
      <c r="P36" s="1"/>
      <c r="Q36" s="1"/>
      <c r="R36" s="1"/>
      <c r="S36" s="1"/>
      <c r="T36" s="1"/>
      <c r="U36" s="1"/>
      <c r="V36" s="1"/>
      <c r="W36" s="1"/>
      <c r="X36" s="1"/>
      <c r="Y36" s="1"/>
      <c r="Z36" s="1"/>
    </row>
    <row r="37" spans="1:26" ht="19.5" customHeight="1">
      <c r="A37" s="1"/>
      <c r="B37" s="4" t="s">
        <v>18</v>
      </c>
      <c r="C37" s="5">
        <v>44884.640277777777</v>
      </c>
      <c r="D37" s="4" t="s">
        <v>15</v>
      </c>
      <c r="E37" s="4" t="s">
        <v>19</v>
      </c>
      <c r="F37" s="6">
        <v>5.99</v>
      </c>
      <c r="G37" s="9" t="str">
        <f t="shared" si="1"/>
        <v>small</v>
      </c>
      <c r="H37" s="1"/>
      <c r="I37" s="1"/>
      <c r="J37" s="1"/>
      <c r="K37" s="1"/>
      <c r="L37" s="1"/>
      <c r="M37" s="1"/>
      <c r="N37" s="1"/>
      <c r="O37" s="1"/>
      <c r="P37" s="1"/>
      <c r="Q37" s="1"/>
      <c r="R37" s="1"/>
      <c r="S37" s="1"/>
      <c r="T37" s="1"/>
      <c r="U37" s="1"/>
      <c r="V37" s="1"/>
      <c r="W37" s="1"/>
      <c r="X37" s="1"/>
      <c r="Y37" s="1"/>
      <c r="Z37" s="1"/>
    </row>
    <row r="38" spans="1:26" ht="19.5" customHeight="1">
      <c r="A38" s="1"/>
      <c r="B38" s="4" t="s">
        <v>20</v>
      </c>
      <c r="C38" s="5">
        <v>44884.640277777777</v>
      </c>
      <c r="D38" s="4" t="s">
        <v>15</v>
      </c>
      <c r="E38" s="4" t="s">
        <v>19</v>
      </c>
      <c r="F38" s="6">
        <v>5.99</v>
      </c>
      <c r="G38" s="9" t="str">
        <f t="shared" si="1"/>
        <v>small</v>
      </c>
      <c r="H38" s="1"/>
      <c r="I38" s="1"/>
      <c r="J38" s="1"/>
      <c r="K38" s="1"/>
      <c r="L38" s="1"/>
      <c r="M38" s="1"/>
      <c r="N38" s="1"/>
      <c r="O38" s="1"/>
      <c r="P38" s="1"/>
      <c r="Q38" s="1"/>
      <c r="R38" s="1"/>
      <c r="S38" s="1"/>
      <c r="T38" s="1"/>
      <c r="U38" s="1"/>
      <c r="V38" s="1"/>
      <c r="W38" s="1"/>
      <c r="X38" s="1"/>
      <c r="Y38" s="1"/>
      <c r="Z38" s="1"/>
    </row>
    <row r="39" spans="1:26" ht="19.5" customHeight="1">
      <c r="A39" s="1"/>
      <c r="B39" s="4" t="s">
        <v>21</v>
      </c>
      <c r="C39" s="5">
        <v>44884.640972222223</v>
      </c>
      <c r="D39" s="4" t="s">
        <v>15</v>
      </c>
      <c r="E39" s="4" t="s">
        <v>19</v>
      </c>
      <c r="F39" s="6">
        <v>5.99</v>
      </c>
      <c r="G39" s="9" t="str">
        <f t="shared" si="1"/>
        <v>small</v>
      </c>
      <c r="H39" s="1"/>
      <c r="I39" s="1"/>
      <c r="J39" s="1"/>
      <c r="K39" s="1"/>
      <c r="L39" s="1"/>
      <c r="M39" s="1"/>
      <c r="N39" s="1"/>
      <c r="O39" s="1"/>
      <c r="P39" s="1"/>
      <c r="Q39" s="1"/>
      <c r="R39" s="1"/>
      <c r="S39" s="1"/>
      <c r="T39" s="1"/>
      <c r="U39" s="1"/>
      <c r="V39" s="1"/>
      <c r="W39" s="1"/>
      <c r="X39" s="1"/>
      <c r="Y39" s="1"/>
      <c r="Z39" s="1"/>
    </row>
    <row r="40" spans="1:26" ht="19.5" customHeight="1">
      <c r="A40" s="1"/>
      <c r="B40" s="4" t="s">
        <v>22</v>
      </c>
      <c r="C40" s="5">
        <v>44884.640972222223</v>
      </c>
      <c r="D40" s="4" t="s">
        <v>15</v>
      </c>
      <c r="E40" s="4" t="s">
        <v>19</v>
      </c>
      <c r="F40" s="6">
        <v>5.99</v>
      </c>
      <c r="G40" s="9" t="str">
        <f t="shared" si="1"/>
        <v>small</v>
      </c>
      <c r="H40" s="1"/>
      <c r="I40" s="1"/>
      <c r="J40" s="1"/>
      <c r="K40" s="1"/>
      <c r="L40" s="1"/>
      <c r="M40" s="1"/>
      <c r="N40" s="1"/>
      <c r="O40" s="1"/>
      <c r="P40" s="1"/>
      <c r="Q40" s="1"/>
      <c r="R40" s="1"/>
      <c r="S40" s="1"/>
      <c r="T40" s="1"/>
      <c r="U40" s="1"/>
      <c r="V40" s="1"/>
      <c r="W40" s="1"/>
      <c r="X40" s="1"/>
      <c r="Y40" s="1"/>
      <c r="Z40" s="1"/>
    </row>
    <row r="41" spans="1:26" ht="19.5" customHeight="1">
      <c r="A41" s="1"/>
      <c r="B41" s="4" t="s">
        <v>23</v>
      </c>
      <c r="C41" s="5">
        <v>44884.649305555555</v>
      </c>
      <c r="D41" s="4" t="s">
        <v>24</v>
      </c>
      <c r="E41" s="4" t="s">
        <v>25</v>
      </c>
      <c r="F41" s="6">
        <v>7.99</v>
      </c>
      <c r="G41" s="9" t="str">
        <f t="shared" si="1"/>
        <v>Medium</v>
      </c>
      <c r="H41" s="1"/>
      <c r="I41" s="1"/>
      <c r="J41" s="1"/>
      <c r="K41" s="1"/>
      <c r="L41" s="1"/>
      <c r="M41" s="1"/>
      <c r="N41" s="1"/>
      <c r="O41" s="1"/>
      <c r="P41" s="1"/>
      <c r="Q41" s="1"/>
      <c r="R41" s="1"/>
      <c r="S41" s="1"/>
      <c r="T41" s="1"/>
      <c r="U41" s="1"/>
      <c r="V41" s="1"/>
      <c r="W41" s="1"/>
      <c r="X41" s="1"/>
      <c r="Y41" s="1"/>
      <c r="Z41" s="1"/>
    </row>
    <row r="42" spans="1:26" ht="19.5" customHeight="1">
      <c r="A42" s="1"/>
      <c r="B42" s="4" t="s">
        <v>26</v>
      </c>
      <c r="C42" s="5">
        <v>44884.65</v>
      </c>
      <c r="D42" s="4" t="s">
        <v>24</v>
      </c>
      <c r="E42" s="4" t="s">
        <v>12</v>
      </c>
      <c r="F42" s="6">
        <v>2.99</v>
      </c>
      <c r="G42" s="9" t="str">
        <f t="shared" si="1"/>
        <v>small</v>
      </c>
      <c r="H42" s="1"/>
      <c r="I42" s="1"/>
      <c r="J42" s="1"/>
      <c r="K42" s="1"/>
      <c r="L42" s="1"/>
      <c r="M42" s="1"/>
      <c r="N42" s="1"/>
      <c r="O42" s="1"/>
      <c r="P42" s="1"/>
      <c r="Q42" s="1"/>
      <c r="R42" s="1"/>
      <c r="S42" s="1"/>
      <c r="T42" s="1"/>
      <c r="U42" s="1"/>
      <c r="V42" s="1"/>
      <c r="W42" s="1"/>
      <c r="X42" s="1"/>
      <c r="Y42" s="1"/>
      <c r="Z42" s="1"/>
    </row>
    <row r="43" spans="1:26" ht="19.5" customHeight="1">
      <c r="A43" s="1"/>
      <c r="B43" s="4" t="s">
        <v>27</v>
      </c>
      <c r="C43" s="5">
        <v>44884.65625</v>
      </c>
      <c r="D43" s="4" t="s">
        <v>28</v>
      </c>
      <c r="E43" s="4" t="s">
        <v>10</v>
      </c>
      <c r="F43" s="6">
        <v>12.99</v>
      </c>
      <c r="G43" s="9" t="str">
        <f t="shared" si="1"/>
        <v>large</v>
      </c>
      <c r="H43" s="1"/>
      <c r="I43" s="1"/>
      <c r="J43" s="1"/>
      <c r="K43" s="1"/>
      <c r="L43" s="1"/>
      <c r="M43" s="1"/>
      <c r="N43" s="1"/>
      <c r="O43" s="1"/>
      <c r="P43" s="1"/>
      <c r="Q43" s="1"/>
      <c r="R43" s="1"/>
      <c r="S43" s="1"/>
      <c r="T43" s="1"/>
      <c r="U43" s="1"/>
      <c r="V43" s="1"/>
      <c r="W43" s="1"/>
      <c r="X43" s="1"/>
      <c r="Y43" s="1"/>
      <c r="Z43" s="1"/>
    </row>
    <row r="44" spans="1:26" ht="19.5" customHeight="1">
      <c r="A44" s="1"/>
      <c r="B44" s="4" t="s">
        <v>29</v>
      </c>
      <c r="C44" s="5">
        <v>44884.65625</v>
      </c>
      <c r="D44" s="4" t="s">
        <v>28</v>
      </c>
      <c r="E44" s="4" t="s">
        <v>12</v>
      </c>
      <c r="F44" s="6">
        <v>1.5</v>
      </c>
      <c r="G44" s="9" t="str">
        <f t="shared" si="1"/>
        <v>small</v>
      </c>
      <c r="H44" s="1"/>
      <c r="I44" s="1"/>
      <c r="J44" s="1"/>
      <c r="K44" s="1"/>
      <c r="L44" s="1"/>
      <c r="M44" s="1"/>
      <c r="N44" s="1"/>
      <c r="O44" s="1"/>
      <c r="P44" s="1"/>
      <c r="Q44" s="1"/>
      <c r="R44" s="1"/>
      <c r="S44" s="1"/>
      <c r="T44" s="1"/>
      <c r="U44" s="1"/>
      <c r="V44" s="1"/>
      <c r="W44" s="1"/>
      <c r="X44" s="1"/>
      <c r="Y44" s="1"/>
      <c r="Z44" s="1"/>
    </row>
    <row r="45" spans="1:26" ht="19.5" customHeight="1">
      <c r="A45" s="1"/>
      <c r="B45" s="4" t="s">
        <v>30</v>
      </c>
      <c r="C45" s="5">
        <v>44884.663194444445</v>
      </c>
      <c r="D45" s="4" t="s">
        <v>28</v>
      </c>
      <c r="E45" s="4" t="s">
        <v>19</v>
      </c>
      <c r="F45" s="6">
        <v>4.99</v>
      </c>
      <c r="G45" s="9" t="str">
        <f t="shared" si="1"/>
        <v>small</v>
      </c>
      <c r="H45" s="1"/>
      <c r="I45" s="1"/>
      <c r="J45" s="1"/>
      <c r="K45" s="1"/>
      <c r="L45" s="1"/>
      <c r="M45" s="1"/>
      <c r="N45" s="1"/>
      <c r="O45" s="1"/>
      <c r="P45" s="1"/>
      <c r="Q45" s="1"/>
      <c r="R45" s="1"/>
      <c r="S45" s="1"/>
      <c r="T45" s="1"/>
      <c r="U45" s="1"/>
      <c r="V45" s="1"/>
      <c r="W45" s="1"/>
      <c r="X45" s="1"/>
      <c r="Y45" s="1"/>
      <c r="Z45" s="1"/>
    </row>
    <row r="46" spans="1:26" ht="19.5" customHeight="1">
      <c r="A46" s="1"/>
      <c r="B46" s="4" t="s">
        <v>31</v>
      </c>
      <c r="C46" s="5">
        <v>44884.664583333331</v>
      </c>
      <c r="D46" s="4" t="s">
        <v>32</v>
      </c>
      <c r="E46" s="4" t="s">
        <v>19</v>
      </c>
      <c r="F46" s="6">
        <v>5.99</v>
      </c>
      <c r="G46" s="9" t="str">
        <f t="shared" si="1"/>
        <v>small</v>
      </c>
      <c r="H46" s="1"/>
      <c r="I46" s="1"/>
      <c r="J46" s="1"/>
      <c r="K46" s="1"/>
      <c r="L46" s="1"/>
      <c r="M46" s="1"/>
      <c r="N46" s="1"/>
      <c r="O46" s="1"/>
      <c r="P46" s="1"/>
      <c r="Q46" s="1"/>
      <c r="R46" s="1"/>
      <c r="S46" s="1"/>
      <c r="T46" s="1"/>
      <c r="U46" s="1"/>
      <c r="V46" s="1"/>
      <c r="W46" s="1"/>
      <c r="X46" s="1"/>
      <c r="Y46" s="1"/>
      <c r="Z46" s="1"/>
    </row>
    <row r="47" spans="1:26" ht="19.5" customHeight="1">
      <c r="A47" s="1"/>
      <c r="B47" s="4" t="s">
        <v>33</v>
      </c>
      <c r="C47" s="5">
        <v>44884.664583333331</v>
      </c>
      <c r="D47" s="4" t="s">
        <v>32</v>
      </c>
      <c r="E47" s="4" t="s">
        <v>10</v>
      </c>
      <c r="F47" s="6">
        <v>12.99</v>
      </c>
      <c r="G47" s="9" t="str">
        <f t="shared" si="1"/>
        <v>large</v>
      </c>
      <c r="H47" s="1"/>
      <c r="I47" s="1"/>
      <c r="J47" s="1"/>
      <c r="K47" s="1"/>
      <c r="L47" s="1"/>
      <c r="M47" s="1"/>
      <c r="N47" s="1"/>
      <c r="O47" s="1"/>
      <c r="P47" s="1"/>
      <c r="Q47" s="1"/>
      <c r="R47" s="1"/>
      <c r="S47" s="1"/>
      <c r="T47" s="1"/>
      <c r="U47" s="1"/>
      <c r="V47" s="1"/>
      <c r="W47" s="1"/>
      <c r="X47" s="1"/>
      <c r="Y47" s="1"/>
      <c r="Z47" s="1"/>
    </row>
    <row r="48" spans="1:26" ht="19.5" customHeight="1">
      <c r="A48" s="1"/>
      <c r="B48" s="4" t="s">
        <v>34</v>
      </c>
      <c r="C48" s="5">
        <v>44884.664583333331</v>
      </c>
      <c r="D48" s="4" t="s">
        <v>32</v>
      </c>
      <c r="E48" s="4" t="s">
        <v>10</v>
      </c>
      <c r="F48" s="6">
        <v>9.99</v>
      </c>
      <c r="G48" s="9" t="str">
        <f t="shared" si="1"/>
        <v>Medium</v>
      </c>
      <c r="H48" s="1"/>
      <c r="I48" s="1"/>
      <c r="J48" s="1"/>
      <c r="K48" s="1"/>
      <c r="L48" s="1"/>
      <c r="M48" s="1"/>
      <c r="N48" s="1"/>
      <c r="O48" s="1"/>
      <c r="P48" s="1"/>
      <c r="Q48" s="1"/>
      <c r="R48" s="1"/>
      <c r="S48" s="1"/>
      <c r="T48" s="1"/>
      <c r="U48" s="1"/>
      <c r="V48" s="1"/>
      <c r="W48" s="1"/>
      <c r="X48" s="1"/>
      <c r="Y48" s="1"/>
      <c r="Z48" s="1"/>
    </row>
    <row r="49" spans="1:26" ht="19.5" customHeight="1">
      <c r="A49" s="1"/>
      <c r="B49" s="4" t="s">
        <v>35</v>
      </c>
      <c r="C49" s="5">
        <v>44884.664583333331</v>
      </c>
      <c r="D49" s="4" t="s">
        <v>32</v>
      </c>
      <c r="E49" s="4" t="s">
        <v>10</v>
      </c>
      <c r="F49" s="6">
        <v>9.99</v>
      </c>
      <c r="G49" s="9" t="str">
        <f t="shared" si="1"/>
        <v>Medium</v>
      </c>
      <c r="H49" s="1"/>
      <c r="I49" s="1"/>
      <c r="J49" s="1"/>
      <c r="K49" s="1"/>
      <c r="L49" s="1"/>
      <c r="M49" s="1"/>
      <c r="N49" s="1"/>
      <c r="O49" s="1"/>
      <c r="P49" s="1"/>
      <c r="Q49" s="1"/>
      <c r="R49" s="1"/>
      <c r="S49" s="1"/>
      <c r="T49" s="1"/>
      <c r="U49" s="1"/>
      <c r="V49" s="1"/>
      <c r="W49" s="1"/>
      <c r="X49" s="1"/>
      <c r="Y49" s="1"/>
      <c r="Z49" s="1"/>
    </row>
    <row r="50" spans="1:26" ht="19.5" customHeight="1">
      <c r="A50" s="1"/>
      <c r="B50" s="4" t="s">
        <v>36</v>
      </c>
      <c r="C50" s="5">
        <v>44884.664583333331</v>
      </c>
      <c r="D50" s="4" t="s">
        <v>32</v>
      </c>
      <c r="E50" s="4" t="s">
        <v>12</v>
      </c>
      <c r="F50" s="6">
        <v>2.99</v>
      </c>
      <c r="G50" s="9" t="str">
        <f t="shared" si="1"/>
        <v>small</v>
      </c>
      <c r="H50" s="1"/>
      <c r="I50" s="1"/>
      <c r="J50" s="1"/>
      <c r="K50" s="1"/>
      <c r="L50" s="1"/>
      <c r="M50" s="1"/>
      <c r="N50" s="1"/>
      <c r="O50" s="1"/>
      <c r="P50" s="1"/>
      <c r="Q50" s="1"/>
      <c r="R50" s="1"/>
      <c r="S50" s="1"/>
      <c r="T50" s="1"/>
      <c r="U50" s="1"/>
      <c r="V50" s="1"/>
      <c r="W50" s="1"/>
      <c r="X50" s="1"/>
      <c r="Y50" s="1"/>
      <c r="Z50" s="1"/>
    </row>
    <row r="51" spans="1:26" ht="19.5" customHeight="1">
      <c r="A51" s="1"/>
      <c r="B51" s="4" t="s">
        <v>37</v>
      </c>
      <c r="C51" s="5">
        <v>44884.684027777781</v>
      </c>
      <c r="D51" s="4" t="s">
        <v>38</v>
      </c>
      <c r="E51" s="4" t="s">
        <v>39</v>
      </c>
      <c r="F51" s="6">
        <v>1.99</v>
      </c>
      <c r="G51" s="9" t="str">
        <f t="shared" si="1"/>
        <v>small</v>
      </c>
      <c r="H51" s="1"/>
      <c r="I51" s="1"/>
      <c r="J51" s="1"/>
      <c r="K51" s="1"/>
      <c r="L51" s="1"/>
      <c r="M51" s="1"/>
      <c r="N51" s="1"/>
      <c r="O51" s="1"/>
      <c r="P51" s="1"/>
      <c r="Q51" s="1"/>
      <c r="R51" s="1"/>
      <c r="S51" s="1"/>
      <c r="T51" s="1"/>
      <c r="U51" s="1"/>
      <c r="V51" s="1"/>
      <c r="W51" s="1"/>
      <c r="X51" s="1"/>
      <c r="Y51" s="1"/>
      <c r="Z51" s="1"/>
    </row>
    <row r="52" spans="1:26" ht="19.5" customHeight="1">
      <c r="A52" s="1"/>
      <c r="B52" s="4" t="s">
        <v>40</v>
      </c>
      <c r="C52" s="5">
        <v>44884.697916666664</v>
      </c>
      <c r="D52" s="4" t="s">
        <v>41</v>
      </c>
      <c r="E52" s="4" t="s">
        <v>10</v>
      </c>
      <c r="F52" s="6">
        <v>7.99</v>
      </c>
      <c r="G52" s="9" t="str">
        <f t="shared" si="1"/>
        <v>Medium</v>
      </c>
      <c r="H52" s="1"/>
      <c r="I52" s="1"/>
      <c r="J52" s="1"/>
      <c r="K52" s="1"/>
      <c r="L52" s="1"/>
      <c r="M52" s="1"/>
      <c r="N52" s="1"/>
      <c r="O52" s="1"/>
      <c r="P52" s="1"/>
      <c r="Q52" s="1"/>
      <c r="R52" s="1"/>
      <c r="S52" s="1"/>
      <c r="T52" s="1"/>
      <c r="U52" s="1"/>
      <c r="V52" s="1"/>
      <c r="W52" s="1"/>
      <c r="X52" s="1"/>
      <c r="Y52" s="1"/>
      <c r="Z52" s="1"/>
    </row>
    <row r="53" spans="1:26" ht="19.5" customHeight="1">
      <c r="A53" s="1"/>
      <c r="B53" s="4" t="s">
        <v>42</v>
      </c>
      <c r="C53" s="5">
        <v>44884.697916666664</v>
      </c>
      <c r="D53" s="4" t="s">
        <v>41</v>
      </c>
      <c r="E53" s="4" t="s">
        <v>17</v>
      </c>
      <c r="F53" s="6">
        <v>5.99</v>
      </c>
      <c r="G53" s="9" t="str">
        <f t="shared" si="1"/>
        <v>small</v>
      </c>
      <c r="H53" s="1"/>
      <c r="I53" s="1"/>
      <c r="J53" s="1"/>
      <c r="K53" s="1"/>
      <c r="L53" s="1"/>
      <c r="M53" s="1"/>
      <c r="N53" s="1"/>
      <c r="O53" s="1"/>
      <c r="P53" s="1"/>
      <c r="Q53" s="1"/>
      <c r="R53" s="1"/>
      <c r="S53" s="1"/>
      <c r="T53" s="1"/>
      <c r="U53" s="1"/>
      <c r="V53" s="1"/>
      <c r="W53" s="1"/>
      <c r="X53" s="1"/>
      <c r="Y53" s="1"/>
      <c r="Z53" s="1"/>
    </row>
    <row r="54" spans="1:26" ht="19.5" customHeight="1">
      <c r="A54" s="1"/>
      <c r="B54" s="4" t="s">
        <v>43</v>
      </c>
      <c r="C54" s="5">
        <v>44884.699305555558</v>
      </c>
      <c r="D54" s="4" t="s">
        <v>41</v>
      </c>
      <c r="E54" s="4" t="s">
        <v>12</v>
      </c>
      <c r="F54" s="6">
        <v>2.99</v>
      </c>
      <c r="G54" s="9" t="str">
        <f t="shared" si="1"/>
        <v>small</v>
      </c>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t="s">
        <v>52</v>
      </c>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2" t="s">
        <v>2</v>
      </c>
      <c r="C57" s="2" t="s">
        <v>3</v>
      </c>
      <c r="D57" s="2" t="s">
        <v>4</v>
      </c>
      <c r="E57" s="2" t="s">
        <v>5</v>
      </c>
      <c r="F57" s="2" t="s">
        <v>6</v>
      </c>
      <c r="G57" s="3" t="s">
        <v>53</v>
      </c>
      <c r="H57" s="1"/>
      <c r="I57" s="1"/>
      <c r="J57" s="1"/>
      <c r="K57" s="1"/>
      <c r="L57" s="1"/>
      <c r="M57" s="1"/>
      <c r="N57" s="1"/>
      <c r="O57" s="1"/>
      <c r="P57" s="1"/>
      <c r="Q57" s="1"/>
      <c r="R57" s="1"/>
      <c r="S57" s="1"/>
      <c r="T57" s="1"/>
      <c r="U57" s="1"/>
      <c r="V57" s="1"/>
      <c r="W57" s="1"/>
      <c r="X57" s="1"/>
      <c r="Y57" s="1"/>
      <c r="Z57" s="1"/>
    </row>
    <row r="58" spans="1:26" ht="19.5" customHeight="1">
      <c r="A58" s="1"/>
      <c r="B58" s="4" t="s">
        <v>8</v>
      </c>
      <c r="C58" s="5">
        <v>44884.598611111112</v>
      </c>
      <c r="D58" s="4" t="s">
        <v>9</v>
      </c>
      <c r="E58" s="4" t="s">
        <v>10</v>
      </c>
      <c r="F58" s="6">
        <v>6.99</v>
      </c>
      <c r="G58" s="9" t="str">
        <f>IF(F58&lt;7,"small",IF(F58&lt;10,"medium","large"))</f>
        <v>small</v>
      </c>
      <c r="H58" s="1"/>
      <c r="I58" s="1"/>
      <c r="J58" s="1"/>
      <c r="K58" s="1"/>
      <c r="L58" s="1"/>
      <c r="M58" s="1"/>
      <c r="N58" s="1"/>
      <c r="O58" s="1"/>
      <c r="P58" s="1"/>
      <c r="Q58" s="1"/>
      <c r="R58" s="1"/>
      <c r="S58" s="1"/>
      <c r="T58" s="1"/>
      <c r="U58" s="1"/>
      <c r="V58" s="1"/>
      <c r="W58" s="1"/>
      <c r="X58" s="1"/>
      <c r="Y58" s="1"/>
      <c r="Z58" s="1"/>
    </row>
    <row r="59" spans="1:26" ht="19.5" customHeight="1">
      <c r="A59" s="1"/>
      <c r="B59" s="4" t="s">
        <v>11</v>
      </c>
      <c r="C59" s="5">
        <v>44884.598611111112</v>
      </c>
      <c r="D59" s="4" t="s">
        <v>9</v>
      </c>
      <c r="E59" s="4" t="s">
        <v>12</v>
      </c>
      <c r="F59" s="6">
        <v>2.5</v>
      </c>
      <c r="G59" s="9" t="str">
        <f t="shared" ref="G59:G80" si="2">IF(F59&lt;7,"small",IF(F59&lt;10,"medium","large"))</f>
        <v>small</v>
      </c>
      <c r="H59" s="1"/>
      <c r="I59" s="1"/>
      <c r="J59" s="1"/>
      <c r="K59" s="1"/>
      <c r="L59" s="1"/>
      <c r="M59" s="1"/>
      <c r="N59" s="1"/>
      <c r="O59" s="1"/>
      <c r="P59" s="1"/>
      <c r="Q59" s="1"/>
      <c r="R59" s="1"/>
      <c r="S59" s="1"/>
      <c r="T59" s="1"/>
      <c r="U59" s="1"/>
      <c r="V59" s="1"/>
      <c r="W59" s="1"/>
      <c r="X59" s="1"/>
      <c r="Y59" s="1"/>
      <c r="Z59" s="1"/>
    </row>
    <row r="60" spans="1:26" ht="19.5" customHeight="1">
      <c r="A60" s="1"/>
      <c r="B60" s="4" t="s">
        <v>13</v>
      </c>
      <c r="C60" s="5">
        <v>44884.598611111112</v>
      </c>
      <c r="D60" s="4" t="s">
        <v>9</v>
      </c>
      <c r="E60" s="4" t="s">
        <v>10</v>
      </c>
      <c r="F60" s="6">
        <v>8.99</v>
      </c>
      <c r="G60" s="9" t="str">
        <f t="shared" si="2"/>
        <v>medium</v>
      </c>
      <c r="H60" s="1"/>
      <c r="I60" s="1" t="s">
        <v>46</v>
      </c>
      <c r="J60" s="1" t="s">
        <v>47</v>
      </c>
      <c r="K60" s="1"/>
      <c r="L60" s="1"/>
      <c r="M60" s="1"/>
      <c r="N60" s="1"/>
      <c r="O60" s="1"/>
      <c r="P60" s="1"/>
      <c r="Q60" s="1"/>
      <c r="R60" s="1"/>
      <c r="S60" s="1"/>
      <c r="T60" s="1"/>
      <c r="U60" s="1"/>
      <c r="V60" s="1"/>
      <c r="W60" s="1"/>
      <c r="X60" s="1"/>
      <c r="Y60" s="1"/>
      <c r="Z60" s="1"/>
    </row>
    <row r="61" spans="1:26" ht="19.5" customHeight="1">
      <c r="A61" s="1"/>
      <c r="B61" s="4" t="s">
        <v>14</v>
      </c>
      <c r="C61" s="5">
        <v>44884.619444444441</v>
      </c>
      <c r="D61" s="4" t="s">
        <v>15</v>
      </c>
      <c r="E61" s="4" t="s">
        <v>10</v>
      </c>
      <c r="F61" s="6">
        <v>12.99</v>
      </c>
      <c r="G61" s="9" t="str">
        <f t="shared" si="2"/>
        <v>large</v>
      </c>
      <c r="H61" s="1"/>
      <c r="I61" s="10">
        <v>45572</v>
      </c>
      <c r="J61" s="1" t="s">
        <v>49</v>
      </c>
      <c r="K61" s="1"/>
      <c r="L61" s="1"/>
      <c r="M61" s="1"/>
      <c r="N61" s="1"/>
      <c r="O61" s="1"/>
      <c r="P61" s="1"/>
      <c r="Q61" s="1"/>
      <c r="R61" s="1"/>
      <c r="S61" s="1"/>
      <c r="T61" s="1"/>
      <c r="U61" s="1"/>
      <c r="V61" s="1"/>
      <c r="W61" s="1"/>
      <c r="X61" s="1"/>
      <c r="Y61" s="1"/>
      <c r="Z61" s="1"/>
    </row>
    <row r="62" spans="1:26" ht="19.5" customHeight="1">
      <c r="A62" s="1"/>
      <c r="B62" s="4" t="s">
        <v>16</v>
      </c>
      <c r="C62" s="5">
        <v>44884.640277777777</v>
      </c>
      <c r="D62" s="4" t="s">
        <v>9</v>
      </c>
      <c r="E62" s="4" t="s">
        <v>17</v>
      </c>
      <c r="F62" s="6">
        <v>5.99</v>
      </c>
      <c r="G62" s="9" t="str">
        <f t="shared" si="2"/>
        <v>small</v>
      </c>
      <c r="H62" s="1"/>
      <c r="I62" s="1" t="s">
        <v>155</v>
      </c>
      <c r="J62" s="1" t="s">
        <v>51</v>
      </c>
      <c r="K62" s="1"/>
      <c r="L62" s="1"/>
      <c r="M62" s="1"/>
      <c r="N62" s="1"/>
      <c r="O62" s="1"/>
      <c r="P62" s="1"/>
      <c r="Q62" s="1"/>
      <c r="R62" s="1"/>
      <c r="S62" s="1"/>
      <c r="T62" s="1"/>
      <c r="U62" s="1"/>
      <c r="V62" s="1"/>
      <c r="W62" s="1"/>
      <c r="X62" s="1"/>
      <c r="Y62" s="1"/>
      <c r="Z62" s="1"/>
    </row>
    <row r="63" spans="1:26" ht="19.5" customHeight="1">
      <c r="A63" s="1"/>
      <c r="B63" s="4" t="s">
        <v>18</v>
      </c>
      <c r="C63" s="5">
        <v>44884.640277777777</v>
      </c>
      <c r="D63" s="4" t="s">
        <v>15</v>
      </c>
      <c r="E63" s="4" t="s">
        <v>19</v>
      </c>
      <c r="F63" s="6">
        <v>5.99</v>
      </c>
      <c r="G63" s="9" t="str">
        <f t="shared" si="2"/>
        <v>small</v>
      </c>
      <c r="H63" s="1"/>
      <c r="I63" s="1"/>
      <c r="J63" s="1"/>
      <c r="K63" s="1"/>
      <c r="L63" s="1"/>
      <c r="M63" s="1"/>
      <c r="N63" s="1"/>
      <c r="O63" s="1"/>
      <c r="P63" s="1"/>
      <c r="Q63" s="1"/>
      <c r="R63" s="1"/>
      <c r="S63" s="1"/>
      <c r="T63" s="1"/>
      <c r="U63" s="1"/>
      <c r="V63" s="1"/>
      <c r="W63" s="1"/>
      <c r="X63" s="1"/>
      <c r="Y63" s="1"/>
      <c r="Z63" s="1"/>
    </row>
    <row r="64" spans="1:26" ht="19.5" customHeight="1">
      <c r="A64" s="1"/>
      <c r="B64" s="4" t="s">
        <v>20</v>
      </c>
      <c r="C64" s="5">
        <v>44884.640277777777</v>
      </c>
      <c r="D64" s="4" t="s">
        <v>15</v>
      </c>
      <c r="E64" s="4" t="s">
        <v>19</v>
      </c>
      <c r="F64" s="6">
        <v>5.99</v>
      </c>
      <c r="G64" s="9" t="str">
        <f t="shared" si="2"/>
        <v>small</v>
      </c>
      <c r="H64" s="1"/>
      <c r="I64" s="1"/>
      <c r="J64" s="1"/>
      <c r="K64" s="1"/>
      <c r="L64" s="1"/>
      <c r="M64" s="1"/>
      <c r="N64" s="1"/>
      <c r="O64" s="1"/>
      <c r="P64" s="1"/>
      <c r="Q64" s="1"/>
      <c r="R64" s="1"/>
      <c r="S64" s="1"/>
      <c r="T64" s="1"/>
      <c r="U64" s="1"/>
      <c r="V64" s="1"/>
      <c r="W64" s="1"/>
      <c r="X64" s="1"/>
      <c r="Y64" s="1"/>
      <c r="Z64" s="1"/>
    </row>
    <row r="65" spans="1:26" ht="19.5" customHeight="1">
      <c r="A65" s="1"/>
      <c r="B65" s="4" t="s">
        <v>21</v>
      </c>
      <c r="C65" s="5">
        <v>44884.640972222223</v>
      </c>
      <c r="D65" s="4" t="s">
        <v>15</v>
      </c>
      <c r="E65" s="4" t="s">
        <v>19</v>
      </c>
      <c r="F65" s="6">
        <v>5.99</v>
      </c>
      <c r="G65" s="9" t="str">
        <f t="shared" si="2"/>
        <v>small</v>
      </c>
      <c r="H65" s="1"/>
      <c r="I65" s="1"/>
      <c r="J65" s="1"/>
      <c r="K65" s="1"/>
      <c r="L65" s="1"/>
      <c r="M65" s="1"/>
      <c r="N65" s="1"/>
      <c r="O65" s="1"/>
      <c r="P65" s="1"/>
      <c r="Q65" s="1"/>
      <c r="R65" s="1"/>
      <c r="S65" s="1"/>
      <c r="T65" s="1"/>
      <c r="U65" s="1"/>
      <c r="V65" s="1"/>
      <c r="W65" s="1"/>
      <c r="X65" s="1"/>
      <c r="Y65" s="1"/>
      <c r="Z65" s="1"/>
    </row>
    <row r="66" spans="1:26" ht="19.5" customHeight="1">
      <c r="A66" s="1"/>
      <c r="B66" s="4" t="s">
        <v>22</v>
      </c>
      <c r="C66" s="5">
        <v>44884.640972222223</v>
      </c>
      <c r="D66" s="4" t="s">
        <v>15</v>
      </c>
      <c r="E66" s="4" t="s">
        <v>19</v>
      </c>
      <c r="F66" s="6">
        <v>5.99</v>
      </c>
      <c r="G66" s="9" t="str">
        <f t="shared" si="2"/>
        <v>small</v>
      </c>
      <c r="H66" s="1"/>
      <c r="I66" s="1"/>
      <c r="J66" s="1"/>
      <c r="K66" s="1"/>
      <c r="L66" s="1"/>
      <c r="M66" s="1"/>
      <c r="N66" s="1"/>
      <c r="O66" s="1"/>
      <c r="P66" s="1"/>
      <c r="Q66" s="1"/>
      <c r="R66" s="1"/>
      <c r="S66" s="1"/>
      <c r="T66" s="1"/>
      <c r="U66" s="1"/>
      <c r="V66" s="1"/>
      <c r="W66" s="1"/>
      <c r="X66" s="1"/>
      <c r="Y66" s="1"/>
      <c r="Z66" s="1"/>
    </row>
    <row r="67" spans="1:26" ht="19.5" customHeight="1">
      <c r="A67" s="1"/>
      <c r="B67" s="4" t="s">
        <v>23</v>
      </c>
      <c r="C67" s="5">
        <v>44884.649305555555</v>
      </c>
      <c r="D67" s="4" t="s">
        <v>24</v>
      </c>
      <c r="E67" s="4" t="s">
        <v>25</v>
      </c>
      <c r="F67" s="6">
        <v>7.99</v>
      </c>
      <c r="G67" s="9" t="str">
        <f t="shared" si="2"/>
        <v>medium</v>
      </c>
      <c r="H67" s="1"/>
      <c r="I67" s="1"/>
      <c r="J67" s="1"/>
      <c r="K67" s="1"/>
      <c r="L67" s="1"/>
      <c r="M67" s="1"/>
      <c r="N67" s="1"/>
      <c r="O67" s="1"/>
      <c r="P67" s="1"/>
      <c r="Q67" s="1"/>
      <c r="R67" s="1"/>
      <c r="S67" s="1"/>
      <c r="T67" s="1"/>
      <c r="U67" s="1"/>
      <c r="V67" s="1"/>
      <c r="W67" s="1"/>
      <c r="X67" s="1"/>
      <c r="Y67" s="1"/>
      <c r="Z67" s="1"/>
    </row>
    <row r="68" spans="1:26" ht="19.5" customHeight="1">
      <c r="A68" s="1"/>
      <c r="B68" s="4" t="s">
        <v>26</v>
      </c>
      <c r="C68" s="5">
        <v>44884.65</v>
      </c>
      <c r="D68" s="4" t="s">
        <v>24</v>
      </c>
      <c r="E68" s="4" t="s">
        <v>12</v>
      </c>
      <c r="F68" s="6">
        <v>2.99</v>
      </c>
      <c r="G68" s="9" t="str">
        <f t="shared" si="2"/>
        <v>small</v>
      </c>
      <c r="H68" s="1"/>
      <c r="I68" s="1"/>
      <c r="J68" s="1"/>
      <c r="K68" s="1"/>
      <c r="L68" s="1"/>
      <c r="M68" s="1"/>
      <c r="N68" s="1"/>
      <c r="O68" s="1"/>
      <c r="P68" s="1"/>
      <c r="Q68" s="1"/>
      <c r="R68" s="1"/>
      <c r="S68" s="1"/>
      <c r="T68" s="1"/>
      <c r="U68" s="1"/>
      <c r="V68" s="1"/>
      <c r="W68" s="1"/>
      <c r="X68" s="1"/>
      <c r="Y68" s="1"/>
      <c r="Z68" s="1"/>
    </row>
    <row r="69" spans="1:26" ht="19.5" customHeight="1">
      <c r="A69" s="1"/>
      <c r="B69" s="4" t="s">
        <v>27</v>
      </c>
      <c r="C69" s="5">
        <v>44884.65625</v>
      </c>
      <c r="D69" s="4" t="s">
        <v>28</v>
      </c>
      <c r="E69" s="4" t="s">
        <v>10</v>
      </c>
      <c r="F69" s="6">
        <v>12.99</v>
      </c>
      <c r="G69" s="9" t="str">
        <f t="shared" si="2"/>
        <v>large</v>
      </c>
      <c r="H69" s="1"/>
      <c r="I69" s="1"/>
      <c r="J69" s="1"/>
      <c r="K69" s="1"/>
      <c r="L69" s="1"/>
      <c r="M69" s="1"/>
      <c r="N69" s="1"/>
      <c r="O69" s="1"/>
      <c r="P69" s="1"/>
      <c r="Q69" s="1"/>
      <c r="R69" s="1"/>
      <c r="S69" s="1"/>
      <c r="T69" s="1"/>
      <c r="U69" s="1"/>
      <c r="V69" s="1"/>
      <c r="W69" s="1"/>
      <c r="X69" s="1"/>
      <c r="Y69" s="1"/>
      <c r="Z69" s="1"/>
    </row>
    <row r="70" spans="1:26" ht="19.5" customHeight="1">
      <c r="A70" s="1"/>
      <c r="B70" s="4" t="s">
        <v>29</v>
      </c>
      <c r="C70" s="5">
        <v>44884.65625</v>
      </c>
      <c r="D70" s="4" t="s">
        <v>28</v>
      </c>
      <c r="E70" s="4" t="s">
        <v>12</v>
      </c>
      <c r="F70" s="6">
        <v>1.5</v>
      </c>
      <c r="G70" s="9" t="str">
        <f t="shared" si="2"/>
        <v>small</v>
      </c>
      <c r="H70" s="1"/>
      <c r="I70" s="1"/>
      <c r="J70" s="1"/>
      <c r="K70" s="1"/>
      <c r="L70" s="1"/>
      <c r="M70" s="1"/>
      <c r="N70" s="1"/>
      <c r="O70" s="1"/>
      <c r="P70" s="1"/>
      <c r="Q70" s="1"/>
      <c r="R70" s="1"/>
      <c r="S70" s="1"/>
      <c r="T70" s="1"/>
      <c r="U70" s="1"/>
      <c r="V70" s="1"/>
      <c r="W70" s="1"/>
      <c r="X70" s="1"/>
      <c r="Y70" s="1"/>
      <c r="Z70" s="1"/>
    </row>
    <row r="71" spans="1:26" ht="19.5" customHeight="1">
      <c r="A71" s="1"/>
      <c r="B71" s="4" t="s">
        <v>30</v>
      </c>
      <c r="C71" s="5">
        <v>44884.663194444445</v>
      </c>
      <c r="D71" s="4" t="s">
        <v>28</v>
      </c>
      <c r="E71" s="4" t="s">
        <v>19</v>
      </c>
      <c r="F71" s="6">
        <v>4.99</v>
      </c>
      <c r="G71" s="9" t="str">
        <f t="shared" si="2"/>
        <v>small</v>
      </c>
      <c r="H71" s="1"/>
      <c r="I71" s="1"/>
      <c r="J71" s="1"/>
      <c r="K71" s="1"/>
      <c r="L71" s="1"/>
      <c r="M71" s="1"/>
      <c r="N71" s="1"/>
      <c r="O71" s="1"/>
      <c r="P71" s="1"/>
      <c r="Q71" s="1"/>
      <c r="R71" s="1"/>
      <c r="S71" s="1"/>
      <c r="T71" s="1"/>
      <c r="U71" s="1"/>
      <c r="V71" s="1"/>
      <c r="W71" s="1"/>
      <c r="X71" s="1"/>
      <c r="Y71" s="1"/>
      <c r="Z71" s="1"/>
    </row>
    <row r="72" spans="1:26" ht="19.5" customHeight="1">
      <c r="A72" s="1"/>
      <c r="B72" s="4" t="s">
        <v>31</v>
      </c>
      <c r="C72" s="5">
        <v>44884.664583333331</v>
      </c>
      <c r="D72" s="4" t="s">
        <v>32</v>
      </c>
      <c r="E72" s="4" t="s">
        <v>19</v>
      </c>
      <c r="F72" s="6">
        <v>5.99</v>
      </c>
      <c r="G72" s="9" t="str">
        <f t="shared" si="2"/>
        <v>small</v>
      </c>
      <c r="H72" s="1"/>
      <c r="I72" s="1"/>
      <c r="J72" s="1"/>
      <c r="K72" s="1"/>
      <c r="L72" s="1"/>
      <c r="M72" s="1"/>
      <c r="N72" s="1"/>
      <c r="O72" s="1"/>
      <c r="P72" s="1"/>
      <c r="Q72" s="1"/>
      <c r="R72" s="1"/>
      <c r="S72" s="1"/>
      <c r="T72" s="1"/>
      <c r="U72" s="1"/>
      <c r="V72" s="1"/>
      <c r="W72" s="1"/>
      <c r="X72" s="1"/>
      <c r="Y72" s="1"/>
      <c r="Z72" s="1"/>
    </row>
    <row r="73" spans="1:26" ht="19.5" customHeight="1">
      <c r="A73" s="1"/>
      <c r="B73" s="4" t="s">
        <v>33</v>
      </c>
      <c r="C73" s="5">
        <v>44884.664583333331</v>
      </c>
      <c r="D73" s="4" t="s">
        <v>32</v>
      </c>
      <c r="E73" s="4" t="s">
        <v>10</v>
      </c>
      <c r="F73" s="6">
        <v>12.99</v>
      </c>
      <c r="G73" s="9" t="str">
        <f t="shared" si="2"/>
        <v>large</v>
      </c>
      <c r="H73" s="1"/>
      <c r="I73" s="1"/>
      <c r="J73" s="1"/>
      <c r="K73" s="1"/>
      <c r="L73" s="1"/>
      <c r="M73" s="1"/>
      <c r="N73" s="1"/>
      <c r="O73" s="1"/>
      <c r="P73" s="1"/>
      <c r="Q73" s="1"/>
      <c r="R73" s="1"/>
      <c r="S73" s="1"/>
      <c r="T73" s="1"/>
      <c r="U73" s="1"/>
      <c r="V73" s="1"/>
      <c r="W73" s="1"/>
      <c r="X73" s="1"/>
      <c r="Y73" s="1"/>
      <c r="Z73" s="1"/>
    </row>
    <row r="74" spans="1:26" ht="19.5" customHeight="1">
      <c r="A74" s="1"/>
      <c r="B74" s="4" t="s">
        <v>34</v>
      </c>
      <c r="C74" s="5">
        <v>44884.664583333331</v>
      </c>
      <c r="D74" s="4" t="s">
        <v>32</v>
      </c>
      <c r="E74" s="4" t="s">
        <v>10</v>
      </c>
      <c r="F74" s="6">
        <v>9.99</v>
      </c>
      <c r="G74" s="9" t="str">
        <f t="shared" si="2"/>
        <v>medium</v>
      </c>
      <c r="H74" s="1"/>
      <c r="I74" s="1"/>
      <c r="J74" s="1"/>
      <c r="K74" s="1"/>
      <c r="L74" s="1"/>
      <c r="M74" s="1"/>
      <c r="N74" s="1"/>
      <c r="O74" s="1"/>
      <c r="P74" s="1"/>
      <c r="Q74" s="1"/>
      <c r="R74" s="1"/>
      <c r="S74" s="1"/>
      <c r="T74" s="1"/>
      <c r="U74" s="1"/>
      <c r="V74" s="1"/>
      <c r="W74" s="1"/>
      <c r="X74" s="1"/>
      <c r="Y74" s="1"/>
      <c r="Z74" s="1"/>
    </row>
    <row r="75" spans="1:26" ht="19.5" customHeight="1">
      <c r="A75" s="1"/>
      <c r="B75" s="4" t="s">
        <v>35</v>
      </c>
      <c r="C75" s="5">
        <v>44884.664583333331</v>
      </c>
      <c r="D75" s="4" t="s">
        <v>32</v>
      </c>
      <c r="E75" s="4" t="s">
        <v>10</v>
      </c>
      <c r="F75" s="6">
        <v>9.99</v>
      </c>
      <c r="G75" s="9" t="str">
        <f t="shared" si="2"/>
        <v>medium</v>
      </c>
      <c r="H75" s="1"/>
      <c r="I75" s="1"/>
      <c r="J75" s="1"/>
      <c r="K75" s="1"/>
      <c r="L75" s="1"/>
      <c r="M75" s="1"/>
      <c r="N75" s="1"/>
      <c r="O75" s="1"/>
      <c r="P75" s="1"/>
      <c r="Q75" s="1"/>
      <c r="R75" s="1"/>
      <c r="S75" s="1"/>
      <c r="T75" s="1"/>
      <c r="U75" s="1"/>
      <c r="V75" s="1"/>
      <c r="W75" s="1"/>
      <c r="X75" s="1"/>
      <c r="Y75" s="1"/>
      <c r="Z75" s="1"/>
    </row>
    <row r="76" spans="1:26" ht="19.5" customHeight="1">
      <c r="A76" s="1"/>
      <c r="B76" s="4" t="s">
        <v>36</v>
      </c>
      <c r="C76" s="5">
        <v>44884.664583333331</v>
      </c>
      <c r="D76" s="4" t="s">
        <v>32</v>
      </c>
      <c r="E76" s="4" t="s">
        <v>12</v>
      </c>
      <c r="F76" s="6">
        <v>2.99</v>
      </c>
      <c r="G76" s="9" t="str">
        <f t="shared" si="2"/>
        <v>small</v>
      </c>
      <c r="H76" s="1"/>
      <c r="I76" s="1"/>
      <c r="J76" s="1"/>
      <c r="K76" s="1"/>
      <c r="L76" s="1"/>
      <c r="M76" s="1"/>
      <c r="N76" s="1"/>
      <c r="O76" s="1"/>
      <c r="P76" s="1"/>
      <c r="Q76" s="1"/>
      <c r="R76" s="1"/>
      <c r="S76" s="1"/>
      <c r="T76" s="1"/>
      <c r="U76" s="1"/>
      <c r="V76" s="1"/>
      <c r="W76" s="1"/>
      <c r="X76" s="1"/>
      <c r="Y76" s="1"/>
      <c r="Z76" s="1"/>
    </row>
    <row r="77" spans="1:26" ht="19.5" customHeight="1">
      <c r="A77" s="1"/>
      <c r="B77" s="4" t="s">
        <v>37</v>
      </c>
      <c r="C77" s="5">
        <v>44884.684027777781</v>
      </c>
      <c r="D77" s="4" t="s">
        <v>38</v>
      </c>
      <c r="E77" s="4" t="s">
        <v>39</v>
      </c>
      <c r="F77" s="6">
        <v>1.99</v>
      </c>
      <c r="G77" s="9" t="str">
        <f t="shared" si="2"/>
        <v>small</v>
      </c>
      <c r="H77" s="1"/>
      <c r="I77" s="1"/>
      <c r="J77" s="1"/>
      <c r="K77" s="1"/>
      <c r="L77" s="1"/>
      <c r="M77" s="1"/>
      <c r="N77" s="1"/>
      <c r="O77" s="1"/>
      <c r="P77" s="1"/>
      <c r="Q77" s="1"/>
      <c r="R77" s="1"/>
      <c r="S77" s="1"/>
      <c r="T77" s="1"/>
      <c r="U77" s="1"/>
      <c r="V77" s="1"/>
      <c r="W77" s="1"/>
      <c r="X77" s="1"/>
      <c r="Y77" s="1"/>
      <c r="Z77" s="1"/>
    </row>
    <row r="78" spans="1:26" ht="19.5" customHeight="1">
      <c r="A78" s="1"/>
      <c r="B78" s="4" t="s">
        <v>40</v>
      </c>
      <c r="C78" s="5">
        <v>44884.697916666664</v>
      </c>
      <c r="D78" s="4" t="s">
        <v>41</v>
      </c>
      <c r="E78" s="4" t="s">
        <v>10</v>
      </c>
      <c r="F78" s="6">
        <v>7.99</v>
      </c>
      <c r="G78" s="9" t="str">
        <f t="shared" si="2"/>
        <v>medium</v>
      </c>
      <c r="H78" s="1"/>
      <c r="I78" s="1"/>
      <c r="J78" s="1"/>
      <c r="K78" s="1"/>
      <c r="L78" s="1"/>
      <c r="M78" s="1"/>
      <c r="N78" s="1"/>
      <c r="O78" s="1"/>
      <c r="P78" s="1"/>
      <c r="Q78" s="1"/>
      <c r="R78" s="1"/>
      <c r="S78" s="1"/>
      <c r="T78" s="1"/>
      <c r="U78" s="1"/>
      <c r="V78" s="1"/>
      <c r="W78" s="1"/>
      <c r="X78" s="1"/>
      <c r="Y78" s="1"/>
      <c r="Z78" s="1"/>
    </row>
    <row r="79" spans="1:26" ht="19.5" customHeight="1">
      <c r="A79" s="1"/>
      <c r="B79" s="4" t="s">
        <v>42</v>
      </c>
      <c r="C79" s="5">
        <v>44884.697916666664</v>
      </c>
      <c r="D79" s="4" t="s">
        <v>41</v>
      </c>
      <c r="E79" s="4" t="s">
        <v>17</v>
      </c>
      <c r="F79" s="6">
        <v>5.99</v>
      </c>
      <c r="G79" s="9" t="str">
        <f t="shared" si="2"/>
        <v>small</v>
      </c>
      <c r="H79" s="1"/>
      <c r="I79" s="1"/>
      <c r="J79" s="1"/>
      <c r="K79" s="1"/>
      <c r="L79" s="1"/>
      <c r="M79" s="1"/>
      <c r="N79" s="1"/>
      <c r="O79" s="1"/>
      <c r="P79" s="1"/>
      <c r="Q79" s="1"/>
      <c r="R79" s="1"/>
      <c r="S79" s="1"/>
      <c r="T79" s="1"/>
      <c r="U79" s="1"/>
      <c r="V79" s="1"/>
      <c r="W79" s="1"/>
      <c r="X79" s="1"/>
      <c r="Y79" s="1"/>
      <c r="Z79" s="1"/>
    </row>
    <row r="80" spans="1:26" ht="19.5" customHeight="1">
      <c r="A80" s="1"/>
      <c r="B80" s="4" t="s">
        <v>43</v>
      </c>
      <c r="C80" s="5">
        <v>44884.699305555558</v>
      </c>
      <c r="D80" s="4" t="s">
        <v>41</v>
      </c>
      <c r="E80" s="4" t="s">
        <v>12</v>
      </c>
      <c r="F80" s="6">
        <v>2.99</v>
      </c>
      <c r="G80" s="9" t="str">
        <f t="shared" si="2"/>
        <v>small</v>
      </c>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t="s">
        <v>54</v>
      </c>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1" t="s">
        <v>2</v>
      </c>
      <c r="C83" s="12" t="s">
        <v>3</v>
      </c>
      <c r="D83" s="12" t="s">
        <v>4</v>
      </c>
      <c r="E83" s="12" t="s">
        <v>5</v>
      </c>
      <c r="F83" s="12" t="s">
        <v>6</v>
      </c>
      <c r="G83" s="13" t="s">
        <v>55</v>
      </c>
      <c r="H83" s="1"/>
      <c r="I83" s="1"/>
      <c r="J83" s="1"/>
      <c r="K83" s="1"/>
      <c r="L83" s="1"/>
      <c r="M83" s="1"/>
      <c r="N83" s="1"/>
      <c r="O83" s="1"/>
      <c r="P83" s="1"/>
      <c r="Q83" s="1"/>
      <c r="R83" s="1"/>
      <c r="S83" s="1"/>
      <c r="T83" s="1"/>
      <c r="U83" s="1"/>
      <c r="V83" s="1"/>
      <c r="W83" s="1"/>
      <c r="X83" s="1"/>
      <c r="Y83" s="1"/>
      <c r="Z83" s="1"/>
    </row>
    <row r="84" spans="1:26" ht="19.5" customHeight="1">
      <c r="A84" s="1"/>
      <c r="B84" s="14" t="s">
        <v>8</v>
      </c>
      <c r="C84" s="5">
        <v>44884.598611111112</v>
      </c>
      <c r="D84" s="4" t="s">
        <v>9</v>
      </c>
      <c r="E84" s="4" t="s">
        <v>10</v>
      </c>
      <c r="F84" s="6">
        <v>6.99</v>
      </c>
      <c r="G84" s="15"/>
      <c r="H84" s="1"/>
      <c r="I84" s="1"/>
      <c r="J84" s="1"/>
      <c r="K84" s="1"/>
      <c r="L84" s="1"/>
      <c r="M84" s="1"/>
      <c r="N84" s="1"/>
      <c r="O84" s="1"/>
      <c r="P84" s="1"/>
      <c r="Q84" s="1"/>
      <c r="R84" s="1"/>
      <c r="S84" s="1"/>
      <c r="T84" s="1"/>
      <c r="U84" s="1"/>
      <c r="V84" s="1"/>
      <c r="W84" s="1"/>
      <c r="X84" s="1"/>
      <c r="Y84" s="1"/>
      <c r="Z84" s="1"/>
    </row>
    <row r="85" spans="1:26" ht="19.5" customHeight="1">
      <c r="A85" s="1"/>
      <c r="B85" s="14" t="s">
        <v>11</v>
      </c>
      <c r="C85" s="5">
        <v>44884.598611111112</v>
      </c>
      <c r="D85" s="4" t="s">
        <v>9</v>
      </c>
      <c r="E85" s="4" t="s">
        <v>12</v>
      </c>
      <c r="F85" s="6">
        <v>2.5</v>
      </c>
      <c r="G85" s="15"/>
      <c r="H85" s="1"/>
      <c r="I85" s="1"/>
      <c r="J85" s="1"/>
      <c r="K85" s="1"/>
      <c r="L85" s="1"/>
      <c r="M85" s="1"/>
      <c r="N85" s="1"/>
      <c r="O85" s="1"/>
      <c r="P85" s="1"/>
      <c r="Q85" s="1"/>
      <c r="R85" s="1"/>
      <c r="S85" s="1"/>
      <c r="T85" s="1"/>
      <c r="U85" s="1"/>
      <c r="V85" s="1"/>
      <c r="W85" s="1"/>
      <c r="X85" s="1"/>
      <c r="Y85" s="1"/>
      <c r="Z85" s="1"/>
    </row>
    <row r="86" spans="1:26" ht="19.5" customHeight="1">
      <c r="A86" s="1"/>
      <c r="B86" s="14" t="s">
        <v>13</v>
      </c>
      <c r="C86" s="5">
        <v>44884.598611111112</v>
      </c>
      <c r="D86" s="4" t="s">
        <v>9</v>
      </c>
      <c r="E86" s="4" t="s">
        <v>10</v>
      </c>
      <c r="F86" s="6">
        <v>8.99</v>
      </c>
      <c r="G86" s="15"/>
      <c r="H86" s="1"/>
      <c r="I86" s="1"/>
      <c r="J86" s="1"/>
      <c r="K86" s="1"/>
      <c r="L86" s="1"/>
      <c r="M86" s="1"/>
      <c r="N86" s="1"/>
      <c r="O86" s="1"/>
      <c r="P86" s="1"/>
      <c r="Q86" s="1"/>
      <c r="R86" s="1"/>
      <c r="S86" s="1"/>
      <c r="T86" s="1"/>
      <c r="U86" s="1"/>
      <c r="V86" s="1"/>
      <c r="W86" s="1"/>
      <c r="X86" s="1"/>
      <c r="Y86" s="1"/>
      <c r="Z86" s="1"/>
    </row>
    <row r="87" spans="1:26" ht="19.5" customHeight="1">
      <c r="A87" s="1"/>
      <c r="B87" s="14" t="s">
        <v>14</v>
      </c>
      <c r="C87" s="5">
        <v>44884.619444444441</v>
      </c>
      <c r="D87" s="4" t="s">
        <v>15</v>
      </c>
      <c r="E87" s="4" t="s">
        <v>10</v>
      </c>
      <c r="F87" s="6">
        <v>12.99</v>
      </c>
      <c r="G87" s="15"/>
      <c r="H87" s="1"/>
      <c r="I87" s="1"/>
      <c r="J87" s="1"/>
      <c r="K87" s="1"/>
      <c r="L87" s="1"/>
      <c r="M87" s="1"/>
      <c r="N87" s="1"/>
      <c r="O87" s="1"/>
      <c r="P87" s="1"/>
      <c r="Q87" s="1"/>
      <c r="R87" s="1"/>
      <c r="S87" s="1"/>
      <c r="T87" s="1"/>
      <c r="U87" s="1"/>
      <c r="V87" s="1"/>
      <c r="W87" s="1"/>
      <c r="X87" s="1"/>
      <c r="Y87" s="1"/>
      <c r="Z87" s="1"/>
    </row>
    <row r="88" spans="1:26" ht="19.5" customHeight="1">
      <c r="A88" s="1"/>
      <c r="B88" s="14" t="s">
        <v>16</v>
      </c>
      <c r="C88" s="5">
        <v>44884.640277777777</v>
      </c>
      <c r="D88" s="4" t="s">
        <v>9</v>
      </c>
      <c r="E88" s="4" t="s">
        <v>17</v>
      </c>
      <c r="F88" s="6">
        <v>5.99</v>
      </c>
      <c r="G88" s="15"/>
      <c r="H88" s="1"/>
      <c r="I88" s="1"/>
      <c r="J88" s="1"/>
      <c r="K88" s="1"/>
      <c r="L88" s="1"/>
      <c r="M88" s="1"/>
      <c r="N88" s="1"/>
      <c r="O88" s="1"/>
      <c r="P88" s="1"/>
      <c r="Q88" s="1"/>
      <c r="R88" s="1"/>
      <c r="S88" s="1"/>
      <c r="T88" s="1"/>
      <c r="U88" s="1"/>
      <c r="V88" s="1"/>
      <c r="W88" s="1"/>
      <c r="X88" s="1"/>
      <c r="Y88" s="1"/>
      <c r="Z88" s="1"/>
    </row>
    <row r="89" spans="1:26" ht="19.5" customHeight="1">
      <c r="A89" s="1"/>
      <c r="B89" s="14" t="s">
        <v>18</v>
      </c>
      <c r="C89" s="5">
        <v>44884.640277777777</v>
      </c>
      <c r="D89" s="4" t="s">
        <v>15</v>
      </c>
      <c r="E89" s="4" t="s">
        <v>19</v>
      </c>
      <c r="F89" s="6">
        <v>5.99</v>
      </c>
      <c r="G89" s="15"/>
      <c r="H89" s="1"/>
      <c r="I89" s="1"/>
      <c r="J89" s="1"/>
      <c r="K89" s="1"/>
      <c r="L89" s="1"/>
      <c r="M89" s="1"/>
      <c r="N89" s="1"/>
      <c r="O89" s="1"/>
      <c r="P89" s="1"/>
      <c r="Q89" s="1"/>
      <c r="R89" s="1"/>
      <c r="S89" s="1"/>
      <c r="T89" s="1"/>
      <c r="U89" s="1"/>
      <c r="V89" s="1"/>
      <c r="W89" s="1"/>
      <c r="X89" s="1"/>
      <c r="Y89" s="1"/>
      <c r="Z89" s="1"/>
    </row>
    <row r="90" spans="1:26" ht="19.5" customHeight="1">
      <c r="A90" s="1"/>
      <c r="B90" s="14" t="s">
        <v>20</v>
      </c>
      <c r="C90" s="5">
        <v>44884.640277777777</v>
      </c>
      <c r="D90" s="4" t="s">
        <v>15</v>
      </c>
      <c r="E90" s="4" t="s">
        <v>19</v>
      </c>
      <c r="F90" s="6">
        <v>5.99</v>
      </c>
      <c r="G90" s="15"/>
      <c r="H90" s="1"/>
      <c r="I90" s="1"/>
      <c r="J90" s="1"/>
      <c r="K90" s="1"/>
      <c r="L90" s="1"/>
      <c r="M90" s="1"/>
      <c r="N90" s="1"/>
      <c r="O90" s="1"/>
      <c r="P90" s="1"/>
      <c r="Q90" s="1"/>
      <c r="R90" s="1"/>
      <c r="S90" s="1"/>
      <c r="T90" s="1"/>
      <c r="U90" s="1"/>
      <c r="V90" s="1"/>
      <c r="W90" s="1"/>
      <c r="X90" s="1"/>
      <c r="Y90" s="1"/>
      <c r="Z90" s="1"/>
    </row>
    <row r="91" spans="1:26" ht="19.5" customHeight="1">
      <c r="A91" s="1"/>
      <c r="B91" s="14" t="s">
        <v>21</v>
      </c>
      <c r="C91" s="5">
        <v>44884.640972222223</v>
      </c>
      <c r="D91" s="4" t="s">
        <v>15</v>
      </c>
      <c r="E91" s="4" t="s">
        <v>19</v>
      </c>
      <c r="F91" s="6">
        <v>5.99</v>
      </c>
      <c r="G91" s="15"/>
      <c r="H91" s="1"/>
      <c r="I91" s="1"/>
      <c r="J91" s="1"/>
      <c r="K91" s="1"/>
      <c r="L91" s="1"/>
      <c r="M91" s="1"/>
      <c r="N91" s="1"/>
      <c r="O91" s="1"/>
      <c r="P91" s="1"/>
      <c r="Q91" s="1"/>
      <c r="R91" s="1"/>
      <c r="S91" s="1"/>
      <c r="T91" s="1"/>
      <c r="U91" s="1"/>
      <c r="V91" s="1"/>
      <c r="W91" s="1"/>
      <c r="X91" s="1"/>
      <c r="Y91" s="1"/>
      <c r="Z91" s="1"/>
    </row>
    <row r="92" spans="1:26" ht="19.5" customHeight="1">
      <c r="A92" s="1"/>
      <c r="B92" s="14" t="s">
        <v>22</v>
      </c>
      <c r="C92" s="5">
        <v>44884.640972222223</v>
      </c>
      <c r="D92" s="4" t="s">
        <v>15</v>
      </c>
      <c r="E92" s="4" t="s">
        <v>19</v>
      </c>
      <c r="F92" s="6">
        <v>5.99</v>
      </c>
      <c r="G92" s="15"/>
      <c r="H92" s="1"/>
      <c r="I92" s="1"/>
      <c r="J92" s="1"/>
      <c r="K92" s="1"/>
      <c r="L92" s="1"/>
      <c r="M92" s="1"/>
      <c r="N92" s="1"/>
      <c r="O92" s="1"/>
      <c r="P92" s="1"/>
      <c r="Q92" s="1"/>
      <c r="R92" s="1"/>
      <c r="S92" s="1"/>
      <c r="T92" s="1"/>
      <c r="U92" s="1"/>
      <c r="V92" s="1"/>
      <c r="W92" s="1"/>
      <c r="X92" s="1"/>
      <c r="Y92" s="1"/>
      <c r="Z92" s="1"/>
    </row>
    <row r="93" spans="1:26" ht="19.5" customHeight="1">
      <c r="A93" s="1"/>
      <c r="B93" s="14" t="s">
        <v>23</v>
      </c>
      <c r="C93" s="5">
        <v>44884.649305555555</v>
      </c>
      <c r="D93" s="4" t="s">
        <v>24</v>
      </c>
      <c r="E93" s="4" t="s">
        <v>25</v>
      </c>
      <c r="F93" s="6">
        <v>7.99</v>
      </c>
      <c r="G93" s="15"/>
      <c r="H93" s="1"/>
      <c r="I93" s="1"/>
      <c r="J93" s="1"/>
      <c r="K93" s="1"/>
      <c r="L93" s="1"/>
      <c r="M93" s="1"/>
      <c r="N93" s="1"/>
      <c r="O93" s="1"/>
      <c r="P93" s="1"/>
      <c r="Q93" s="1"/>
      <c r="R93" s="1"/>
      <c r="S93" s="1"/>
      <c r="T93" s="1"/>
      <c r="U93" s="1"/>
      <c r="V93" s="1"/>
      <c r="W93" s="1"/>
      <c r="X93" s="1"/>
      <c r="Y93" s="1"/>
      <c r="Z93" s="1"/>
    </row>
    <row r="94" spans="1:26" ht="19.5" customHeight="1">
      <c r="A94" s="1"/>
      <c r="B94" s="14" t="s">
        <v>26</v>
      </c>
      <c r="C94" s="5">
        <v>44884.65</v>
      </c>
      <c r="D94" s="4" t="s">
        <v>24</v>
      </c>
      <c r="E94" s="4" t="s">
        <v>12</v>
      </c>
      <c r="F94" s="6">
        <v>2.99</v>
      </c>
      <c r="G94" s="15"/>
      <c r="H94" s="1"/>
      <c r="I94" s="1"/>
      <c r="J94" s="1"/>
      <c r="K94" s="1"/>
      <c r="L94" s="1"/>
      <c r="M94" s="1"/>
      <c r="N94" s="1"/>
      <c r="O94" s="1"/>
      <c r="P94" s="1"/>
      <c r="Q94" s="1"/>
      <c r="R94" s="1"/>
      <c r="S94" s="1"/>
      <c r="T94" s="1"/>
      <c r="U94" s="1"/>
      <c r="V94" s="1"/>
      <c r="W94" s="1"/>
      <c r="X94" s="1"/>
      <c r="Y94" s="1"/>
      <c r="Z94" s="1"/>
    </row>
    <row r="95" spans="1:26" ht="19.5" customHeight="1">
      <c r="A95" s="1"/>
      <c r="B95" s="14" t="s">
        <v>27</v>
      </c>
      <c r="C95" s="5">
        <v>44884.65625</v>
      </c>
      <c r="D95" s="4" t="s">
        <v>28</v>
      </c>
      <c r="E95" s="4" t="s">
        <v>10</v>
      </c>
      <c r="F95" s="6">
        <v>12.99</v>
      </c>
      <c r="G95" s="15"/>
      <c r="H95" s="1"/>
      <c r="I95" s="1"/>
      <c r="J95" s="1"/>
      <c r="K95" s="1"/>
      <c r="L95" s="1"/>
      <c r="M95" s="1"/>
      <c r="N95" s="1"/>
      <c r="O95" s="1"/>
      <c r="P95" s="1"/>
      <c r="Q95" s="1"/>
      <c r="R95" s="1"/>
      <c r="S95" s="1"/>
      <c r="T95" s="1"/>
      <c r="U95" s="1"/>
      <c r="V95" s="1"/>
      <c r="W95" s="1"/>
      <c r="X95" s="1"/>
      <c r="Y95" s="1"/>
      <c r="Z95" s="1"/>
    </row>
    <row r="96" spans="1:26" ht="19.5" customHeight="1">
      <c r="A96" s="1"/>
      <c r="B96" s="14" t="s">
        <v>29</v>
      </c>
      <c r="C96" s="5">
        <v>44884.65625</v>
      </c>
      <c r="D96" s="4" t="s">
        <v>28</v>
      </c>
      <c r="E96" s="4" t="s">
        <v>12</v>
      </c>
      <c r="F96" s="6">
        <v>1.5</v>
      </c>
      <c r="G96" s="15"/>
      <c r="H96" s="1"/>
      <c r="I96" s="1"/>
      <c r="J96" s="1"/>
      <c r="K96" s="1"/>
      <c r="L96" s="1"/>
      <c r="M96" s="1"/>
      <c r="N96" s="1"/>
      <c r="O96" s="1"/>
      <c r="P96" s="1"/>
      <c r="Q96" s="1"/>
      <c r="R96" s="1"/>
      <c r="S96" s="1"/>
      <c r="T96" s="1"/>
      <c r="U96" s="1"/>
      <c r="V96" s="1"/>
      <c r="W96" s="1"/>
      <c r="X96" s="1"/>
      <c r="Y96" s="1"/>
      <c r="Z96" s="1"/>
    </row>
    <row r="97" spans="1:26" ht="19.5" customHeight="1">
      <c r="A97" s="1"/>
      <c r="B97" s="14" t="s">
        <v>30</v>
      </c>
      <c r="C97" s="5">
        <v>44884.663194444445</v>
      </c>
      <c r="D97" s="4" t="s">
        <v>28</v>
      </c>
      <c r="E97" s="4" t="s">
        <v>19</v>
      </c>
      <c r="F97" s="6">
        <v>4.99</v>
      </c>
      <c r="G97" s="15"/>
      <c r="H97" s="1"/>
      <c r="I97" s="1"/>
      <c r="J97" s="1"/>
      <c r="K97" s="1"/>
      <c r="L97" s="1"/>
      <c r="M97" s="1"/>
      <c r="N97" s="1"/>
      <c r="O97" s="1"/>
      <c r="P97" s="1"/>
      <c r="Q97" s="1"/>
      <c r="R97" s="1"/>
      <c r="S97" s="1"/>
      <c r="T97" s="1"/>
      <c r="U97" s="1"/>
      <c r="V97" s="1"/>
      <c r="W97" s="1"/>
      <c r="X97" s="1"/>
      <c r="Y97" s="1"/>
      <c r="Z97" s="1"/>
    </row>
    <row r="98" spans="1:26" ht="19.5" customHeight="1">
      <c r="A98" s="1"/>
      <c r="B98" s="14" t="s">
        <v>31</v>
      </c>
      <c r="C98" s="5">
        <v>44884.664583333331</v>
      </c>
      <c r="D98" s="4" t="s">
        <v>32</v>
      </c>
      <c r="E98" s="4" t="s">
        <v>19</v>
      </c>
      <c r="F98" s="6">
        <v>5.99</v>
      </c>
      <c r="G98" s="15"/>
      <c r="H98" s="1"/>
      <c r="I98" s="1"/>
      <c r="J98" s="1"/>
      <c r="K98" s="1"/>
      <c r="L98" s="1"/>
      <c r="M98" s="1"/>
      <c r="N98" s="1"/>
      <c r="O98" s="1"/>
      <c r="P98" s="1"/>
      <c r="Q98" s="1"/>
      <c r="R98" s="1"/>
      <c r="S98" s="1"/>
      <c r="T98" s="1"/>
      <c r="U98" s="1"/>
      <c r="V98" s="1"/>
      <c r="W98" s="1"/>
      <c r="X98" s="1"/>
      <c r="Y98" s="1"/>
      <c r="Z98" s="1"/>
    </row>
    <row r="99" spans="1:26" ht="19.5" customHeight="1">
      <c r="A99" s="1"/>
      <c r="B99" s="14" t="s">
        <v>33</v>
      </c>
      <c r="C99" s="5">
        <v>44884.664583333331</v>
      </c>
      <c r="D99" s="4" t="s">
        <v>32</v>
      </c>
      <c r="E99" s="4" t="s">
        <v>10</v>
      </c>
      <c r="F99" s="6">
        <v>12.99</v>
      </c>
      <c r="G99" s="15"/>
      <c r="H99" s="1"/>
      <c r="I99" s="1"/>
      <c r="J99" s="1"/>
      <c r="K99" s="1"/>
      <c r="L99" s="1"/>
      <c r="M99" s="1"/>
      <c r="N99" s="1"/>
      <c r="O99" s="1"/>
      <c r="P99" s="1"/>
      <c r="Q99" s="1"/>
      <c r="R99" s="1"/>
      <c r="S99" s="1"/>
      <c r="T99" s="1"/>
      <c r="U99" s="1"/>
      <c r="V99" s="1"/>
      <c r="W99" s="1"/>
      <c r="X99" s="1"/>
      <c r="Y99" s="1"/>
      <c r="Z99" s="1"/>
    </row>
    <row r="100" spans="1:26" ht="19.5" customHeight="1">
      <c r="A100" s="1"/>
      <c r="B100" s="14" t="s">
        <v>34</v>
      </c>
      <c r="C100" s="5">
        <v>44884.664583333331</v>
      </c>
      <c r="D100" s="4" t="s">
        <v>32</v>
      </c>
      <c r="E100" s="4" t="s">
        <v>10</v>
      </c>
      <c r="F100" s="6">
        <v>9.99</v>
      </c>
      <c r="G100" s="15"/>
      <c r="H100" s="1"/>
      <c r="I100" s="1"/>
      <c r="J100" s="1"/>
      <c r="K100" s="1"/>
      <c r="L100" s="1"/>
      <c r="M100" s="1"/>
      <c r="N100" s="1"/>
      <c r="O100" s="1"/>
      <c r="P100" s="1"/>
      <c r="Q100" s="1"/>
      <c r="R100" s="1"/>
      <c r="S100" s="1"/>
      <c r="T100" s="1"/>
      <c r="U100" s="1"/>
      <c r="V100" s="1"/>
      <c r="W100" s="1"/>
      <c r="X100" s="1"/>
      <c r="Y100" s="1"/>
      <c r="Z100" s="1"/>
    </row>
    <row r="101" spans="1:26" ht="19.5" customHeight="1">
      <c r="A101" s="1"/>
      <c r="B101" s="14" t="s">
        <v>35</v>
      </c>
      <c r="C101" s="5">
        <v>44884.664583333331</v>
      </c>
      <c r="D101" s="4" t="s">
        <v>32</v>
      </c>
      <c r="E101" s="4" t="s">
        <v>10</v>
      </c>
      <c r="F101" s="6">
        <v>9.99</v>
      </c>
      <c r="G101" s="15"/>
      <c r="H101" s="1"/>
      <c r="I101" s="1"/>
      <c r="J101" s="1"/>
      <c r="K101" s="1"/>
      <c r="L101" s="1"/>
      <c r="M101" s="1"/>
      <c r="N101" s="1"/>
      <c r="O101" s="1"/>
      <c r="P101" s="1"/>
      <c r="Q101" s="1"/>
      <c r="R101" s="1"/>
      <c r="S101" s="1"/>
      <c r="T101" s="1"/>
      <c r="U101" s="1"/>
      <c r="V101" s="1"/>
      <c r="W101" s="1"/>
      <c r="X101" s="1"/>
      <c r="Y101" s="1"/>
      <c r="Z101" s="1"/>
    </row>
    <row r="102" spans="1:26" ht="19.5" customHeight="1">
      <c r="A102" s="1"/>
      <c r="B102" s="14" t="s">
        <v>36</v>
      </c>
      <c r="C102" s="5">
        <v>44884.664583333331</v>
      </c>
      <c r="D102" s="4" t="s">
        <v>32</v>
      </c>
      <c r="E102" s="4" t="s">
        <v>12</v>
      </c>
      <c r="F102" s="6">
        <v>2.99</v>
      </c>
      <c r="G102" s="15"/>
      <c r="H102" s="1"/>
      <c r="I102" s="1"/>
      <c r="J102" s="1"/>
      <c r="K102" s="1"/>
      <c r="L102" s="1"/>
      <c r="M102" s="1"/>
      <c r="N102" s="1"/>
      <c r="O102" s="1"/>
      <c r="P102" s="1"/>
      <c r="Q102" s="1"/>
      <c r="R102" s="1"/>
      <c r="S102" s="1"/>
      <c r="T102" s="1"/>
      <c r="U102" s="1"/>
      <c r="V102" s="1"/>
      <c r="W102" s="1"/>
      <c r="X102" s="1"/>
      <c r="Y102" s="1"/>
      <c r="Z102" s="1"/>
    </row>
    <row r="103" spans="1:26" ht="19.5" customHeight="1">
      <c r="A103" s="1"/>
      <c r="B103" s="14" t="s">
        <v>37</v>
      </c>
      <c r="C103" s="5">
        <v>44884.684027777781</v>
      </c>
      <c r="D103" s="4" t="s">
        <v>38</v>
      </c>
      <c r="E103" s="4" t="s">
        <v>39</v>
      </c>
      <c r="F103" s="6">
        <v>1.99</v>
      </c>
      <c r="G103" s="15"/>
      <c r="H103" s="1"/>
      <c r="I103" s="1"/>
      <c r="J103" s="1"/>
      <c r="K103" s="1"/>
      <c r="L103" s="1"/>
      <c r="M103" s="1"/>
      <c r="N103" s="1"/>
      <c r="O103" s="1"/>
      <c r="P103" s="1"/>
      <c r="Q103" s="1"/>
      <c r="R103" s="1"/>
      <c r="S103" s="1"/>
      <c r="T103" s="1"/>
      <c r="U103" s="1"/>
      <c r="V103" s="1"/>
      <c r="W103" s="1"/>
      <c r="X103" s="1"/>
      <c r="Y103" s="1"/>
      <c r="Z103" s="1"/>
    </row>
    <row r="104" spans="1:26" ht="19.5" customHeight="1">
      <c r="A104" s="1"/>
      <c r="B104" s="14" t="s">
        <v>40</v>
      </c>
      <c r="C104" s="5">
        <v>44884.697916666664</v>
      </c>
      <c r="D104" s="4" t="s">
        <v>41</v>
      </c>
      <c r="E104" s="4" t="s">
        <v>10</v>
      </c>
      <c r="F104" s="6">
        <v>7.99</v>
      </c>
      <c r="G104" s="15"/>
      <c r="H104" s="1"/>
      <c r="I104" s="1"/>
      <c r="J104" s="1"/>
      <c r="K104" s="1"/>
      <c r="L104" s="1"/>
      <c r="M104" s="1"/>
      <c r="N104" s="1"/>
      <c r="O104" s="1"/>
      <c r="P104" s="1"/>
      <c r="Q104" s="1"/>
      <c r="R104" s="1"/>
      <c r="S104" s="1"/>
      <c r="T104" s="1"/>
      <c r="U104" s="1"/>
      <c r="V104" s="1"/>
      <c r="W104" s="1"/>
      <c r="X104" s="1"/>
      <c r="Y104" s="1"/>
      <c r="Z104" s="1"/>
    </row>
    <row r="105" spans="1:26" ht="19.5" customHeight="1">
      <c r="A105" s="1"/>
      <c r="B105" s="14" t="s">
        <v>42</v>
      </c>
      <c r="C105" s="5">
        <v>44884.697916666664</v>
      </c>
      <c r="D105" s="4" t="s">
        <v>41</v>
      </c>
      <c r="E105" s="4" t="s">
        <v>17</v>
      </c>
      <c r="F105" s="6">
        <v>5.99</v>
      </c>
      <c r="G105" s="15"/>
      <c r="H105" s="1"/>
      <c r="I105" s="1"/>
      <c r="J105" s="1"/>
      <c r="K105" s="1"/>
      <c r="L105" s="1"/>
      <c r="M105" s="1"/>
      <c r="N105" s="1"/>
      <c r="O105" s="1"/>
      <c r="P105" s="1"/>
      <c r="Q105" s="1"/>
      <c r="R105" s="1"/>
      <c r="S105" s="1"/>
      <c r="T105" s="1"/>
      <c r="U105" s="1"/>
      <c r="V105" s="1"/>
      <c r="W105" s="1"/>
      <c r="X105" s="1"/>
      <c r="Y105" s="1"/>
      <c r="Z105" s="1"/>
    </row>
    <row r="106" spans="1:26" ht="19.5" customHeight="1">
      <c r="A106" s="1"/>
      <c r="B106" s="16" t="s">
        <v>43</v>
      </c>
      <c r="C106" s="17">
        <v>44884.699305555558</v>
      </c>
      <c r="D106" s="18" t="s">
        <v>41</v>
      </c>
      <c r="E106" s="18" t="s">
        <v>12</v>
      </c>
      <c r="F106" s="19">
        <v>2.99</v>
      </c>
      <c r="G106" s="15"/>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t="s">
        <v>56</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2" t="s">
        <v>57</v>
      </c>
      <c r="C109" s="2" t="s">
        <v>58</v>
      </c>
      <c r="D109" s="2" t="s">
        <v>59</v>
      </c>
      <c r="E109" s="2" t="s">
        <v>60</v>
      </c>
      <c r="F109" s="2" t="s">
        <v>61</v>
      </c>
      <c r="G109" s="3" t="s">
        <v>62</v>
      </c>
      <c r="H109" s="1"/>
      <c r="I109" s="1"/>
      <c r="J109" s="1"/>
      <c r="K109" s="1"/>
      <c r="L109" s="1"/>
      <c r="M109" s="1"/>
      <c r="N109" s="1"/>
      <c r="O109" s="1"/>
      <c r="P109" s="1"/>
      <c r="Q109" s="1"/>
      <c r="R109" s="1"/>
      <c r="S109" s="1"/>
      <c r="T109" s="1"/>
      <c r="U109" s="1"/>
      <c r="V109" s="1"/>
      <c r="W109" s="1"/>
      <c r="X109" s="1"/>
      <c r="Y109" s="1"/>
      <c r="Z109" s="1"/>
    </row>
    <row r="110" spans="1:26" ht="19.5" customHeight="1">
      <c r="A110" s="1"/>
      <c r="B110" s="4" t="s">
        <v>9</v>
      </c>
      <c r="C110" s="20">
        <v>44872</v>
      </c>
      <c r="D110" s="4" t="s">
        <v>63</v>
      </c>
      <c r="E110" s="4" t="s">
        <v>64</v>
      </c>
      <c r="F110" s="4">
        <v>91</v>
      </c>
      <c r="G110" s="9" t="str">
        <f>IF(E110&gt;=90,"Outstanding",IF(E110&gt;=60,"Good","Bad"))</f>
        <v>Outstanding</v>
      </c>
      <c r="H110" s="1"/>
      <c r="I110" s="1"/>
      <c r="J110" s="1"/>
      <c r="K110" s="1"/>
      <c r="L110" s="1"/>
      <c r="M110" s="1"/>
      <c r="N110" s="1"/>
      <c r="O110" s="1"/>
      <c r="P110" s="1"/>
      <c r="Q110" s="1"/>
      <c r="R110" s="1"/>
      <c r="S110" s="1"/>
      <c r="T110" s="1"/>
      <c r="U110" s="1"/>
      <c r="V110" s="1"/>
      <c r="W110" s="1"/>
      <c r="X110" s="1"/>
      <c r="Y110" s="1"/>
      <c r="Z110" s="1"/>
    </row>
    <row r="111" spans="1:26" ht="19.5" customHeight="1">
      <c r="A111" s="1"/>
      <c r="B111" s="4" t="s">
        <v>65</v>
      </c>
      <c r="C111" s="20">
        <v>44874</v>
      </c>
      <c r="D111" s="4" t="s">
        <v>66</v>
      </c>
      <c r="E111" s="4" t="s">
        <v>67</v>
      </c>
      <c r="F111" s="4">
        <v>89</v>
      </c>
      <c r="G111" s="9"/>
      <c r="H111" s="1"/>
      <c r="I111" s="1"/>
      <c r="J111" s="1"/>
      <c r="K111" s="1"/>
      <c r="L111" s="1"/>
      <c r="M111" s="1"/>
      <c r="N111" s="1"/>
      <c r="O111" s="1"/>
      <c r="P111" s="1"/>
      <c r="Q111" s="1"/>
      <c r="R111" s="1"/>
      <c r="S111" s="1"/>
      <c r="T111" s="1"/>
      <c r="U111" s="1"/>
      <c r="V111" s="1"/>
      <c r="W111" s="1"/>
      <c r="X111" s="1"/>
      <c r="Y111" s="1"/>
      <c r="Z111" s="1"/>
    </row>
    <row r="112" spans="1:26" ht="19.5" customHeight="1">
      <c r="A112" s="1"/>
      <c r="B112" s="4" t="s">
        <v>68</v>
      </c>
      <c r="C112" s="20">
        <v>44875</v>
      </c>
      <c r="D112" s="4" t="s">
        <v>69</v>
      </c>
      <c r="E112" s="4" t="s">
        <v>70</v>
      </c>
      <c r="F112" s="4">
        <v>58</v>
      </c>
      <c r="G112" s="9"/>
      <c r="H112" s="1"/>
      <c r="I112" s="1"/>
      <c r="J112" s="21"/>
      <c r="K112" s="21"/>
      <c r="L112" s="21"/>
      <c r="M112" s="1"/>
      <c r="N112" s="1"/>
      <c r="O112" s="1"/>
      <c r="P112" s="1"/>
      <c r="Q112" s="1"/>
      <c r="R112" s="1"/>
      <c r="S112" s="1"/>
      <c r="T112" s="1"/>
      <c r="U112" s="1"/>
      <c r="V112" s="1"/>
      <c r="W112" s="1"/>
      <c r="X112" s="1"/>
      <c r="Y112" s="1"/>
      <c r="Z112" s="1"/>
    </row>
    <row r="113" spans="1:26" ht="19.5" customHeight="1">
      <c r="A113" s="1"/>
      <c r="B113" s="4" t="s">
        <v>71</v>
      </c>
      <c r="C113" s="20">
        <v>44872</v>
      </c>
      <c r="D113" s="4" t="s">
        <v>63</v>
      </c>
      <c r="E113" s="4" t="s">
        <v>64</v>
      </c>
      <c r="F113" s="4">
        <v>17</v>
      </c>
      <c r="G113" s="9"/>
      <c r="H113" s="1"/>
      <c r="I113" s="1"/>
      <c r="J113" s="39"/>
      <c r="K113" s="21"/>
      <c r="L113" s="22"/>
      <c r="M113" s="1"/>
      <c r="N113" s="1"/>
      <c r="O113" s="1"/>
      <c r="P113" s="1"/>
      <c r="Q113" s="1"/>
      <c r="R113" s="1"/>
      <c r="S113" s="1"/>
      <c r="T113" s="1"/>
      <c r="U113" s="1"/>
      <c r="V113" s="1"/>
      <c r="W113" s="1"/>
      <c r="X113" s="1"/>
      <c r="Y113" s="1"/>
      <c r="Z113" s="1"/>
    </row>
    <row r="114" spans="1:26" ht="19.5" customHeight="1">
      <c r="A114" s="1"/>
      <c r="B114" s="4" t="s">
        <v>72</v>
      </c>
      <c r="C114" s="20">
        <v>44872</v>
      </c>
      <c r="D114" s="4" t="s">
        <v>63</v>
      </c>
      <c r="E114" s="4" t="s">
        <v>64</v>
      </c>
      <c r="F114" s="4">
        <v>34</v>
      </c>
      <c r="G114" s="9"/>
      <c r="H114" s="1"/>
      <c r="I114" s="1"/>
      <c r="J114" s="40"/>
      <c r="K114" s="21"/>
      <c r="L114" s="22"/>
      <c r="M114" s="1"/>
      <c r="N114" s="1"/>
      <c r="O114" s="1"/>
      <c r="P114" s="1"/>
      <c r="Q114" s="1"/>
      <c r="R114" s="1"/>
      <c r="S114" s="1"/>
      <c r="T114" s="1"/>
      <c r="U114" s="1"/>
      <c r="V114" s="1"/>
      <c r="W114" s="1"/>
      <c r="X114" s="1"/>
      <c r="Y114" s="1"/>
      <c r="Z114" s="1"/>
    </row>
    <row r="115" spans="1:26" ht="19.5" customHeight="1">
      <c r="A115" s="1"/>
      <c r="B115" s="4" t="s">
        <v>73</v>
      </c>
      <c r="C115" s="20">
        <v>44875</v>
      </c>
      <c r="D115" s="4" t="s">
        <v>69</v>
      </c>
      <c r="E115" s="4" t="s">
        <v>70</v>
      </c>
      <c r="F115" s="4">
        <v>74</v>
      </c>
      <c r="G115" s="9"/>
      <c r="H115" s="1"/>
      <c r="I115" s="1"/>
      <c r="J115" s="40"/>
      <c r="K115" s="21"/>
      <c r="L115" s="22"/>
      <c r="M115" s="1"/>
      <c r="N115" s="1"/>
      <c r="O115" s="1"/>
      <c r="P115" s="1"/>
      <c r="Q115" s="1"/>
      <c r="R115" s="1"/>
      <c r="S115" s="1"/>
      <c r="T115" s="1"/>
      <c r="U115" s="1"/>
      <c r="V115" s="1"/>
      <c r="W115" s="1"/>
      <c r="X115" s="1"/>
      <c r="Y115" s="1"/>
      <c r="Z115" s="1"/>
    </row>
    <row r="116" spans="1:26" ht="19.5" customHeight="1">
      <c r="A116" s="1"/>
      <c r="B116" s="4" t="s">
        <v>32</v>
      </c>
      <c r="C116" s="20">
        <v>44874</v>
      </c>
      <c r="D116" s="4" t="s">
        <v>66</v>
      </c>
      <c r="E116" s="4" t="s">
        <v>67</v>
      </c>
      <c r="F116" s="4">
        <v>18</v>
      </c>
      <c r="G116" s="9"/>
      <c r="H116" s="1"/>
      <c r="I116" s="1"/>
      <c r="J116" s="39"/>
      <c r="K116" s="21"/>
      <c r="L116" s="22"/>
      <c r="M116" s="1"/>
      <c r="N116" s="1"/>
      <c r="O116" s="1"/>
      <c r="P116" s="1"/>
      <c r="Q116" s="1"/>
      <c r="R116" s="1"/>
      <c r="S116" s="1"/>
      <c r="T116" s="1"/>
      <c r="U116" s="1"/>
      <c r="V116" s="1"/>
      <c r="W116" s="1"/>
      <c r="X116" s="1"/>
      <c r="Y116" s="1"/>
      <c r="Z116" s="1"/>
    </row>
    <row r="117" spans="1:26" ht="19.5" customHeight="1">
      <c r="A117" s="1"/>
      <c r="B117" s="4" t="s">
        <v>74</v>
      </c>
      <c r="C117" s="20">
        <v>44874</v>
      </c>
      <c r="D117" s="4" t="s">
        <v>66</v>
      </c>
      <c r="E117" s="4" t="s">
        <v>67</v>
      </c>
      <c r="F117" s="4">
        <v>37</v>
      </c>
      <c r="G117" s="9"/>
      <c r="H117" s="1"/>
      <c r="I117" s="1"/>
      <c r="J117" s="40"/>
      <c r="K117" s="21"/>
      <c r="L117" s="22"/>
      <c r="M117" s="1"/>
      <c r="N117" s="1"/>
      <c r="O117" s="1"/>
      <c r="P117" s="1"/>
      <c r="Q117" s="1"/>
      <c r="R117" s="1"/>
      <c r="S117" s="1"/>
      <c r="T117" s="1"/>
      <c r="U117" s="1"/>
      <c r="V117" s="1"/>
      <c r="W117" s="1"/>
      <c r="X117" s="1"/>
      <c r="Y117" s="1"/>
      <c r="Z117" s="1"/>
    </row>
    <row r="118" spans="1:26" ht="19.5" customHeight="1">
      <c r="A118" s="1"/>
      <c r="B118" s="4" t="s">
        <v>24</v>
      </c>
      <c r="C118" s="20">
        <v>44875</v>
      </c>
      <c r="D118" s="4" t="s">
        <v>69</v>
      </c>
      <c r="E118" s="4" t="s">
        <v>70</v>
      </c>
      <c r="F118" s="4">
        <v>79</v>
      </c>
      <c r="G118" s="9"/>
      <c r="H118" s="1"/>
      <c r="I118" s="1"/>
      <c r="J118" s="40"/>
      <c r="K118" s="21"/>
      <c r="L118" s="22"/>
      <c r="M118" s="1"/>
      <c r="N118" s="1"/>
      <c r="O118" s="1"/>
      <c r="P118" s="1"/>
      <c r="Q118" s="1"/>
      <c r="R118" s="1"/>
      <c r="S118" s="1"/>
      <c r="T118" s="1"/>
      <c r="U118" s="1"/>
      <c r="V118" s="1"/>
      <c r="W118" s="1"/>
      <c r="X118" s="1"/>
      <c r="Y118" s="1"/>
      <c r="Z118" s="1"/>
    </row>
    <row r="119" spans="1:26" ht="19.5" customHeight="1">
      <c r="A119" s="1"/>
      <c r="B119" s="4" t="s">
        <v>38</v>
      </c>
      <c r="C119" s="20">
        <v>44874</v>
      </c>
      <c r="D119" s="4" t="s">
        <v>66</v>
      </c>
      <c r="E119" s="4" t="s">
        <v>67</v>
      </c>
      <c r="F119" s="4">
        <v>5</v>
      </c>
      <c r="G119" s="9"/>
      <c r="H119" s="1"/>
      <c r="I119" s="1"/>
      <c r="J119" s="39"/>
      <c r="K119" s="21"/>
      <c r="L119" s="22"/>
      <c r="M119" s="1"/>
      <c r="N119" s="1"/>
      <c r="O119" s="1"/>
      <c r="P119" s="1"/>
      <c r="Q119" s="1"/>
      <c r="R119" s="1"/>
      <c r="S119" s="1"/>
      <c r="T119" s="1"/>
      <c r="U119" s="1"/>
      <c r="V119" s="1"/>
      <c r="W119" s="1"/>
      <c r="X119" s="1"/>
      <c r="Y119" s="1"/>
      <c r="Z119" s="1"/>
    </row>
    <row r="120" spans="1:26" ht="19.5" customHeight="1">
      <c r="A120" s="1"/>
      <c r="B120" s="4" t="s">
        <v>41</v>
      </c>
      <c r="C120" s="20">
        <v>44874</v>
      </c>
      <c r="D120" s="4" t="s">
        <v>66</v>
      </c>
      <c r="E120" s="4" t="s">
        <v>67</v>
      </c>
      <c r="F120" s="4">
        <v>84</v>
      </c>
      <c r="G120" s="9"/>
      <c r="H120" s="1"/>
      <c r="I120" s="1"/>
      <c r="J120" s="40"/>
      <c r="K120" s="21"/>
      <c r="L120" s="22"/>
      <c r="M120" s="1"/>
      <c r="N120" s="1"/>
      <c r="O120" s="1"/>
      <c r="P120" s="1"/>
      <c r="Q120" s="1"/>
      <c r="R120" s="1"/>
      <c r="S120" s="1"/>
      <c r="T120" s="1"/>
      <c r="U120" s="1"/>
      <c r="V120" s="1"/>
      <c r="W120" s="1"/>
      <c r="X120" s="1"/>
      <c r="Y120" s="1"/>
      <c r="Z120" s="1"/>
    </row>
    <row r="121" spans="1:26" ht="19.5" customHeight="1">
      <c r="A121" s="1"/>
      <c r="B121" s="4" t="s">
        <v>75</v>
      </c>
      <c r="C121" s="20">
        <v>44872</v>
      </c>
      <c r="D121" s="4" t="s">
        <v>63</v>
      </c>
      <c r="E121" s="4" t="s">
        <v>64</v>
      </c>
      <c r="F121" s="4">
        <v>58</v>
      </c>
      <c r="G121" s="9"/>
      <c r="H121" s="1"/>
      <c r="I121" s="1"/>
      <c r="J121" s="40"/>
      <c r="K121" s="21"/>
      <c r="L121" s="22"/>
      <c r="M121" s="1"/>
      <c r="N121" s="1"/>
      <c r="O121" s="1"/>
      <c r="P121" s="1"/>
      <c r="Q121" s="1"/>
      <c r="R121" s="1"/>
      <c r="S121" s="1"/>
      <c r="T121" s="1"/>
      <c r="U121" s="1"/>
      <c r="V121" s="1"/>
      <c r="W121" s="1"/>
      <c r="X121" s="1"/>
      <c r="Y121" s="1"/>
      <c r="Z121" s="1"/>
    </row>
    <row r="122" spans="1:26" ht="19.5" customHeight="1">
      <c r="A122" s="1"/>
      <c r="B122" s="4" t="s">
        <v>15</v>
      </c>
      <c r="C122" s="20">
        <v>44874</v>
      </c>
      <c r="D122" s="4" t="s">
        <v>66</v>
      </c>
      <c r="E122" s="4" t="s">
        <v>67</v>
      </c>
      <c r="F122" s="4">
        <v>86</v>
      </c>
      <c r="G122" s="9"/>
      <c r="H122" s="1"/>
      <c r="I122" s="1"/>
      <c r="J122" s="1"/>
      <c r="K122" s="1"/>
      <c r="L122" s="1"/>
      <c r="M122" s="1"/>
      <c r="N122" s="1"/>
      <c r="O122" s="1"/>
      <c r="P122" s="1"/>
      <c r="Q122" s="1"/>
      <c r="R122" s="1"/>
      <c r="S122" s="1"/>
      <c r="T122" s="1"/>
      <c r="U122" s="1"/>
      <c r="V122" s="1"/>
      <c r="W122" s="1"/>
      <c r="X122" s="1"/>
      <c r="Y122" s="1"/>
      <c r="Z122" s="1"/>
    </row>
    <row r="123" spans="1:26" ht="19.5" customHeight="1">
      <c r="A123" s="1"/>
      <c r="B123" s="4" t="s">
        <v>76</v>
      </c>
      <c r="C123" s="20">
        <v>44874</v>
      </c>
      <c r="D123" s="4" t="s">
        <v>66</v>
      </c>
      <c r="E123" s="4" t="s">
        <v>67</v>
      </c>
      <c r="F123" s="4">
        <v>44</v>
      </c>
      <c r="G123" s="9"/>
      <c r="H123" s="1"/>
      <c r="I123" s="1"/>
      <c r="J123" s="1"/>
      <c r="K123" s="1"/>
      <c r="L123" s="1"/>
      <c r="M123" s="1"/>
      <c r="N123" s="1"/>
      <c r="O123" s="1"/>
      <c r="P123" s="1"/>
      <c r="Q123" s="1"/>
      <c r="R123" s="1"/>
      <c r="S123" s="1"/>
      <c r="T123" s="1"/>
      <c r="U123" s="1"/>
      <c r="V123" s="1"/>
      <c r="W123" s="1"/>
      <c r="X123" s="1"/>
      <c r="Y123" s="1"/>
      <c r="Z123" s="1"/>
    </row>
    <row r="124" spans="1:26" ht="19.5" customHeight="1">
      <c r="A124" s="1"/>
      <c r="B124" s="4" t="s">
        <v>77</v>
      </c>
      <c r="C124" s="20">
        <v>44872</v>
      </c>
      <c r="D124" s="4" t="s">
        <v>63</v>
      </c>
      <c r="E124" s="4" t="s">
        <v>64</v>
      </c>
      <c r="F124" s="4">
        <v>36</v>
      </c>
      <c r="G124" s="9"/>
      <c r="H124" s="1"/>
      <c r="I124" s="1"/>
      <c r="J124" s="1"/>
      <c r="K124" s="1"/>
      <c r="L124" s="1"/>
      <c r="M124" s="1"/>
      <c r="N124" s="1"/>
      <c r="O124" s="1"/>
      <c r="P124" s="1"/>
      <c r="Q124" s="1"/>
      <c r="R124" s="1"/>
      <c r="S124" s="1"/>
      <c r="T124" s="1"/>
      <c r="U124" s="1"/>
      <c r="V124" s="1"/>
      <c r="W124" s="1"/>
      <c r="X124" s="1"/>
      <c r="Y124" s="1"/>
      <c r="Z124" s="1"/>
    </row>
    <row r="125" spans="1:26" ht="19.5" customHeight="1">
      <c r="A125" s="1"/>
      <c r="B125" s="4" t="s">
        <v>78</v>
      </c>
      <c r="C125" s="20">
        <v>44875</v>
      </c>
      <c r="D125" s="4" t="s">
        <v>69</v>
      </c>
      <c r="E125" s="4" t="s">
        <v>70</v>
      </c>
      <c r="F125" s="4">
        <v>53</v>
      </c>
      <c r="G125" s="9"/>
      <c r="H125" s="1"/>
      <c r="I125" s="1"/>
      <c r="J125" s="1"/>
      <c r="K125" s="1"/>
      <c r="L125" s="1"/>
      <c r="M125" s="1"/>
      <c r="N125" s="1"/>
      <c r="O125" s="1"/>
      <c r="P125" s="1"/>
      <c r="Q125" s="1"/>
      <c r="R125" s="1"/>
      <c r="S125" s="1"/>
      <c r="T125" s="1"/>
      <c r="U125" s="1"/>
      <c r="V125" s="1"/>
      <c r="W125" s="1"/>
      <c r="X125" s="1"/>
      <c r="Y125" s="1"/>
      <c r="Z125" s="1"/>
    </row>
    <row r="126" spans="1:26" ht="19.5" customHeight="1">
      <c r="A126" s="1"/>
      <c r="B126" s="4" t="s">
        <v>79</v>
      </c>
      <c r="C126" s="20">
        <v>44874</v>
      </c>
      <c r="D126" s="4" t="s">
        <v>66</v>
      </c>
      <c r="E126" s="4" t="s">
        <v>67</v>
      </c>
      <c r="F126" s="4">
        <v>29</v>
      </c>
      <c r="G126" s="9"/>
      <c r="H126" s="1"/>
      <c r="I126" s="1"/>
      <c r="J126" s="1"/>
      <c r="K126" s="1"/>
      <c r="L126" s="1"/>
      <c r="M126" s="1"/>
      <c r="N126" s="1"/>
      <c r="O126" s="1"/>
      <c r="P126" s="1"/>
      <c r="Q126" s="1"/>
      <c r="R126" s="1"/>
      <c r="S126" s="1"/>
      <c r="T126" s="1"/>
      <c r="U126" s="1"/>
      <c r="V126" s="1"/>
      <c r="W126" s="1"/>
      <c r="X126" s="1"/>
      <c r="Y126" s="1"/>
      <c r="Z126" s="1"/>
    </row>
    <row r="127" spans="1:26" ht="19.5" customHeight="1">
      <c r="A127" s="1"/>
      <c r="B127" s="4" t="s">
        <v>80</v>
      </c>
      <c r="C127" s="20">
        <v>44872</v>
      </c>
      <c r="D127" s="4" t="s">
        <v>63</v>
      </c>
      <c r="E127" s="4" t="s">
        <v>64</v>
      </c>
      <c r="F127" s="4">
        <v>22</v>
      </c>
      <c r="G127" s="9"/>
      <c r="H127" s="1"/>
      <c r="I127" s="1"/>
      <c r="J127" s="1"/>
      <c r="K127" s="1"/>
      <c r="L127" s="1"/>
      <c r="M127" s="1"/>
      <c r="N127" s="1"/>
      <c r="O127" s="1"/>
      <c r="P127" s="1"/>
      <c r="Q127" s="1"/>
      <c r="R127" s="1"/>
      <c r="S127" s="1"/>
      <c r="T127" s="1"/>
      <c r="U127" s="1"/>
      <c r="V127" s="1"/>
      <c r="W127" s="1"/>
      <c r="X127" s="1"/>
      <c r="Y127" s="1"/>
      <c r="Z127" s="1"/>
    </row>
    <row r="128" spans="1:26" ht="19.5" customHeight="1">
      <c r="A128" s="1"/>
      <c r="B128" s="4" t="s">
        <v>81</v>
      </c>
      <c r="C128" s="20">
        <v>44875</v>
      </c>
      <c r="D128" s="4" t="s">
        <v>69</v>
      </c>
      <c r="E128" s="4" t="s">
        <v>70</v>
      </c>
      <c r="F128" s="4">
        <v>44</v>
      </c>
      <c r="G128" s="9"/>
      <c r="H128" s="1"/>
      <c r="I128" s="1"/>
      <c r="J128" s="1"/>
      <c r="K128" s="1"/>
      <c r="L128" s="1"/>
      <c r="M128" s="1"/>
      <c r="N128" s="1"/>
      <c r="O128" s="1"/>
      <c r="P128" s="1"/>
      <c r="Q128" s="1"/>
      <c r="R128" s="1"/>
      <c r="S128" s="1"/>
      <c r="T128" s="1"/>
      <c r="U128" s="1"/>
      <c r="V128" s="1"/>
      <c r="W128" s="1"/>
      <c r="X128" s="1"/>
      <c r="Y128" s="1"/>
      <c r="Z128" s="1"/>
    </row>
    <row r="129" spans="1:26" ht="19.5" customHeight="1">
      <c r="A129" s="1"/>
      <c r="B129" s="4" t="s">
        <v>82</v>
      </c>
      <c r="C129" s="20">
        <v>44872</v>
      </c>
      <c r="D129" s="4" t="s">
        <v>63</v>
      </c>
      <c r="E129" s="4" t="s">
        <v>64</v>
      </c>
      <c r="F129" s="4">
        <v>89</v>
      </c>
      <c r="G129" s="9"/>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t="s">
        <v>83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2" t="s">
        <v>84</v>
      </c>
      <c r="C132" s="2" t="s">
        <v>85</v>
      </c>
      <c r="D132" s="2" t="s">
        <v>86</v>
      </c>
      <c r="E132" s="2" t="s">
        <v>87</v>
      </c>
      <c r="F132" s="2" t="s">
        <v>88</v>
      </c>
      <c r="G132" s="3" t="s">
        <v>89</v>
      </c>
      <c r="H132" s="1"/>
      <c r="I132" s="1" t="s">
        <v>119</v>
      </c>
      <c r="J132" s="1"/>
      <c r="K132" s="34">
        <v>0</v>
      </c>
      <c r="L132" s="1"/>
      <c r="M132" s="1"/>
      <c r="N132" s="1"/>
      <c r="O132" s="1"/>
      <c r="P132" s="1"/>
      <c r="Q132" s="1"/>
      <c r="R132" s="1"/>
      <c r="S132" s="1"/>
      <c r="T132" s="1"/>
      <c r="U132" s="1"/>
      <c r="V132" s="1"/>
      <c r="W132" s="1"/>
      <c r="X132" s="1"/>
      <c r="Y132" s="1"/>
      <c r="Z132" s="1"/>
    </row>
    <row r="133" spans="1:26" ht="19.5" customHeight="1">
      <c r="A133" s="1"/>
      <c r="B133" s="4">
        <v>1</v>
      </c>
      <c r="C133" s="4" t="s">
        <v>90</v>
      </c>
      <c r="D133" s="4" t="s">
        <v>91</v>
      </c>
      <c r="E133" s="23">
        <v>1046700</v>
      </c>
      <c r="F133" s="4" t="s">
        <v>92</v>
      </c>
      <c r="G133" s="24" t="str">
        <f>IF(E133&gt;900000,"7%",IF(E133&gt;=750000,"5%",IF(E133&gt;=600000,"3%","0%")))</f>
        <v>7%</v>
      </c>
      <c r="H133" s="1"/>
      <c r="I133" s="1" t="s">
        <v>120</v>
      </c>
      <c r="J133" s="1"/>
      <c r="K133" s="34">
        <v>0.03</v>
      </c>
      <c r="L133" s="1"/>
      <c r="M133" s="1"/>
      <c r="N133" s="1"/>
      <c r="O133" s="1"/>
      <c r="P133" s="1"/>
      <c r="Q133" s="1"/>
      <c r="R133" s="1"/>
      <c r="S133" s="1"/>
      <c r="T133" s="1"/>
      <c r="U133" s="1"/>
      <c r="V133" s="1"/>
      <c r="W133" s="1"/>
      <c r="X133" s="1"/>
      <c r="Y133" s="1"/>
      <c r="Z133" s="1"/>
    </row>
    <row r="134" spans="1:26" ht="19.5" customHeight="1">
      <c r="A134" s="1"/>
      <c r="B134" s="4">
        <v>2</v>
      </c>
      <c r="C134" s="4" t="s">
        <v>90</v>
      </c>
      <c r="D134" s="4" t="s">
        <v>93</v>
      </c>
      <c r="E134" s="23">
        <v>680006</v>
      </c>
      <c r="F134" s="4" t="s">
        <v>94</v>
      </c>
      <c r="G134" s="24" t="str">
        <f t="shared" ref="G134:G152" si="3">IF(E134&gt;900000,"7%",IF(E134&gt;=750000,"5%",IF(E134&gt;=600000,"3%","0%")))</f>
        <v>3%</v>
      </c>
      <c r="H134" s="1"/>
      <c r="I134" s="1" t="s">
        <v>121</v>
      </c>
      <c r="J134" s="1"/>
      <c r="K134" s="34">
        <v>0.05</v>
      </c>
      <c r="L134" s="1"/>
      <c r="M134" s="1"/>
      <c r="N134" s="1"/>
      <c r="O134" s="1"/>
      <c r="P134" s="1"/>
      <c r="Q134" s="1"/>
      <c r="R134" s="1"/>
      <c r="S134" s="1"/>
      <c r="T134" s="1"/>
      <c r="U134" s="1"/>
      <c r="V134" s="1"/>
      <c r="W134" s="1"/>
      <c r="X134" s="1"/>
      <c r="Y134" s="1"/>
      <c r="Z134" s="1"/>
    </row>
    <row r="135" spans="1:26" ht="19.5" customHeight="1">
      <c r="A135" s="1"/>
      <c r="B135" s="4">
        <v>3</v>
      </c>
      <c r="C135" s="4" t="s">
        <v>90</v>
      </c>
      <c r="D135" s="4" t="s">
        <v>68</v>
      </c>
      <c r="E135" s="23">
        <v>727370</v>
      </c>
      <c r="F135" s="4" t="s">
        <v>92</v>
      </c>
      <c r="G135" s="24" t="str">
        <f t="shared" si="3"/>
        <v>3%</v>
      </c>
      <c r="H135" s="1"/>
      <c r="I135" s="1" t="s">
        <v>122</v>
      </c>
      <c r="J135" s="1"/>
      <c r="K135" s="34">
        <v>7.0000000000000007E-2</v>
      </c>
      <c r="L135" s="1"/>
      <c r="M135" s="1"/>
      <c r="N135" s="1"/>
      <c r="O135" s="1"/>
      <c r="P135" s="1"/>
      <c r="Q135" s="1"/>
      <c r="R135" s="1"/>
      <c r="S135" s="1"/>
      <c r="T135" s="1"/>
      <c r="U135" s="1"/>
      <c r="V135" s="1"/>
      <c r="W135" s="1"/>
      <c r="X135" s="1"/>
      <c r="Y135" s="1"/>
      <c r="Z135" s="1"/>
    </row>
    <row r="136" spans="1:26" ht="19.5" customHeight="1">
      <c r="A136" s="1"/>
      <c r="B136" s="4">
        <v>4</v>
      </c>
      <c r="C136" s="4" t="s">
        <v>90</v>
      </c>
      <c r="D136" s="4" t="s">
        <v>95</v>
      </c>
      <c r="E136" s="23">
        <v>500543</v>
      </c>
      <c r="F136" s="4" t="s">
        <v>94</v>
      </c>
      <c r="G136" s="24" t="str">
        <f t="shared" si="3"/>
        <v>0%</v>
      </c>
      <c r="H136" s="1"/>
      <c r="I136" s="1"/>
      <c r="J136" s="1"/>
      <c r="K136" s="1"/>
      <c r="L136" s="1"/>
      <c r="M136" s="1"/>
      <c r="N136" s="1"/>
      <c r="O136" s="1"/>
      <c r="P136" s="1"/>
      <c r="Q136" s="1"/>
      <c r="R136" s="1"/>
      <c r="S136" s="1"/>
      <c r="T136" s="1"/>
      <c r="U136" s="1"/>
      <c r="V136" s="1"/>
      <c r="W136" s="1"/>
      <c r="X136" s="1"/>
      <c r="Y136" s="1"/>
      <c r="Z136" s="1"/>
    </row>
    <row r="137" spans="1:26" ht="19.5" customHeight="1">
      <c r="A137" s="1"/>
      <c r="B137" s="4">
        <v>5</v>
      </c>
      <c r="C137" s="4" t="s">
        <v>90</v>
      </c>
      <c r="D137" s="4" t="s">
        <v>72</v>
      </c>
      <c r="E137" s="23">
        <v>1004356</v>
      </c>
      <c r="F137" s="4" t="s">
        <v>96</v>
      </c>
      <c r="G137" s="24" t="str">
        <f t="shared" si="3"/>
        <v>7%</v>
      </c>
      <c r="H137" s="1"/>
      <c r="I137" s="1"/>
      <c r="J137" s="1"/>
      <c r="K137" s="1"/>
      <c r="L137" s="1"/>
      <c r="M137" s="1"/>
      <c r="N137" s="1"/>
      <c r="O137" s="1"/>
      <c r="P137" s="1"/>
      <c r="Q137" s="1"/>
      <c r="R137" s="1"/>
      <c r="S137" s="1"/>
      <c r="T137" s="1"/>
      <c r="U137" s="1"/>
      <c r="V137" s="1"/>
      <c r="W137" s="1"/>
      <c r="X137" s="1"/>
      <c r="Y137" s="1"/>
      <c r="Z137" s="1"/>
    </row>
    <row r="138" spans="1:26" ht="19.5" customHeight="1">
      <c r="A138" s="1"/>
      <c r="B138" s="4">
        <v>6</v>
      </c>
      <c r="C138" s="4" t="s">
        <v>97</v>
      </c>
      <c r="D138" s="4" t="s">
        <v>98</v>
      </c>
      <c r="E138" s="23">
        <v>1168017</v>
      </c>
      <c r="F138" s="4" t="s">
        <v>99</v>
      </c>
      <c r="G138" s="24" t="str">
        <f t="shared" si="3"/>
        <v>7%</v>
      </c>
      <c r="H138" s="1"/>
      <c r="I138" s="1"/>
      <c r="J138" s="1"/>
      <c r="K138" s="1"/>
      <c r="L138" s="1"/>
      <c r="M138" s="1"/>
      <c r="N138" s="1"/>
      <c r="O138" s="1"/>
      <c r="P138" s="1"/>
      <c r="Q138" s="1"/>
      <c r="R138" s="1"/>
      <c r="S138" s="1"/>
      <c r="T138" s="1"/>
      <c r="U138" s="1"/>
      <c r="V138" s="1"/>
      <c r="W138" s="1"/>
      <c r="X138" s="1"/>
      <c r="Y138" s="1"/>
      <c r="Z138" s="1"/>
    </row>
    <row r="139" spans="1:26" ht="19.5" customHeight="1">
      <c r="A139" s="1"/>
      <c r="B139" s="4">
        <v>7</v>
      </c>
      <c r="C139" s="4" t="s">
        <v>97</v>
      </c>
      <c r="D139" s="4" t="s">
        <v>32</v>
      </c>
      <c r="E139" s="23">
        <v>545785</v>
      </c>
      <c r="F139" s="4" t="s">
        <v>96</v>
      </c>
      <c r="G139" s="24" t="str">
        <f t="shared" si="3"/>
        <v>0%</v>
      </c>
      <c r="H139" s="1"/>
      <c r="I139" s="1"/>
      <c r="J139" s="1"/>
      <c r="K139" s="1"/>
      <c r="L139" s="1"/>
      <c r="M139" s="1"/>
      <c r="N139" s="1"/>
      <c r="O139" s="1"/>
      <c r="P139" s="1"/>
      <c r="Q139" s="1"/>
      <c r="R139" s="1"/>
      <c r="S139" s="1"/>
      <c r="T139" s="1"/>
      <c r="U139" s="1"/>
      <c r="V139" s="1"/>
      <c r="W139" s="1"/>
      <c r="X139" s="1"/>
      <c r="Y139" s="1"/>
      <c r="Z139" s="1"/>
    </row>
    <row r="140" spans="1:26" ht="19.5" customHeight="1">
      <c r="A140" s="1"/>
      <c r="B140" s="4">
        <v>8</v>
      </c>
      <c r="C140" s="4" t="s">
        <v>97</v>
      </c>
      <c r="D140" s="4" t="s">
        <v>74</v>
      </c>
      <c r="E140" s="23">
        <v>755408</v>
      </c>
      <c r="F140" s="4" t="s">
        <v>99</v>
      </c>
      <c r="G140" s="24" t="str">
        <f t="shared" si="3"/>
        <v>5%</v>
      </c>
      <c r="H140" s="1"/>
      <c r="I140" s="1"/>
      <c r="J140" s="1"/>
      <c r="K140" s="1"/>
      <c r="L140" s="1"/>
      <c r="M140" s="1"/>
      <c r="N140" s="1"/>
      <c r="O140" s="1"/>
      <c r="P140" s="1"/>
      <c r="Q140" s="1"/>
      <c r="R140" s="1"/>
      <c r="S140" s="1"/>
      <c r="T140" s="1"/>
      <c r="U140" s="1"/>
      <c r="V140" s="1"/>
      <c r="W140" s="1"/>
      <c r="X140" s="1"/>
      <c r="Y140" s="1"/>
      <c r="Z140" s="1"/>
    </row>
    <row r="141" spans="1:26" ht="19.5" customHeight="1">
      <c r="A141" s="1"/>
      <c r="B141" s="4">
        <v>9</v>
      </c>
      <c r="C141" s="4" t="s">
        <v>90</v>
      </c>
      <c r="D141" s="4" t="s">
        <v>24</v>
      </c>
      <c r="E141" s="23">
        <v>1100283</v>
      </c>
      <c r="F141" s="4" t="s">
        <v>99</v>
      </c>
      <c r="G141" s="24" t="str">
        <f t="shared" si="3"/>
        <v>7%</v>
      </c>
      <c r="H141" s="1"/>
      <c r="I141" s="1"/>
      <c r="J141" s="1"/>
      <c r="K141" s="1"/>
      <c r="L141" s="1"/>
      <c r="M141" s="1"/>
      <c r="N141" s="1"/>
      <c r="O141" s="1"/>
      <c r="P141" s="1"/>
      <c r="Q141" s="1"/>
      <c r="R141" s="1"/>
      <c r="S141" s="1"/>
      <c r="T141" s="1"/>
      <c r="U141" s="1"/>
      <c r="V141" s="1"/>
      <c r="W141" s="1"/>
      <c r="X141" s="1"/>
      <c r="Y141" s="1"/>
      <c r="Z141" s="1"/>
    </row>
    <row r="142" spans="1:26" ht="19.5" customHeight="1">
      <c r="A142" s="1"/>
      <c r="B142" s="4">
        <v>10</v>
      </c>
      <c r="C142" s="4" t="s">
        <v>90</v>
      </c>
      <c r="D142" s="4" t="s">
        <v>38</v>
      </c>
      <c r="E142" s="23">
        <v>1132846</v>
      </c>
      <c r="F142" s="4" t="s">
        <v>96</v>
      </c>
      <c r="G142" s="24" t="str">
        <f t="shared" si="3"/>
        <v>7%</v>
      </c>
      <c r="H142" s="1"/>
      <c r="I142" s="1"/>
      <c r="J142" s="1"/>
      <c r="K142" s="1"/>
      <c r="L142" s="1"/>
      <c r="M142" s="1"/>
      <c r="N142" s="1"/>
      <c r="O142" s="1"/>
      <c r="P142" s="1"/>
      <c r="Q142" s="1"/>
      <c r="R142" s="1"/>
      <c r="S142" s="1"/>
      <c r="T142" s="1"/>
      <c r="U142" s="1"/>
      <c r="V142" s="1"/>
      <c r="W142" s="1"/>
      <c r="X142" s="1"/>
      <c r="Y142" s="1"/>
      <c r="Z142" s="1"/>
    </row>
    <row r="143" spans="1:26" ht="19.5" customHeight="1">
      <c r="A143" s="1"/>
      <c r="B143" s="4">
        <v>11</v>
      </c>
      <c r="C143" s="4" t="s">
        <v>90</v>
      </c>
      <c r="D143" s="4" t="s">
        <v>41</v>
      </c>
      <c r="E143" s="23">
        <v>1101206</v>
      </c>
      <c r="F143" s="4" t="s">
        <v>99</v>
      </c>
      <c r="G143" s="24" t="str">
        <f t="shared" si="3"/>
        <v>7%</v>
      </c>
      <c r="H143" s="1"/>
      <c r="I143" s="1"/>
      <c r="J143" s="1"/>
      <c r="K143" s="1"/>
      <c r="L143" s="1"/>
      <c r="M143" s="1"/>
      <c r="N143" s="1"/>
      <c r="O143" s="1"/>
      <c r="P143" s="1"/>
      <c r="Q143" s="1"/>
      <c r="R143" s="1"/>
      <c r="S143" s="1"/>
      <c r="T143" s="1"/>
      <c r="U143" s="1"/>
      <c r="V143" s="1"/>
      <c r="W143" s="1"/>
      <c r="X143" s="1"/>
      <c r="Y143" s="1"/>
      <c r="Z143" s="1"/>
    </row>
    <row r="144" spans="1:26" ht="19.5" customHeight="1">
      <c r="A144" s="1"/>
      <c r="B144" s="4">
        <v>12</v>
      </c>
      <c r="C144" s="4" t="s">
        <v>97</v>
      </c>
      <c r="D144" s="4" t="s">
        <v>75</v>
      </c>
      <c r="E144" s="23">
        <v>882264</v>
      </c>
      <c r="F144" s="4" t="s">
        <v>92</v>
      </c>
      <c r="G144" s="24" t="str">
        <f t="shared" si="3"/>
        <v>5%</v>
      </c>
      <c r="H144" s="1"/>
      <c r="I144" s="1"/>
      <c r="J144" s="1"/>
      <c r="K144" s="1"/>
      <c r="L144" s="1"/>
      <c r="M144" s="1"/>
      <c r="N144" s="1"/>
      <c r="O144" s="1"/>
      <c r="P144" s="1"/>
      <c r="Q144" s="1"/>
      <c r="R144" s="1"/>
      <c r="S144" s="1"/>
      <c r="T144" s="1"/>
      <c r="U144" s="1"/>
      <c r="V144" s="1"/>
      <c r="W144" s="1"/>
      <c r="X144" s="1"/>
      <c r="Y144" s="1"/>
      <c r="Z144" s="1"/>
    </row>
    <row r="145" spans="1:26" ht="19.5" customHeight="1">
      <c r="A145" s="1"/>
      <c r="B145" s="4">
        <v>13</v>
      </c>
      <c r="C145" s="4" t="s">
        <v>100</v>
      </c>
      <c r="D145" s="4" t="s">
        <v>15</v>
      </c>
      <c r="E145" s="23">
        <v>1059305</v>
      </c>
      <c r="F145" s="4" t="s">
        <v>92</v>
      </c>
      <c r="G145" s="24" t="str">
        <f t="shared" si="3"/>
        <v>7%</v>
      </c>
      <c r="H145" s="1"/>
      <c r="I145" s="1"/>
      <c r="J145" s="1"/>
      <c r="K145" s="1"/>
      <c r="L145" s="1"/>
      <c r="M145" s="1"/>
      <c r="N145" s="1"/>
      <c r="O145" s="1"/>
      <c r="P145" s="1"/>
      <c r="Q145" s="1"/>
      <c r="R145" s="1"/>
      <c r="S145" s="1"/>
      <c r="T145" s="1"/>
      <c r="U145" s="1"/>
      <c r="V145" s="1"/>
      <c r="W145" s="1"/>
      <c r="X145" s="1"/>
      <c r="Y145" s="1"/>
      <c r="Z145" s="1"/>
    </row>
    <row r="146" spans="1:26" ht="19.5" customHeight="1">
      <c r="A146" s="1"/>
      <c r="B146" s="4">
        <v>14</v>
      </c>
      <c r="C146" s="4" t="s">
        <v>101</v>
      </c>
      <c r="D146" s="4" t="s">
        <v>76</v>
      </c>
      <c r="E146" s="23">
        <v>841687</v>
      </c>
      <c r="F146" s="4" t="s">
        <v>94</v>
      </c>
      <c r="G146" s="24" t="str">
        <f t="shared" si="3"/>
        <v>5%</v>
      </c>
      <c r="H146" s="1"/>
      <c r="I146" s="1"/>
      <c r="J146" s="1"/>
      <c r="K146" s="1"/>
      <c r="L146" s="1"/>
      <c r="M146" s="1"/>
      <c r="N146" s="1"/>
      <c r="O146" s="1"/>
      <c r="P146" s="1"/>
      <c r="Q146" s="1"/>
      <c r="R146" s="1"/>
      <c r="S146" s="1"/>
      <c r="T146" s="1"/>
      <c r="U146" s="1"/>
      <c r="V146" s="1"/>
      <c r="W146" s="1"/>
      <c r="X146" s="1"/>
      <c r="Y146" s="1"/>
      <c r="Z146" s="1"/>
    </row>
    <row r="147" spans="1:26" ht="19.5" customHeight="1">
      <c r="A147" s="1"/>
      <c r="B147" s="4">
        <v>15</v>
      </c>
      <c r="C147" s="4" t="s">
        <v>101</v>
      </c>
      <c r="D147" s="4" t="s">
        <v>77</v>
      </c>
      <c r="E147" s="23">
        <v>634195</v>
      </c>
      <c r="F147" s="4" t="s">
        <v>92</v>
      </c>
      <c r="G147" s="24" t="str">
        <f t="shared" si="3"/>
        <v>3%</v>
      </c>
      <c r="H147" s="1"/>
      <c r="I147" s="1"/>
      <c r="J147" s="1"/>
      <c r="K147" s="1"/>
      <c r="L147" s="1"/>
      <c r="M147" s="1"/>
      <c r="N147" s="1"/>
      <c r="O147" s="1"/>
      <c r="P147" s="1"/>
      <c r="Q147" s="1"/>
      <c r="R147" s="1"/>
      <c r="S147" s="1"/>
      <c r="T147" s="1"/>
      <c r="U147" s="1"/>
      <c r="V147" s="1"/>
      <c r="W147" s="1"/>
      <c r="X147" s="1"/>
      <c r="Y147" s="1"/>
      <c r="Z147" s="1"/>
    </row>
    <row r="148" spans="1:26" ht="19.5" customHeight="1">
      <c r="A148" s="1"/>
      <c r="B148" s="4">
        <v>16</v>
      </c>
      <c r="C148" s="4" t="s">
        <v>101</v>
      </c>
      <c r="D148" s="4" t="s">
        <v>78</v>
      </c>
      <c r="E148" s="23">
        <v>626240</v>
      </c>
      <c r="F148" s="4" t="s">
        <v>96</v>
      </c>
      <c r="G148" s="24" t="str">
        <f t="shared" si="3"/>
        <v>3%</v>
      </c>
      <c r="H148" s="1"/>
      <c r="I148" s="1"/>
      <c r="J148" s="1"/>
      <c r="K148" s="1"/>
      <c r="L148" s="1"/>
      <c r="M148" s="1"/>
      <c r="N148" s="1"/>
      <c r="O148" s="1"/>
      <c r="P148" s="1"/>
      <c r="Q148" s="1"/>
      <c r="R148" s="1"/>
      <c r="S148" s="1"/>
      <c r="T148" s="1"/>
      <c r="U148" s="1"/>
      <c r="V148" s="1"/>
      <c r="W148" s="1"/>
      <c r="X148" s="1"/>
      <c r="Y148" s="1"/>
      <c r="Z148" s="1"/>
    </row>
    <row r="149" spans="1:26" ht="19.5" customHeight="1">
      <c r="A149" s="1"/>
      <c r="B149" s="4">
        <v>17</v>
      </c>
      <c r="C149" s="4" t="s">
        <v>97</v>
      </c>
      <c r="D149" s="4" t="s">
        <v>79</v>
      </c>
      <c r="E149" s="23">
        <v>531543</v>
      </c>
      <c r="F149" s="4" t="s">
        <v>92</v>
      </c>
      <c r="G149" s="24" t="str">
        <f t="shared" si="3"/>
        <v>0%</v>
      </c>
      <c r="H149" s="1"/>
      <c r="I149" s="1"/>
      <c r="J149" s="1"/>
      <c r="K149" s="1"/>
      <c r="L149" s="1"/>
      <c r="M149" s="1"/>
      <c r="N149" s="1"/>
      <c r="O149" s="1"/>
      <c r="P149" s="1"/>
      <c r="Q149" s="1"/>
      <c r="R149" s="1"/>
      <c r="S149" s="1"/>
      <c r="T149" s="1"/>
      <c r="U149" s="1"/>
      <c r="V149" s="1"/>
      <c r="W149" s="1"/>
      <c r="X149" s="1"/>
      <c r="Y149" s="1"/>
      <c r="Z149" s="1"/>
    </row>
    <row r="150" spans="1:26" ht="19.5" customHeight="1">
      <c r="A150" s="1"/>
      <c r="B150" s="4">
        <v>18</v>
      </c>
      <c r="C150" s="4" t="s">
        <v>97</v>
      </c>
      <c r="D150" s="4" t="s">
        <v>80</v>
      </c>
      <c r="E150" s="23">
        <v>888762</v>
      </c>
      <c r="F150" s="4" t="s">
        <v>99</v>
      </c>
      <c r="G150" s="24" t="str">
        <f t="shared" si="3"/>
        <v>5%</v>
      </c>
      <c r="H150" s="1"/>
      <c r="I150" s="1"/>
      <c r="J150" s="1"/>
      <c r="K150" s="1"/>
      <c r="L150" s="1"/>
      <c r="M150" s="1"/>
      <c r="N150" s="1"/>
      <c r="O150" s="1"/>
      <c r="P150" s="1"/>
      <c r="Q150" s="1"/>
      <c r="R150" s="1"/>
      <c r="S150" s="1"/>
      <c r="T150" s="1"/>
      <c r="U150" s="1"/>
      <c r="V150" s="1"/>
      <c r="W150" s="1"/>
      <c r="X150" s="1"/>
      <c r="Y150" s="1"/>
      <c r="Z150" s="1"/>
    </row>
    <row r="151" spans="1:26" ht="19.5" customHeight="1">
      <c r="A151" s="1"/>
      <c r="B151" s="4">
        <v>19</v>
      </c>
      <c r="C151" s="4" t="s">
        <v>97</v>
      </c>
      <c r="D151" s="4" t="s">
        <v>81</v>
      </c>
      <c r="E151" s="23">
        <v>1137234</v>
      </c>
      <c r="F151" s="4" t="s">
        <v>92</v>
      </c>
      <c r="G151" s="24" t="str">
        <f t="shared" si="3"/>
        <v>7%</v>
      </c>
      <c r="H151" s="1"/>
      <c r="I151" s="1"/>
      <c r="J151" s="1"/>
      <c r="K151" s="1"/>
      <c r="L151" s="1"/>
      <c r="M151" s="1"/>
      <c r="N151" s="1"/>
      <c r="O151" s="1"/>
      <c r="P151" s="1"/>
      <c r="Q151" s="1"/>
      <c r="R151" s="1"/>
      <c r="S151" s="1"/>
      <c r="T151" s="1"/>
      <c r="U151" s="1"/>
      <c r="V151" s="1"/>
      <c r="W151" s="1"/>
      <c r="X151" s="1"/>
      <c r="Y151" s="1"/>
      <c r="Z151" s="1"/>
    </row>
    <row r="152" spans="1:26" ht="19.5" customHeight="1">
      <c r="A152" s="1"/>
      <c r="B152" s="4">
        <v>20</v>
      </c>
      <c r="C152" s="4" t="s">
        <v>90</v>
      </c>
      <c r="D152" s="4" t="s">
        <v>82</v>
      </c>
      <c r="E152" s="23">
        <v>1039741</v>
      </c>
      <c r="F152" s="4" t="s">
        <v>94</v>
      </c>
      <c r="G152" s="24" t="str">
        <f t="shared" si="3"/>
        <v>7%</v>
      </c>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t="s">
        <v>102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2" t="s">
        <v>57</v>
      </c>
      <c r="C155" s="2" t="s">
        <v>58</v>
      </c>
      <c r="D155" s="2" t="s">
        <v>59</v>
      </c>
      <c r="E155" s="2" t="s">
        <v>61</v>
      </c>
      <c r="F155" s="2" t="s">
        <v>60</v>
      </c>
      <c r="G155" s="3" t="s">
        <v>103</v>
      </c>
      <c r="H155" s="1"/>
      <c r="I155" s="1"/>
      <c r="J155" s="1"/>
      <c r="K155" s="1"/>
      <c r="L155" s="1"/>
      <c r="M155" s="1"/>
      <c r="N155" s="1"/>
      <c r="O155" s="1"/>
      <c r="P155" s="1"/>
      <c r="Q155" s="1"/>
      <c r="R155" s="1"/>
      <c r="S155" s="1"/>
      <c r="T155" s="1"/>
      <c r="U155" s="1"/>
      <c r="V155" s="1"/>
      <c r="W155" s="1"/>
      <c r="X155" s="1"/>
      <c r="Y155" s="1"/>
      <c r="Z155" s="1"/>
    </row>
    <row r="156" spans="1:26" ht="19.5" customHeight="1">
      <c r="A156" s="1"/>
      <c r="B156" s="4" t="s">
        <v>9</v>
      </c>
      <c r="C156" s="20">
        <v>44872</v>
      </c>
      <c r="D156" s="4" t="s">
        <v>63</v>
      </c>
      <c r="E156" s="4">
        <v>91</v>
      </c>
      <c r="F156" s="4" t="s">
        <v>64</v>
      </c>
      <c r="G156" s="24" t="str">
        <f>IF(E156&gt;90,"A",IF(E156&gt;75,"A-",IF(Problem!E156&gt;60,"B",IF(E156&gt;45,"C",IF(E156&gt;33,"D","F")))))</f>
        <v>A</v>
      </c>
      <c r="H156" s="1"/>
      <c r="I156" s="1"/>
      <c r="J156" s="1"/>
      <c r="K156" s="1"/>
      <c r="L156" s="1"/>
      <c r="M156" s="1"/>
      <c r="N156" s="1"/>
      <c r="O156" s="1"/>
      <c r="P156" s="1"/>
      <c r="Q156" s="1"/>
      <c r="R156" s="1"/>
      <c r="S156" s="1"/>
      <c r="T156" s="1"/>
      <c r="U156" s="1"/>
      <c r="V156" s="1"/>
      <c r="W156" s="1"/>
      <c r="X156" s="1"/>
      <c r="Y156" s="1"/>
      <c r="Z156" s="1"/>
    </row>
    <row r="157" spans="1:26" ht="19.5" customHeight="1">
      <c r="A157" s="1"/>
      <c r="B157" s="4" t="s">
        <v>65</v>
      </c>
      <c r="C157" s="20">
        <v>44872</v>
      </c>
      <c r="D157" s="4" t="s">
        <v>63</v>
      </c>
      <c r="E157" s="4">
        <v>89</v>
      </c>
      <c r="F157" s="4" t="s">
        <v>64</v>
      </c>
      <c r="G157" s="24" t="str">
        <f>IF(E157&gt;90,"A",IF(E157&gt;75,"A-",IF(Problem!E157&gt;60,"B",IF(E157&gt;45,"C",IF(E157&gt;33,"D","F")))))</f>
        <v>A-</v>
      </c>
      <c r="H157" s="1"/>
      <c r="I157" s="1"/>
      <c r="J157" s="1"/>
      <c r="K157" s="1"/>
      <c r="L157" s="1"/>
      <c r="M157" s="1"/>
      <c r="N157" s="1"/>
      <c r="O157" s="1"/>
      <c r="P157" s="1"/>
      <c r="Q157" s="1"/>
      <c r="R157" s="1"/>
      <c r="S157" s="1"/>
      <c r="T157" s="1"/>
      <c r="U157" s="1"/>
      <c r="V157" s="1"/>
      <c r="W157" s="1"/>
      <c r="X157" s="1"/>
      <c r="Y157" s="1"/>
      <c r="Z157" s="1"/>
    </row>
    <row r="158" spans="1:26" ht="19.5" customHeight="1">
      <c r="A158" s="1"/>
      <c r="B158" s="4" t="s">
        <v>68</v>
      </c>
      <c r="C158" s="20">
        <v>44872</v>
      </c>
      <c r="D158" s="4" t="s">
        <v>63</v>
      </c>
      <c r="E158" s="4">
        <v>58</v>
      </c>
      <c r="F158" s="4" t="s">
        <v>64</v>
      </c>
      <c r="G158" s="24" t="str">
        <f>IF(E158&gt;90,"A",IF(E158&gt;75,"A-",IF(Problem!E158&gt;60,"B",IF(E158&gt;45,"C",IF(E158&gt;33,"D","F")))))</f>
        <v>C</v>
      </c>
      <c r="H158" s="1"/>
      <c r="I158" s="1"/>
      <c r="J158" s="1"/>
      <c r="K158" s="1"/>
      <c r="L158" s="1"/>
      <c r="M158" s="1"/>
      <c r="N158" s="1"/>
      <c r="O158" s="1"/>
      <c r="P158" s="1"/>
      <c r="Q158" s="1"/>
      <c r="R158" s="1"/>
      <c r="S158" s="1"/>
      <c r="T158" s="1"/>
      <c r="U158" s="1"/>
      <c r="V158" s="1"/>
      <c r="W158" s="1"/>
      <c r="X158" s="1"/>
      <c r="Y158" s="1"/>
      <c r="Z158" s="1"/>
    </row>
    <row r="159" spans="1:26" ht="19.5" customHeight="1">
      <c r="A159" s="1"/>
      <c r="B159" s="4" t="s">
        <v>71</v>
      </c>
      <c r="C159" s="20">
        <v>44872</v>
      </c>
      <c r="D159" s="4" t="s">
        <v>63</v>
      </c>
      <c r="E159" s="4">
        <v>17</v>
      </c>
      <c r="F159" s="4" t="s">
        <v>64</v>
      </c>
      <c r="G159" s="24" t="str">
        <f>IF(E159&gt;90,"A",IF(E159&gt;75,"A-",IF(Problem!E159&gt;60,"B",IF(E159&gt;45,"C",IF(E159&gt;33,"D","F")))))</f>
        <v>F</v>
      </c>
      <c r="H159" s="1"/>
      <c r="I159" s="1"/>
      <c r="J159" s="1"/>
      <c r="K159" s="1"/>
      <c r="L159" s="1"/>
      <c r="M159" s="1"/>
      <c r="N159" s="1"/>
      <c r="O159" s="1"/>
      <c r="P159" s="1"/>
      <c r="Q159" s="1"/>
      <c r="R159" s="1"/>
      <c r="S159" s="1"/>
      <c r="T159" s="1"/>
      <c r="U159" s="1"/>
      <c r="V159" s="1"/>
      <c r="W159" s="1"/>
      <c r="X159" s="1"/>
      <c r="Y159" s="1"/>
      <c r="Z159" s="1"/>
    </row>
    <row r="160" spans="1:26" ht="19.5" customHeight="1">
      <c r="A160" s="1"/>
      <c r="B160" s="4" t="s">
        <v>72</v>
      </c>
      <c r="C160" s="20">
        <v>44872</v>
      </c>
      <c r="D160" s="4" t="s">
        <v>63</v>
      </c>
      <c r="E160" s="4">
        <v>34</v>
      </c>
      <c r="F160" s="4" t="s">
        <v>64</v>
      </c>
      <c r="G160" s="24" t="str">
        <f>IF(E160&gt;90,"A",IF(E160&gt;75,"A-",IF(Problem!E160&gt;60,"B",IF(E160&gt;45,"C",IF(E160&gt;33,"D","F")))))</f>
        <v>D</v>
      </c>
      <c r="H160" s="1"/>
      <c r="I160" s="1"/>
      <c r="J160" s="1"/>
      <c r="K160" s="1"/>
      <c r="L160" s="1"/>
      <c r="M160" s="1"/>
      <c r="N160" s="1"/>
      <c r="O160" s="1"/>
      <c r="P160" s="1"/>
      <c r="Q160" s="1"/>
      <c r="R160" s="1"/>
      <c r="S160" s="1"/>
      <c r="T160" s="1"/>
      <c r="U160" s="1"/>
      <c r="V160" s="1"/>
      <c r="W160" s="1"/>
      <c r="X160" s="1"/>
      <c r="Y160" s="1"/>
      <c r="Z160" s="1"/>
    </row>
    <row r="161" spans="1:26" ht="19.5" customHeight="1">
      <c r="A161" s="1"/>
      <c r="B161" s="4" t="s">
        <v>73</v>
      </c>
      <c r="C161" s="20">
        <v>44872</v>
      </c>
      <c r="D161" s="4" t="s">
        <v>63</v>
      </c>
      <c r="E161" s="4">
        <v>74</v>
      </c>
      <c r="F161" s="4" t="s">
        <v>64</v>
      </c>
      <c r="G161" s="24" t="str">
        <f>IF(E161&gt;90,"A",IF(E161&gt;75,"A-",IF(Problem!E161&gt;60,"B",IF(E161&gt;45,"C",IF(E161&gt;33,"D","F")))))</f>
        <v>B</v>
      </c>
      <c r="H161" s="1"/>
      <c r="I161" s="1"/>
      <c r="J161" s="1"/>
      <c r="K161" s="1"/>
      <c r="L161" s="1"/>
      <c r="M161" s="1"/>
      <c r="N161" s="1"/>
      <c r="O161" s="1"/>
      <c r="P161" s="1"/>
      <c r="Q161" s="1"/>
      <c r="R161" s="1"/>
      <c r="S161" s="1"/>
      <c r="T161" s="1"/>
      <c r="U161" s="1"/>
      <c r="V161" s="1"/>
      <c r="W161" s="1"/>
      <c r="X161" s="1"/>
      <c r="Y161" s="1"/>
      <c r="Z161" s="1"/>
    </row>
    <row r="162" spans="1:26" ht="19.5" customHeight="1">
      <c r="A162" s="1"/>
      <c r="B162" s="4" t="s">
        <v>32</v>
      </c>
      <c r="C162" s="20">
        <v>44872</v>
      </c>
      <c r="D162" s="4" t="s">
        <v>63</v>
      </c>
      <c r="E162" s="4">
        <v>18</v>
      </c>
      <c r="F162" s="4" t="s">
        <v>64</v>
      </c>
      <c r="G162" s="24" t="str">
        <f>IF(E162&gt;90,"A",IF(E162&gt;75,"A-",IF(Problem!E162&gt;60,"B",IF(E162&gt;45,"C",IF(E162&gt;33,"D","F")))))</f>
        <v>F</v>
      </c>
      <c r="H162" s="1"/>
      <c r="I162" s="1"/>
      <c r="J162" s="1"/>
      <c r="K162" s="1"/>
      <c r="L162" s="1"/>
      <c r="M162" s="1"/>
      <c r="N162" s="1"/>
      <c r="O162" s="1"/>
      <c r="P162" s="1"/>
      <c r="Q162" s="1"/>
      <c r="R162" s="1"/>
      <c r="S162" s="1"/>
      <c r="T162" s="1"/>
      <c r="U162" s="1"/>
      <c r="V162" s="1"/>
      <c r="W162" s="1"/>
      <c r="X162" s="1"/>
      <c r="Y162" s="1"/>
      <c r="Z162" s="1"/>
    </row>
    <row r="163" spans="1:26" ht="19.5" customHeight="1">
      <c r="A163" s="1"/>
      <c r="B163" s="4" t="s">
        <v>74</v>
      </c>
      <c r="C163" s="20">
        <v>44872</v>
      </c>
      <c r="D163" s="4" t="s">
        <v>63</v>
      </c>
      <c r="E163" s="4">
        <v>37</v>
      </c>
      <c r="F163" s="4" t="s">
        <v>64</v>
      </c>
      <c r="G163" s="24" t="str">
        <f>IF(E163&gt;90,"A",IF(E163&gt;75,"A-",IF(Problem!E163&gt;60,"B",IF(E163&gt;45,"C",IF(E163&gt;33,"D","F")))))</f>
        <v>D</v>
      </c>
      <c r="H163" s="1"/>
      <c r="I163" s="1"/>
      <c r="J163" s="1"/>
      <c r="K163" s="1"/>
      <c r="L163" s="1"/>
      <c r="M163" s="1"/>
      <c r="N163" s="1"/>
      <c r="O163" s="1"/>
      <c r="P163" s="1"/>
      <c r="Q163" s="1"/>
      <c r="R163" s="1"/>
      <c r="S163" s="1"/>
      <c r="T163" s="1"/>
      <c r="U163" s="1"/>
      <c r="V163" s="1"/>
      <c r="W163" s="1"/>
      <c r="X163" s="1"/>
      <c r="Y163" s="1"/>
      <c r="Z163" s="1"/>
    </row>
    <row r="164" spans="1:26" ht="19.5" customHeight="1">
      <c r="A164" s="1"/>
      <c r="B164" s="4" t="s">
        <v>24</v>
      </c>
      <c r="C164" s="20">
        <v>44872</v>
      </c>
      <c r="D164" s="4" t="s">
        <v>63</v>
      </c>
      <c r="E164" s="4">
        <v>79</v>
      </c>
      <c r="F164" s="4" t="s">
        <v>64</v>
      </c>
      <c r="G164" s="24" t="str">
        <f>IF(E164&gt;90,"A",IF(E164&gt;75,"A-",IF(Problem!E164&gt;60,"B",IF(E164&gt;45,"C",IF(E164&gt;33,"D","F")))))</f>
        <v>A-</v>
      </c>
      <c r="H164" s="1"/>
      <c r="I164" s="1"/>
      <c r="J164" s="1"/>
      <c r="K164" s="1"/>
      <c r="L164" s="1"/>
      <c r="M164" s="1"/>
      <c r="N164" s="1"/>
      <c r="O164" s="1"/>
      <c r="P164" s="1"/>
      <c r="Q164" s="1"/>
      <c r="R164" s="1"/>
      <c r="S164" s="1"/>
      <c r="T164" s="1"/>
      <c r="U164" s="1"/>
      <c r="V164" s="1"/>
      <c r="W164" s="1"/>
      <c r="X164" s="1"/>
      <c r="Y164" s="1"/>
      <c r="Z164" s="1"/>
    </row>
    <row r="165" spans="1:26" ht="19.5" customHeight="1">
      <c r="A165" s="1"/>
      <c r="B165" s="4" t="s">
        <v>38</v>
      </c>
      <c r="C165" s="20">
        <v>44872</v>
      </c>
      <c r="D165" s="4" t="s">
        <v>63</v>
      </c>
      <c r="E165" s="4">
        <v>5</v>
      </c>
      <c r="F165" s="4" t="s">
        <v>64</v>
      </c>
      <c r="G165" s="24" t="str">
        <f>IF(E165&gt;90,"A",IF(E165&gt;75,"A-",IF(Problem!E165&gt;60,"B",IF(E165&gt;45,"C",IF(E165&gt;33,"D","F")))))</f>
        <v>F</v>
      </c>
      <c r="H165" s="1"/>
      <c r="I165" s="1"/>
      <c r="J165" s="1"/>
      <c r="K165" s="1"/>
      <c r="L165" s="1"/>
      <c r="M165" s="1"/>
      <c r="N165" s="1"/>
      <c r="O165" s="1"/>
      <c r="P165" s="1"/>
      <c r="Q165" s="1"/>
      <c r="R165" s="1"/>
      <c r="S165" s="1"/>
      <c r="T165" s="1"/>
      <c r="U165" s="1"/>
      <c r="V165" s="1"/>
      <c r="W165" s="1"/>
      <c r="X165" s="1"/>
      <c r="Y165" s="1"/>
      <c r="Z165" s="1"/>
    </row>
    <row r="166" spans="1:26" ht="19.5" customHeight="1">
      <c r="A166" s="1"/>
      <c r="B166" s="4" t="s">
        <v>41</v>
      </c>
      <c r="C166" s="20">
        <v>44872</v>
      </c>
      <c r="D166" s="4" t="s">
        <v>63</v>
      </c>
      <c r="E166" s="4">
        <v>84</v>
      </c>
      <c r="F166" s="4" t="s">
        <v>64</v>
      </c>
      <c r="G166" s="24" t="str">
        <f>IF(E166&gt;90,"A",IF(E166&gt;75,"A-",IF(Problem!E166&gt;60,"B",IF(E166&gt;45,"C",IF(E166&gt;33,"D","F")))))</f>
        <v>A-</v>
      </c>
      <c r="H166" s="1"/>
      <c r="I166" s="1"/>
      <c r="J166" s="1"/>
      <c r="K166" s="1"/>
      <c r="L166" s="1"/>
      <c r="M166" s="1"/>
      <c r="N166" s="1"/>
      <c r="O166" s="1"/>
      <c r="P166" s="1"/>
      <c r="Q166" s="1"/>
      <c r="R166" s="1"/>
      <c r="S166" s="1"/>
      <c r="T166" s="1"/>
      <c r="U166" s="1"/>
      <c r="V166" s="1"/>
      <c r="W166" s="1"/>
      <c r="X166" s="1"/>
      <c r="Y166" s="1"/>
      <c r="Z166" s="1"/>
    </row>
    <row r="167" spans="1:26" ht="19.5" customHeight="1">
      <c r="A167" s="1"/>
      <c r="B167" s="4" t="s">
        <v>75</v>
      </c>
      <c r="C167" s="20">
        <v>44872</v>
      </c>
      <c r="D167" s="4" t="s">
        <v>63</v>
      </c>
      <c r="E167" s="4">
        <v>58</v>
      </c>
      <c r="F167" s="4" t="s">
        <v>64</v>
      </c>
      <c r="G167" s="24" t="str">
        <f>IF(E167&gt;90,"A",IF(E167&gt;75,"A-",IF(Problem!E167&gt;60,"B",IF(E167&gt;45,"C",IF(E167&gt;33,"D","F")))))</f>
        <v>C</v>
      </c>
      <c r="H167" s="1"/>
      <c r="I167" s="1"/>
      <c r="J167" s="1"/>
      <c r="K167" s="1"/>
      <c r="L167" s="1"/>
      <c r="M167" s="1"/>
      <c r="N167" s="1"/>
      <c r="O167" s="1"/>
      <c r="P167" s="1"/>
      <c r="Q167" s="1"/>
      <c r="R167" s="1"/>
      <c r="S167" s="1"/>
      <c r="T167" s="1"/>
      <c r="U167" s="1"/>
      <c r="V167" s="1"/>
      <c r="W167" s="1"/>
      <c r="X167" s="1"/>
      <c r="Y167" s="1"/>
      <c r="Z167" s="1"/>
    </row>
    <row r="168" spans="1:26" ht="19.5" customHeight="1">
      <c r="A168" s="1"/>
      <c r="B168" s="4" t="s">
        <v>15</v>
      </c>
      <c r="C168" s="20">
        <v>44872</v>
      </c>
      <c r="D168" s="4" t="s">
        <v>63</v>
      </c>
      <c r="E168" s="4">
        <v>86</v>
      </c>
      <c r="F168" s="4" t="s">
        <v>64</v>
      </c>
      <c r="G168" s="24" t="str">
        <f>IF(E168&gt;90,"A",IF(E168&gt;75,"A-",IF(Problem!E168&gt;60,"B",IF(E168&gt;45,"C",IF(E168&gt;33,"D","F")))))</f>
        <v>A-</v>
      </c>
      <c r="H168" s="1"/>
      <c r="I168" s="1"/>
      <c r="J168" s="1"/>
      <c r="K168" s="1"/>
      <c r="L168" s="1"/>
      <c r="M168" s="1"/>
      <c r="N168" s="1"/>
      <c r="O168" s="1"/>
      <c r="P168" s="1"/>
      <c r="Q168" s="1"/>
      <c r="R168" s="1"/>
      <c r="S168" s="1"/>
      <c r="T168" s="1"/>
      <c r="U168" s="1"/>
      <c r="V168" s="1"/>
      <c r="W168" s="1"/>
      <c r="X168" s="1"/>
      <c r="Y168" s="1"/>
      <c r="Z168" s="1"/>
    </row>
    <row r="169" spans="1:26" ht="19.5" customHeight="1">
      <c r="A169" s="1"/>
      <c r="B169" s="4" t="s">
        <v>76</v>
      </c>
      <c r="C169" s="20">
        <v>44872</v>
      </c>
      <c r="D169" s="4" t="s">
        <v>63</v>
      </c>
      <c r="E169" s="4">
        <v>44</v>
      </c>
      <c r="F169" s="4" t="s">
        <v>64</v>
      </c>
      <c r="G169" s="24" t="str">
        <f>IF(E169&gt;90,"A",IF(E169&gt;75,"A-",IF(Problem!E169&gt;60,"B",IF(E169&gt;45,"C",IF(E169&gt;33,"D","F")))))</f>
        <v>D</v>
      </c>
      <c r="H169" s="1"/>
      <c r="I169" s="1"/>
      <c r="J169" s="1"/>
      <c r="K169" s="1"/>
      <c r="L169" s="1"/>
      <c r="M169" s="1"/>
      <c r="N169" s="1"/>
      <c r="O169" s="1"/>
      <c r="P169" s="1"/>
      <c r="Q169" s="1"/>
      <c r="R169" s="1"/>
      <c r="S169" s="1"/>
      <c r="T169" s="1"/>
      <c r="U169" s="1"/>
      <c r="V169" s="1"/>
      <c r="W169" s="1"/>
      <c r="X169" s="1"/>
      <c r="Y169" s="1"/>
      <c r="Z169" s="1"/>
    </row>
    <row r="170" spans="1:26" ht="19.5" customHeight="1">
      <c r="A170" s="1"/>
      <c r="B170" s="4" t="s">
        <v>77</v>
      </c>
      <c r="C170" s="20">
        <v>44872</v>
      </c>
      <c r="D170" s="4" t="s">
        <v>63</v>
      </c>
      <c r="E170" s="4">
        <v>36</v>
      </c>
      <c r="F170" s="4" t="s">
        <v>64</v>
      </c>
      <c r="G170" s="24" t="str">
        <f>IF(E170&gt;90,"A",IF(E170&gt;75,"A-",IF(Problem!E170&gt;60,"B",IF(E170&gt;45,"C",IF(E170&gt;33,"D","F")))))</f>
        <v>D</v>
      </c>
      <c r="H170" s="1"/>
      <c r="I170" s="1"/>
      <c r="J170" s="1"/>
      <c r="K170" s="1"/>
      <c r="L170" s="1"/>
      <c r="M170" s="1"/>
      <c r="N170" s="1"/>
      <c r="O170" s="1"/>
      <c r="P170" s="1"/>
      <c r="Q170" s="1"/>
      <c r="R170" s="1"/>
      <c r="S170" s="1"/>
      <c r="T170" s="1"/>
      <c r="U170" s="1"/>
      <c r="V170" s="1"/>
      <c r="W170" s="1"/>
      <c r="X170" s="1"/>
      <c r="Y170" s="1"/>
      <c r="Z170" s="1"/>
    </row>
    <row r="171" spans="1:26" ht="19.5" customHeight="1">
      <c r="A171" s="1"/>
      <c r="B171" s="4" t="s">
        <v>78</v>
      </c>
      <c r="C171" s="20">
        <v>44872</v>
      </c>
      <c r="D171" s="4" t="s">
        <v>63</v>
      </c>
      <c r="E171" s="4">
        <v>53</v>
      </c>
      <c r="F171" s="4" t="s">
        <v>64</v>
      </c>
      <c r="G171" s="24" t="str">
        <f>IF(E171&gt;90,"A",IF(E171&gt;75,"A-",IF(Problem!E171&gt;60,"B",IF(E171&gt;45,"C",IF(E171&gt;33,"D","F")))))</f>
        <v>C</v>
      </c>
      <c r="H171" s="1"/>
      <c r="I171" s="1"/>
      <c r="J171" s="1"/>
      <c r="K171" s="1"/>
      <c r="L171" s="1"/>
      <c r="M171" s="1"/>
      <c r="N171" s="1"/>
      <c r="O171" s="1"/>
      <c r="P171" s="1"/>
      <c r="Q171" s="1"/>
      <c r="R171" s="1"/>
      <c r="S171" s="1"/>
      <c r="T171" s="1"/>
      <c r="U171" s="1"/>
      <c r="V171" s="1"/>
      <c r="W171" s="1"/>
      <c r="X171" s="1"/>
      <c r="Y171" s="1"/>
      <c r="Z171" s="1"/>
    </row>
    <row r="172" spans="1:26" ht="19.5" customHeight="1">
      <c r="A172" s="1"/>
      <c r="B172" s="4" t="s">
        <v>79</v>
      </c>
      <c r="C172" s="20">
        <v>44872</v>
      </c>
      <c r="D172" s="4" t="s">
        <v>63</v>
      </c>
      <c r="E172" s="4">
        <v>29</v>
      </c>
      <c r="F172" s="4" t="s">
        <v>64</v>
      </c>
      <c r="G172" s="24" t="str">
        <f>IF(E172&gt;90,"A",IF(E172&gt;75,"A-",IF(Problem!E172&gt;60,"B",IF(E172&gt;45,"C",IF(E172&gt;33,"D","F")))))</f>
        <v>F</v>
      </c>
      <c r="H172" s="1"/>
      <c r="I172" s="1"/>
      <c r="J172" s="1"/>
      <c r="K172" s="1"/>
      <c r="L172" s="1"/>
      <c r="M172" s="1"/>
      <c r="N172" s="1"/>
      <c r="O172" s="1"/>
      <c r="P172" s="1"/>
      <c r="Q172" s="1"/>
      <c r="R172" s="1"/>
      <c r="S172" s="1"/>
      <c r="T172" s="1"/>
      <c r="U172" s="1"/>
      <c r="V172" s="1"/>
      <c r="W172" s="1"/>
      <c r="X172" s="1"/>
      <c r="Y172" s="1"/>
      <c r="Z172" s="1"/>
    </row>
    <row r="173" spans="1:26" ht="19.5" customHeight="1">
      <c r="A173" s="1"/>
      <c r="B173" s="4" t="s">
        <v>80</v>
      </c>
      <c r="C173" s="20">
        <v>44872</v>
      </c>
      <c r="D173" s="4" t="s">
        <v>63</v>
      </c>
      <c r="E173" s="4">
        <v>22</v>
      </c>
      <c r="F173" s="4" t="s">
        <v>64</v>
      </c>
      <c r="G173" s="24" t="str">
        <f>IF(E173&gt;90,"A",IF(E173&gt;75,"A-",IF(Problem!E173&gt;60,"B",IF(E173&gt;45,"C",IF(E173&gt;33,"D","F")))))</f>
        <v>F</v>
      </c>
      <c r="H173" s="1"/>
      <c r="I173" s="1"/>
      <c r="J173" s="1"/>
      <c r="K173" s="1"/>
      <c r="L173" s="1"/>
      <c r="M173" s="1"/>
      <c r="N173" s="1"/>
      <c r="O173" s="1"/>
      <c r="P173" s="1"/>
      <c r="Q173" s="1"/>
      <c r="R173" s="1"/>
      <c r="S173" s="1"/>
      <c r="T173" s="1"/>
      <c r="U173" s="1"/>
      <c r="V173" s="1"/>
      <c r="W173" s="1"/>
      <c r="X173" s="1"/>
      <c r="Y173" s="1"/>
      <c r="Z173" s="1"/>
    </row>
    <row r="174" spans="1:26" ht="19.5" customHeight="1">
      <c r="A174" s="1"/>
      <c r="B174" s="4" t="s">
        <v>81</v>
      </c>
      <c r="C174" s="20">
        <v>44872</v>
      </c>
      <c r="D174" s="4" t="s">
        <v>63</v>
      </c>
      <c r="E174" s="4">
        <v>44</v>
      </c>
      <c r="F174" s="4" t="s">
        <v>64</v>
      </c>
      <c r="G174" s="24" t="str">
        <f>IF(E174&gt;90,"A",IF(E174&gt;75,"A-",IF(Problem!E174&gt;60,"B",IF(E174&gt;45,"C",IF(E174&gt;33,"D","F")))))</f>
        <v>D</v>
      </c>
      <c r="H174" s="1"/>
      <c r="I174" s="1"/>
      <c r="J174" s="1"/>
      <c r="K174" s="1"/>
      <c r="L174" s="1"/>
      <c r="M174" s="1"/>
      <c r="N174" s="1"/>
      <c r="O174" s="1"/>
      <c r="P174" s="1"/>
      <c r="Q174" s="1"/>
      <c r="R174" s="1"/>
      <c r="S174" s="1"/>
      <c r="T174" s="1"/>
      <c r="U174" s="1"/>
      <c r="V174" s="1"/>
      <c r="W174" s="1"/>
      <c r="X174" s="1"/>
      <c r="Y174" s="1"/>
      <c r="Z174" s="1"/>
    </row>
    <row r="175" spans="1:26" ht="19.5" customHeight="1">
      <c r="A175" s="1"/>
      <c r="B175" s="4" t="s">
        <v>82</v>
      </c>
      <c r="C175" s="20">
        <v>44872</v>
      </c>
      <c r="D175" s="4" t="s">
        <v>63</v>
      </c>
      <c r="E175" s="4">
        <v>89</v>
      </c>
      <c r="F175" s="4" t="s">
        <v>64</v>
      </c>
      <c r="G175" s="24" t="str">
        <f>IF(E175&gt;90,"A",IF(E175&gt;75,"A-",IF(Problem!E175&gt;60,"B",IF(E175&gt;45,"C",IF(E175&gt;33,"D","F")))))</f>
        <v>A-</v>
      </c>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row r="377" spans="1:26" ht="15.75" customHeight="1"/>
    <row r="378" spans="1:26" ht="15.75" customHeight="1"/>
    <row r="379" spans="1:26" ht="15.75" customHeight="1"/>
    <row r="380" spans="1:26" ht="15.75" customHeight="1"/>
    <row r="381" spans="1:26" ht="15.75" customHeight="1"/>
    <row r="382" spans="1:26" ht="15.75" customHeight="1"/>
    <row r="383" spans="1:26" ht="15.75" customHeight="1"/>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G2"/>
    <mergeCell ref="J113:J115"/>
    <mergeCell ref="J116:J118"/>
    <mergeCell ref="J119:J121"/>
  </mergeCells>
  <pageMargins left="0.7" right="0.7" top="0.75" bottom="0.75" header="0" footer="0"/>
  <pageSetup orientation="portrait"/>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5:I1000"/>
  <sheetViews>
    <sheetView workbookViewId="0"/>
  </sheetViews>
  <sheetFormatPr defaultColWidth="14.44140625" defaultRowHeight="15" customHeight="1"/>
  <cols>
    <col min="1" max="3" width="8.6640625" customWidth="1"/>
    <col min="4" max="4" width="13.109375" customWidth="1"/>
    <col min="5" max="5" width="14" customWidth="1"/>
    <col min="6" max="6" width="11.109375" customWidth="1"/>
    <col min="7" max="26" width="8.6640625" customWidth="1"/>
  </cols>
  <sheetData>
    <row r="5" spans="4:9" ht="18">
      <c r="D5" s="2" t="s">
        <v>6</v>
      </c>
      <c r="E5" s="3" t="s">
        <v>45</v>
      </c>
      <c r="H5" s="25" t="s">
        <v>46</v>
      </c>
      <c r="I5" s="25" t="s">
        <v>47</v>
      </c>
    </row>
    <row r="6" spans="4:9" ht="15.6">
      <c r="D6" s="6">
        <v>6.99</v>
      </c>
      <c r="E6" s="9" t="str">
        <f t="shared" ref="E6:E28" si="0">IF(D6&gt;10,"large",IF(D6&gt;7,"Medium","small"))</f>
        <v>small</v>
      </c>
      <c r="F6" s="25" t="str">
        <f t="shared" ref="F6:F28" si="1">IF(D6&lt;7,"small",IF(D6&lt;=10,"medium","large"))</f>
        <v>small</v>
      </c>
      <c r="H6" s="26">
        <v>45572</v>
      </c>
      <c r="I6" s="25" t="s">
        <v>49</v>
      </c>
    </row>
    <row r="7" spans="4:9" ht="15.6">
      <c r="D7" s="6">
        <v>2.5</v>
      </c>
      <c r="E7" s="9" t="str">
        <f t="shared" si="0"/>
        <v>small</v>
      </c>
      <c r="F7" s="25" t="str">
        <f t="shared" si="1"/>
        <v>small</v>
      </c>
      <c r="H7" s="25" t="s">
        <v>50</v>
      </c>
      <c r="I7" s="25" t="s">
        <v>51</v>
      </c>
    </row>
    <row r="8" spans="4:9" ht="15.6">
      <c r="D8" s="6">
        <v>8.99</v>
      </c>
      <c r="E8" s="9" t="str">
        <f t="shared" si="0"/>
        <v>Medium</v>
      </c>
      <c r="F8" s="25" t="str">
        <f t="shared" si="1"/>
        <v>medium</v>
      </c>
    </row>
    <row r="9" spans="4:9" ht="15.6">
      <c r="D9" s="6">
        <v>12.99</v>
      </c>
      <c r="E9" s="9" t="str">
        <f t="shared" si="0"/>
        <v>large</v>
      </c>
      <c r="F9" s="25" t="str">
        <f t="shared" si="1"/>
        <v>large</v>
      </c>
    </row>
    <row r="10" spans="4:9" ht="15.6">
      <c r="D10" s="6">
        <v>5.99</v>
      </c>
      <c r="E10" s="9" t="str">
        <f t="shared" si="0"/>
        <v>small</v>
      </c>
      <c r="F10" s="25" t="str">
        <f t="shared" si="1"/>
        <v>small</v>
      </c>
    </row>
    <row r="11" spans="4:9" ht="15.6">
      <c r="D11" s="6">
        <v>5.99</v>
      </c>
      <c r="E11" s="9" t="str">
        <f t="shared" si="0"/>
        <v>small</v>
      </c>
      <c r="F11" s="25" t="str">
        <f t="shared" si="1"/>
        <v>small</v>
      </c>
    </row>
    <row r="12" spans="4:9" ht="15.6">
      <c r="D12" s="6">
        <v>5.99</v>
      </c>
      <c r="E12" s="9" t="str">
        <f t="shared" si="0"/>
        <v>small</v>
      </c>
      <c r="F12" s="25" t="str">
        <f t="shared" si="1"/>
        <v>small</v>
      </c>
    </row>
    <row r="13" spans="4:9" ht="15.6">
      <c r="D13" s="6">
        <v>5.99</v>
      </c>
      <c r="E13" s="9" t="str">
        <f t="shared" si="0"/>
        <v>small</v>
      </c>
      <c r="F13" s="25" t="str">
        <f t="shared" si="1"/>
        <v>small</v>
      </c>
    </row>
    <row r="14" spans="4:9" ht="15.6">
      <c r="D14" s="6">
        <v>5.99</v>
      </c>
      <c r="E14" s="9" t="str">
        <f t="shared" si="0"/>
        <v>small</v>
      </c>
      <c r="F14" s="25" t="str">
        <f t="shared" si="1"/>
        <v>small</v>
      </c>
    </row>
    <row r="15" spans="4:9" ht="15.6">
      <c r="D15" s="6">
        <v>7.99</v>
      </c>
      <c r="E15" s="9" t="str">
        <f t="shared" si="0"/>
        <v>Medium</v>
      </c>
      <c r="F15" s="25" t="str">
        <f t="shared" si="1"/>
        <v>medium</v>
      </c>
    </row>
    <row r="16" spans="4:9" ht="15.6">
      <c r="D16" s="6">
        <v>2.99</v>
      </c>
      <c r="E16" s="9" t="str">
        <f t="shared" si="0"/>
        <v>small</v>
      </c>
      <c r="F16" s="25" t="str">
        <f t="shared" si="1"/>
        <v>small</v>
      </c>
    </row>
    <row r="17" spans="4:6" ht="15.6">
      <c r="D17" s="6">
        <v>12.99</v>
      </c>
      <c r="E17" s="9" t="str">
        <f t="shared" si="0"/>
        <v>large</v>
      </c>
      <c r="F17" s="25" t="str">
        <f t="shared" si="1"/>
        <v>large</v>
      </c>
    </row>
    <row r="18" spans="4:6" ht="15.6">
      <c r="D18" s="6">
        <v>1.5</v>
      </c>
      <c r="E18" s="9" t="str">
        <f t="shared" si="0"/>
        <v>small</v>
      </c>
      <c r="F18" s="25" t="str">
        <f t="shared" si="1"/>
        <v>small</v>
      </c>
    </row>
    <row r="19" spans="4:6" ht="15.6">
      <c r="D19" s="6">
        <v>4.99</v>
      </c>
      <c r="E19" s="9" t="str">
        <f t="shared" si="0"/>
        <v>small</v>
      </c>
      <c r="F19" s="25" t="str">
        <f t="shared" si="1"/>
        <v>small</v>
      </c>
    </row>
    <row r="20" spans="4:6" ht="15.6">
      <c r="D20" s="6">
        <v>5.99</v>
      </c>
      <c r="E20" s="9" t="str">
        <f t="shared" si="0"/>
        <v>small</v>
      </c>
      <c r="F20" s="25" t="str">
        <f t="shared" si="1"/>
        <v>small</v>
      </c>
    </row>
    <row r="21" spans="4:6" ht="15.75" customHeight="1">
      <c r="D21" s="6">
        <v>12.99</v>
      </c>
      <c r="E21" s="9" t="str">
        <f t="shared" si="0"/>
        <v>large</v>
      </c>
      <c r="F21" s="25" t="str">
        <f t="shared" si="1"/>
        <v>large</v>
      </c>
    </row>
    <row r="22" spans="4:6" ht="15.75" customHeight="1">
      <c r="D22" s="6">
        <v>9.99</v>
      </c>
      <c r="E22" s="9" t="str">
        <f t="shared" si="0"/>
        <v>Medium</v>
      </c>
      <c r="F22" s="25" t="str">
        <f t="shared" si="1"/>
        <v>medium</v>
      </c>
    </row>
    <row r="23" spans="4:6" ht="15.75" customHeight="1">
      <c r="D23" s="6">
        <v>9.99</v>
      </c>
      <c r="E23" s="9" t="str">
        <f t="shared" si="0"/>
        <v>Medium</v>
      </c>
      <c r="F23" s="25" t="str">
        <f t="shared" si="1"/>
        <v>medium</v>
      </c>
    </row>
    <row r="24" spans="4:6" ht="15.75" customHeight="1">
      <c r="D24" s="6">
        <v>2.99</v>
      </c>
      <c r="E24" s="9" t="str">
        <f t="shared" si="0"/>
        <v>small</v>
      </c>
      <c r="F24" s="25" t="str">
        <f t="shared" si="1"/>
        <v>small</v>
      </c>
    </row>
    <row r="25" spans="4:6" ht="15.75" customHeight="1">
      <c r="D25" s="6">
        <v>1.99</v>
      </c>
      <c r="E25" s="9" t="str">
        <f t="shared" si="0"/>
        <v>small</v>
      </c>
      <c r="F25" s="25" t="str">
        <f t="shared" si="1"/>
        <v>small</v>
      </c>
    </row>
    <row r="26" spans="4:6" ht="15.75" customHeight="1">
      <c r="D26" s="6">
        <v>7.99</v>
      </c>
      <c r="E26" s="9" t="str">
        <f t="shared" si="0"/>
        <v>Medium</v>
      </c>
      <c r="F26" s="25" t="str">
        <f t="shared" si="1"/>
        <v>medium</v>
      </c>
    </row>
    <row r="27" spans="4:6" ht="15.75" customHeight="1">
      <c r="D27" s="6">
        <v>5.99</v>
      </c>
      <c r="E27" s="9" t="str">
        <f t="shared" si="0"/>
        <v>small</v>
      </c>
      <c r="F27" s="25" t="str">
        <f t="shared" si="1"/>
        <v>small</v>
      </c>
    </row>
    <row r="28" spans="4:6" ht="15.75" customHeight="1">
      <c r="D28" s="6">
        <v>2.99</v>
      </c>
      <c r="E28" s="9" t="str">
        <f t="shared" si="0"/>
        <v>small</v>
      </c>
      <c r="F28" s="25" t="str">
        <f t="shared" si="1"/>
        <v>small</v>
      </c>
    </row>
    <row r="29" spans="4:6" ht="15.75" customHeight="1"/>
    <row r="30" spans="4:6" ht="15.75" customHeight="1"/>
    <row r="31" spans="4:6" ht="15.75" customHeight="1"/>
    <row r="32" spans="4: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19" workbookViewId="0">
      <selection activeCell="E15" sqref="E15"/>
    </sheetView>
  </sheetViews>
  <sheetFormatPr defaultColWidth="14.44140625" defaultRowHeight="15" customHeight="1"/>
  <cols>
    <col min="1" max="1" width="3.6640625" customWidth="1"/>
    <col min="2" max="2" width="20.44140625" customWidth="1"/>
    <col min="3" max="3" width="16.5546875" customWidth="1"/>
    <col min="4" max="4" width="18.44140625" customWidth="1"/>
    <col min="5" max="5" width="23.44140625" customWidth="1"/>
    <col min="6" max="6" width="9.109375" customWidth="1"/>
    <col min="7" max="24"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6" t="s">
        <v>104</v>
      </c>
      <c r="C2" s="37"/>
      <c r="D2" s="38"/>
      <c r="E2" s="1"/>
      <c r="F2" s="1"/>
      <c r="G2" s="1"/>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27" t="s">
        <v>60</v>
      </c>
      <c r="C4" s="27" t="s">
        <v>105</v>
      </c>
      <c r="D4" s="27" t="s">
        <v>62</v>
      </c>
      <c r="E4" s="1"/>
      <c r="F4" s="1"/>
      <c r="G4" s="1"/>
      <c r="H4" s="1"/>
      <c r="I4" s="1"/>
      <c r="J4" s="1"/>
      <c r="K4" s="1"/>
      <c r="L4" s="1"/>
      <c r="M4" s="1"/>
      <c r="N4" s="1"/>
      <c r="O4" s="1"/>
      <c r="P4" s="1"/>
      <c r="Q4" s="1"/>
      <c r="R4" s="1"/>
      <c r="S4" s="1"/>
      <c r="T4" s="1"/>
      <c r="U4" s="1"/>
      <c r="V4" s="1"/>
      <c r="W4" s="1"/>
      <c r="X4" s="1"/>
      <c r="Y4" s="1"/>
      <c r="Z4" s="1"/>
    </row>
    <row r="5" spans="1:26" ht="19.5" customHeight="1">
      <c r="A5" s="1"/>
      <c r="B5" s="42" t="s">
        <v>64</v>
      </c>
      <c r="C5" s="4" t="s">
        <v>106</v>
      </c>
      <c r="D5" s="28" t="s">
        <v>107</v>
      </c>
      <c r="E5" s="1"/>
      <c r="F5" s="1"/>
      <c r="G5" s="1"/>
      <c r="H5" s="1"/>
      <c r="I5" s="1"/>
      <c r="J5" s="1"/>
      <c r="K5" s="1"/>
      <c r="L5" s="1"/>
      <c r="M5" s="1"/>
      <c r="N5" s="1"/>
      <c r="O5" s="1"/>
      <c r="P5" s="1"/>
      <c r="Q5" s="1"/>
      <c r="R5" s="1"/>
      <c r="S5" s="1"/>
      <c r="T5" s="1"/>
      <c r="U5" s="1"/>
      <c r="V5" s="1"/>
      <c r="W5" s="1"/>
      <c r="X5" s="1"/>
      <c r="Y5" s="1"/>
      <c r="Z5" s="1"/>
    </row>
    <row r="6" spans="1:26" ht="19.5" customHeight="1">
      <c r="A6" s="1"/>
      <c r="B6" s="43"/>
      <c r="C6" s="4" t="s">
        <v>108</v>
      </c>
      <c r="D6" s="28" t="s">
        <v>109</v>
      </c>
      <c r="E6" s="1"/>
      <c r="F6" s="1"/>
      <c r="G6" s="1"/>
      <c r="H6" s="1"/>
      <c r="I6" s="1"/>
      <c r="J6" s="1"/>
      <c r="K6" s="1"/>
      <c r="L6" s="1"/>
      <c r="M6" s="1"/>
      <c r="N6" s="1"/>
      <c r="O6" s="1"/>
      <c r="P6" s="1"/>
      <c r="Q6" s="1"/>
      <c r="R6" s="1"/>
      <c r="S6" s="1"/>
      <c r="T6" s="1"/>
      <c r="U6" s="1"/>
      <c r="V6" s="1"/>
      <c r="W6" s="1"/>
      <c r="X6" s="1"/>
      <c r="Y6" s="1"/>
      <c r="Z6" s="1"/>
    </row>
    <row r="7" spans="1:26" ht="19.5" customHeight="1">
      <c r="A7" s="1"/>
      <c r="B7" s="44"/>
      <c r="C7" s="4" t="s">
        <v>110</v>
      </c>
      <c r="D7" s="28" t="s">
        <v>111</v>
      </c>
      <c r="E7" s="1"/>
      <c r="F7" s="1"/>
      <c r="G7" s="1"/>
      <c r="H7" s="1"/>
      <c r="I7" s="1"/>
      <c r="J7" s="1"/>
      <c r="K7" s="1"/>
      <c r="L7" s="1"/>
      <c r="M7" s="1"/>
      <c r="N7" s="1"/>
      <c r="O7" s="1"/>
      <c r="P7" s="1"/>
      <c r="Q7" s="1"/>
      <c r="R7" s="1"/>
      <c r="S7" s="1"/>
      <c r="T7" s="1"/>
      <c r="U7" s="1"/>
      <c r="V7" s="1"/>
      <c r="W7" s="1"/>
      <c r="X7" s="1"/>
      <c r="Y7" s="1"/>
      <c r="Z7" s="1"/>
    </row>
    <row r="8" spans="1:26" ht="19.5" customHeight="1">
      <c r="A8" s="1"/>
      <c r="B8" s="42" t="s">
        <v>70</v>
      </c>
      <c r="C8" s="4" t="s">
        <v>112</v>
      </c>
      <c r="D8" s="28" t="s">
        <v>107</v>
      </c>
      <c r="E8" s="1"/>
      <c r="F8" s="1"/>
      <c r="G8" s="1"/>
      <c r="H8" s="1"/>
      <c r="I8" s="1"/>
      <c r="J8" s="1"/>
      <c r="K8" s="1"/>
      <c r="L8" s="1"/>
      <c r="M8" s="1"/>
      <c r="N8" s="1"/>
      <c r="O8" s="1"/>
      <c r="P8" s="1"/>
      <c r="Q8" s="1"/>
      <c r="R8" s="1"/>
      <c r="S8" s="1"/>
      <c r="T8" s="1"/>
      <c r="U8" s="1"/>
      <c r="V8" s="1"/>
      <c r="W8" s="1"/>
      <c r="X8" s="1"/>
      <c r="Y8" s="1"/>
      <c r="Z8" s="1"/>
    </row>
    <row r="9" spans="1:26" ht="19.5" customHeight="1">
      <c r="A9" s="1"/>
      <c r="B9" s="43"/>
      <c r="C9" s="4" t="s">
        <v>113</v>
      </c>
      <c r="D9" s="28" t="s">
        <v>109</v>
      </c>
      <c r="E9" s="1"/>
      <c r="F9" s="1"/>
      <c r="G9" s="1"/>
      <c r="H9" s="1"/>
      <c r="I9" s="1"/>
      <c r="J9" s="1"/>
      <c r="K9" s="1"/>
      <c r="L9" s="1"/>
      <c r="M9" s="1"/>
      <c r="N9" s="1"/>
      <c r="O9" s="1"/>
      <c r="P9" s="1"/>
      <c r="Q9" s="1"/>
      <c r="R9" s="1"/>
      <c r="S9" s="1"/>
      <c r="T9" s="1"/>
      <c r="U9" s="1"/>
      <c r="V9" s="1"/>
      <c r="W9" s="1"/>
      <c r="X9" s="1"/>
      <c r="Y9" s="1"/>
      <c r="Z9" s="1"/>
    </row>
    <row r="10" spans="1:26" ht="19.5" customHeight="1">
      <c r="A10" s="1"/>
      <c r="B10" s="44"/>
      <c r="C10" s="4" t="s">
        <v>114</v>
      </c>
      <c r="D10" s="28" t="s">
        <v>111</v>
      </c>
      <c r="E10" s="1"/>
      <c r="F10" s="1"/>
      <c r="G10" s="1"/>
      <c r="H10" s="1"/>
      <c r="I10" s="1"/>
      <c r="J10" s="1"/>
      <c r="K10" s="1"/>
      <c r="L10" s="1"/>
      <c r="M10" s="1"/>
      <c r="N10" s="1"/>
      <c r="O10" s="1"/>
      <c r="P10" s="1"/>
      <c r="Q10" s="1"/>
      <c r="R10" s="1"/>
      <c r="S10" s="1"/>
      <c r="T10" s="1"/>
      <c r="U10" s="1"/>
      <c r="V10" s="1"/>
      <c r="W10" s="1"/>
      <c r="X10" s="1"/>
      <c r="Y10" s="1"/>
      <c r="Z10" s="1"/>
    </row>
    <row r="11" spans="1:26" ht="19.5" customHeight="1">
      <c r="A11" s="1"/>
      <c r="B11" s="42" t="s">
        <v>67</v>
      </c>
      <c r="C11" s="4" t="s">
        <v>115</v>
      </c>
      <c r="D11" s="28" t="s">
        <v>107</v>
      </c>
      <c r="E11" s="1"/>
      <c r="F11" s="1"/>
      <c r="G11" s="1"/>
      <c r="H11" s="1"/>
      <c r="I11" s="1"/>
      <c r="J11" s="1"/>
      <c r="K11" s="1"/>
      <c r="L11" s="1"/>
      <c r="M11" s="1"/>
      <c r="N11" s="1"/>
      <c r="O11" s="1"/>
      <c r="P11" s="1"/>
      <c r="Q11" s="1"/>
      <c r="R11" s="1"/>
      <c r="S11" s="1"/>
      <c r="T11" s="1"/>
      <c r="U11" s="1"/>
      <c r="V11" s="1"/>
      <c r="W11" s="1"/>
      <c r="X11" s="1"/>
      <c r="Y11" s="1"/>
      <c r="Z11" s="1"/>
    </row>
    <row r="12" spans="1:26" ht="19.5" customHeight="1">
      <c r="A12" s="1"/>
      <c r="B12" s="43"/>
      <c r="C12" s="4" t="s">
        <v>116</v>
      </c>
      <c r="D12" s="28" t="s">
        <v>109</v>
      </c>
      <c r="E12" s="1"/>
      <c r="F12" s="1"/>
      <c r="G12" s="1"/>
      <c r="H12" s="1"/>
      <c r="I12" s="1"/>
      <c r="J12" s="1"/>
      <c r="K12" s="1"/>
      <c r="L12" s="1"/>
      <c r="M12" s="1"/>
      <c r="N12" s="1"/>
      <c r="O12" s="1"/>
      <c r="P12" s="1"/>
      <c r="Q12" s="1"/>
      <c r="R12" s="1"/>
      <c r="S12" s="1"/>
      <c r="T12" s="1"/>
      <c r="U12" s="1"/>
      <c r="V12" s="1"/>
      <c r="W12" s="1"/>
      <c r="X12" s="1"/>
      <c r="Y12" s="1"/>
      <c r="Z12" s="1"/>
    </row>
    <row r="13" spans="1:26" ht="19.5" customHeight="1">
      <c r="A13" s="1"/>
      <c r="B13" s="44"/>
      <c r="C13" s="4" t="s">
        <v>117</v>
      </c>
      <c r="D13" s="28" t="s">
        <v>111</v>
      </c>
      <c r="E13" s="1"/>
      <c r="F13" s="1"/>
      <c r="G13" s="1"/>
      <c r="H13" s="1"/>
      <c r="I13" s="1"/>
      <c r="J13" s="1"/>
      <c r="K13" s="1"/>
      <c r="L13" s="1"/>
      <c r="M13" s="1"/>
      <c r="N13" s="1"/>
      <c r="O13" s="1"/>
      <c r="P13" s="1"/>
      <c r="Q13" s="1"/>
      <c r="R13" s="1"/>
      <c r="S13" s="1"/>
      <c r="T13" s="1"/>
      <c r="U13" s="1"/>
      <c r="V13" s="1"/>
      <c r="W13" s="1"/>
      <c r="X13" s="1"/>
      <c r="Y13" s="1"/>
      <c r="Z13" s="1"/>
    </row>
    <row r="14" spans="1:26" ht="19.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41" t="s">
        <v>118</v>
      </c>
      <c r="C15" s="38"/>
      <c r="D15" s="1"/>
      <c r="E15" s="1"/>
      <c r="F15" s="1"/>
      <c r="G15" s="1"/>
      <c r="H15" s="1"/>
      <c r="I15" s="1"/>
      <c r="J15" s="1"/>
      <c r="K15" s="1"/>
      <c r="L15" s="1"/>
      <c r="M15" s="1"/>
      <c r="N15" s="1"/>
      <c r="O15" s="1"/>
      <c r="P15" s="1"/>
      <c r="Q15" s="1"/>
      <c r="R15" s="1"/>
      <c r="S15" s="1"/>
      <c r="T15" s="1"/>
      <c r="U15" s="1"/>
      <c r="V15" s="1"/>
      <c r="W15" s="1"/>
      <c r="X15" s="1"/>
      <c r="Y15" s="1"/>
      <c r="Z15" s="1"/>
    </row>
    <row r="16" spans="1:26" ht="19.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9.5" customHeight="1">
      <c r="A17" s="1"/>
      <c r="B17" s="27" t="s">
        <v>87</v>
      </c>
      <c r="C17" s="27" t="s">
        <v>89</v>
      </c>
      <c r="D17" s="1"/>
      <c r="E17" s="1"/>
      <c r="F17" s="1"/>
      <c r="G17" s="1"/>
      <c r="H17" s="1"/>
      <c r="I17" s="1"/>
      <c r="J17" s="1"/>
      <c r="K17" s="1"/>
      <c r="L17" s="1"/>
      <c r="M17" s="1"/>
      <c r="N17" s="1"/>
      <c r="O17" s="1"/>
      <c r="P17" s="1"/>
      <c r="Q17" s="1"/>
      <c r="R17" s="1"/>
      <c r="S17" s="1"/>
      <c r="T17" s="1"/>
      <c r="U17" s="1"/>
      <c r="V17" s="1"/>
      <c r="W17" s="1"/>
      <c r="X17" s="1"/>
      <c r="Y17" s="1"/>
      <c r="Z17" s="1"/>
    </row>
    <row r="18" spans="1:26" ht="19.5" customHeight="1">
      <c r="A18" s="1"/>
      <c r="B18" s="4" t="s">
        <v>119</v>
      </c>
      <c r="C18" s="28">
        <v>0</v>
      </c>
      <c r="D18" s="1"/>
      <c r="E18" s="1"/>
      <c r="F18" s="1"/>
      <c r="G18" s="1"/>
      <c r="H18" s="1"/>
      <c r="I18" s="1"/>
      <c r="J18" s="1"/>
      <c r="K18" s="1"/>
      <c r="L18" s="1"/>
      <c r="M18" s="1"/>
      <c r="N18" s="1"/>
      <c r="O18" s="1"/>
      <c r="P18" s="1"/>
      <c r="Q18" s="1"/>
      <c r="R18" s="1"/>
      <c r="S18" s="1"/>
      <c r="T18" s="1"/>
      <c r="U18" s="1"/>
      <c r="V18" s="1"/>
      <c r="W18" s="1"/>
      <c r="X18" s="1"/>
      <c r="Y18" s="1"/>
      <c r="Z18" s="1"/>
    </row>
    <row r="19" spans="1:26" ht="19.5" customHeight="1">
      <c r="A19" s="1"/>
      <c r="B19" s="4" t="s">
        <v>120</v>
      </c>
      <c r="C19" s="28">
        <v>0.03</v>
      </c>
      <c r="D19" s="1"/>
      <c r="E19" s="1"/>
      <c r="F19" s="1"/>
      <c r="G19" s="1"/>
      <c r="H19" s="1"/>
      <c r="I19" s="1"/>
      <c r="J19" s="1"/>
      <c r="K19" s="1"/>
      <c r="L19" s="1"/>
      <c r="M19" s="1"/>
      <c r="N19" s="1"/>
      <c r="O19" s="1"/>
      <c r="P19" s="1"/>
      <c r="Q19" s="1"/>
      <c r="R19" s="1"/>
      <c r="S19" s="1"/>
      <c r="T19" s="1"/>
      <c r="U19" s="1"/>
      <c r="V19" s="1"/>
      <c r="W19" s="1"/>
      <c r="X19" s="1"/>
      <c r="Y19" s="1"/>
      <c r="Z19" s="1"/>
    </row>
    <row r="20" spans="1:26" ht="19.5" customHeight="1">
      <c r="A20" s="1"/>
      <c r="B20" s="4" t="s">
        <v>121</v>
      </c>
      <c r="C20" s="28">
        <v>0.05</v>
      </c>
      <c r="D20" s="1"/>
      <c r="E20" s="1"/>
      <c r="F20" s="1"/>
      <c r="G20" s="1"/>
      <c r="H20" s="1"/>
      <c r="I20" s="1"/>
      <c r="J20" s="1"/>
      <c r="K20" s="1"/>
      <c r="L20" s="1"/>
      <c r="M20" s="1"/>
      <c r="N20" s="1"/>
      <c r="O20" s="1"/>
      <c r="P20" s="1"/>
      <c r="Q20" s="1"/>
      <c r="R20" s="1"/>
      <c r="S20" s="1"/>
      <c r="T20" s="1"/>
      <c r="U20" s="1"/>
      <c r="V20" s="1"/>
      <c r="W20" s="1"/>
      <c r="X20" s="1"/>
      <c r="Y20" s="1"/>
      <c r="Z20" s="1"/>
    </row>
    <row r="21" spans="1:26" ht="19.5" customHeight="1">
      <c r="A21" s="1"/>
      <c r="B21" s="4" t="s">
        <v>122</v>
      </c>
      <c r="C21" s="28">
        <v>7.0000000000000007E-2</v>
      </c>
      <c r="D21" s="1"/>
      <c r="E21" s="1"/>
      <c r="F21" s="1"/>
      <c r="G21" s="1"/>
      <c r="H21" s="1"/>
      <c r="I21" s="1"/>
      <c r="J21" s="1"/>
      <c r="K21" s="1"/>
      <c r="L21" s="1"/>
      <c r="M21" s="1"/>
      <c r="N21" s="1"/>
      <c r="O21" s="1"/>
      <c r="P21" s="1"/>
      <c r="Q21" s="1"/>
      <c r="R21" s="1"/>
      <c r="S21" s="1"/>
      <c r="T21" s="1"/>
      <c r="U21" s="1"/>
      <c r="V21" s="1"/>
      <c r="W21" s="1"/>
      <c r="X21" s="1"/>
      <c r="Y21" s="1"/>
      <c r="Z21" s="1"/>
    </row>
    <row r="22" spans="1:26" ht="19.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9.5" customHeight="1">
      <c r="A23" s="1"/>
      <c r="B23" s="41" t="s">
        <v>123</v>
      </c>
      <c r="C23" s="38"/>
      <c r="D23" s="1"/>
      <c r="E23" s="1"/>
      <c r="F23" s="1"/>
      <c r="G23" s="1"/>
      <c r="H23" s="1"/>
      <c r="I23" s="1"/>
      <c r="J23" s="1"/>
      <c r="K23" s="1"/>
      <c r="L23" s="1"/>
      <c r="M23" s="1"/>
      <c r="N23" s="1"/>
      <c r="O23" s="1"/>
      <c r="P23" s="1"/>
      <c r="Q23" s="1"/>
      <c r="R23" s="1"/>
      <c r="S23" s="1"/>
      <c r="T23" s="1"/>
      <c r="U23" s="1"/>
      <c r="V23" s="1"/>
      <c r="W23" s="1"/>
      <c r="X23" s="1"/>
      <c r="Y23" s="1"/>
      <c r="Z23" s="1"/>
    </row>
    <row r="24" spans="1:26"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9.5" customHeight="1">
      <c r="A25" s="1"/>
      <c r="B25" s="27" t="s">
        <v>124</v>
      </c>
      <c r="C25" s="27" t="s">
        <v>103</v>
      </c>
      <c r="D25" s="1"/>
      <c r="E25" s="1"/>
      <c r="F25" s="1"/>
      <c r="G25" s="1"/>
      <c r="H25" s="1"/>
      <c r="I25" s="1"/>
      <c r="J25" s="1"/>
      <c r="K25" s="1"/>
      <c r="L25" s="1"/>
      <c r="M25" s="1"/>
      <c r="N25" s="1"/>
      <c r="O25" s="1"/>
      <c r="P25" s="1"/>
      <c r="Q25" s="1"/>
      <c r="R25" s="1"/>
      <c r="S25" s="1"/>
      <c r="T25" s="1"/>
      <c r="U25" s="1"/>
      <c r="V25" s="1"/>
      <c r="W25" s="1"/>
      <c r="X25" s="1"/>
      <c r="Y25" s="1"/>
      <c r="Z25" s="1"/>
    </row>
    <row r="26" spans="1:26" ht="19.5" customHeight="1">
      <c r="A26" s="1"/>
      <c r="B26" s="4" t="s">
        <v>106</v>
      </c>
      <c r="C26" s="4" t="s">
        <v>125</v>
      </c>
      <c r="D26" s="1"/>
      <c r="E26" s="1">
        <v>95</v>
      </c>
      <c r="F26" s="1" t="str">
        <f t="shared" ref="F26:F31" si="0">IF(E26&lt;33,"F",IF(E26&lt;=44,"D",IF(E26&lt;=59,"C",IF(E26&lt;=74,"B",IF(E26&lt;=89,"A-","A")))))</f>
        <v>A</v>
      </c>
      <c r="G26" s="1"/>
      <c r="H26" s="1"/>
      <c r="I26" s="1"/>
      <c r="J26" s="1"/>
      <c r="K26" s="1"/>
      <c r="L26" s="1"/>
      <c r="M26" s="1"/>
      <c r="N26" s="1"/>
      <c r="O26" s="1"/>
      <c r="P26" s="1"/>
      <c r="Q26" s="1"/>
      <c r="R26" s="1"/>
      <c r="S26" s="1"/>
      <c r="T26" s="1"/>
      <c r="U26" s="1"/>
      <c r="V26" s="1"/>
      <c r="W26" s="1"/>
      <c r="X26" s="1"/>
      <c r="Y26" s="1"/>
      <c r="Z26" s="1"/>
    </row>
    <row r="27" spans="1:26" ht="19.5" customHeight="1">
      <c r="A27" s="1"/>
      <c r="B27" s="4" t="s">
        <v>126</v>
      </c>
      <c r="C27" s="4" t="s">
        <v>127</v>
      </c>
      <c r="D27" s="1"/>
      <c r="E27" s="1">
        <v>45</v>
      </c>
      <c r="F27" s="1" t="str">
        <f t="shared" si="0"/>
        <v>C</v>
      </c>
      <c r="G27" s="1"/>
      <c r="H27" s="1"/>
      <c r="I27" s="1"/>
      <c r="J27" s="1"/>
      <c r="K27" s="1"/>
      <c r="L27" s="1"/>
      <c r="M27" s="1"/>
      <c r="N27" s="1"/>
      <c r="O27" s="1"/>
      <c r="P27" s="1"/>
      <c r="Q27" s="1"/>
      <c r="R27" s="1"/>
      <c r="S27" s="1"/>
      <c r="T27" s="1"/>
      <c r="U27" s="1"/>
      <c r="V27" s="1"/>
      <c r="W27" s="1"/>
      <c r="X27" s="1"/>
      <c r="Y27" s="1"/>
      <c r="Z27" s="1"/>
    </row>
    <row r="28" spans="1:26" ht="19.5" customHeight="1">
      <c r="A28" s="1"/>
      <c r="B28" s="4" t="s">
        <v>128</v>
      </c>
      <c r="C28" s="4" t="s">
        <v>129</v>
      </c>
      <c r="D28" s="1"/>
      <c r="E28" s="1">
        <v>33</v>
      </c>
      <c r="F28" s="1" t="str">
        <f t="shared" si="0"/>
        <v>D</v>
      </c>
      <c r="G28" s="1"/>
      <c r="H28" s="1"/>
      <c r="I28" s="1"/>
      <c r="J28" s="1"/>
      <c r="K28" s="1"/>
      <c r="L28" s="1"/>
      <c r="M28" s="1"/>
      <c r="N28" s="1"/>
      <c r="O28" s="1"/>
      <c r="P28" s="1"/>
      <c r="Q28" s="1"/>
      <c r="R28" s="1"/>
      <c r="S28" s="1"/>
      <c r="T28" s="1"/>
      <c r="U28" s="1"/>
      <c r="V28" s="1"/>
      <c r="W28" s="1"/>
      <c r="X28" s="1"/>
      <c r="Y28" s="1"/>
      <c r="Z28" s="1"/>
    </row>
    <row r="29" spans="1:26" ht="19.5" customHeight="1">
      <c r="A29" s="1"/>
      <c r="B29" s="4" t="s">
        <v>130</v>
      </c>
      <c r="C29" s="4" t="s">
        <v>131</v>
      </c>
      <c r="D29" s="1"/>
      <c r="E29" s="1">
        <v>45</v>
      </c>
      <c r="F29" s="1" t="str">
        <f t="shared" si="0"/>
        <v>C</v>
      </c>
      <c r="G29" s="1"/>
      <c r="H29" s="1"/>
      <c r="I29" s="1"/>
      <c r="J29" s="1"/>
      <c r="K29" s="1"/>
      <c r="L29" s="1"/>
      <c r="M29" s="1"/>
      <c r="N29" s="1"/>
      <c r="O29" s="1"/>
      <c r="P29" s="1"/>
      <c r="Q29" s="1"/>
      <c r="R29" s="1"/>
      <c r="S29" s="1"/>
      <c r="T29" s="1"/>
      <c r="U29" s="1"/>
      <c r="V29" s="1"/>
      <c r="W29" s="1"/>
      <c r="X29" s="1"/>
      <c r="Y29" s="1"/>
      <c r="Z29" s="1"/>
    </row>
    <row r="30" spans="1:26" ht="19.5" customHeight="1">
      <c r="A30" s="1"/>
      <c r="B30" s="4" t="s">
        <v>132</v>
      </c>
      <c r="C30" s="4" t="s">
        <v>133</v>
      </c>
      <c r="D30" s="1"/>
      <c r="E30" s="1">
        <v>89</v>
      </c>
      <c r="F30" s="1" t="str">
        <f t="shared" si="0"/>
        <v>A-</v>
      </c>
      <c r="G30" s="1"/>
      <c r="H30" s="1"/>
      <c r="I30" s="1"/>
      <c r="J30" s="1"/>
      <c r="K30" s="1"/>
      <c r="L30" s="1"/>
      <c r="M30" s="1"/>
      <c r="N30" s="1"/>
      <c r="O30" s="1"/>
      <c r="P30" s="1"/>
      <c r="Q30" s="1"/>
      <c r="R30" s="1"/>
      <c r="S30" s="1"/>
      <c r="T30" s="1"/>
      <c r="U30" s="1"/>
      <c r="V30" s="1"/>
      <c r="W30" s="1"/>
      <c r="X30" s="1"/>
      <c r="Y30" s="1"/>
      <c r="Z30" s="1"/>
    </row>
    <row r="31" spans="1:26" ht="19.5" customHeight="1">
      <c r="A31" s="1"/>
      <c r="B31" s="4" t="s">
        <v>134</v>
      </c>
      <c r="C31" s="4" t="s">
        <v>135</v>
      </c>
      <c r="D31" s="1"/>
      <c r="E31" s="1">
        <v>69</v>
      </c>
      <c r="F31" s="1" t="str">
        <f t="shared" si="0"/>
        <v>B</v>
      </c>
      <c r="G31" s="1"/>
      <c r="H31" s="1"/>
      <c r="I31" s="1"/>
      <c r="J31" s="1"/>
      <c r="K31" s="1"/>
      <c r="L31" s="1"/>
      <c r="M31" s="1"/>
      <c r="N31" s="1"/>
      <c r="O31" s="1"/>
      <c r="P31" s="1"/>
      <c r="Q31" s="1"/>
      <c r="R31" s="1"/>
      <c r="S31" s="1"/>
      <c r="T31" s="1"/>
      <c r="U31" s="1"/>
      <c r="V31" s="1"/>
      <c r="W31" s="1"/>
      <c r="X31" s="1"/>
      <c r="Y31" s="1"/>
      <c r="Z31" s="1"/>
    </row>
    <row r="32" spans="1:26"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3:C23"/>
    <mergeCell ref="B2:D2"/>
    <mergeCell ref="B5:B7"/>
    <mergeCell ref="B8:B10"/>
    <mergeCell ref="B11:B13"/>
    <mergeCell ref="B15:C1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66" workbookViewId="0">
      <selection activeCell="G121" sqref="G121"/>
    </sheetView>
  </sheetViews>
  <sheetFormatPr defaultColWidth="14.44140625" defaultRowHeight="15" customHeight="1"/>
  <cols>
    <col min="1" max="1" width="3.6640625" customWidth="1"/>
    <col min="2" max="2" width="10.88671875" customWidth="1"/>
    <col min="3" max="3" width="19.6640625" customWidth="1"/>
    <col min="4" max="4" width="12.44140625" customWidth="1"/>
    <col min="5" max="5" width="13.6640625" customWidth="1"/>
    <col min="6" max="6" width="11.6640625" customWidth="1"/>
    <col min="7" max="7" width="21" customWidth="1"/>
    <col min="8" max="8" width="8.6640625" customWidth="1"/>
    <col min="9" max="9" width="15" customWidth="1"/>
    <col min="10" max="10" width="16.33203125" customWidth="1"/>
    <col min="11" max="11" width="16.5546875" customWidth="1"/>
    <col min="12" max="12" width="18.44140625" customWidth="1"/>
    <col min="13" max="26"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6" t="s">
        <v>0</v>
      </c>
      <c r="C2" s="37"/>
      <c r="D2" s="37"/>
      <c r="E2" s="37"/>
      <c r="F2" s="37"/>
      <c r="G2" s="38"/>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1" t="s">
        <v>1</v>
      </c>
      <c r="C4" s="1"/>
      <c r="D4" s="1"/>
      <c r="E4" s="1"/>
      <c r="F4" s="1"/>
      <c r="G4" s="1"/>
      <c r="H4" s="1"/>
      <c r="I4" s="1"/>
      <c r="J4" s="1"/>
      <c r="K4" s="1"/>
      <c r="L4" s="1"/>
      <c r="M4" s="1"/>
      <c r="N4" s="1"/>
      <c r="O4" s="1"/>
      <c r="P4" s="1"/>
      <c r="Q4" s="1"/>
      <c r="R4" s="1"/>
      <c r="S4" s="1"/>
      <c r="T4" s="1"/>
      <c r="U4" s="1"/>
      <c r="V4" s="1"/>
      <c r="W4" s="1"/>
      <c r="X4" s="1"/>
      <c r="Y4" s="1"/>
      <c r="Z4" s="1"/>
    </row>
    <row r="5" spans="1:26" ht="19.5" customHeight="1">
      <c r="A5" s="1"/>
      <c r="B5" s="2" t="s">
        <v>2</v>
      </c>
      <c r="C5" s="2" t="s">
        <v>3</v>
      </c>
      <c r="D5" s="2" t="s">
        <v>4</v>
      </c>
      <c r="E5" s="2" t="s">
        <v>5</v>
      </c>
      <c r="F5" s="2" t="s">
        <v>6</v>
      </c>
      <c r="G5" s="3" t="s">
        <v>7</v>
      </c>
      <c r="H5" s="1"/>
      <c r="I5" s="1"/>
      <c r="J5" s="1"/>
      <c r="K5" s="1"/>
      <c r="L5" s="1"/>
      <c r="M5" s="1"/>
      <c r="N5" s="1"/>
      <c r="O5" s="1"/>
      <c r="P5" s="1"/>
      <c r="Q5" s="1"/>
      <c r="R5" s="1"/>
      <c r="S5" s="1"/>
      <c r="T5" s="1"/>
      <c r="U5" s="1"/>
      <c r="V5" s="1"/>
      <c r="W5" s="1"/>
      <c r="X5" s="1"/>
      <c r="Y5" s="1"/>
      <c r="Z5" s="1"/>
    </row>
    <row r="6" spans="1:26" ht="19.5" customHeight="1">
      <c r="A6" s="1"/>
      <c r="B6" s="4" t="s">
        <v>8</v>
      </c>
      <c r="C6" s="5">
        <v>44884.598611111112</v>
      </c>
      <c r="D6" s="4" t="s">
        <v>9</v>
      </c>
      <c r="E6" s="4" t="s">
        <v>10</v>
      </c>
      <c r="F6" s="6">
        <v>6.99</v>
      </c>
      <c r="G6" s="7">
        <f>IF(F6&gt;5,F6*10%,"Included")</f>
        <v>0.69900000000000007</v>
      </c>
      <c r="H6" s="1"/>
      <c r="I6" s="1"/>
      <c r="J6" s="1"/>
      <c r="K6" s="1"/>
      <c r="L6" s="1"/>
      <c r="M6" s="1"/>
      <c r="N6" s="1"/>
      <c r="O6" s="1"/>
      <c r="P6" s="1"/>
      <c r="Q6" s="1"/>
      <c r="R6" s="1"/>
      <c r="S6" s="1"/>
      <c r="T6" s="1"/>
      <c r="U6" s="1"/>
      <c r="V6" s="1"/>
      <c r="W6" s="1"/>
      <c r="X6" s="1"/>
      <c r="Y6" s="1"/>
      <c r="Z6" s="1"/>
    </row>
    <row r="7" spans="1:26" ht="19.5" customHeight="1">
      <c r="A7" s="1"/>
      <c r="B7" s="4" t="s">
        <v>11</v>
      </c>
      <c r="C7" s="5">
        <v>44884.598611111112</v>
      </c>
      <c r="D7" s="4" t="s">
        <v>9</v>
      </c>
      <c r="E7" s="4" t="s">
        <v>12</v>
      </c>
      <c r="F7" s="6">
        <v>2.5</v>
      </c>
      <c r="G7" s="7" t="str">
        <f t="shared" ref="G7:G28" si="0">IF(F7&gt;5,F7*10%,"Included")</f>
        <v>Included</v>
      </c>
      <c r="H7" s="1"/>
      <c r="I7" s="1"/>
      <c r="J7" s="8"/>
      <c r="K7" s="1"/>
      <c r="L7" s="1"/>
      <c r="M7" s="1"/>
      <c r="N7" s="1"/>
      <c r="O7" s="1"/>
      <c r="P7" s="1"/>
      <c r="Q7" s="1"/>
      <c r="R7" s="1"/>
      <c r="S7" s="1"/>
      <c r="T7" s="1"/>
      <c r="U7" s="1"/>
      <c r="V7" s="1"/>
      <c r="W7" s="1"/>
      <c r="X7" s="1"/>
      <c r="Y7" s="1"/>
      <c r="Z7" s="1"/>
    </row>
    <row r="8" spans="1:26" ht="19.5" customHeight="1">
      <c r="A8" s="1"/>
      <c r="B8" s="4" t="s">
        <v>13</v>
      </c>
      <c r="C8" s="5">
        <v>44884.598611111112</v>
      </c>
      <c r="D8" s="4" t="s">
        <v>9</v>
      </c>
      <c r="E8" s="4" t="s">
        <v>10</v>
      </c>
      <c r="F8" s="6">
        <v>8.99</v>
      </c>
      <c r="G8" s="7">
        <f t="shared" si="0"/>
        <v>0.89900000000000002</v>
      </c>
      <c r="H8" s="1"/>
      <c r="I8" s="1"/>
      <c r="J8" s="1"/>
      <c r="K8" s="1"/>
      <c r="L8" s="1"/>
      <c r="M8" s="1"/>
      <c r="N8" s="1"/>
      <c r="O8" s="1"/>
      <c r="P8" s="1"/>
      <c r="Q8" s="1"/>
      <c r="R8" s="1"/>
      <c r="S8" s="1"/>
      <c r="T8" s="1"/>
      <c r="U8" s="1"/>
      <c r="V8" s="1"/>
      <c r="W8" s="1"/>
      <c r="X8" s="1"/>
      <c r="Y8" s="1"/>
      <c r="Z8" s="1"/>
    </row>
    <row r="9" spans="1:26" ht="19.5" customHeight="1">
      <c r="A9" s="1"/>
      <c r="B9" s="4" t="s">
        <v>14</v>
      </c>
      <c r="C9" s="5">
        <v>44884.619444444441</v>
      </c>
      <c r="D9" s="4" t="s">
        <v>15</v>
      </c>
      <c r="E9" s="4" t="s">
        <v>10</v>
      </c>
      <c r="F9" s="6">
        <v>12.99</v>
      </c>
      <c r="G9" s="7">
        <f t="shared" si="0"/>
        <v>1.2990000000000002</v>
      </c>
      <c r="H9" s="1"/>
      <c r="I9" s="1"/>
      <c r="J9" s="1"/>
      <c r="K9" s="1"/>
      <c r="L9" s="1"/>
      <c r="M9" s="1"/>
      <c r="N9" s="1"/>
      <c r="O9" s="1"/>
      <c r="P9" s="1"/>
      <c r="Q9" s="1"/>
      <c r="R9" s="1"/>
      <c r="S9" s="1"/>
      <c r="T9" s="1"/>
      <c r="U9" s="1"/>
      <c r="V9" s="1"/>
      <c r="W9" s="1"/>
      <c r="X9" s="1"/>
      <c r="Y9" s="1"/>
      <c r="Z9" s="1"/>
    </row>
    <row r="10" spans="1:26" ht="19.5" customHeight="1">
      <c r="A10" s="1"/>
      <c r="B10" s="4" t="s">
        <v>16</v>
      </c>
      <c r="C10" s="5">
        <v>44884.640277777777</v>
      </c>
      <c r="D10" s="4" t="s">
        <v>9</v>
      </c>
      <c r="E10" s="4" t="s">
        <v>17</v>
      </c>
      <c r="F10" s="6">
        <v>5.99</v>
      </c>
      <c r="G10" s="7">
        <f t="shared" si="0"/>
        <v>0.59900000000000009</v>
      </c>
      <c r="H10" s="1"/>
      <c r="I10" s="1"/>
      <c r="J10" s="1"/>
      <c r="K10" s="1"/>
      <c r="L10" s="1"/>
      <c r="M10" s="1"/>
      <c r="N10" s="1"/>
      <c r="O10" s="1"/>
      <c r="P10" s="1"/>
      <c r="Q10" s="1"/>
      <c r="R10" s="1"/>
      <c r="S10" s="1"/>
      <c r="T10" s="1"/>
      <c r="U10" s="1"/>
      <c r="V10" s="1"/>
      <c r="W10" s="1"/>
      <c r="X10" s="1"/>
      <c r="Y10" s="1"/>
      <c r="Z10" s="1"/>
    </row>
    <row r="11" spans="1:26" ht="19.5" customHeight="1">
      <c r="A11" s="1"/>
      <c r="B11" s="4" t="s">
        <v>18</v>
      </c>
      <c r="C11" s="5">
        <v>44884.640277777777</v>
      </c>
      <c r="D11" s="4" t="s">
        <v>15</v>
      </c>
      <c r="E11" s="4" t="s">
        <v>19</v>
      </c>
      <c r="F11" s="6">
        <v>5.99</v>
      </c>
      <c r="G11" s="7">
        <f t="shared" si="0"/>
        <v>0.59900000000000009</v>
      </c>
      <c r="H11" s="1"/>
      <c r="I11" s="1"/>
      <c r="J11" s="1"/>
      <c r="K11" s="1"/>
      <c r="L11" s="1"/>
      <c r="M11" s="1"/>
      <c r="N11" s="1"/>
      <c r="O11" s="1"/>
      <c r="P11" s="1"/>
      <c r="Q11" s="1"/>
      <c r="R11" s="1"/>
      <c r="S11" s="1"/>
      <c r="T11" s="1"/>
      <c r="U11" s="1"/>
      <c r="V11" s="1"/>
      <c r="W11" s="1"/>
      <c r="X11" s="1"/>
      <c r="Y11" s="1"/>
      <c r="Z11" s="1"/>
    </row>
    <row r="12" spans="1:26" ht="19.5" customHeight="1">
      <c r="A12" s="1"/>
      <c r="B12" s="4" t="s">
        <v>20</v>
      </c>
      <c r="C12" s="5">
        <v>44884.640277777777</v>
      </c>
      <c r="D12" s="4" t="s">
        <v>15</v>
      </c>
      <c r="E12" s="4" t="s">
        <v>19</v>
      </c>
      <c r="F12" s="6">
        <v>5.99</v>
      </c>
      <c r="G12" s="7">
        <f t="shared" si="0"/>
        <v>0.59900000000000009</v>
      </c>
      <c r="H12" s="1"/>
      <c r="I12" s="1"/>
      <c r="J12" s="1"/>
      <c r="K12" s="1"/>
      <c r="L12" s="1"/>
      <c r="M12" s="1"/>
      <c r="N12" s="1"/>
      <c r="O12" s="1"/>
      <c r="P12" s="1"/>
      <c r="Q12" s="1"/>
      <c r="R12" s="1"/>
      <c r="S12" s="1"/>
      <c r="T12" s="1"/>
      <c r="U12" s="1"/>
      <c r="V12" s="1"/>
      <c r="W12" s="1"/>
      <c r="X12" s="1"/>
      <c r="Y12" s="1"/>
      <c r="Z12" s="1"/>
    </row>
    <row r="13" spans="1:26" ht="19.5" customHeight="1">
      <c r="A13" s="1"/>
      <c r="B13" s="4" t="s">
        <v>21</v>
      </c>
      <c r="C13" s="5">
        <v>44884.640972222223</v>
      </c>
      <c r="D13" s="4" t="s">
        <v>15</v>
      </c>
      <c r="E13" s="4" t="s">
        <v>19</v>
      </c>
      <c r="F13" s="6">
        <v>5.99</v>
      </c>
      <c r="G13" s="7">
        <f t="shared" si="0"/>
        <v>0.59900000000000009</v>
      </c>
      <c r="H13" s="1"/>
      <c r="I13" s="1"/>
      <c r="J13" s="1"/>
      <c r="K13" s="1"/>
      <c r="L13" s="1"/>
      <c r="M13" s="1"/>
      <c r="N13" s="1"/>
      <c r="O13" s="1"/>
      <c r="P13" s="1"/>
      <c r="Q13" s="1"/>
      <c r="R13" s="1"/>
      <c r="S13" s="1"/>
      <c r="T13" s="1"/>
      <c r="U13" s="1"/>
      <c r="V13" s="1"/>
      <c r="W13" s="1"/>
      <c r="X13" s="1"/>
      <c r="Y13" s="1"/>
      <c r="Z13" s="1"/>
    </row>
    <row r="14" spans="1:26" ht="19.5" customHeight="1">
      <c r="A14" s="1"/>
      <c r="B14" s="4" t="s">
        <v>22</v>
      </c>
      <c r="C14" s="5">
        <v>44884.640972222223</v>
      </c>
      <c r="D14" s="4" t="s">
        <v>15</v>
      </c>
      <c r="E14" s="4" t="s">
        <v>19</v>
      </c>
      <c r="F14" s="6">
        <v>5.99</v>
      </c>
      <c r="G14" s="7">
        <f t="shared" si="0"/>
        <v>0.59900000000000009</v>
      </c>
      <c r="H14" s="1"/>
      <c r="I14" s="1"/>
      <c r="J14" s="1"/>
      <c r="K14" s="1"/>
      <c r="L14" s="1"/>
      <c r="M14" s="1"/>
      <c r="N14" s="1"/>
      <c r="O14" s="1"/>
      <c r="P14" s="1"/>
      <c r="Q14" s="1"/>
      <c r="R14" s="1"/>
      <c r="S14" s="1"/>
      <c r="T14" s="1"/>
      <c r="U14" s="1"/>
      <c r="V14" s="1"/>
      <c r="W14" s="1"/>
      <c r="X14" s="1"/>
      <c r="Y14" s="1"/>
      <c r="Z14" s="1"/>
    </row>
    <row r="15" spans="1:26" ht="19.5" customHeight="1">
      <c r="A15" s="1"/>
      <c r="B15" s="4" t="s">
        <v>23</v>
      </c>
      <c r="C15" s="5">
        <v>44884.649305555555</v>
      </c>
      <c r="D15" s="4" t="s">
        <v>24</v>
      </c>
      <c r="E15" s="4" t="s">
        <v>25</v>
      </c>
      <c r="F15" s="6">
        <v>7.99</v>
      </c>
      <c r="G15" s="7">
        <f t="shared" si="0"/>
        <v>0.79900000000000004</v>
      </c>
      <c r="H15" s="1"/>
      <c r="I15" s="1"/>
      <c r="J15" s="1"/>
      <c r="K15" s="1"/>
      <c r="L15" s="1"/>
      <c r="M15" s="1"/>
      <c r="N15" s="1"/>
      <c r="O15" s="1"/>
      <c r="P15" s="1"/>
      <c r="Q15" s="1"/>
      <c r="R15" s="1"/>
      <c r="S15" s="1"/>
      <c r="T15" s="1"/>
      <c r="U15" s="1"/>
      <c r="V15" s="1"/>
      <c r="W15" s="1"/>
      <c r="X15" s="1"/>
      <c r="Y15" s="1"/>
      <c r="Z15" s="1"/>
    </row>
    <row r="16" spans="1:26" ht="19.5" customHeight="1">
      <c r="A16" s="1"/>
      <c r="B16" s="4" t="s">
        <v>26</v>
      </c>
      <c r="C16" s="5">
        <v>44884.65</v>
      </c>
      <c r="D16" s="4" t="s">
        <v>24</v>
      </c>
      <c r="E16" s="4" t="s">
        <v>12</v>
      </c>
      <c r="F16" s="6">
        <v>2.99</v>
      </c>
      <c r="G16" s="7" t="str">
        <f t="shared" si="0"/>
        <v>Included</v>
      </c>
      <c r="H16" s="1"/>
      <c r="I16" s="1"/>
      <c r="J16" s="1"/>
      <c r="K16" s="1"/>
      <c r="L16" s="1"/>
      <c r="M16" s="1"/>
      <c r="N16" s="1"/>
      <c r="O16" s="1"/>
      <c r="P16" s="1"/>
      <c r="Q16" s="1"/>
      <c r="R16" s="1"/>
      <c r="S16" s="1"/>
      <c r="T16" s="1"/>
      <c r="U16" s="1"/>
      <c r="V16" s="1"/>
      <c r="W16" s="1"/>
      <c r="X16" s="1"/>
      <c r="Y16" s="1"/>
      <c r="Z16" s="1"/>
    </row>
    <row r="17" spans="1:26" ht="19.5" customHeight="1">
      <c r="A17" s="1"/>
      <c r="B17" s="4" t="s">
        <v>27</v>
      </c>
      <c r="C17" s="5">
        <v>44884.65625</v>
      </c>
      <c r="D17" s="4" t="s">
        <v>28</v>
      </c>
      <c r="E17" s="4" t="s">
        <v>10</v>
      </c>
      <c r="F17" s="6">
        <v>12.99</v>
      </c>
      <c r="G17" s="7">
        <f t="shared" si="0"/>
        <v>1.2990000000000002</v>
      </c>
      <c r="H17" s="1"/>
      <c r="I17" s="1"/>
      <c r="J17" s="1"/>
      <c r="K17" s="1"/>
      <c r="L17" s="1"/>
      <c r="M17" s="1"/>
      <c r="N17" s="1"/>
      <c r="O17" s="1"/>
      <c r="P17" s="1"/>
      <c r="Q17" s="1"/>
      <c r="R17" s="1"/>
      <c r="S17" s="1"/>
      <c r="T17" s="1"/>
      <c r="U17" s="1"/>
      <c r="V17" s="1"/>
      <c r="W17" s="1"/>
      <c r="X17" s="1"/>
      <c r="Y17" s="1"/>
      <c r="Z17" s="1"/>
    </row>
    <row r="18" spans="1:26" ht="19.5" customHeight="1">
      <c r="A18" s="1"/>
      <c r="B18" s="4" t="s">
        <v>29</v>
      </c>
      <c r="C18" s="5">
        <v>44884.65625</v>
      </c>
      <c r="D18" s="4" t="s">
        <v>28</v>
      </c>
      <c r="E18" s="4" t="s">
        <v>12</v>
      </c>
      <c r="F18" s="6">
        <v>1.5</v>
      </c>
      <c r="G18" s="7" t="str">
        <f t="shared" si="0"/>
        <v>Included</v>
      </c>
      <c r="H18" s="1"/>
      <c r="I18" s="1"/>
      <c r="J18" s="1"/>
      <c r="K18" s="1"/>
      <c r="L18" s="1"/>
      <c r="M18" s="1"/>
      <c r="N18" s="1"/>
      <c r="O18" s="1"/>
      <c r="P18" s="1"/>
      <c r="Q18" s="1"/>
      <c r="R18" s="1"/>
      <c r="S18" s="1"/>
      <c r="T18" s="1"/>
      <c r="U18" s="1"/>
      <c r="V18" s="1"/>
      <c r="W18" s="1"/>
      <c r="X18" s="1"/>
      <c r="Y18" s="1"/>
      <c r="Z18" s="1"/>
    </row>
    <row r="19" spans="1:26" ht="19.5" customHeight="1">
      <c r="A19" s="1"/>
      <c r="B19" s="4" t="s">
        <v>30</v>
      </c>
      <c r="C19" s="5">
        <v>44884.663194444445</v>
      </c>
      <c r="D19" s="4" t="s">
        <v>28</v>
      </c>
      <c r="E19" s="4" t="s">
        <v>19</v>
      </c>
      <c r="F19" s="6">
        <v>4.99</v>
      </c>
      <c r="G19" s="7" t="str">
        <f t="shared" si="0"/>
        <v>Included</v>
      </c>
      <c r="H19" s="1"/>
      <c r="I19" s="1"/>
      <c r="J19" s="1"/>
      <c r="K19" s="1"/>
      <c r="L19" s="1"/>
      <c r="M19" s="1"/>
      <c r="N19" s="1"/>
      <c r="O19" s="1"/>
      <c r="P19" s="1"/>
      <c r="Q19" s="1"/>
      <c r="R19" s="1"/>
      <c r="S19" s="1"/>
      <c r="T19" s="1"/>
      <c r="U19" s="1"/>
      <c r="V19" s="1"/>
      <c r="W19" s="1"/>
      <c r="X19" s="1"/>
      <c r="Y19" s="1"/>
      <c r="Z19" s="1"/>
    </row>
    <row r="20" spans="1:26" ht="19.5" customHeight="1">
      <c r="A20" s="1"/>
      <c r="B20" s="4" t="s">
        <v>31</v>
      </c>
      <c r="C20" s="5">
        <v>44884.664583333331</v>
      </c>
      <c r="D20" s="4" t="s">
        <v>32</v>
      </c>
      <c r="E20" s="4" t="s">
        <v>19</v>
      </c>
      <c r="F20" s="6">
        <v>5.99</v>
      </c>
      <c r="G20" s="7">
        <f t="shared" si="0"/>
        <v>0.59900000000000009</v>
      </c>
      <c r="H20" s="1"/>
      <c r="I20" s="1"/>
      <c r="J20" s="1"/>
      <c r="K20" s="1"/>
      <c r="L20" s="1"/>
      <c r="M20" s="1"/>
      <c r="N20" s="1"/>
      <c r="O20" s="1"/>
      <c r="P20" s="1"/>
      <c r="Q20" s="1"/>
      <c r="R20" s="1"/>
      <c r="S20" s="1"/>
      <c r="T20" s="1"/>
      <c r="U20" s="1"/>
      <c r="V20" s="1"/>
      <c r="W20" s="1"/>
      <c r="X20" s="1"/>
      <c r="Y20" s="1"/>
      <c r="Z20" s="1"/>
    </row>
    <row r="21" spans="1:26" ht="19.5" customHeight="1">
      <c r="A21" s="1"/>
      <c r="B21" s="4" t="s">
        <v>33</v>
      </c>
      <c r="C21" s="5">
        <v>44884.664583333331</v>
      </c>
      <c r="D21" s="4" t="s">
        <v>32</v>
      </c>
      <c r="E21" s="4" t="s">
        <v>10</v>
      </c>
      <c r="F21" s="6">
        <v>12.99</v>
      </c>
      <c r="G21" s="7">
        <f t="shared" si="0"/>
        <v>1.2990000000000002</v>
      </c>
      <c r="H21" s="1"/>
      <c r="I21" s="1"/>
      <c r="J21" s="1"/>
      <c r="K21" s="1"/>
      <c r="L21" s="1"/>
      <c r="M21" s="1"/>
      <c r="N21" s="1"/>
      <c r="O21" s="1"/>
      <c r="P21" s="1"/>
      <c r="Q21" s="1"/>
      <c r="R21" s="1"/>
      <c r="S21" s="1"/>
      <c r="T21" s="1"/>
      <c r="U21" s="1"/>
      <c r="V21" s="1"/>
      <c r="W21" s="1"/>
      <c r="X21" s="1"/>
      <c r="Y21" s="1"/>
      <c r="Z21" s="1"/>
    </row>
    <row r="22" spans="1:26" ht="19.5" customHeight="1">
      <c r="A22" s="1"/>
      <c r="B22" s="4" t="s">
        <v>34</v>
      </c>
      <c r="C22" s="5">
        <v>44884.664583333331</v>
      </c>
      <c r="D22" s="4" t="s">
        <v>32</v>
      </c>
      <c r="E22" s="4" t="s">
        <v>10</v>
      </c>
      <c r="F22" s="6">
        <v>9.99</v>
      </c>
      <c r="G22" s="7">
        <f t="shared" si="0"/>
        <v>0.99900000000000011</v>
      </c>
      <c r="H22" s="1"/>
      <c r="I22" s="1"/>
      <c r="J22" s="1"/>
      <c r="K22" s="1"/>
      <c r="L22" s="1"/>
      <c r="M22" s="1"/>
      <c r="N22" s="1"/>
      <c r="O22" s="1"/>
      <c r="P22" s="1"/>
      <c r="Q22" s="1"/>
      <c r="R22" s="1"/>
      <c r="S22" s="1"/>
      <c r="T22" s="1"/>
      <c r="U22" s="1"/>
      <c r="V22" s="1"/>
      <c r="W22" s="1"/>
      <c r="X22" s="1"/>
      <c r="Y22" s="1"/>
      <c r="Z22" s="1"/>
    </row>
    <row r="23" spans="1:26" ht="19.5" customHeight="1">
      <c r="A23" s="1"/>
      <c r="B23" s="4" t="s">
        <v>35</v>
      </c>
      <c r="C23" s="5">
        <v>44884.664583333331</v>
      </c>
      <c r="D23" s="4" t="s">
        <v>32</v>
      </c>
      <c r="E23" s="4" t="s">
        <v>10</v>
      </c>
      <c r="F23" s="6">
        <v>9.99</v>
      </c>
      <c r="G23" s="7">
        <f t="shared" si="0"/>
        <v>0.99900000000000011</v>
      </c>
      <c r="H23" s="1"/>
      <c r="I23" s="1"/>
      <c r="J23" s="1"/>
      <c r="K23" s="1"/>
      <c r="L23" s="1"/>
      <c r="M23" s="1"/>
      <c r="N23" s="1"/>
      <c r="O23" s="1"/>
      <c r="P23" s="1"/>
      <c r="Q23" s="1"/>
      <c r="R23" s="1"/>
      <c r="S23" s="1"/>
      <c r="T23" s="1"/>
      <c r="U23" s="1"/>
      <c r="V23" s="1"/>
      <c r="W23" s="1"/>
      <c r="X23" s="1"/>
      <c r="Y23" s="1"/>
      <c r="Z23" s="1"/>
    </row>
    <row r="24" spans="1:26" ht="19.5" customHeight="1">
      <c r="A24" s="1"/>
      <c r="B24" s="4" t="s">
        <v>36</v>
      </c>
      <c r="C24" s="5">
        <v>44884.664583333331</v>
      </c>
      <c r="D24" s="4" t="s">
        <v>32</v>
      </c>
      <c r="E24" s="4" t="s">
        <v>12</v>
      </c>
      <c r="F24" s="6">
        <v>2.99</v>
      </c>
      <c r="G24" s="7" t="str">
        <f t="shared" si="0"/>
        <v>Included</v>
      </c>
      <c r="H24" s="1"/>
      <c r="I24" s="1"/>
      <c r="J24" s="1"/>
      <c r="K24" s="1"/>
      <c r="L24" s="1"/>
      <c r="M24" s="1"/>
      <c r="N24" s="1"/>
      <c r="O24" s="1"/>
      <c r="P24" s="1"/>
      <c r="Q24" s="1"/>
      <c r="R24" s="1"/>
      <c r="S24" s="1"/>
      <c r="T24" s="1"/>
      <c r="U24" s="1"/>
      <c r="V24" s="1"/>
      <c r="W24" s="1"/>
      <c r="X24" s="1"/>
      <c r="Y24" s="1"/>
      <c r="Z24" s="1"/>
    </row>
    <row r="25" spans="1:26" ht="19.5" customHeight="1">
      <c r="A25" s="1"/>
      <c r="B25" s="4" t="s">
        <v>37</v>
      </c>
      <c r="C25" s="5">
        <v>44884.684027777781</v>
      </c>
      <c r="D25" s="4" t="s">
        <v>38</v>
      </c>
      <c r="E25" s="4" t="s">
        <v>39</v>
      </c>
      <c r="F25" s="6">
        <v>1.99</v>
      </c>
      <c r="G25" s="7" t="str">
        <f t="shared" si="0"/>
        <v>Included</v>
      </c>
      <c r="H25" s="1"/>
      <c r="I25" s="1"/>
      <c r="J25" s="1"/>
      <c r="K25" s="1"/>
      <c r="L25" s="1"/>
      <c r="M25" s="1"/>
      <c r="N25" s="1"/>
      <c r="O25" s="1"/>
      <c r="P25" s="1"/>
      <c r="Q25" s="1"/>
      <c r="R25" s="1"/>
      <c r="S25" s="1"/>
      <c r="T25" s="1"/>
      <c r="U25" s="1"/>
      <c r="V25" s="1"/>
      <c r="W25" s="1"/>
      <c r="X25" s="1"/>
      <c r="Y25" s="1"/>
      <c r="Z25" s="1"/>
    </row>
    <row r="26" spans="1:26" ht="19.5" customHeight="1">
      <c r="A26" s="1"/>
      <c r="B26" s="4" t="s">
        <v>40</v>
      </c>
      <c r="C26" s="5">
        <v>44884.697916666664</v>
      </c>
      <c r="D26" s="4" t="s">
        <v>41</v>
      </c>
      <c r="E26" s="4" t="s">
        <v>10</v>
      </c>
      <c r="F26" s="6">
        <v>7.99</v>
      </c>
      <c r="G26" s="7">
        <f t="shared" si="0"/>
        <v>0.79900000000000004</v>
      </c>
      <c r="H26" s="1"/>
      <c r="I26" s="1"/>
      <c r="J26" s="1"/>
      <c r="K26" s="1"/>
      <c r="L26" s="1"/>
      <c r="M26" s="1"/>
      <c r="N26" s="1"/>
      <c r="O26" s="1"/>
      <c r="P26" s="1"/>
      <c r="Q26" s="1"/>
      <c r="R26" s="1"/>
      <c r="S26" s="1"/>
      <c r="T26" s="1"/>
      <c r="U26" s="1"/>
      <c r="V26" s="1"/>
      <c r="W26" s="1"/>
      <c r="X26" s="1"/>
      <c r="Y26" s="1"/>
      <c r="Z26" s="1"/>
    </row>
    <row r="27" spans="1:26" ht="19.5" customHeight="1">
      <c r="A27" s="1"/>
      <c r="B27" s="4" t="s">
        <v>42</v>
      </c>
      <c r="C27" s="5">
        <v>44884.697916666664</v>
      </c>
      <c r="D27" s="4" t="s">
        <v>41</v>
      </c>
      <c r="E27" s="4" t="s">
        <v>17</v>
      </c>
      <c r="F27" s="6">
        <v>5.99</v>
      </c>
      <c r="G27" s="7">
        <f t="shared" si="0"/>
        <v>0.59900000000000009</v>
      </c>
      <c r="H27" s="1"/>
      <c r="I27" s="1"/>
      <c r="J27" s="1"/>
      <c r="K27" s="1"/>
      <c r="L27" s="1"/>
      <c r="M27" s="1"/>
      <c r="N27" s="1"/>
      <c r="O27" s="1"/>
      <c r="P27" s="1"/>
      <c r="Q27" s="1"/>
      <c r="R27" s="1"/>
      <c r="S27" s="1"/>
      <c r="T27" s="1"/>
      <c r="U27" s="1"/>
      <c r="V27" s="1"/>
      <c r="W27" s="1"/>
      <c r="X27" s="1"/>
      <c r="Y27" s="1"/>
      <c r="Z27" s="1"/>
    </row>
    <row r="28" spans="1:26" ht="19.5" customHeight="1">
      <c r="A28" s="1"/>
      <c r="B28" s="4" t="s">
        <v>43</v>
      </c>
      <c r="C28" s="5">
        <v>44884.699305555558</v>
      </c>
      <c r="D28" s="4" t="s">
        <v>41</v>
      </c>
      <c r="E28" s="4" t="s">
        <v>12</v>
      </c>
      <c r="F28" s="6">
        <v>2.99</v>
      </c>
      <c r="G28" s="7" t="str">
        <f t="shared" si="0"/>
        <v>Included</v>
      </c>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2" t="s">
        <v>2</v>
      </c>
      <c r="C31" s="2" t="s">
        <v>3</v>
      </c>
      <c r="D31" s="2" t="s">
        <v>4</v>
      </c>
      <c r="E31" s="2" t="s">
        <v>5</v>
      </c>
      <c r="F31" s="2" t="s">
        <v>6</v>
      </c>
      <c r="G31" s="3" t="s">
        <v>45</v>
      </c>
      <c r="H31" s="1"/>
      <c r="I31" s="1"/>
      <c r="J31" s="1"/>
      <c r="K31" s="1"/>
      <c r="L31" s="1"/>
      <c r="M31" s="1"/>
      <c r="N31" s="1"/>
      <c r="O31" s="1"/>
      <c r="P31" s="1"/>
      <c r="Q31" s="1"/>
      <c r="R31" s="1"/>
      <c r="S31" s="1"/>
      <c r="T31" s="1"/>
      <c r="U31" s="1"/>
      <c r="V31" s="1"/>
      <c r="W31" s="1"/>
      <c r="X31" s="1"/>
      <c r="Y31" s="1"/>
      <c r="Z31" s="1"/>
    </row>
    <row r="32" spans="1:26" ht="19.5" customHeight="1">
      <c r="A32" s="1"/>
      <c r="B32" s="4" t="s">
        <v>8</v>
      </c>
      <c r="C32" s="5">
        <v>44884.598611111112</v>
      </c>
      <c r="D32" s="4" t="s">
        <v>9</v>
      </c>
      <c r="E32" s="4" t="s">
        <v>10</v>
      </c>
      <c r="F32" s="6">
        <v>6.99</v>
      </c>
      <c r="G32" s="9">
        <f>IF(F32&gt;5,F32*10%)</f>
        <v>0.69900000000000007</v>
      </c>
      <c r="H32" s="1"/>
      <c r="I32" s="1"/>
      <c r="J32" s="1"/>
      <c r="K32" s="1"/>
      <c r="L32" s="1"/>
      <c r="M32" s="1"/>
      <c r="N32" s="1"/>
      <c r="O32" s="1"/>
      <c r="P32" s="1"/>
      <c r="Q32" s="1"/>
      <c r="R32" s="1"/>
      <c r="S32" s="1"/>
      <c r="T32" s="1"/>
      <c r="U32" s="1"/>
      <c r="V32" s="1"/>
      <c r="W32" s="1"/>
      <c r="X32" s="1"/>
      <c r="Y32" s="1"/>
      <c r="Z32" s="1"/>
    </row>
    <row r="33" spans="1:26" ht="19.5" customHeight="1">
      <c r="A33" s="1"/>
      <c r="B33" s="4" t="s">
        <v>11</v>
      </c>
      <c r="C33" s="5">
        <v>44884.598611111112</v>
      </c>
      <c r="D33" s="4" t="s">
        <v>9</v>
      </c>
      <c r="E33" s="4" t="s">
        <v>12</v>
      </c>
      <c r="F33" s="6">
        <v>2.5</v>
      </c>
      <c r="G33" s="9" t="b">
        <f t="shared" ref="G33:G54" si="1">IF(F33&gt;5,F33*10%)</f>
        <v>0</v>
      </c>
      <c r="H33" s="1"/>
      <c r="I33" s="1"/>
      <c r="J33" s="1"/>
      <c r="K33" s="1"/>
      <c r="L33" s="1"/>
      <c r="M33" s="1"/>
      <c r="N33" s="1"/>
      <c r="O33" s="1"/>
      <c r="P33" s="1"/>
      <c r="Q33" s="1"/>
      <c r="R33" s="1"/>
      <c r="S33" s="1"/>
      <c r="T33" s="1"/>
      <c r="U33" s="1"/>
      <c r="V33" s="1"/>
      <c r="W33" s="1"/>
      <c r="X33" s="1"/>
      <c r="Y33" s="1"/>
      <c r="Z33" s="1"/>
    </row>
    <row r="34" spans="1:26" ht="19.5" customHeight="1">
      <c r="A34" s="1"/>
      <c r="B34" s="4" t="s">
        <v>13</v>
      </c>
      <c r="C34" s="5">
        <v>44884.598611111112</v>
      </c>
      <c r="D34" s="4" t="s">
        <v>9</v>
      </c>
      <c r="E34" s="4" t="s">
        <v>10</v>
      </c>
      <c r="F34" s="6">
        <v>8.99</v>
      </c>
      <c r="G34" s="9">
        <f t="shared" si="1"/>
        <v>0.89900000000000002</v>
      </c>
      <c r="H34" s="1"/>
      <c r="I34" s="1"/>
      <c r="J34" s="1"/>
      <c r="K34" s="1"/>
      <c r="L34" s="1"/>
      <c r="M34" s="1"/>
      <c r="N34" s="1"/>
      <c r="O34" s="1"/>
      <c r="P34" s="1"/>
      <c r="Q34" s="1"/>
      <c r="R34" s="1"/>
      <c r="S34" s="1"/>
      <c r="T34" s="1"/>
      <c r="U34" s="1"/>
      <c r="V34" s="1"/>
      <c r="W34" s="1"/>
      <c r="X34" s="1"/>
      <c r="Y34" s="1"/>
      <c r="Z34" s="1"/>
    </row>
    <row r="35" spans="1:26" ht="19.5" customHeight="1">
      <c r="A35" s="1"/>
      <c r="B35" s="4" t="s">
        <v>14</v>
      </c>
      <c r="C35" s="5">
        <v>44884.619444444441</v>
      </c>
      <c r="D35" s="4" t="s">
        <v>15</v>
      </c>
      <c r="E35" s="4" t="s">
        <v>10</v>
      </c>
      <c r="F35" s="6">
        <v>12.99</v>
      </c>
      <c r="G35" s="9">
        <f t="shared" si="1"/>
        <v>1.2990000000000002</v>
      </c>
      <c r="H35" s="1"/>
      <c r="I35" s="1"/>
      <c r="J35" s="1"/>
      <c r="K35" s="1"/>
      <c r="L35" s="1"/>
      <c r="M35" s="1"/>
      <c r="N35" s="1"/>
      <c r="O35" s="1"/>
      <c r="P35" s="1"/>
      <c r="Q35" s="1"/>
      <c r="R35" s="1"/>
      <c r="S35" s="1"/>
      <c r="T35" s="1"/>
      <c r="U35" s="1"/>
      <c r="V35" s="1"/>
      <c r="W35" s="1"/>
      <c r="X35" s="1"/>
      <c r="Y35" s="1"/>
      <c r="Z35" s="1"/>
    </row>
    <row r="36" spans="1:26" ht="19.5" customHeight="1">
      <c r="A36" s="1"/>
      <c r="B36" s="4" t="s">
        <v>16</v>
      </c>
      <c r="C36" s="5">
        <v>44884.640277777777</v>
      </c>
      <c r="D36" s="4" t="s">
        <v>9</v>
      </c>
      <c r="E36" s="4" t="s">
        <v>17</v>
      </c>
      <c r="F36" s="6">
        <v>5.99</v>
      </c>
      <c r="G36" s="9">
        <f t="shared" si="1"/>
        <v>0.59900000000000009</v>
      </c>
      <c r="H36" s="1"/>
      <c r="I36" s="1"/>
      <c r="J36" s="1"/>
      <c r="K36" s="1"/>
      <c r="L36" s="1"/>
      <c r="M36" s="1"/>
      <c r="N36" s="1"/>
      <c r="O36" s="1"/>
      <c r="P36" s="1"/>
      <c r="Q36" s="1"/>
      <c r="R36" s="1"/>
      <c r="S36" s="1"/>
      <c r="T36" s="1"/>
      <c r="U36" s="1"/>
      <c r="V36" s="1"/>
      <c r="W36" s="1"/>
      <c r="X36" s="1"/>
      <c r="Y36" s="1"/>
      <c r="Z36" s="1"/>
    </row>
    <row r="37" spans="1:26" ht="19.5" customHeight="1">
      <c r="A37" s="1"/>
      <c r="B37" s="4" t="s">
        <v>18</v>
      </c>
      <c r="C37" s="5">
        <v>44884.640277777777</v>
      </c>
      <c r="D37" s="4" t="s">
        <v>15</v>
      </c>
      <c r="E37" s="4" t="s">
        <v>19</v>
      </c>
      <c r="F37" s="6">
        <v>5.99</v>
      </c>
      <c r="G37" s="9">
        <f t="shared" si="1"/>
        <v>0.59900000000000009</v>
      </c>
      <c r="H37" s="1"/>
      <c r="I37" s="1"/>
      <c r="J37" s="1"/>
      <c r="K37" s="1"/>
      <c r="L37" s="1"/>
      <c r="M37" s="1"/>
      <c r="N37" s="1"/>
      <c r="O37" s="1"/>
      <c r="P37" s="1"/>
      <c r="Q37" s="1"/>
      <c r="R37" s="1"/>
      <c r="S37" s="1"/>
      <c r="T37" s="1"/>
      <c r="U37" s="1"/>
      <c r="V37" s="1"/>
      <c r="W37" s="1"/>
      <c r="X37" s="1"/>
      <c r="Y37" s="1"/>
      <c r="Z37" s="1"/>
    </row>
    <row r="38" spans="1:26" ht="19.5" customHeight="1">
      <c r="A38" s="1"/>
      <c r="B38" s="4" t="s">
        <v>20</v>
      </c>
      <c r="C38" s="5">
        <v>44884.640277777777</v>
      </c>
      <c r="D38" s="4" t="s">
        <v>15</v>
      </c>
      <c r="E38" s="4" t="s">
        <v>19</v>
      </c>
      <c r="F38" s="6">
        <v>5.99</v>
      </c>
      <c r="G38" s="9">
        <f t="shared" si="1"/>
        <v>0.59900000000000009</v>
      </c>
      <c r="H38" s="1"/>
      <c r="I38" s="1"/>
      <c r="J38" s="1"/>
      <c r="K38" s="1"/>
      <c r="L38" s="1"/>
      <c r="M38" s="1"/>
      <c r="N38" s="1"/>
      <c r="O38" s="1"/>
      <c r="P38" s="1"/>
      <c r="Q38" s="1"/>
      <c r="R38" s="1"/>
      <c r="S38" s="1"/>
      <c r="T38" s="1"/>
      <c r="U38" s="1"/>
      <c r="V38" s="1"/>
      <c r="W38" s="1"/>
      <c r="X38" s="1"/>
      <c r="Y38" s="1"/>
      <c r="Z38" s="1"/>
    </row>
    <row r="39" spans="1:26" ht="19.5" customHeight="1">
      <c r="A39" s="1"/>
      <c r="B39" s="4" t="s">
        <v>21</v>
      </c>
      <c r="C39" s="5">
        <v>44884.640972222223</v>
      </c>
      <c r="D39" s="4" t="s">
        <v>15</v>
      </c>
      <c r="E39" s="4" t="s">
        <v>19</v>
      </c>
      <c r="F39" s="6">
        <v>5.99</v>
      </c>
      <c r="G39" s="9">
        <f t="shared" si="1"/>
        <v>0.59900000000000009</v>
      </c>
      <c r="H39" s="1"/>
      <c r="I39" s="1"/>
      <c r="J39" s="1"/>
      <c r="K39" s="1"/>
      <c r="L39" s="1"/>
      <c r="M39" s="1"/>
      <c r="N39" s="1"/>
      <c r="O39" s="1"/>
      <c r="P39" s="1"/>
      <c r="Q39" s="1"/>
      <c r="R39" s="1"/>
      <c r="S39" s="1"/>
      <c r="T39" s="1"/>
      <c r="U39" s="1"/>
      <c r="V39" s="1"/>
      <c r="W39" s="1"/>
      <c r="X39" s="1"/>
      <c r="Y39" s="1"/>
      <c r="Z39" s="1"/>
    </row>
    <row r="40" spans="1:26" ht="19.5" customHeight="1">
      <c r="A40" s="1"/>
      <c r="B40" s="4" t="s">
        <v>22</v>
      </c>
      <c r="C40" s="5">
        <v>44884.640972222223</v>
      </c>
      <c r="D40" s="4" t="s">
        <v>15</v>
      </c>
      <c r="E40" s="4" t="s">
        <v>19</v>
      </c>
      <c r="F40" s="6">
        <v>5.99</v>
      </c>
      <c r="G40" s="9">
        <f t="shared" si="1"/>
        <v>0.59900000000000009</v>
      </c>
      <c r="H40" s="1"/>
      <c r="I40" s="1"/>
      <c r="J40" s="1"/>
      <c r="K40" s="1"/>
      <c r="L40" s="1"/>
      <c r="M40" s="1"/>
      <c r="N40" s="1"/>
      <c r="O40" s="1"/>
      <c r="P40" s="1"/>
      <c r="Q40" s="1"/>
      <c r="R40" s="1"/>
      <c r="S40" s="1"/>
      <c r="T40" s="1"/>
      <c r="U40" s="1"/>
      <c r="V40" s="1"/>
      <c r="W40" s="1"/>
      <c r="X40" s="1"/>
      <c r="Y40" s="1"/>
      <c r="Z40" s="1"/>
    </row>
    <row r="41" spans="1:26" ht="19.5" customHeight="1">
      <c r="A41" s="1"/>
      <c r="B41" s="4" t="s">
        <v>23</v>
      </c>
      <c r="C41" s="5">
        <v>44884.649305555555</v>
      </c>
      <c r="D41" s="4" t="s">
        <v>24</v>
      </c>
      <c r="E41" s="4" t="s">
        <v>25</v>
      </c>
      <c r="F41" s="6">
        <v>7.99</v>
      </c>
      <c r="G41" s="9">
        <f t="shared" si="1"/>
        <v>0.79900000000000004</v>
      </c>
      <c r="H41" s="1"/>
      <c r="I41" s="1"/>
      <c r="J41" s="1"/>
      <c r="K41" s="1"/>
      <c r="L41" s="1"/>
      <c r="M41" s="1"/>
      <c r="N41" s="1"/>
      <c r="O41" s="1"/>
      <c r="P41" s="1"/>
      <c r="Q41" s="1"/>
      <c r="R41" s="1"/>
      <c r="S41" s="1"/>
      <c r="T41" s="1"/>
      <c r="U41" s="1"/>
      <c r="V41" s="1"/>
      <c r="W41" s="1"/>
      <c r="X41" s="1"/>
      <c r="Y41" s="1"/>
      <c r="Z41" s="1"/>
    </row>
    <row r="42" spans="1:26" ht="19.5" customHeight="1">
      <c r="A42" s="1"/>
      <c r="B42" s="4" t="s">
        <v>26</v>
      </c>
      <c r="C42" s="5">
        <v>44884.65</v>
      </c>
      <c r="D42" s="4" t="s">
        <v>24</v>
      </c>
      <c r="E42" s="4" t="s">
        <v>12</v>
      </c>
      <c r="F42" s="6">
        <v>2.99</v>
      </c>
      <c r="G42" s="9" t="b">
        <f t="shared" si="1"/>
        <v>0</v>
      </c>
      <c r="H42" s="1"/>
      <c r="I42" s="1"/>
      <c r="J42" s="1"/>
      <c r="K42" s="1"/>
      <c r="L42" s="1"/>
      <c r="M42" s="1"/>
      <c r="N42" s="1"/>
      <c r="O42" s="1"/>
      <c r="P42" s="1"/>
      <c r="Q42" s="1"/>
      <c r="R42" s="1"/>
      <c r="S42" s="1"/>
      <c r="T42" s="1"/>
      <c r="U42" s="1"/>
      <c r="V42" s="1"/>
      <c r="W42" s="1"/>
      <c r="X42" s="1"/>
      <c r="Y42" s="1"/>
      <c r="Z42" s="1"/>
    </row>
    <row r="43" spans="1:26" ht="19.5" customHeight="1">
      <c r="A43" s="1"/>
      <c r="B43" s="4" t="s">
        <v>27</v>
      </c>
      <c r="C43" s="5">
        <v>44884.65625</v>
      </c>
      <c r="D43" s="4" t="s">
        <v>28</v>
      </c>
      <c r="E43" s="4" t="s">
        <v>10</v>
      </c>
      <c r="F43" s="6">
        <v>12.99</v>
      </c>
      <c r="G43" s="9">
        <f t="shared" si="1"/>
        <v>1.2990000000000002</v>
      </c>
      <c r="H43" s="1"/>
      <c r="I43" s="1"/>
      <c r="J43" s="1"/>
      <c r="K43" s="1"/>
      <c r="L43" s="1"/>
      <c r="M43" s="1"/>
      <c r="N43" s="1"/>
      <c r="O43" s="1"/>
      <c r="P43" s="1"/>
      <c r="Q43" s="1"/>
      <c r="R43" s="1"/>
      <c r="S43" s="1"/>
      <c r="T43" s="1"/>
      <c r="U43" s="1"/>
      <c r="V43" s="1"/>
      <c r="W43" s="1"/>
      <c r="X43" s="1"/>
      <c r="Y43" s="1"/>
      <c r="Z43" s="1"/>
    </row>
    <row r="44" spans="1:26" ht="19.5" customHeight="1">
      <c r="A44" s="1"/>
      <c r="B44" s="4" t="s">
        <v>29</v>
      </c>
      <c r="C44" s="5">
        <v>44884.65625</v>
      </c>
      <c r="D44" s="4" t="s">
        <v>28</v>
      </c>
      <c r="E44" s="4" t="s">
        <v>12</v>
      </c>
      <c r="F44" s="6">
        <v>1.5</v>
      </c>
      <c r="G44" s="9" t="b">
        <f t="shared" si="1"/>
        <v>0</v>
      </c>
      <c r="H44" s="1"/>
      <c r="I44" s="1"/>
      <c r="J44" s="1"/>
      <c r="K44" s="1"/>
      <c r="L44" s="1"/>
      <c r="M44" s="1"/>
      <c r="N44" s="1"/>
      <c r="O44" s="1"/>
      <c r="P44" s="1"/>
      <c r="Q44" s="1"/>
      <c r="R44" s="1"/>
      <c r="S44" s="1"/>
      <c r="T44" s="1"/>
      <c r="U44" s="1"/>
      <c r="V44" s="1"/>
      <c r="W44" s="1"/>
      <c r="X44" s="1"/>
      <c r="Y44" s="1"/>
      <c r="Z44" s="1"/>
    </row>
    <row r="45" spans="1:26" ht="19.5" customHeight="1">
      <c r="A45" s="1"/>
      <c r="B45" s="4" t="s">
        <v>30</v>
      </c>
      <c r="C45" s="5">
        <v>44884.663194444445</v>
      </c>
      <c r="D45" s="4" t="s">
        <v>28</v>
      </c>
      <c r="E45" s="4" t="s">
        <v>19</v>
      </c>
      <c r="F45" s="6">
        <v>4.99</v>
      </c>
      <c r="G45" s="9" t="b">
        <f t="shared" si="1"/>
        <v>0</v>
      </c>
      <c r="H45" s="1"/>
      <c r="I45" s="1"/>
      <c r="J45" s="1"/>
      <c r="K45" s="1"/>
      <c r="L45" s="1"/>
      <c r="M45" s="1"/>
      <c r="N45" s="1"/>
      <c r="O45" s="1"/>
      <c r="P45" s="1"/>
      <c r="Q45" s="1"/>
      <c r="R45" s="1"/>
      <c r="S45" s="1"/>
      <c r="T45" s="1"/>
      <c r="U45" s="1"/>
      <c r="V45" s="1"/>
      <c r="W45" s="1"/>
      <c r="X45" s="1"/>
      <c r="Y45" s="1"/>
      <c r="Z45" s="1"/>
    </row>
    <row r="46" spans="1:26" ht="19.5" customHeight="1">
      <c r="A46" s="1"/>
      <c r="B46" s="4" t="s">
        <v>31</v>
      </c>
      <c r="C46" s="5">
        <v>44884.664583333331</v>
      </c>
      <c r="D46" s="4" t="s">
        <v>32</v>
      </c>
      <c r="E46" s="4" t="s">
        <v>19</v>
      </c>
      <c r="F46" s="6">
        <v>5.99</v>
      </c>
      <c r="G46" s="9">
        <f t="shared" si="1"/>
        <v>0.59900000000000009</v>
      </c>
      <c r="H46" s="1"/>
      <c r="I46" s="1"/>
      <c r="J46" s="1"/>
      <c r="K46" s="1"/>
      <c r="L46" s="1"/>
      <c r="M46" s="1"/>
      <c r="N46" s="1"/>
      <c r="O46" s="1"/>
      <c r="P46" s="1"/>
      <c r="Q46" s="1"/>
      <c r="R46" s="1"/>
      <c r="S46" s="1"/>
      <c r="T46" s="1"/>
      <c r="U46" s="1"/>
      <c r="V46" s="1"/>
      <c r="W46" s="1"/>
      <c r="X46" s="1"/>
      <c r="Y46" s="1"/>
      <c r="Z46" s="1"/>
    </row>
    <row r="47" spans="1:26" ht="19.5" customHeight="1">
      <c r="A47" s="1"/>
      <c r="B47" s="4" t="s">
        <v>33</v>
      </c>
      <c r="C47" s="5">
        <v>44884.664583333331</v>
      </c>
      <c r="D47" s="4" t="s">
        <v>32</v>
      </c>
      <c r="E47" s="4" t="s">
        <v>10</v>
      </c>
      <c r="F47" s="6">
        <v>12.99</v>
      </c>
      <c r="G47" s="9">
        <f t="shared" si="1"/>
        <v>1.2990000000000002</v>
      </c>
      <c r="H47" s="1"/>
      <c r="I47" s="1"/>
      <c r="J47" s="1"/>
      <c r="K47" s="1"/>
      <c r="L47" s="1"/>
      <c r="M47" s="1"/>
      <c r="N47" s="1"/>
      <c r="O47" s="1"/>
      <c r="P47" s="1"/>
      <c r="Q47" s="1"/>
      <c r="R47" s="1"/>
      <c r="S47" s="1"/>
      <c r="T47" s="1"/>
      <c r="U47" s="1"/>
      <c r="V47" s="1"/>
      <c r="W47" s="1"/>
      <c r="X47" s="1"/>
      <c r="Y47" s="1"/>
      <c r="Z47" s="1"/>
    </row>
    <row r="48" spans="1:26" ht="19.5" customHeight="1">
      <c r="A48" s="1"/>
      <c r="B48" s="4" t="s">
        <v>34</v>
      </c>
      <c r="C48" s="5">
        <v>44884.664583333331</v>
      </c>
      <c r="D48" s="4" t="s">
        <v>32</v>
      </c>
      <c r="E48" s="4" t="s">
        <v>10</v>
      </c>
      <c r="F48" s="6">
        <v>9.99</v>
      </c>
      <c r="G48" s="9">
        <f t="shared" si="1"/>
        <v>0.99900000000000011</v>
      </c>
      <c r="H48" s="1"/>
      <c r="I48" s="1"/>
      <c r="J48" s="1"/>
      <c r="K48" s="1"/>
      <c r="L48" s="1"/>
      <c r="M48" s="1"/>
      <c r="N48" s="1"/>
      <c r="O48" s="1"/>
      <c r="P48" s="1"/>
      <c r="Q48" s="1"/>
      <c r="R48" s="1"/>
      <c r="S48" s="1"/>
      <c r="T48" s="1"/>
      <c r="U48" s="1"/>
      <c r="V48" s="1"/>
      <c r="W48" s="1"/>
      <c r="X48" s="1"/>
      <c r="Y48" s="1"/>
      <c r="Z48" s="1"/>
    </row>
    <row r="49" spans="1:26" ht="19.5" customHeight="1">
      <c r="A49" s="1"/>
      <c r="B49" s="4" t="s">
        <v>35</v>
      </c>
      <c r="C49" s="5">
        <v>44884.664583333331</v>
      </c>
      <c r="D49" s="4" t="s">
        <v>32</v>
      </c>
      <c r="E49" s="4" t="s">
        <v>10</v>
      </c>
      <c r="F49" s="6">
        <v>9.99</v>
      </c>
      <c r="G49" s="9">
        <f t="shared" si="1"/>
        <v>0.99900000000000011</v>
      </c>
      <c r="H49" s="1"/>
      <c r="I49" s="1"/>
      <c r="J49" s="1"/>
      <c r="K49" s="1"/>
      <c r="L49" s="1"/>
      <c r="M49" s="1"/>
      <c r="N49" s="1"/>
      <c r="O49" s="1"/>
      <c r="P49" s="1"/>
      <c r="Q49" s="1"/>
      <c r="R49" s="1"/>
      <c r="S49" s="1"/>
      <c r="T49" s="1"/>
      <c r="U49" s="1"/>
      <c r="V49" s="1"/>
      <c r="W49" s="1"/>
      <c r="X49" s="1"/>
      <c r="Y49" s="1"/>
      <c r="Z49" s="1"/>
    </row>
    <row r="50" spans="1:26" ht="19.5" customHeight="1">
      <c r="A50" s="1"/>
      <c r="B50" s="4" t="s">
        <v>36</v>
      </c>
      <c r="C50" s="5">
        <v>44884.664583333331</v>
      </c>
      <c r="D50" s="4" t="s">
        <v>32</v>
      </c>
      <c r="E50" s="4" t="s">
        <v>12</v>
      </c>
      <c r="F50" s="6">
        <v>2.99</v>
      </c>
      <c r="G50" s="9" t="b">
        <f t="shared" si="1"/>
        <v>0</v>
      </c>
      <c r="H50" s="1"/>
      <c r="I50" s="1"/>
      <c r="J50" s="1"/>
      <c r="K50" s="1"/>
      <c r="L50" s="1"/>
      <c r="M50" s="1"/>
      <c r="N50" s="1"/>
      <c r="O50" s="1"/>
      <c r="P50" s="1"/>
      <c r="Q50" s="1"/>
      <c r="R50" s="1"/>
      <c r="S50" s="1"/>
      <c r="T50" s="1"/>
      <c r="U50" s="1"/>
      <c r="V50" s="1"/>
      <c r="W50" s="1"/>
      <c r="X50" s="1"/>
      <c r="Y50" s="1"/>
      <c r="Z50" s="1"/>
    </row>
    <row r="51" spans="1:26" ht="19.5" customHeight="1">
      <c r="A51" s="1"/>
      <c r="B51" s="4" t="s">
        <v>37</v>
      </c>
      <c r="C51" s="5">
        <v>44884.684027777781</v>
      </c>
      <c r="D51" s="4" t="s">
        <v>38</v>
      </c>
      <c r="E51" s="4" t="s">
        <v>39</v>
      </c>
      <c r="F51" s="6">
        <v>1.99</v>
      </c>
      <c r="G51" s="9" t="b">
        <f t="shared" si="1"/>
        <v>0</v>
      </c>
      <c r="H51" s="1"/>
      <c r="I51" s="1"/>
      <c r="J51" s="1"/>
      <c r="K51" s="1"/>
      <c r="L51" s="1"/>
      <c r="M51" s="1"/>
      <c r="N51" s="1"/>
      <c r="O51" s="1"/>
      <c r="P51" s="1"/>
      <c r="Q51" s="1"/>
      <c r="R51" s="1"/>
      <c r="S51" s="1"/>
      <c r="T51" s="1"/>
      <c r="U51" s="1"/>
      <c r="V51" s="1"/>
      <c r="W51" s="1"/>
      <c r="X51" s="1"/>
      <c r="Y51" s="1"/>
      <c r="Z51" s="1"/>
    </row>
    <row r="52" spans="1:26" ht="19.5" customHeight="1">
      <c r="A52" s="1"/>
      <c r="B52" s="4" t="s">
        <v>40</v>
      </c>
      <c r="C52" s="5">
        <v>44884.697916666664</v>
      </c>
      <c r="D52" s="4" t="s">
        <v>41</v>
      </c>
      <c r="E52" s="4" t="s">
        <v>10</v>
      </c>
      <c r="F52" s="6">
        <v>7.99</v>
      </c>
      <c r="G52" s="9">
        <f t="shared" si="1"/>
        <v>0.79900000000000004</v>
      </c>
      <c r="H52" s="1"/>
      <c r="I52" s="1"/>
      <c r="J52" s="1"/>
      <c r="K52" s="1"/>
      <c r="L52" s="1"/>
      <c r="M52" s="1"/>
      <c r="N52" s="1"/>
      <c r="O52" s="1"/>
      <c r="P52" s="1"/>
      <c r="Q52" s="1"/>
      <c r="R52" s="1"/>
      <c r="S52" s="1"/>
      <c r="T52" s="1"/>
      <c r="U52" s="1"/>
      <c r="V52" s="1"/>
      <c r="W52" s="1"/>
      <c r="X52" s="1"/>
      <c r="Y52" s="1"/>
      <c r="Z52" s="1"/>
    </row>
    <row r="53" spans="1:26" ht="19.5" customHeight="1">
      <c r="A53" s="1"/>
      <c r="B53" s="4" t="s">
        <v>42</v>
      </c>
      <c r="C53" s="5">
        <v>44884.697916666664</v>
      </c>
      <c r="D53" s="4" t="s">
        <v>41</v>
      </c>
      <c r="E53" s="4" t="s">
        <v>17</v>
      </c>
      <c r="F53" s="6">
        <v>5.99</v>
      </c>
      <c r="G53" s="9">
        <f t="shared" si="1"/>
        <v>0.59900000000000009</v>
      </c>
      <c r="H53" s="1"/>
      <c r="I53" s="1"/>
      <c r="J53" s="1"/>
      <c r="K53" s="1"/>
      <c r="L53" s="1"/>
      <c r="M53" s="1"/>
      <c r="N53" s="1"/>
      <c r="O53" s="1"/>
      <c r="P53" s="1"/>
      <c r="Q53" s="1"/>
      <c r="R53" s="1"/>
      <c r="S53" s="1"/>
      <c r="T53" s="1"/>
      <c r="U53" s="1"/>
      <c r="V53" s="1"/>
      <c r="W53" s="1"/>
      <c r="X53" s="1"/>
      <c r="Y53" s="1"/>
      <c r="Z53" s="1"/>
    </row>
    <row r="54" spans="1:26" ht="19.5" customHeight="1">
      <c r="A54" s="1"/>
      <c r="B54" s="4" t="s">
        <v>43</v>
      </c>
      <c r="C54" s="5">
        <v>44884.699305555558</v>
      </c>
      <c r="D54" s="4" t="s">
        <v>41</v>
      </c>
      <c r="E54" s="4" t="s">
        <v>12</v>
      </c>
      <c r="F54" s="6">
        <v>2.99</v>
      </c>
      <c r="G54" s="9" t="b">
        <f t="shared" si="1"/>
        <v>0</v>
      </c>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t="s">
        <v>52</v>
      </c>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2" t="s">
        <v>2</v>
      </c>
      <c r="C57" s="2" t="s">
        <v>3</v>
      </c>
      <c r="D57" s="2" t="s">
        <v>4</v>
      </c>
      <c r="E57" s="2" t="s">
        <v>5</v>
      </c>
      <c r="F57" s="2" t="s">
        <v>6</v>
      </c>
      <c r="G57" s="3" t="s">
        <v>53</v>
      </c>
      <c r="H57" s="1"/>
      <c r="I57" s="1"/>
      <c r="J57" s="1"/>
      <c r="K57" s="1"/>
      <c r="L57" s="1"/>
      <c r="M57" s="1"/>
      <c r="N57" s="1"/>
      <c r="O57" s="1"/>
      <c r="P57" s="1"/>
      <c r="Q57" s="1"/>
      <c r="R57" s="1"/>
      <c r="S57" s="1"/>
      <c r="T57" s="1"/>
      <c r="U57" s="1"/>
      <c r="V57" s="1"/>
      <c r="W57" s="1"/>
      <c r="X57" s="1"/>
      <c r="Y57" s="1"/>
      <c r="Z57" s="1"/>
    </row>
    <row r="58" spans="1:26" ht="19.5" customHeight="1">
      <c r="A58" s="1"/>
      <c r="B58" s="4" t="s">
        <v>8</v>
      </c>
      <c r="C58" s="5">
        <v>44884.598611111112</v>
      </c>
      <c r="D58" s="4" t="s">
        <v>9</v>
      </c>
      <c r="E58" s="4" t="s">
        <v>10</v>
      </c>
      <c r="F58" s="6">
        <v>6.99</v>
      </c>
      <c r="G58" s="9" t="str">
        <f>IF(F58&gt;10,"large",IF(F58&gt;7,"medium","small"))</f>
        <v>small</v>
      </c>
      <c r="H58" s="1"/>
      <c r="I58" s="1"/>
      <c r="J58" s="1"/>
      <c r="K58" s="1"/>
      <c r="L58" s="1"/>
      <c r="M58" s="1"/>
      <c r="N58" s="1"/>
      <c r="O58" s="1"/>
      <c r="P58" s="1"/>
      <c r="Q58" s="1"/>
      <c r="R58" s="1"/>
      <c r="S58" s="1"/>
      <c r="T58" s="1"/>
      <c r="U58" s="1"/>
      <c r="V58" s="1"/>
      <c r="W58" s="1"/>
      <c r="X58" s="1"/>
      <c r="Y58" s="1"/>
      <c r="Z58" s="1"/>
    </row>
    <row r="59" spans="1:26" ht="19.5" customHeight="1">
      <c r="A59" s="1"/>
      <c r="B59" s="4" t="s">
        <v>11</v>
      </c>
      <c r="C59" s="5">
        <v>44884.598611111112</v>
      </c>
      <c r="D59" s="4" t="s">
        <v>9</v>
      </c>
      <c r="E59" s="4" t="s">
        <v>12</v>
      </c>
      <c r="F59" s="6">
        <v>2.5</v>
      </c>
      <c r="G59" s="9" t="str">
        <f t="shared" ref="G59:G80" si="2">IF(F59&gt;10,"large",IF(F59&gt;7,"medium","small"))</f>
        <v>small</v>
      </c>
      <c r="H59" s="1"/>
      <c r="I59" s="1"/>
      <c r="J59" s="1"/>
      <c r="K59" s="1"/>
      <c r="L59" s="1"/>
      <c r="M59" s="1"/>
      <c r="N59" s="1"/>
      <c r="O59" s="1"/>
      <c r="P59" s="1"/>
      <c r="Q59" s="1"/>
      <c r="R59" s="1"/>
      <c r="S59" s="1"/>
      <c r="T59" s="1"/>
      <c r="U59" s="1"/>
      <c r="V59" s="1"/>
      <c r="W59" s="1"/>
      <c r="X59" s="1"/>
      <c r="Y59" s="1"/>
      <c r="Z59" s="1"/>
    </row>
    <row r="60" spans="1:26" ht="19.5" customHeight="1">
      <c r="A60" s="1"/>
      <c r="B60" s="4" t="s">
        <v>13</v>
      </c>
      <c r="C60" s="5">
        <v>44884.598611111112</v>
      </c>
      <c r="D60" s="4" t="s">
        <v>9</v>
      </c>
      <c r="E60" s="4" t="s">
        <v>10</v>
      </c>
      <c r="F60" s="6">
        <v>8.99</v>
      </c>
      <c r="G60" s="9" t="str">
        <f t="shared" si="2"/>
        <v>medium</v>
      </c>
      <c r="H60" s="1"/>
      <c r="I60" s="1"/>
      <c r="J60" s="1"/>
      <c r="K60" s="1"/>
      <c r="L60" s="1"/>
      <c r="M60" s="1"/>
      <c r="N60" s="1"/>
      <c r="O60" s="1"/>
      <c r="P60" s="1"/>
      <c r="Q60" s="1"/>
      <c r="R60" s="1"/>
      <c r="S60" s="1"/>
      <c r="T60" s="1"/>
      <c r="U60" s="1"/>
      <c r="V60" s="1"/>
      <c r="W60" s="1"/>
      <c r="X60" s="1"/>
      <c r="Y60" s="1"/>
      <c r="Z60" s="1"/>
    </row>
    <row r="61" spans="1:26" ht="19.5" customHeight="1">
      <c r="A61" s="1"/>
      <c r="B61" s="4" t="s">
        <v>14</v>
      </c>
      <c r="C61" s="5">
        <v>44884.619444444441</v>
      </c>
      <c r="D61" s="4" t="s">
        <v>15</v>
      </c>
      <c r="E61" s="4" t="s">
        <v>10</v>
      </c>
      <c r="F61" s="6">
        <v>12.99</v>
      </c>
      <c r="G61" s="9" t="str">
        <f t="shared" si="2"/>
        <v>large</v>
      </c>
      <c r="H61" s="1"/>
      <c r="I61" s="1"/>
      <c r="J61" s="1"/>
      <c r="K61" s="1"/>
      <c r="L61" s="1"/>
      <c r="M61" s="1"/>
      <c r="N61" s="1"/>
      <c r="O61" s="1"/>
      <c r="P61" s="1"/>
      <c r="Q61" s="1"/>
      <c r="R61" s="1"/>
      <c r="S61" s="1"/>
      <c r="T61" s="1"/>
      <c r="U61" s="1"/>
      <c r="V61" s="1"/>
      <c r="W61" s="1"/>
      <c r="X61" s="1"/>
      <c r="Y61" s="1"/>
      <c r="Z61" s="1"/>
    </row>
    <row r="62" spans="1:26" ht="19.5" customHeight="1">
      <c r="A62" s="1"/>
      <c r="B62" s="4" t="s">
        <v>16</v>
      </c>
      <c r="C62" s="5">
        <v>44884.640277777777</v>
      </c>
      <c r="D62" s="4" t="s">
        <v>9</v>
      </c>
      <c r="E62" s="4" t="s">
        <v>17</v>
      </c>
      <c r="F62" s="6">
        <v>5.99</v>
      </c>
      <c r="G62" s="9" t="str">
        <f t="shared" si="2"/>
        <v>small</v>
      </c>
      <c r="H62" s="1"/>
      <c r="I62" s="1"/>
      <c r="J62" s="1"/>
      <c r="K62" s="1"/>
      <c r="L62" s="1"/>
      <c r="M62" s="1"/>
      <c r="N62" s="1"/>
      <c r="O62" s="1"/>
      <c r="P62" s="1"/>
      <c r="Q62" s="1"/>
      <c r="R62" s="1"/>
      <c r="S62" s="1"/>
      <c r="T62" s="1"/>
      <c r="U62" s="1"/>
      <c r="V62" s="1"/>
      <c r="W62" s="1"/>
      <c r="X62" s="1"/>
      <c r="Y62" s="1"/>
      <c r="Z62" s="1"/>
    </row>
    <row r="63" spans="1:26" ht="19.5" customHeight="1">
      <c r="A63" s="1"/>
      <c r="B63" s="4" t="s">
        <v>18</v>
      </c>
      <c r="C63" s="5">
        <v>44884.640277777777</v>
      </c>
      <c r="D63" s="4" t="s">
        <v>15</v>
      </c>
      <c r="E63" s="4" t="s">
        <v>19</v>
      </c>
      <c r="F63" s="6">
        <v>5.99</v>
      </c>
      <c r="G63" s="9" t="str">
        <f t="shared" si="2"/>
        <v>small</v>
      </c>
      <c r="H63" s="1"/>
      <c r="I63" s="1"/>
      <c r="J63" s="1"/>
      <c r="K63" s="1"/>
      <c r="L63" s="1"/>
      <c r="M63" s="1"/>
      <c r="N63" s="1"/>
      <c r="O63" s="1"/>
      <c r="P63" s="1"/>
      <c r="Q63" s="1"/>
      <c r="R63" s="1"/>
      <c r="S63" s="1"/>
      <c r="T63" s="1"/>
      <c r="U63" s="1"/>
      <c r="V63" s="1"/>
      <c r="W63" s="1"/>
      <c r="X63" s="1"/>
      <c r="Y63" s="1"/>
      <c r="Z63" s="1"/>
    </row>
    <row r="64" spans="1:26" ht="19.5" customHeight="1">
      <c r="A64" s="1"/>
      <c r="B64" s="4" t="s">
        <v>20</v>
      </c>
      <c r="C64" s="5">
        <v>44884.640277777777</v>
      </c>
      <c r="D64" s="4" t="s">
        <v>15</v>
      </c>
      <c r="E64" s="4" t="s">
        <v>19</v>
      </c>
      <c r="F64" s="6">
        <v>5.99</v>
      </c>
      <c r="G64" s="9" t="str">
        <f t="shared" si="2"/>
        <v>small</v>
      </c>
      <c r="H64" s="1"/>
      <c r="I64" s="1"/>
      <c r="J64" s="1"/>
      <c r="K64" s="1"/>
      <c r="L64" s="1"/>
      <c r="M64" s="1"/>
      <c r="N64" s="1"/>
      <c r="O64" s="1"/>
      <c r="P64" s="1"/>
      <c r="Q64" s="1"/>
      <c r="R64" s="1"/>
      <c r="S64" s="1"/>
      <c r="T64" s="1"/>
      <c r="U64" s="1"/>
      <c r="V64" s="1"/>
      <c r="W64" s="1"/>
      <c r="X64" s="1"/>
      <c r="Y64" s="1"/>
      <c r="Z64" s="1"/>
    </row>
    <row r="65" spans="1:26" ht="19.5" customHeight="1">
      <c r="A65" s="1"/>
      <c r="B65" s="4" t="s">
        <v>21</v>
      </c>
      <c r="C65" s="5">
        <v>44884.640972222223</v>
      </c>
      <c r="D65" s="4" t="s">
        <v>15</v>
      </c>
      <c r="E65" s="4" t="s">
        <v>19</v>
      </c>
      <c r="F65" s="6">
        <v>5.99</v>
      </c>
      <c r="G65" s="9" t="str">
        <f t="shared" si="2"/>
        <v>small</v>
      </c>
      <c r="H65" s="1"/>
      <c r="I65" s="1"/>
      <c r="J65" s="1"/>
      <c r="K65" s="1"/>
      <c r="L65" s="1"/>
      <c r="M65" s="1"/>
      <c r="N65" s="1"/>
      <c r="O65" s="1"/>
      <c r="P65" s="1"/>
      <c r="Q65" s="1"/>
      <c r="R65" s="1"/>
      <c r="S65" s="1"/>
      <c r="T65" s="1"/>
      <c r="U65" s="1"/>
      <c r="V65" s="1"/>
      <c r="W65" s="1"/>
      <c r="X65" s="1"/>
      <c r="Y65" s="1"/>
      <c r="Z65" s="1"/>
    </row>
    <row r="66" spans="1:26" ht="19.5" customHeight="1">
      <c r="A66" s="1"/>
      <c r="B66" s="4" t="s">
        <v>22</v>
      </c>
      <c r="C66" s="5">
        <v>44884.640972222223</v>
      </c>
      <c r="D66" s="4" t="s">
        <v>15</v>
      </c>
      <c r="E66" s="4" t="s">
        <v>19</v>
      </c>
      <c r="F66" s="6">
        <v>5.99</v>
      </c>
      <c r="G66" s="9" t="str">
        <f t="shared" si="2"/>
        <v>small</v>
      </c>
      <c r="H66" s="1"/>
      <c r="I66" s="1"/>
      <c r="J66" s="1"/>
      <c r="K66" s="1"/>
      <c r="L66" s="1"/>
      <c r="M66" s="1"/>
      <c r="N66" s="1"/>
      <c r="O66" s="1"/>
      <c r="P66" s="1"/>
      <c r="Q66" s="1"/>
      <c r="R66" s="1"/>
      <c r="S66" s="1"/>
      <c r="T66" s="1"/>
      <c r="U66" s="1"/>
      <c r="V66" s="1"/>
      <c r="W66" s="1"/>
      <c r="X66" s="1"/>
      <c r="Y66" s="1"/>
      <c r="Z66" s="1"/>
    </row>
    <row r="67" spans="1:26" ht="19.5" customHeight="1">
      <c r="A67" s="1"/>
      <c r="B67" s="4" t="s">
        <v>23</v>
      </c>
      <c r="C67" s="5">
        <v>44884.649305555555</v>
      </c>
      <c r="D67" s="4" t="s">
        <v>24</v>
      </c>
      <c r="E67" s="4" t="s">
        <v>25</v>
      </c>
      <c r="F67" s="6">
        <v>7.99</v>
      </c>
      <c r="G67" s="9" t="str">
        <f t="shared" si="2"/>
        <v>medium</v>
      </c>
      <c r="H67" s="1"/>
      <c r="I67" s="1"/>
      <c r="J67" s="1"/>
      <c r="K67" s="1"/>
      <c r="L67" s="1"/>
      <c r="M67" s="1"/>
      <c r="N67" s="1"/>
      <c r="O67" s="1"/>
      <c r="P67" s="1"/>
      <c r="Q67" s="1"/>
      <c r="R67" s="1"/>
      <c r="S67" s="1"/>
      <c r="T67" s="1"/>
      <c r="U67" s="1"/>
      <c r="V67" s="1"/>
      <c r="W67" s="1"/>
      <c r="X67" s="1"/>
      <c r="Y67" s="1"/>
      <c r="Z67" s="1"/>
    </row>
    <row r="68" spans="1:26" ht="19.5" customHeight="1">
      <c r="A68" s="1"/>
      <c r="B68" s="4" t="s">
        <v>26</v>
      </c>
      <c r="C68" s="5">
        <v>44884.65</v>
      </c>
      <c r="D68" s="4" t="s">
        <v>24</v>
      </c>
      <c r="E68" s="4" t="s">
        <v>12</v>
      </c>
      <c r="F68" s="6">
        <v>2.99</v>
      </c>
      <c r="G68" s="9" t="str">
        <f t="shared" si="2"/>
        <v>small</v>
      </c>
      <c r="H68" s="1"/>
      <c r="I68" s="1"/>
      <c r="J68" s="1"/>
      <c r="K68" s="1"/>
      <c r="L68" s="1"/>
      <c r="M68" s="1"/>
      <c r="N68" s="1"/>
      <c r="O68" s="1"/>
      <c r="P68" s="1"/>
      <c r="Q68" s="1"/>
      <c r="R68" s="1"/>
      <c r="S68" s="1"/>
      <c r="T68" s="1"/>
      <c r="U68" s="1"/>
      <c r="V68" s="1"/>
      <c r="W68" s="1"/>
      <c r="X68" s="1"/>
      <c r="Y68" s="1"/>
      <c r="Z68" s="1"/>
    </row>
    <row r="69" spans="1:26" ht="19.5" customHeight="1">
      <c r="A69" s="1"/>
      <c r="B69" s="4" t="s">
        <v>27</v>
      </c>
      <c r="C69" s="5">
        <v>44884.65625</v>
      </c>
      <c r="D69" s="4" t="s">
        <v>28</v>
      </c>
      <c r="E69" s="4" t="s">
        <v>10</v>
      </c>
      <c r="F69" s="6">
        <v>12.99</v>
      </c>
      <c r="G69" s="9" t="str">
        <f t="shared" si="2"/>
        <v>large</v>
      </c>
      <c r="H69" s="1"/>
      <c r="I69" s="1"/>
      <c r="J69" s="1"/>
      <c r="K69" s="1"/>
      <c r="L69" s="1"/>
      <c r="M69" s="1"/>
      <c r="N69" s="1"/>
      <c r="O69" s="1"/>
      <c r="P69" s="1"/>
      <c r="Q69" s="1"/>
      <c r="R69" s="1"/>
      <c r="S69" s="1"/>
      <c r="T69" s="1"/>
      <c r="U69" s="1"/>
      <c r="V69" s="1"/>
      <c r="W69" s="1"/>
      <c r="X69" s="1"/>
      <c r="Y69" s="1"/>
      <c r="Z69" s="1"/>
    </row>
    <row r="70" spans="1:26" ht="19.5" customHeight="1">
      <c r="A70" s="1"/>
      <c r="B70" s="4" t="s">
        <v>29</v>
      </c>
      <c r="C70" s="5">
        <v>44884.65625</v>
      </c>
      <c r="D70" s="4" t="s">
        <v>28</v>
      </c>
      <c r="E70" s="4" t="s">
        <v>12</v>
      </c>
      <c r="F70" s="6">
        <v>1.5</v>
      </c>
      <c r="G70" s="9" t="str">
        <f t="shared" si="2"/>
        <v>small</v>
      </c>
      <c r="H70" s="1"/>
      <c r="I70" s="1"/>
      <c r="J70" s="1"/>
      <c r="K70" s="1"/>
      <c r="L70" s="1"/>
      <c r="M70" s="1"/>
      <c r="N70" s="1"/>
      <c r="O70" s="1"/>
      <c r="P70" s="1"/>
      <c r="Q70" s="1"/>
      <c r="R70" s="1"/>
      <c r="S70" s="1"/>
      <c r="T70" s="1"/>
      <c r="U70" s="1"/>
      <c r="V70" s="1"/>
      <c r="W70" s="1"/>
      <c r="X70" s="1"/>
      <c r="Y70" s="1"/>
      <c r="Z70" s="1"/>
    </row>
    <row r="71" spans="1:26" ht="19.5" customHeight="1">
      <c r="A71" s="1"/>
      <c r="B71" s="4" t="s">
        <v>30</v>
      </c>
      <c r="C71" s="5">
        <v>44884.663194444445</v>
      </c>
      <c r="D71" s="4" t="s">
        <v>28</v>
      </c>
      <c r="E71" s="4" t="s">
        <v>19</v>
      </c>
      <c r="F71" s="6">
        <v>4.99</v>
      </c>
      <c r="G71" s="9" t="str">
        <f t="shared" si="2"/>
        <v>small</v>
      </c>
      <c r="H71" s="1"/>
      <c r="I71" s="1"/>
      <c r="J71" s="1"/>
      <c r="K71" s="1"/>
      <c r="L71" s="1"/>
      <c r="M71" s="1"/>
      <c r="N71" s="1"/>
      <c r="O71" s="1"/>
      <c r="P71" s="1"/>
      <c r="Q71" s="1"/>
      <c r="R71" s="1"/>
      <c r="S71" s="1"/>
      <c r="T71" s="1"/>
      <c r="U71" s="1"/>
      <c r="V71" s="1"/>
      <c r="W71" s="1"/>
      <c r="X71" s="1"/>
      <c r="Y71" s="1"/>
      <c r="Z71" s="1"/>
    </row>
    <row r="72" spans="1:26" ht="19.5" customHeight="1">
      <c r="A72" s="1"/>
      <c r="B72" s="4" t="s">
        <v>31</v>
      </c>
      <c r="C72" s="5">
        <v>44884.664583333331</v>
      </c>
      <c r="D72" s="4" t="s">
        <v>32</v>
      </c>
      <c r="E72" s="4" t="s">
        <v>19</v>
      </c>
      <c r="F72" s="6">
        <v>5.99</v>
      </c>
      <c r="G72" s="9" t="str">
        <f t="shared" si="2"/>
        <v>small</v>
      </c>
      <c r="H72" s="1"/>
      <c r="I72" s="1"/>
      <c r="J72" s="1"/>
      <c r="K72" s="1"/>
      <c r="L72" s="1"/>
      <c r="M72" s="1"/>
      <c r="N72" s="1"/>
      <c r="O72" s="1"/>
      <c r="P72" s="1"/>
      <c r="Q72" s="1"/>
      <c r="R72" s="1"/>
      <c r="S72" s="1"/>
      <c r="T72" s="1"/>
      <c r="U72" s="1"/>
      <c r="V72" s="1"/>
      <c r="W72" s="1"/>
      <c r="X72" s="1"/>
      <c r="Y72" s="1"/>
      <c r="Z72" s="1"/>
    </row>
    <row r="73" spans="1:26" ht="19.5" customHeight="1">
      <c r="A73" s="1"/>
      <c r="B73" s="4" t="s">
        <v>33</v>
      </c>
      <c r="C73" s="5">
        <v>44884.664583333331</v>
      </c>
      <c r="D73" s="4" t="s">
        <v>32</v>
      </c>
      <c r="E73" s="4" t="s">
        <v>10</v>
      </c>
      <c r="F73" s="6">
        <v>12.99</v>
      </c>
      <c r="G73" s="9" t="str">
        <f t="shared" si="2"/>
        <v>large</v>
      </c>
      <c r="H73" s="1"/>
      <c r="I73" s="1"/>
      <c r="J73" s="1"/>
      <c r="K73" s="1"/>
      <c r="L73" s="1"/>
      <c r="M73" s="1"/>
      <c r="N73" s="1"/>
      <c r="O73" s="1"/>
      <c r="P73" s="1"/>
      <c r="Q73" s="1"/>
      <c r="R73" s="1"/>
      <c r="S73" s="1"/>
      <c r="T73" s="1"/>
      <c r="U73" s="1"/>
      <c r="V73" s="1"/>
      <c r="W73" s="1"/>
      <c r="X73" s="1"/>
      <c r="Y73" s="1"/>
      <c r="Z73" s="1"/>
    </row>
    <row r="74" spans="1:26" ht="19.5" customHeight="1">
      <c r="A74" s="1"/>
      <c r="B74" s="4" t="s">
        <v>34</v>
      </c>
      <c r="C74" s="5">
        <v>44884.664583333331</v>
      </c>
      <c r="D74" s="4" t="s">
        <v>32</v>
      </c>
      <c r="E74" s="4" t="s">
        <v>10</v>
      </c>
      <c r="F74" s="6">
        <v>9.99</v>
      </c>
      <c r="G74" s="9" t="str">
        <f t="shared" si="2"/>
        <v>medium</v>
      </c>
      <c r="H74" s="1"/>
      <c r="I74" s="1"/>
      <c r="J74" s="1"/>
      <c r="K74" s="1"/>
      <c r="L74" s="1"/>
      <c r="M74" s="1"/>
      <c r="N74" s="1"/>
      <c r="O74" s="1"/>
      <c r="P74" s="1"/>
      <c r="Q74" s="1"/>
      <c r="R74" s="1"/>
      <c r="S74" s="1"/>
      <c r="T74" s="1"/>
      <c r="U74" s="1"/>
      <c r="V74" s="1"/>
      <c r="W74" s="1"/>
      <c r="X74" s="1"/>
      <c r="Y74" s="1"/>
      <c r="Z74" s="1"/>
    </row>
    <row r="75" spans="1:26" ht="19.5" customHeight="1">
      <c r="A75" s="1"/>
      <c r="B75" s="4" t="s">
        <v>35</v>
      </c>
      <c r="C75" s="5">
        <v>44884.664583333331</v>
      </c>
      <c r="D75" s="4" t="s">
        <v>32</v>
      </c>
      <c r="E75" s="4" t="s">
        <v>10</v>
      </c>
      <c r="F75" s="6">
        <v>9.99</v>
      </c>
      <c r="G75" s="9" t="str">
        <f t="shared" si="2"/>
        <v>medium</v>
      </c>
      <c r="H75" s="1"/>
      <c r="I75" s="1"/>
      <c r="J75" s="1"/>
      <c r="K75" s="1"/>
      <c r="L75" s="1"/>
      <c r="M75" s="1"/>
      <c r="N75" s="1"/>
      <c r="O75" s="1"/>
      <c r="P75" s="1"/>
      <c r="Q75" s="1"/>
      <c r="R75" s="1"/>
      <c r="S75" s="1"/>
      <c r="T75" s="1"/>
      <c r="U75" s="1"/>
      <c r="V75" s="1"/>
      <c r="W75" s="1"/>
      <c r="X75" s="1"/>
      <c r="Y75" s="1"/>
      <c r="Z75" s="1"/>
    </row>
    <row r="76" spans="1:26" ht="19.5" customHeight="1">
      <c r="A76" s="1"/>
      <c r="B76" s="4" t="s">
        <v>36</v>
      </c>
      <c r="C76" s="5">
        <v>44884.664583333331</v>
      </c>
      <c r="D76" s="4" t="s">
        <v>32</v>
      </c>
      <c r="E76" s="4" t="s">
        <v>12</v>
      </c>
      <c r="F76" s="6">
        <v>2.99</v>
      </c>
      <c r="G76" s="9" t="str">
        <f t="shared" si="2"/>
        <v>small</v>
      </c>
      <c r="H76" s="1"/>
      <c r="I76" s="1"/>
      <c r="J76" s="1"/>
      <c r="K76" s="1"/>
      <c r="L76" s="1"/>
      <c r="M76" s="1"/>
      <c r="N76" s="1"/>
      <c r="O76" s="1"/>
      <c r="P76" s="1"/>
      <c r="Q76" s="1"/>
      <c r="R76" s="1"/>
      <c r="S76" s="1"/>
      <c r="T76" s="1"/>
      <c r="U76" s="1"/>
      <c r="V76" s="1"/>
      <c r="W76" s="1"/>
      <c r="X76" s="1"/>
      <c r="Y76" s="1"/>
      <c r="Z76" s="1"/>
    </row>
    <row r="77" spans="1:26" ht="19.5" customHeight="1">
      <c r="A77" s="1"/>
      <c r="B77" s="4" t="s">
        <v>37</v>
      </c>
      <c r="C77" s="5">
        <v>44884.684027777781</v>
      </c>
      <c r="D77" s="4" t="s">
        <v>38</v>
      </c>
      <c r="E77" s="4" t="s">
        <v>39</v>
      </c>
      <c r="F77" s="6">
        <v>1.99</v>
      </c>
      <c r="G77" s="9" t="str">
        <f t="shared" si="2"/>
        <v>small</v>
      </c>
      <c r="H77" s="1"/>
      <c r="I77" s="1"/>
      <c r="J77" s="1"/>
      <c r="K77" s="1"/>
      <c r="L77" s="1"/>
      <c r="M77" s="1"/>
      <c r="N77" s="1"/>
      <c r="O77" s="1"/>
      <c r="P77" s="1"/>
      <c r="Q77" s="1"/>
      <c r="R77" s="1"/>
      <c r="S77" s="1"/>
      <c r="T77" s="1"/>
      <c r="U77" s="1"/>
      <c r="V77" s="1"/>
      <c r="W77" s="1"/>
      <c r="X77" s="1"/>
      <c r="Y77" s="1"/>
      <c r="Z77" s="1"/>
    </row>
    <row r="78" spans="1:26" ht="19.5" customHeight="1">
      <c r="A78" s="1"/>
      <c r="B78" s="4" t="s">
        <v>40</v>
      </c>
      <c r="C78" s="5">
        <v>44884.697916666664</v>
      </c>
      <c r="D78" s="4" t="s">
        <v>41</v>
      </c>
      <c r="E78" s="4" t="s">
        <v>10</v>
      </c>
      <c r="F78" s="6">
        <v>7.99</v>
      </c>
      <c r="G78" s="9" t="str">
        <f t="shared" si="2"/>
        <v>medium</v>
      </c>
      <c r="H78" s="1"/>
      <c r="I78" s="1"/>
      <c r="J78" s="1"/>
      <c r="K78" s="1"/>
      <c r="L78" s="1"/>
      <c r="M78" s="1"/>
      <c r="N78" s="1"/>
      <c r="O78" s="1"/>
      <c r="P78" s="1"/>
      <c r="Q78" s="1"/>
      <c r="R78" s="1"/>
      <c r="S78" s="1"/>
      <c r="T78" s="1"/>
      <c r="U78" s="1"/>
      <c r="V78" s="1"/>
      <c r="W78" s="1"/>
      <c r="X78" s="1"/>
      <c r="Y78" s="1"/>
      <c r="Z78" s="1"/>
    </row>
    <row r="79" spans="1:26" ht="19.5" customHeight="1">
      <c r="A79" s="1"/>
      <c r="B79" s="4" t="s">
        <v>42</v>
      </c>
      <c r="C79" s="5">
        <v>44884.697916666664</v>
      </c>
      <c r="D79" s="4" t="s">
        <v>41</v>
      </c>
      <c r="E79" s="4" t="s">
        <v>17</v>
      </c>
      <c r="F79" s="6">
        <v>5.99</v>
      </c>
      <c r="G79" s="9" t="str">
        <f t="shared" si="2"/>
        <v>small</v>
      </c>
      <c r="H79" s="1"/>
      <c r="I79" s="1"/>
      <c r="J79" s="1"/>
      <c r="K79" s="1"/>
      <c r="L79" s="1"/>
      <c r="M79" s="1"/>
      <c r="N79" s="1"/>
      <c r="O79" s="1"/>
      <c r="P79" s="1"/>
      <c r="Q79" s="1"/>
      <c r="R79" s="1"/>
      <c r="S79" s="1"/>
      <c r="T79" s="1"/>
      <c r="U79" s="1"/>
      <c r="V79" s="1"/>
      <c r="W79" s="1"/>
      <c r="X79" s="1"/>
      <c r="Y79" s="1"/>
      <c r="Z79" s="1"/>
    </row>
    <row r="80" spans="1:26" ht="19.5" customHeight="1">
      <c r="A80" s="1"/>
      <c r="B80" s="4" t="s">
        <v>43</v>
      </c>
      <c r="C80" s="5">
        <v>44884.699305555558</v>
      </c>
      <c r="D80" s="4" t="s">
        <v>41</v>
      </c>
      <c r="E80" s="4" t="s">
        <v>12</v>
      </c>
      <c r="F80" s="6">
        <v>2.99</v>
      </c>
      <c r="G80" s="9" t="str">
        <f t="shared" si="2"/>
        <v>small</v>
      </c>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t="s">
        <v>54</v>
      </c>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1" t="s">
        <v>2</v>
      </c>
      <c r="C83" s="12" t="s">
        <v>3</v>
      </c>
      <c r="D83" s="12" t="s">
        <v>4</v>
      </c>
      <c r="E83" s="12" t="s">
        <v>5</v>
      </c>
      <c r="F83" s="12" t="s">
        <v>6</v>
      </c>
      <c r="G83" s="13" t="s">
        <v>55</v>
      </c>
      <c r="H83" s="1"/>
      <c r="I83" s="1"/>
      <c r="J83" s="1"/>
      <c r="K83" s="1"/>
      <c r="L83" s="1"/>
      <c r="M83" s="1"/>
      <c r="N83" s="1"/>
      <c r="O83" s="1"/>
      <c r="P83" s="1"/>
      <c r="Q83" s="1"/>
      <c r="R83" s="1"/>
      <c r="S83" s="1"/>
      <c r="T83" s="1"/>
      <c r="U83" s="1"/>
      <c r="V83" s="1"/>
      <c r="W83" s="1"/>
      <c r="X83" s="1"/>
      <c r="Y83" s="1"/>
      <c r="Z83" s="1"/>
    </row>
    <row r="84" spans="1:26" ht="19.5" customHeight="1">
      <c r="A84" s="1"/>
      <c r="B84" s="14" t="s">
        <v>8</v>
      </c>
      <c r="C84" s="5">
        <v>44884.598611111112</v>
      </c>
      <c r="D84" s="4" t="s">
        <v>9</v>
      </c>
      <c r="E84" s="4" t="s">
        <v>10</v>
      </c>
      <c r="F84" s="6">
        <v>6.99</v>
      </c>
      <c r="G84" s="15"/>
      <c r="H84" s="1"/>
      <c r="I84" s="1"/>
      <c r="J84" s="1"/>
      <c r="K84" s="1"/>
      <c r="L84" s="1"/>
      <c r="M84" s="1"/>
      <c r="N84" s="1"/>
      <c r="O84" s="1"/>
      <c r="P84" s="1"/>
      <c r="Q84" s="1"/>
      <c r="R84" s="1"/>
      <c r="S84" s="1"/>
      <c r="T84" s="1"/>
      <c r="U84" s="1"/>
      <c r="V84" s="1"/>
      <c r="W84" s="1"/>
      <c r="X84" s="1"/>
      <c r="Y84" s="1"/>
      <c r="Z84" s="1"/>
    </row>
    <row r="85" spans="1:26" ht="19.5" customHeight="1">
      <c r="A85" s="1"/>
      <c r="B85" s="14" t="s">
        <v>11</v>
      </c>
      <c r="C85" s="5">
        <v>44884.598611111112</v>
      </c>
      <c r="D85" s="4" t="s">
        <v>9</v>
      </c>
      <c r="E85" s="4" t="s">
        <v>12</v>
      </c>
      <c r="F85" s="6">
        <v>2.5</v>
      </c>
      <c r="G85" s="15"/>
      <c r="H85" s="1"/>
      <c r="I85" s="1"/>
      <c r="J85" s="1"/>
      <c r="K85" s="1"/>
      <c r="L85" s="1"/>
      <c r="M85" s="1"/>
      <c r="N85" s="1"/>
      <c r="O85" s="1"/>
      <c r="P85" s="1"/>
      <c r="Q85" s="1"/>
      <c r="R85" s="1"/>
      <c r="S85" s="1"/>
      <c r="T85" s="1"/>
      <c r="U85" s="1"/>
      <c r="V85" s="1"/>
      <c r="W85" s="1"/>
      <c r="X85" s="1"/>
      <c r="Y85" s="1"/>
      <c r="Z85" s="1"/>
    </row>
    <row r="86" spans="1:26" ht="19.5" customHeight="1">
      <c r="A86" s="1"/>
      <c r="B86" s="14" t="s">
        <v>13</v>
      </c>
      <c r="C86" s="5">
        <v>44884.598611111112</v>
      </c>
      <c r="D86" s="4" t="s">
        <v>9</v>
      </c>
      <c r="E86" s="4" t="s">
        <v>10</v>
      </c>
      <c r="F86" s="6">
        <v>8.99</v>
      </c>
      <c r="G86" s="15"/>
      <c r="H86" s="1"/>
      <c r="I86" s="1"/>
      <c r="J86" s="1"/>
      <c r="K86" s="1"/>
      <c r="L86" s="1"/>
      <c r="M86" s="1"/>
      <c r="N86" s="1"/>
      <c r="O86" s="1"/>
      <c r="P86" s="1"/>
      <c r="Q86" s="1"/>
      <c r="R86" s="1"/>
      <c r="S86" s="1"/>
      <c r="T86" s="1"/>
      <c r="U86" s="1"/>
      <c r="V86" s="1"/>
      <c r="W86" s="1"/>
      <c r="X86" s="1"/>
      <c r="Y86" s="1"/>
      <c r="Z86" s="1"/>
    </row>
    <row r="87" spans="1:26" ht="19.5" customHeight="1">
      <c r="A87" s="1"/>
      <c r="B87" s="14" t="s">
        <v>14</v>
      </c>
      <c r="C87" s="5">
        <v>44884.619444444441</v>
      </c>
      <c r="D87" s="4" t="s">
        <v>15</v>
      </c>
      <c r="E87" s="4" t="s">
        <v>10</v>
      </c>
      <c r="F87" s="6">
        <v>12.99</v>
      </c>
      <c r="G87" s="15"/>
      <c r="H87" s="1"/>
      <c r="I87" s="1"/>
      <c r="J87" s="1"/>
      <c r="K87" s="1"/>
      <c r="L87" s="1"/>
      <c r="M87" s="1"/>
      <c r="N87" s="1"/>
      <c r="O87" s="1"/>
      <c r="P87" s="1"/>
      <c r="Q87" s="1"/>
      <c r="R87" s="1"/>
      <c r="S87" s="1"/>
      <c r="T87" s="1"/>
      <c r="U87" s="1"/>
      <c r="V87" s="1"/>
      <c r="W87" s="1"/>
      <c r="X87" s="1"/>
      <c r="Y87" s="1"/>
      <c r="Z87" s="1"/>
    </row>
    <row r="88" spans="1:26" ht="19.5" customHeight="1">
      <c r="A88" s="1"/>
      <c r="B88" s="14" t="s">
        <v>16</v>
      </c>
      <c r="C88" s="5">
        <v>44884.640277777777</v>
      </c>
      <c r="D88" s="4" t="s">
        <v>9</v>
      </c>
      <c r="E88" s="4" t="s">
        <v>17</v>
      </c>
      <c r="F88" s="6">
        <v>5.99</v>
      </c>
      <c r="G88" s="15"/>
      <c r="H88" s="1"/>
      <c r="I88" s="1"/>
      <c r="J88" s="1"/>
      <c r="K88" s="1"/>
      <c r="L88" s="1"/>
      <c r="M88" s="1"/>
      <c r="N88" s="1"/>
      <c r="O88" s="1"/>
      <c r="P88" s="1"/>
      <c r="Q88" s="1"/>
      <c r="R88" s="1"/>
      <c r="S88" s="1"/>
      <c r="T88" s="1"/>
      <c r="U88" s="1"/>
      <c r="V88" s="1"/>
      <c r="W88" s="1"/>
      <c r="X88" s="1"/>
      <c r="Y88" s="1"/>
      <c r="Z88" s="1"/>
    </row>
    <row r="89" spans="1:26" ht="19.5" customHeight="1">
      <c r="A89" s="1"/>
      <c r="B89" s="14" t="s">
        <v>18</v>
      </c>
      <c r="C89" s="5">
        <v>44884.640277777777</v>
      </c>
      <c r="D89" s="4" t="s">
        <v>15</v>
      </c>
      <c r="E89" s="4" t="s">
        <v>19</v>
      </c>
      <c r="F89" s="6">
        <v>5.99</v>
      </c>
      <c r="G89" s="15"/>
      <c r="H89" s="1"/>
      <c r="I89" s="1"/>
      <c r="J89" s="1"/>
      <c r="K89" s="1"/>
      <c r="L89" s="1"/>
      <c r="M89" s="1"/>
      <c r="N89" s="1"/>
      <c r="O89" s="1"/>
      <c r="P89" s="1"/>
      <c r="Q89" s="1"/>
      <c r="R89" s="1"/>
      <c r="S89" s="1"/>
      <c r="T89" s="1"/>
      <c r="U89" s="1"/>
      <c r="V89" s="1"/>
      <c r="W89" s="1"/>
      <c r="X89" s="1"/>
      <c r="Y89" s="1"/>
      <c r="Z89" s="1"/>
    </row>
    <row r="90" spans="1:26" ht="19.5" customHeight="1">
      <c r="A90" s="1"/>
      <c r="B90" s="14" t="s">
        <v>20</v>
      </c>
      <c r="C90" s="5">
        <v>44884.640277777777</v>
      </c>
      <c r="D90" s="4" t="s">
        <v>15</v>
      </c>
      <c r="E90" s="4" t="s">
        <v>19</v>
      </c>
      <c r="F90" s="6">
        <v>5.99</v>
      </c>
      <c r="G90" s="15"/>
      <c r="H90" s="1"/>
      <c r="I90" s="1"/>
      <c r="J90" s="1"/>
      <c r="K90" s="1"/>
      <c r="L90" s="1"/>
      <c r="M90" s="1"/>
      <c r="N90" s="1"/>
      <c r="O90" s="1"/>
      <c r="P90" s="1"/>
      <c r="Q90" s="1"/>
      <c r="R90" s="1"/>
      <c r="S90" s="1"/>
      <c r="T90" s="1"/>
      <c r="U90" s="1"/>
      <c r="V90" s="1"/>
      <c r="W90" s="1"/>
      <c r="X90" s="1"/>
      <c r="Y90" s="1"/>
      <c r="Z90" s="1"/>
    </row>
    <row r="91" spans="1:26" ht="19.5" customHeight="1">
      <c r="A91" s="1"/>
      <c r="B91" s="14" t="s">
        <v>21</v>
      </c>
      <c r="C91" s="5">
        <v>44884.640972222223</v>
      </c>
      <c r="D91" s="4" t="s">
        <v>15</v>
      </c>
      <c r="E91" s="4" t="s">
        <v>19</v>
      </c>
      <c r="F91" s="6">
        <v>5.99</v>
      </c>
      <c r="G91" s="15"/>
      <c r="H91" s="1"/>
      <c r="I91" s="1"/>
      <c r="J91" s="1"/>
      <c r="K91" s="1"/>
      <c r="L91" s="1"/>
      <c r="M91" s="1"/>
      <c r="N91" s="1"/>
      <c r="O91" s="1"/>
      <c r="P91" s="1"/>
      <c r="Q91" s="1"/>
      <c r="R91" s="1"/>
      <c r="S91" s="1"/>
      <c r="T91" s="1"/>
      <c r="U91" s="1"/>
      <c r="V91" s="1"/>
      <c r="W91" s="1"/>
      <c r="X91" s="1"/>
      <c r="Y91" s="1"/>
      <c r="Z91" s="1"/>
    </row>
    <row r="92" spans="1:26" ht="19.5" customHeight="1">
      <c r="A92" s="1"/>
      <c r="B92" s="14" t="s">
        <v>22</v>
      </c>
      <c r="C92" s="5">
        <v>44884.640972222223</v>
      </c>
      <c r="D92" s="4" t="s">
        <v>15</v>
      </c>
      <c r="E92" s="4" t="s">
        <v>19</v>
      </c>
      <c r="F92" s="6">
        <v>5.99</v>
      </c>
      <c r="G92" s="15"/>
      <c r="H92" s="1"/>
      <c r="I92" s="1"/>
      <c r="J92" s="1"/>
      <c r="K92" s="1"/>
      <c r="L92" s="1"/>
      <c r="M92" s="1"/>
      <c r="N92" s="1"/>
      <c r="O92" s="1"/>
      <c r="P92" s="1"/>
      <c r="Q92" s="1"/>
      <c r="R92" s="1"/>
      <c r="S92" s="1"/>
      <c r="T92" s="1"/>
      <c r="U92" s="1"/>
      <c r="V92" s="1"/>
      <c r="W92" s="1"/>
      <c r="X92" s="1"/>
      <c r="Y92" s="1"/>
      <c r="Z92" s="1"/>
    </row>
    <row r="93" spans="1:26" ht="19.5" customHeight="1">
      <c r="A93" s="1"/>
      <c r="B93" s="14" t="s">
        <v>23</v>
      </c>
      <c r="C93" s="5">
        <v>44884.649305555555</v>
      </c>
      <c r="D93" s="4" t="s">
        <v>24</v>
      </c>
      <c r="E93" s="4" t="s">
        <v>25</v>
      </c>
      <c r="F93" s="6">
        <v>7.99</v>
      </c>
      <c r="G93" s="15"/>
      <c r="H93" s="1"/>
      <c r="I93" s="1"/>
      <c r="J93" s="1"/>
      <c r="K93" s="1"/>
      <c r="L93" s="1"/>
      <c r="M93" s="1"/>
      <c r="N93" s="1"/>
      <c r="O93" s="1"/>
      <c r="P93" s="1"/>
      <c r="Q93" s="1"/>
      <c r="R93" s="1"/>
      <c r="S93" s="1"/>
      <c r="T93" s="1"/>
      <c r="U93" s="1"/>
      <c r="V93" s="1"/>
      <c r="W93" s="1"/>
      <c r="X93" s="1"/>
      <c r="Y93" s="1"/>
      <c r="Z93" s="1"/>
    </row>
    <row r="94" spans="1:26" ht="19.5" customHeight="1">
      <c r="A94" s="1"/>
      <c r="B94" s="14" t="s">
        <v>26</v>
      </c>
      <c r="C94" s="5">
        <v>44884.65</v>
      </c>
      <c r="D94" s="4" t="s">
        <v>24</v>
      </c>
      <c r="E94" s="4" t="s">
        <v>12</v>
      </c>
      <c r="F94" s="6">
        <v>2.99</v>
      </c>
      <c r="G94" s="15"/>
      <c r="H94" s="1"/>
      <c r="I94" s="1"/>
      <c r="J94" s="1"/>
      <c r="K94" s="1"/>
      <c r="L94" s="1"/>
      <c r="M94" s="1"/>
      <c r="N94" s="1"/>
      <c r="O94" s="1"/>
      <c r="P94" s="1"/>
      <c r="Q94" s="1"/>
      <c r="R94" s="1"/>
      <c r="S94" s="1"/>
      <c r="T94" s="1"/>
      <c r="U94" s="1"/>
      <c r="V94" s="1"/>
      <c r="W94" s="1"/>
      <c r="X94" s="1"/>
      <c r="Y94" s="1"/>
      <c r="Z94" s="1"/>
    </row>
    <row r="95" spans="1:26" ht="19.5" customHeight="1">
      <c r="A95" s="1"/>
      <c r="B95" s="14" t="s">
        <v>27</v>
      </c>
      <c r="C95" s="5">
        <v>44884.65625</v>
      </c>
      <c r="D95" s="4" t="s">
        <v>28</v>
      </c>
      <c r="E95" s="4" t="s">
        <v>10</v>
      </c>
      <c r="F95" s="6">
        <v>12.99</v>
      </c>
      <c r="G95" s="15"/>
      <c r="H95" s="1"/>
      <c r="I95" s="1"/>
      <c r="J95" s="1"/>
      <c r="K95" s="1"/>
      <c r="L95" s="1"/>
      <c r="M95" s="1"/>
      <c r="N95" s="1"/>
      <c r="O95" s="1"/>
      <c r="P95" s="1"/>
      <c r="Q95" s="1"/>
      <c r="R95" s="1"/>
      <c r="S95" s="1"/>
      <c r="T95" s="1"/>
      <c r="U95" s="1"/>
      <c r="V95" s="1"/>
      <c r="W95" s="1"/>
      <c r="X95" s="1"/>
      <c r="Y95" s="1"/>
      <c r="Z95" s="1"/>
    </row>
    <row r="96" spans="1:26" ht="19.5" customHeight="1">
      <c r="A96" s="1"/>
      <c r="B96" s="14" t="s">
        <v>29</v>
      </c>
      <c r="C96" s="5">
        <v>44884.65625</v>
      </c>
      <c r="D96" s="4" t="s">
        <v>28</v>
      </c>
      <c r="E96" s="4" t="s">
        <v>12</v>
      </c>
      <c r="F96" s="6">
        <v>1.5</v>
      </c>
      <c r="G96" s="15"/>
      <c r="H96" s="1"/>
      <c r="I96" s="1"/>
      <c r="J96" s="1"/>
      <c r="K96" s="1"/>
      <c r="L96" s="1"/>
      <c r="M96" s="1"/>
      <c r="N96" s="1"/>
      <c r="O96" s="1"/>
      <c r="P96" s="1"/>
      <c r="Q96" s="1"/>
      <c r="R96" s="1"/>
      <c r="S96" s="1"/>
      <c r="T96" s="1"/>
      <c r="U96" s="1"/>
      <c r="V96" s="1"/>
      <c r="W96" s="1"/>
      <c r="X96" s="1"/>
      <c r="Y96" s="1"/>
      <c r="Z96" s="1"/>
    </row>
    <row r="97" spans="1:26" ht="19.5" customHeight="1">
      <c r="A97" s="1"/>
      <c r="B97" s="14" t="s">
        <v>30</v>
      </c>
      <c r="C97" s="5">
        <v>44884.663194444445</v>
      </c>
      <c r="D97" s="4" t="s">
        <v>28</v>
      </c>
      <c r="E97" s="4" t="s">
        <v>19</v>
      </c>
      <c r="F97" s="6">
        <v>4.99</v>
      </c>
      <c r="G97" s="15"/>
      <c r="H97" s="1"/>
      <c r="I97" s="1"/>
      <c r="J97" s="1"/>
      <c r="K97" s="1"/>
      <c r="L97" s="1"/>
      <c r="M97" s="1"/>
      <c r="N97" s="1"/>
      <c r="O97" s="1"/>
      <c r="P97" s="1"/>
      <c r="Q97" s="1"/>
      <c r="R97" s="1"/>
      <c r="S97" s="1"/>
      <c r="T97" s="1"/>
      <c r="U97" s="1"/>
      <c r="V97" s="1"/>
      <c r="W97" s="1"/>
      <c r="X97" s="1"/>
      <c r="Y97" s="1"/>
      <c r="Z97" s="1"/>
    </row>
    <row r="98" spans="1:26" ht="19.5" customHeight="1">
      <c r="A98" s="1"/>
      <c r="B98" s="14" t="s">
        <v>31</v>
      </c>
      <c r="C98" s="5">
        <v>44884.664583333331</v>
      </c>
      <c r="D98" s="4" t="s">
        <v>32</v>
      </c>
      <c r="E98" s="4" t="s">
        <v>19</v>
      </c>
      <c r="F98" s="6">
        <v>5.99</v>
      </c>
      <c r="G98" s="15"/>
      <c r="H98" s="1"/>
      <c r="I98" s="1"/>
      <c r="J98" s="1"/>
      <c r="K98" s="1"/>
      <c r="L98" s="1"/>
      <c r="M98" s="1"/>
      <c r="N98" s="1"/>
      <c r="O98" s="1"/>
      <c r="P98" s="1"/>
      <c r="Q98" s="1"/>
      <c r="R98" s="1"/>
      <c r="S98" s="1"/>
      <c r="T98" s="1"/>
      <c r="U98" s="1"/>
      <c r="V98" s="1"/>
      <c r="W98" s="1"/>
      <c r="X98" s="1"/>
      <c r="Y98" s="1"/>
      <c r="Z98" s="1"/>
    </row>
    <row r="99" spans="1:26" ht="19.5" customHeight="1">
      <c r="A99" s="1"/>
      <c r="B99" s="14" t="s">
        <v>33</v>
      </c>
      <c r="C99" s="5">
        <v>44884.664583333331</v>
      </c>
      <c r="D99" s="4" t="s">
        <v>32</v>
      </c>
      <c r="E99" s="4" t="s">
        <v>10</v>
      </c>
      <c r="F99" s="6">
        <v>12.99</v>
      </c>
      <c r="G99" s="15"/>
      <c r="H99" s="1"/>
      <c r="I99" s="1"/>
      <c r="J99" s="1"/>
      <c r="K99" s="1"/>
      <c r="L99" s="1"/>
      <c r="M99" s="1"/>
      <c r="N99" s="1"/>
      <c r="O99" s="1"/>
      <c r="P99" s="1"/>
      <c r="Q99" s="1"/>
      <c r="R99" s="1"/>
      <c r="S99" s="1"/>
      <c r="T99" s="1"/>
      <c r="U99" s="1"/>
      <c r="V99" s="1"/>
      <c r="W99" s="1"/>
      <c r="X99" s="1"/>
      <c r="Y99" s="1"/>
      <c r="Z99" s="1"/>
    </row>
    <row r="100" spans="1:26" ht="19.5" customHeight="1">
      <c r="A100" s="1"/>
      <c r="B100" s="14" t="s">
        <v>34</v>
      </c>
      <c r="C100" s="5">
        <v>44884.664583333331</v>
      </c>
      <c r="D100" s="4" t="s">
        <v>32</v>
      </c>
      <c r="E100" s="4" t="s">
        <v>10</v>
      </c>
      <c r="F100" s="6">
        <v>9.99</v>
      </c>
      <c r="G100" s="15"/>
      <c r="H100" s="1"/>
      <c r="I100" s="1"/>
      <c r="J100" s="1"/>
      <c r="K100" s="1"/>
      <c r="L100" s="1"/>
      <c r="M100" s="1"/>
      <c r="N100" s="1"/>
      <c r="O100" s="1"/>
      <c r="P100" s="1"/>
      <c r="Q100" s="1"/>
      <c r="R100" s="1"/>
      <c r="S100" s="1"/>
      <c r="T100" s="1"/>
      <c r="U100" s="1"/>
      <c r="V100" s="1"/>
      <c r="W100" s="1"/>
      <c r="X100" s="1"/>
      <c r="Y100" s="1"/>
      <c r="Z100" s="1"/>
    </row>
    <row r="101" spans="1:26" ht="19.5" customHeight="1">
      <c r="A101" s="1"/>
      <c r="B101" s="14" t="s">
        <v>35</v>
      </c>
      <c r="C101" s="5">
        <v>44884.664583333331</v>
      </c>
      <c r="D101" s="4" t="s">
        <v>32</v>
      </c>
      <c r="E101" s="4" t="s">
        <v>10</v>
      </c>
      <c r="F101" s="6">
        <v>9.99</v>
      </c>
      <c r="G101" s="15"/>
      <c r="H101" s="1"/>
      <c r="I101" s="1"/>
      <c r="J101" s="1"/>
      <c r="K101" s="1"/>
      <c r="L101" s="1"/>
      <c r="M101" s="1"/>
      <c r="N101" s="1"/>
      <c r="O101" s="1"/>
      <c r="P101" s="1"/>
      <c r="Q101" s="1"/>
      <c r="R101" s="1"/>
      <c r="S101" s="1"/>
      <c r="T101" s="1"/>
      <c r="U101" s="1"/>
      <c r="V101" s="1"/>
      <c r="W101" s="1"/>
      <c r="X101" s="1"/>
      <c r="Y101" s="1"/>
      <c r="Z101" s="1"/>
    </row>
    <row r="102" spans="1:26" ht="19.5" customHeight="1">
      <c r="A102" s="1"/>
      <c r="B102" s="14" t="s">
        <v>36</v>
      </c>
      <c r="C102" s="5">
        <v>44884.664583333331</v>
      </c>
      <c r="D102" s="4" t="s">
        <v>32</v>
      </c>
      <c r="E102" s="4" t="s">
        <v>12</v>
      </c>
      <c r="F102" s="6">
        <v>2.99</v>
      </c>
      <c r="G102" s="15"/>
      <c r="H102" s="1"/>
      <c r="I102" s="1"/>
      <c r="J102" s="1"/>
      <c r="K102" s="1"/>
      <c r="L102" s="1"/>
      <c r="M102" s="1"/>
      <c r="N102" s="1"/>
      <c r="O102" s="1"/>
      <c r="P102" s="1"/>
      <c r="Q102" s="1"/>
      <c r="R102" s="1"/>
      <c r="S102" s="1"/>
      <c r="T102" s="1"/>
      <c r="U102" s="1"/>
      <c r="V102" s="1"/>
      <c r="W102" s="1"/>
      <c r="X102" s="1"/>
      <c r="Y102" s="1"/>
      <c r="Z102" s="1"/>
    </row>
    <row r="103" spans="1:26" ht="19.5" customHeight="1">
      <c r="A103" s="1"/>
      <c r="B103" s="14" t="s">
        <v>37</v>
      </c>
      <c r="C103" s="5">
        <v>44884.684027777781</v>
      </c>
      <c r="D103" s="4" t="s">
        <v>38</v>
      </c>
      <c r="E103" s="4" t="s">
        <v>39</v>
      </c>
      <c r="F103" s="6">
        <v>1.99</v>
      </c>
      <c r="G103" s="15"/>
      <c r="H103" s="1"/>
      <c r="I103" s="1"/>
      <c r="J103" s="1"/>
      <c r="K103" s="1"/>
      <c r="L103" s="1"/>
      <c r="M103" s="1"/>
      <c r="N103" s="1"/>
      <c r="O103" s="1"/>
      <c r="P103" s="1"/>
      <c r="Q103" s="1"/>
      <c r="R103" s="1"/>
      <c r="S103" s="1"/>
      <c r="T103" s="1"/>
      <c r="U103" s="1"/>
      <c r="V103" s="1"/>
      <c r="W103" s="1"/>
      <c r="X103" s="1"/>
      <c r="Y103" s="1"/>
      <c r="Z103" s="1"/>
    </row>
    <row r="104" spans="1:26" ht="19.5" customHeight="1">
      <c r="A104" s="1"/>
      <c r="B104" s="14" t="s">
        <v>40</v>
      </c>
      <c r="C104" s="5">
        <v>44884.697916666664</v>
      </c>
      <c r="D104" s="4" t="s">
        <v>41</v>
      </c>
      <c r="E104" s="4" t="s">
        <v>10</v>
      </c>
      <c r="F104" s="6">
        <v>7.99</v>
      </c>
      <c r="G104" s="15"/>
      <c r="H104" s="1"/>
      <c r="I104" s="1"/>
      <c r="J104" s="1"/>
      <c r="K104" s="1"/>
      <c r="L104" s="1"/>
      <c r="M104" s="1"/>
      <c r="N104" s="1"/>
      <c r="O104" s="1"/>
      <c r="P104" s="1"/>
      <c r="Q104" s="1"/>
      <c r="R104" s="1"/>
      <c r="S104" s="1"/>
      <c r="T104" s="1"/>
      <c r="U104" s="1"/>
      <c r="V104" s="1"/>
      <c r="W104" s="1"/>
      <c r="X104" s="1"/>
      <c r="Y104" s="1"/>
      <c r="Z104" s="1"/>
    </row>
    <row r="105" spans="1:26" ht="19.5" customHeight="1">
      <c r="A105" s="1"/>
      <c r="B105" s="14" t="s">
        <v>42</v>
      </c>
      <c r="C105" s="5">
        <v>44884.697916666664</v>
      </c>
      <c r="D105" s="4" t="s">
        <v>41</v>
      </c>
      <c r="E105" s="4" t="s">
        <v>17</v>
      </c>
      <c r="F105" s="6">
        <v>5.99</v>
      </c>
      <c r="G105" s="15"/>
      <c r="H105" s="1"/>
      <c r="I105" s="1"/>
      <c r="J105" s="1"/>
      <c r="K105" s="1"/>
      <c r="L105" s="1"/>
      <c r="M105" s="1"/>
      <c r="N105" s="1"/>
      <c r="O105" s="1"/>
      <c r="P105" s="1"/>
      <c r="Q105" s="1"/>
      <c r="R105" s="1"/>
      <c r="S105" s="1"/>
      <c r="T105" s="1"/>
      <c r="U105" s="1"/>
      <c r="V105" s="1"/>
      <c r="W105" s="1"/>
      <c r="X105" s="1"/>
      <c r="Y105" s="1"/>
      <c r="Z105" s="1"/>
    </row>
    <row r="106" spans="1:26" ht="19.5" customHeight="1">
      <c r="A106" s="1"/>
      <c r="B106" s="16" t="s">
        <v>43</v>
      </c>
      <c r="C106" s="17">
        <v>44884.699305555558</v>
      </c>
      <c r="D106" s="18" t="s">
        <v>41</v>
      </c>
      <c r="E106" s="18" t="s">
        <v>12</v>
      </c>
      <c r="F106" s="19">
        <v>2.99</v>
      </c>
      <c r="G106" s="15"/>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t="s">
        <v>56</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2" t="s">
        <v>57</v>
      </c>
      <c r="C109" s="2" t="s">
        <v>58</v>
      </c>
      <c r="D109" s="2" t="s">
        <v>59</v>
      </c>
      <c r="E109" s="2" t="s">
        <v>60</v>
      </c>
      <c r="F109" s="2" t="s">
        <v>61</v>
      </c>
      <c r="G109" s="3" t="s">
        <v>62</v>
      </c>
      <c r="H109" s="1"/>
      <c r="I109" s="1"/>
      <c r="J109" s="1"/>
      <c r="K109" s="1"/>
      <c r="L109" s="1"/>
      <c r="M109" s="1"/>
      <c r="N109" s="1"/>
      <c r="O109" s="1"/>
      <c r="P109" s="1"/>
      <c r="Q109" s="1"/>
      <c r="R109" s="1"/>
      <c r="S109" s="1"/>
      <c r="T109" s="1"/>
      <c r="U109" s="1"/>
      <c r="V109" s="1"/>
      <c r="W109" s="1"/>
      <c r="X109" s="1"/>
      <c r="Y109" s="1"/>
      <c r="Z109" s="1"/>
    </row>
    <row r="110" spans="1:26" ht="19.5" customHeight="1">
      <c r="A110" s="1"/>
      <c r="B110" s="4" t="s">
        <v>9</v>
      </c>
      <c r="C110" s="20">
        <v>44872</v>
      </c>
      <c r="D110" s="4" t="s">
        <v>63</v>
      </c>
      <c r="E110" s="4" t="s">
        <v>64</v>
      </c>
      <c r="F110" s="4">
        <v>91</v>
      </c>
      <c r="G110" s="9" t="str">
        <f>IF(F110 &gt;= 90, "Outstanding", IF(F110 &gt;= 80, "Outstanding", IF(F110 &gt;= 70, "Outstanding", IF(F110 &gt;= 60, "Good",IF(F110 &gt;=50,"Good",IF(F110 &gt;=40,"Good","Bad"))))))</f>
        <v>Outstanding</v>
      </c>
      <c r="H110" s="1"/>
      <c r="I110" s="4" t="s">
        <v>63</v>
      </c>
      <c r="J110" s="1" t="s">
        <v>136</v>
      </c>
      <c r="K110" s="1" t="s">
        <v>137</v>
      </c>
      <c r="L110" s="1" t="s">
        <v>138</v>
      </c>
      <c r="M110" s="1"/>
      <c r="N110" s="1"/>
      <c r="O110" s="1"/>
      <c r="P110" s="1"/>
      <c r="Q110" s="1"/>
      <c r="R110" s="1"/>
      <c r="S110" s="1"/>
      <c r="T110" s="1"/>
      <c r="U110" s="1"/>
      <c r="V110" s="1"/>
      <c r="W110" s="1"/>
      <c r="X110" s="1"/>
      <c r="Y110" s="1"/>
      <c r="Z110" s="1"/>
    </row>
    <row r="111" spans="1:26" ht="19.5" customHeight="1">
      <c r="A111" s="1"/>
      <c r="B111" s="4" t="s">
        <v>65</v>
      </c>
      <c r="C111" s="20">
        <v>44874</v>
      </c>
      <c r="D111" s="4" t="s">
        <v>66</v>
      </c>
      <c r="E111" s="4" t="s">
        <v>67</v>
      </c>
      <c r="F111" s="4">
        <v>89</v>
      </c>
      <c r="G111" s="9" t="str">
        <f t="shared" ref="G111:G129" si="3">IF(F111 &gt;= 90, "Outstanding", IF(F111 &gt;= 80, "Outstanding", IF(F111 &gt;= 70, "Outstanding", IF(F111 &gt;= 60, "Good",IF(F111 &gt;=50,"Good",IF(F111 &gt;=40,"Good","Bad"))))))</f>
        <v>Outstanding</v>
      </c>
      <c r="H111" s="1"/>
      <c r="I111" s="4" t="s">
        <v>66</v>
      </c>
      <c r="J111" s="1" t="s">
        <v>139</v>
      </c>
      <c r="K111" s="1" t="s">
        <v>140</v>
      </c>
      <c r="L111" s="1" t="s">
        <v>138</v>
      </c>
      <c r="M111" s="1"/>
      <c r="N111" s="1"/>
      <c r="O111" s="1"/>
      <c r="P111" s="1"/>
      <c r="Q111" s="1"/>
      <c r="R111" s="1"/>
      <c r="S111" s="1"/>
      <c r="T111" s="1"/>
      <c r="U111" s="1"/>
      <c r="V111" s="1"/>
      <c r="W111" s="1"/>
      <c r="X111" s="1"/>
      <c r="Y111" s="1"/>
      <c r="Z111" s="1"/>
    </row>
    <row r="112" spans="1:26" ht="19.5" customHeight="1">
      <c r="A112" s="1"/>
      <c r="B112" s="4" t="s">
        <v>68</v>
      </c>
      <c r="C112" s="20">
        <v>44875</v>
      </c>
      <c r="D112" s="4" t="s">
        <v>69</v>
      </c>
      <c r="E112" s="4" t="s">
        <v>70</v>
      </c>
      <c r="F112" s="4">
        <v>58</v>
      </c>
      <c r="G112" s="9" t="str">
        <f t="shared" si="3"/>
        <v>Good</v>
      </c>
      <c r="H112" s="1"/>
      <c r="I112" s="4" t="s">
        <v>69</v>
      </c>
      <c r="J112" s="21" t="s">
        <v>141</v>
      </c>
      <c r="K112" s="21" t="s">
        <v>142</v>
      </c>
      <c r="L112" s="21" t="s">
        <v>138</v>
      </c>
      <c r="M112" s="1"/>
      <c r="N112" s="1"/>
      <c r="O112" s="1"/>
      <c r="P112" s="1"/>
      <c r="Q112" s="1"/>
      <c r="R112" s="1"/>
      <c r="S112" s="1"/>
      <c r="T112" s="1"/>
      <c r="U112" s="1"/>
      <c r="V112" s="1"/>
      <c r="W112" s="1"/>
      <c r="X112" s="1"/>
      <c r="Y112" s="1"/>
      <c r="Z112" s="1"/>
    </row>
    <row r="113" spans="1:26" ht="19.5" customHeight="1">
      <c r="A113" s="1"/>
      <c r="B113" s="4" t="s">
        <v>71</v>
      </c>
      <c r="C113" s="20">
        <v>44872</v>
      </c>
      <c r="D113" s="4" t="s">
        <v>63</v>
      </c>
      <c r="E113" s="4" t="s">
        <v>64</v>
      </c>
      <c r="F113" s="4">
        <v>17</v>
      </c>
      <c r="G113" s="9" t="str">
        <f t="shared" si="3"/>
        <v>Bad</v>
      </c>
      <c r="H113" s="1"/>
      <c r="I113" s="1"/>
      <c r="J113" s="39"/>
      <c r="K113" s="21"/>
      <c r="L113" s="22"/>
      <c r="M113" s="1"/>
      <c r="N113" s="1"/>
      <c r="O113" s="1"/>
      <c r="P113" s="1"/>
      <c r="Q113" s="1"/>
      <c r="R113" s="1"/>
      <c r="S113" s="1"/>
      <c r="T113" s="1"/>
      <c r="U113" s="1"/>
      <c r="V113" s="1"/>
      <c r="W113" s="1"/>
      <c r="X113" s="1"/>
      <c r="Y113" s="1"/>
      <c r="Z113" s="1"/>
    </row>
    <row r="114" spans="1:26" ht="19.5" customHeight="1">
      <c r="A114" s="1"/>
      <c r="B114" s="4" t="s">
        <v>72</v>
      </c>
      <c r="C114" s="20">
        <v>44872</v>
      </c>
      <c r="D114" s="4" t="s">
        <v>63</v>
      </c>
      <c r="E114" s="4" t="s">
        <v>64</v>
      </c>
      <c r="F114" s="4">
        <v>34</v>
      </c>
      <c r="G114" s="9" t="str">
        <f t="shared" si="3"/>
        <v>Bad</v>
      </c>
      <c r="H114" s="1"/>
      <c r="I114" s="1"/>
      <c r="J114" s="40"/>
      <c r="K114" s="21"/>
      <c r="L114" s="22"/>
      <c r="M114" s="1"/>
      <c r="N114" s="1"/>
      <c r="O114" s="1"/>
      <c r="P114" s="1"/>
      <c r="Q114" s="1"/>
      <c r="R114" s="1"/>
      <c r="S114" s="1"/>
      <c r="T114" s="1"/>
      <c r="U114" s="1"/>
      <c r="V114" s="1"/>
      <c r="W114" s="1"/>
      <c r="X114" s="1"/>
      <c r="Y114" s="1"/>
      <c r="Z114" s="1"/>
    </row>
    <row r="115" spans="1:26" ht="19.5" customHeight="1">
      <c r="A115" s="1"/>
      <c r="B115" s="4" t="s">
        <v>73</v>
      </c>
      <c r="C115" s="20">
        <v>44875</v>
      </c>
      <c r="D115" s="4" t="s">
        <v>69</v>
      </c>
      <c r="E115" s="4" t="s">
        <v>70</v>
      </c>
      <c r="F115" s="4">
        <v>74</v>
      </c>
      <c r="G115" s="9" t="str">
        <f t="shared" si="3"/>
        <v>Outstanding</v>
      </c>
      <c r="H115" s="1"/>
      <c r="I115" s="1"/>
      <c r="J115" s="40"/>
      <c r="K115" s="21"/>
      <c r="L115" s="22"/>
      <c r="M115" s="1"/>
      <c r="N115" s="1"/>
      <c r="O115" s="1"/>
      <c r="P115" s="1"/>
      <c r="Q115" s="1"/>
      <c r="R115" s="1"/>
      <c r="S115" s="1"/>
      <c r="T115" s="1"/>
      <c r="U115" s="1"/>
      <c r="V115" s="1"/>
      <c r="W115" s="1"/>
      <c r="X115" s="1"/>
      <c r="Y115" s="1"/>
      <c r="Z115" s="1"/>
    </row>
    <row r="116" spans="1:26" ht="19.5" customHeight="1">
      <c r="A116" s="1"/>
      <c r="B116" s="4" t="s">
        <v>32</v>
      </c>
      <c r="C116" s="20">
        <v>44874</v>
      </c>
      <c r="D116" s="4" t="s">
        <v>66</v>
      </c>
      <c r="E116" s="4" t="s">
        <v>67</v>
      </c>
      <c r="F116" s="4">
        <v>18</v>
      </c>
      <c r="G116" s="9" t="str">
        <f t="shared" si="3"/>
        <v>Bad</v>
      </c>
      <c r="H116" s="1"/>
      <c r="I116" s="1"/>
      <c r="J116" s="39"/>
      <c r="K116" s="21"/>
      <c r="L116" s="22"/>
      <c r="M116" s="1"/>
      <c r="N116" s="1"/>
      <c r="O116" s="1"/>
      <c r="P116" s="1"/>
      <c r="Q116" s="1"/>
      <c r="R116" s="1"/>
      <c r="S116" s="1"/>
      <c r="T116" s="1"/>
      <c r="U116" s="1"/>
      <c r="V116" s="1"/>
      <c r="W116" s="1"/>
      <c r="X116" s="1"/>
      <c r="Y116" s="1"/>
      <c r="Z116" s="1"/>
    </row>
    <row r="117" spans="1:26" ht="19.5" customHeight="1">
      <c r="A117" s="1"/>
      <c r="B117" s="4" t="s">
        <v>74</v>
      </c>
      <c r="C117" s="20">
        <v>44874</v>
      </c>
      <c r="D117" s="4" t="s">
        <v>66</v>
      </c>
      <c r="E117" s="4" t="s">
        <v>67</v>
      </c>
      <c r="F117" s="4">
        <v>37</v>
      </c>
      <c r="G117" s="9" t="str">
        <f t="shared" si="3"/>
        <v>Bad</v>
      </c>
      <c r="H117" s="1"/>
      <c r="I117" s="1"/>
      <c r="J117" s="40"/>
      <c r="K117" s="21"/>
      <c r="L117" s="22"/>
      <c r="M117" s="1"/>
      <c r="N117" s="1"/>
      <c r="O117" s="1"/>
      <c r="P117" s="1"/>
      <c r="Q117" s="1"/>
      <c r="R117" s="1"/>
      <c r="S117" s="1"/>
      <c r="T117" s="1"/>
      <c r="U117" s="1"/>
      <c r="V117" s="1"/>
      <c r="W117" s="1"/>
      <c r="X117" s="1"/>
      <c r="Y117" s="1"/>
      <c r="Z117" s="1"/>
    </row>
    <row r="118" spans="1:26" ht="19.5" customHeight="1">
      <c r="A118" s="1"/>
      <c r="B118" s="4" t="s">
        <v>24</v>
      </c>
      <c r="C118" s="20">
        <v>44875</v>
      </c>
      <c r="D118" s="4" t="s">
        <v>69</v>
      </c>
      <c r="E118" s="4" t="s">
        <v>70</v>
      </c>
      <c r="F118" s="4">
        <v>79</v>
      </c>
      <c r="G118" s="9" t="str">
        <f t="shared" si="3"/>
        <v>Outstanding</v>
      </c>
      <c r="H118" s="1"/>
      <c r="I118" s="1"/>
      <c r="J118" s="40"/>
      <c r="K118" s="21"/>
      <c r="L118" s="22"/>
      <c r="M118" s="1"/>
      <c r="N118" s="1"/>
      <c r="O118" s="1"/>
      <c r="P118" s="1"/>
      <c r="Q118" s="1"/>
      <c r="R118" s="1"/>
      <c r="S118" s="1"/>
      <c r="T118" s="1"/>
      <c r="U118" s="1"/>
      <c r="V118" s="1"/>
      <c r="W118" s="1"/>
      <c r="X118" s="1"/>
      <c r="Y118" s="1"/>
      <c r="Z118" s="1"/>
    </row>
    <row r="119" spans="1:26" ht="19.5" customHeight="1">
      <c r="A119" s="1"/>
      <c r="B119" s="4" t="s">
        <v>38</v>
      </c>
      <c r="C119" s="20">
        <v>44874</v>
      </c>
      <c r="D119" s="4" t="s">
        <v>66</v>
      </c>
      <c r="E119" s="4" t="s">
        <v>67</v>
      </c>
      <c r="F119" s="4">
        <v>5</v>
      </c>
      <c r="G119" s="9" t="str">
        <f t="shared" si="3"/>
        <v>Bad</v>
      </c>
      <c r="H119" s="1"/>
      <c r="I119" s="1"/>
      <c r="J119" s="39"/>
      <c r="K119" s="21"/>
      <c r="L119" s="22"/>
      <c r="M119" s="1"/>
      <c r="N119" s="1"/>
      <c r="O119" s="1"/>
      <c r="P119" s="1"/>
      <c r="Q119" s="1"/>
      <c r="R119" s="1"/>
      <c r="S119" s="1"/>
      <c r="T119" s="1"/>
      <c r="U119" s="1"/>
      <c r="V119" s="1"/>
      <c r="W119" s="1"/>
      <c r="X119" s="1"/>
      <c r="Y119" s="1"/>
      <c r="Z119" s="1"/>
    </row>
    <row r="120" spans="1:26" ht="19.5" customHeight="1">
      <c r="A120" s="1"/>
      <c r="B120" s="4" t="s">
        <v>41</v>
      </c>
      <c r="C120" s="20">
        <v>44874</v>
      </c>
      <c r="D120" s="4" t="s">
        <v>66</v>
      </c>
      <c r="E120" s="4" t="s">
        <v>67</v>
      </c>
      <c r="F120" s="4">
        <v>84</v>
      </c>
      <c r="G120" s="9" t="str">
        <f t="shared" si="3"/>
        <v>Outstanding</v>
      </c>
      <c r="H120" s="1"/>
      <c r="I120" s="1"/>
      <c r="J120" s="40"/>
      <c r="K120" s="21"/>
      <c r="L120" s="22"/>
      <c r="M120" s="1"/>
      <c r="N120" s="1"/>
      <c r="O120" s="1"/>
      <c r="P120" s="1"/>
      <c r="Q120" s="1"/>
      <c r="R120" s="1"/>
      <c r="S120" s="1"/>
      <c r="T120" s="1"/>
      <c r="U120" s="1"/>
      <c r="V120" s="1"/>
      <c r="W120" s="1"/>
      <c r="X120" s="1"/>
      <c r="Y120" s="1"/>
      <c r="Z120" s="1"/>
    </row>
    <row r="121" spans="1:26" ht="19.5" customHeight="1">
      <c r="A121" s="1"/>
      <c r="B121" s="4" t="s">
        <v>75</v>
      </c>
      <c r="C121" s="20">
        <v>44872</v>
      </c>
      <c r="D121" s="4" t="s">
        <v>63</v>
      </c>
      <c r="E121" s="4" t="s">
        <v>64</v>
      </c>
      <c r="F121" s="4">
        <v>58</v>
      </c>
      <c r="G121" s="35" t="str">
        <f t="shared" si="3"/>
        <v>Good</v>
      </c>
      <c r="H121" s="1"/>
      <c r="I121" s="1"/>
      <c r="J121" s="40"/>
      <c r="K121" s="21"/>
      <c r="L121" s="22"/>
      <c r="M121" s="1"/>
      <c r="N121" s="1"/>
      <c r="O121" s="1"/>
      <c r="P121" s="1"/>
      <c r="Q121" s="1"/>
      <c r="R121" s="1"/>
      <c r="S121" s="1"/>
      <c r="T121" s="1"/>
      <c r="U121" s="1"/>
      <c r="V121" s="1"/>
      <c r="W121" s="1"/>
      <c r="X121" s="1"/>
      <c r="Y121" s="1"/>
      <c r="Z121" s="1"/>
    </row>
    <row r="122" spans="1:26" ht="19.5" customHeight="1">
      <c r="A122" s="1"/>
      <c r="B122" s="4" t="s">
        <v>15</v>
      </c>
      <c r="C122" s="20">
        <v>44874</v>
      </c>
      <c r="D122" s="4" t="s">
        <v>66</v>
      </c>
      <c r="E122" s="4" t="s">
        <v>67</v>
      </c>
      <c r="F122" s="4">
        <v>86</v>
      </c>
      <c r="G122" s="9" t="str">
        <f t="shared" si="3"/>
        <v>Outstanding</v>
      </c>
      <c r="H122" s="1"/>
      <c r="I122" s="1"/>
      <c r="J122" s="1"/>
      <c r="K122" s="1"/>
      <c r="L122" s="1"/>
      <c r="M122" s="1"/>
      <c r="N122" s="1"/>
      <c r="O122" s="1"/>
      <c r="P122" s="1"/>
      <c r="Q122" s="1"/>
      <c r="R122" s="1"/>
      <c r="S122" s="1"/>
      <c r="T122" s="1"/>
      <c r="U122" s="1"/>
      <c r="V122" s="1"/>
      <c r="W122" s="1"/>
      <c r="X122" s="1"/>
      <c r="Y122" s="1"/>
      <c r="Z122" s="1"/>
    </row>
    <row r="123" spans="1:26" ht="19.5" customHeight="1">
      <c r="A123" s="1"/>
      <c r="B123" s="4" t="s">
        <v>76</v>
      </c>
      <c r="C123" s="20">
        <v>44874</v>
      </c>
      <c r="D123" s="4" t="s">
        <v>66</v>
      </c>
      <c r="E123" s="4" t="s">
        <v>67</v>
      </c>
      <c r="F123" s="4">
        <v>44</v>
      </c>
      <c r="G123" s="9" t="str">
        <f t="shared" si="3"/>
        <v>Good</v>
      </c>
      <c r="H123" s="1"/>
      <c r="I123" s="1"/>
      <c r="J123" s="1"/>
      <c r="K123" s="1"/>
      <c r="L123" s="1"/>
      <c r="M123" s="1"/>
      <c r="N123" s="1"/>
      <c r="O123" s="1"/>
      <c r="P123" s="1"/>
      <c r="Q123" s="1"/>
      <c r="R123" s="1"/>
      <c r="S123" s="1"/>
      <c r="T123" s="1"/>
      <c r="U123" s="1"/>
      <c r="V123" s="1"/>
      <c r="W123" s="1"/>
      <c r="X123" s="1"/>
      <c r="Y123" s="1"/>
      <c r="Z123" s="1"/>
    </row>
    <row r="124" spans="1:26" ht="19.5" customHeight="1">
      <c r="A124" s="1"/>
      <c r="B124" s="4" t="s">
        <v>77</v>
      </c>
      <c r="C124" s="20">
        <v>44872</v>
      </c>
      <c r="D124" s="4" t="s">
        <v>63</v>
      </c>
      <c r="E124" s="4" t="s">
        <v>64</v>
      </c>
      <c r="F124" s="4">
        <v>36</v>
      </c>
      <c r="G124" s="9" t="str">
        <f t="shared" si="3"/>
        <v>Bad</v>
      </c>
      <c r="H124" s="1"/>
      <c r="I124" s="1"/>
      <c r="J124" s="1"/>
      <c r="K124" s="1"/>
      <c r="L124" s="1"/>
      <c r="M124" s="1"/>
      <c r="N124" s="1"/>
      <c r="O124" s="1"/>
      <c r="P124" s="1"/>
      <c r="Q124" s="1"/>
      <c r="R124" s="1"/>
      <c r="S124" s="1"/>
      <c r="T124" s="1"/>
      <c r="U124" s="1"/>
      <c r="V124" s="1"/>
      <c r="W124" s="1"/>
      <c r="X124" s="1"/>
      <c r="Y124" s="1"/>
      <c r="Z124" s="1"/>
    </row>
    <row r="125" spans="1:26" ht="19.5" customHeight="1">
      <c r="A125" s="1"/>
      <c r="B125" s="4" t="s">
        <v>78</v>
      </c>
      <c r="C125" s="20">
        <v>44875</v>
      </c>
      <c r="D125" s="4" t="s">
        <v>69</v>
      </c>
      <c r="E125" s="4" t="s">
        <v>70</v>
      </c>
      <c r="F125" s="4">
        <v>53</v>
      </c>
      <c r="G125" s="9" t="str">
        <f t="shared" si="3"/>
        <v>Good</v>
      </c>
      <c r="H125" s="1"/>
      <c r="I125" s="1"/>
      <c r="J125" s="1"/>
      <c r="K125" s="1"/>
      <c r="L125" s="1"/>
      <c r="M125" s="1"/>
      <c r="N125" s="1"/>
      <c r="O125" s="1"/>
      <c r="P125" s="1"/>
      <c r="Q125" s="1"/>
      <c r="R125" s="1"/>
      <c r="S125" s="1"/>
      <c r="T125" s="1"/>
      <c r="U125" s="1"/>
      <c r="V125" s="1"/>
      <c r="W125" s="1"/>
      <c r="X125" s="1"/>
      <c r="Y125" s="1"/>
      <c r="Z125" s="1"/>
    </row>
    <row r="126" spans="1:26" ht="19.5" customHeight="1">
      <c r="A126" s="1"/>
      <c r="B126" s="4" t="s">
        <v>79</v>
      </c>
      <c r="C126" s="20">
        <v>44874</v>
      </c>
      <c r="D126" s="4" t="s">
        <v>66</v>
      </c>
      <c r="E126" s="4" t="s">
        <v>67</v>
      </c>
      <c r="F126" s="4">
        <v>29</v>
      </c>
      <c r="G126" s="9" t="str">
        <f t="shared" si="3"/>
        <v>Bad</v>
      </c>
      <c r="H126" s="1"/>
      <c r="I126" s="1"/>
      <c r="J126" s="1"/>
      <c r="K126" s="1"/>
      <c r="L126" s="1"/>
      <c r="M126" s="1"/>
      <c r="N126" s="1"/>
      <c r="O126" s="1"/>
      <c r="P126" s="1"/>
      <c r="Q126" s="1"/>
      <c r="R126" s="1"/>
      <c r="S126" s="1"/>
      <c r="T126" s="1"/>
      <c r="U126" s="1"/>
      <c r="V126" s="1"/>
      <c r="W126" s="1"/>
      <c r="X126" s="1"/>
      <c r="Y126" s="1"/>
      <c r="Z126" s="1"/>
    </row>
    <row r="127" spans="1:26" ht="19.5" customHeight="1">
      <c r="A127" s="1"/>
      <c r="B127" s="4" t="s">
        <v>80</v>
      </c>
      <c r="C127" s="20">
        <v>44872</v>
      </c>
      <c r="D127" s="4" t="s">
        <v>63</v>
      </c>
      <c r="E127" s="4" t="s">
        <v>64</v>
      </c>
      <c r="F127" s="4">
        <v>22</v>
      </c>
      <c r="G127" s="9" t="str">
        <f t="shared" si="3"/>
        <v>Bad</v>
      </c>
      <c r="H127" s="1"/>
      <c r="I127" s="1"/>
      <c r="J127" s="1"/>
      <c r="K127" s="1"/>
      <c r="L127" s="1"/>
      <c r="M127" s="1"/>
      <c r="N127" s="1"/>
      <c r="O127" s="1"/>
      <c r="P127" s="1"/>
      <c r="Q127" s="1"/>
      <c r="R127" s="1"/>
      <c r="S127" s="1"/>
      <c r="T127" s="1"/>
      <c r="U127" s="1"/>
      <c r="V127" s="1"/>
      <c r="W127" s="1"/>
      <c r="X127" s="1"/>
      <c r="Y127" s="1"/>
      <c r="Z127" s="1"/>
    </row>
    <row r="128" spans="1:26" ht="19.5" customHeight="1">
      <c r="A128" s="1"/>
      <c r="B128" s="4" t="s">
        <v>81</v>
      </c>
      <c r="C128" s="20">
        <v>44875</v>
      </c>
      <c r="D128" s="4" t="s">
        <v>69</v>
      </c>
      <c r="E128" s="4" t="s">
        <v>70</v>
      </c>
      <c r="F128" s="4">
        <v>44</v>
      </c>
      <c r="G128" s="35" t="str">
        <f t="shared" si="3"/>
        <v>Good</v>
      </c>
      <c r="H128" s="1"/>
      <c r="I128" s="1"/>
      <c r="J128" s="1"/>
      <c r="K128" s="1"/>
      <c r="L128" s="1"/>
      <c r="M128" s="1"/>
      <c r="N128" s="1"/>
      <c r="O128" s="1"/>
      <c r="P128" s="1"/>
      <c r="Q128" s="1"/>
      <c r="R128" s="1"/>
      <c r="S128" s="1"/>
      <c r="T128" s="1"/>
      <c r="U128" s="1"/>
      <c r="V128" s="1"/>
      <c r="W128" s="1"/>
      <c r="X128" s="1"/>
      <c r="Y128" s="1"/>
      <c r="Z128" s="1"/>
    </row>
    <row r="129" spans="1:26" ht="19.5" customHeight="1">
      <c r="A129" s="1"/>
      <c r="B129" s="4" t="s">
        <v>82</v>
      </c>
      <c r="C129" s="20">
        <v>44872</v>
      </c>
      <c r="D129" s="4" t="s">
        <v>63</v>
      </c>
      <c r="E129" s="4" t="s">
        <v>64</v>
      </c>
      <c r="F129" s="4">
        <v>89</v>
      </c>
      <c r="G129" s="9" t="str">
        <f t="shared" si="3"/>
        <v>Outstanding</v>
      </c>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t="s">
        <v>83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2" t="s">
        <v>84</v>
      </c>
      <c r="C132" s="2" t="s">
        <v>85</v>
      </c>
      <c r="D132" s="2" t="s">
        <v>86</v>
      </c>
      <c r="E132" s="2" t="s">
        <v>87</v>
      </c>
      <c r="F132" s="2" t="s">
        <v>88</v>
      </c>
      <c r="G132" s="3" t="s">
        <v>89</v>
      </c>
      <c r="H132" s="1"/>
      <c r="I132" s="1"/>
      <c r="J132" s="1"/>
      <c r="K132" s="1"/>
      <c r="L132" s="1"/>
      <c r="M132" s="1"/>
      <c r="N132" s="1"/>
      <c r="O132" s="1"/>
      <c r="P132" s="1"/>
      <c r="Q132" s="1"/>
      <c r="R132" s="1"/>
      <c r="S132" s="1"/>
      <c r="T132" s="1"/>
      <c r="U132" s="1"/>
      <c r="V132" s="1"/>
      <c r="W132" s="1"/>
      <c r="X132" s="1"/>
      <c r="Y132" s="1"/>
      <c r="Z132" s="1"/>
    </row>
    <row r="133" spans="1:26" ht="19.5" customHeight="1">
      <c r="A133" s="1"/>
      <c r="B133" s="4">
        <v>1</v>
      </c>
      <c r="C133" s="4" t="s">
        <v>90</v>
      </c>
      <c r="D133" s="4" t="s">
        <v>91</v>
      </c>
      <c r="E133" s="23">
        <v>1046700</v>
      </c>
      <c r="F133" s="4" t="s">
        <v>92</v>
      </c>
      <c r="G133" s="24" t="str">
        <f>IF(E133&gt;900000,"7%",IF(E133&gt;750001,"5%",IF(E133&gt;600000,"3%","0%")))</f>
        <v>7%</v>
      </c>
      <c r="H133" s="29"/>
      <c r="I133" s="1"/>
      <c r="J133" s="1"/>
      <c r="K133" s="1"/>
      <c r="L133" s="1"/>
      <c r="M133" s="1"/>
      <c r="N133" s="1"/>
      <c r="O133" s="1"/>
      <c r="P133" s="1"/>
      <c r="Q133" s="1"/>
      <c r="R133" s="1"/>
      <c r="S133" s="1"/>
      <c r="T133" s="1"/>
      <c r="U133" s="1"/>
      <c r="V133" s="1"/>
      <c r="W133" s="1"/>
      <c r="X133" s="1"/>
      <c r="Y133" s="1"/>
      <c r="Z133" s="1"/>
    </row>
    <row r="134" spans="1:26" ht="19.5" customHeight="1">
      <c r="A134" s="1"/>
      <c r="B134" s="4">
        <v>2</v>
      </c>
      <c r="C134" s="4" t="s">
        <v>90</v>
      </c>
      <c r="D134" s="4" t="s">
        <v>93</v>
      </c>
      <c r="E134" s="23">
        <v>680006</v>
      </c>
      <c r="F134" s="4" t="s">
        <v>94</v>
      </c>
      <c r="G134" s="24" t="str">
        <f t="shared" ref="G134:G152" si="4">IF(E134&gt;900000,"7%",IF(E134&gt;750001,"5%",IF(E134&gt;600000,"3%","0%")))</f>
        <v>3%</v>
      </c>
      <c r="H134" s="29"/>
      <c r="I134" s="1"/>
      <c r="J134" s="1"/>
      <c r="K134" s="1"/>
      <c r="L134" s="1"/>
      <c r="M134" s="1"/>
      <c r="N134" s="1"/>
      <c r="O134" s="1"/>
      <c r="P134" s="1"/>
      <c r="Q134" s="1"/>
      <c r="R134" s="1"/>
      <c r="S134" s="1"/>
      <c r="T134" s="1"/>
      <c r="U134" s="1"/>
      <c r="V134" s="1"/>
      <c r="W134" s="1"/>
      <c r="X134" s="1"/>
      <c r="Y134" s="1"/>
      <c r="Z134" s="1"/>
    </row>
    <row r="135" spans="1:26" ht="19.5" customHeight="1">
      <c r="A135" s="1"/>
      <c r="B135" s="4">
        <v>3</v>
      </c>
      <c r="C135" s="4" t="s">
        <v>90</v>
      </c>
      <c r="D135" s="4" t="s">
        <v>68</v>
      </c>
      <c r="E135" s="23">
        <v>727370</v>
      </c>
      <c r="F135" s="4" t="s">
        <v>92</v>
      </c>
      <c r="G135" s="24" t="str">
        <f t="shared" si="4"/>
        <v>3%</v>
      </c>
      <c r="H135" s="29"/>
      <c r="I135" s="1"/>
      <c r="J135" s="1"/>
      <c r="K135" s="1"/>
      <c r="L135" s="1"/>
      <c r="M135" s="1"/>
      <c r="N135" s="1"/>
      <c r="O135" s="1"/>
      <c r="P135" s="1"/>
      <c r="Q135" s="1"/>
      <c r="R135" s="1"/>
      <c r="S135" s="1"/>
      <c r="T135" s="1"/>
      <c r="U135" s="1"/>
      <c r="V135" s="1"/>
      <c r="W135" s="1"/>
      <c r="X135" s="1"/>
      <c r="Y135" s="1"/>
      <c r="Z135" s="1"/>
    </row>
    <row r="136" spans="1:26" ht="19.5" customHeight="1">
      <c r="A136" s="1"/>
      <c r="B136" s="4">
        <v>4</v>
      </c>
      <c r="C136" s="4" t="s">
        <v>90</v>
      </c>
      <c r="D136" s="4" t="s">
        <v>95</v>
      </c>
      <c r="E136" s="23">
        <v>500543</v>
      </c>
      <c r="F136" s="4" t="s">
        <v>94</v>
      </c>
      <c r="G136" s="24" t="str">
        <f t="shared" si="4"/>
        <v>0%</v>
      </c>
      <c r="H136" s="29"/>
      <c r="I136" s="1"/>
      <c r="J136" s="1"/>
      <c r="K136" s="1"/>
      <c r="L136" s="1"/>
      <c r="M136" s="1"/>
      <c r="N136" s="1"/>
      <c r="O136" s="1"/>
      <c r="P136" s="1"/>
      <c r="Q136" s="1"/>
      <c r="R136" s="1"/>
      <c r="S136" s="1"/>
      <c r="T136" s="1"/>
      <c r="U136" s="1"/>
      <c r="V136" s="1"/>
      <c r="W136" s="1"/>
      <c r="X136" s="1"/>
      <c r="Y136" s="1"/>
      <c r="Z136" s="1"/>
    </row>
    <row r="137" spans="1:26" ht="19.5" customHeight="1">
      <c r="A137" s="1"/>
      <c r="B137" s="4">
        <v>5</v>
      </c>
      <c r="C137" s="4" t="s">
        <v>90</v>
      </c>
      <c r="D137" s="4" t="s">
        <v>72</v>
      </c>
      <c r="E137" s="23">
        <v>1004356</v>
      </c>
      <c r="F137" s="4" t="s">
        <v>96</v>
      </c>
      <c r="G137" s="24" t="str">
        <f t="shared" si="4"/>
        <v>7%</v>
      </c>
      <c r="H137" s="29"/>
      <c r="I137" s="1"/>
      <c r="J137" s="1"/>
      <c r="K137" s="1"/>
      <c r="L137" s="1"/>
      <c r="M137" s="1"/>
      <c r="N137" s="1"/>
      <c r="O137" s="1"/>
      <c r="P137" s="1"/>
      <c r="Q137" s="1"/>
      <c r="R137" s="1"/>
      <c r="S137" s="1"/>
      <c r="T137" s="1"/>
      <c r="U137" s="1"/>
      <c r="V137" s="1"/>
      <c r="W137" s="1"/>
      <c r="X137" s="1"/>
      <c r="Y137" s="1"/>
      <c r="Z137" s="1"/>
    </row>
    <row r="138" spans="1:26" ht="19.5" customHeight="1">
      <c r="A138" s="1"/>
      <c r="B138" s="4">
        <v>6</v>
      </c>
      <c r="C138" s="4" t="s">
        <v>97</v>
      </c>
      <c r="D138" s="4" t="s">
        <v>98</v>
      </c>
      <c r="E138" s="23">
        <v>1168017</v>
      </c>
      <c r="F138" s="4" t="s">
        <v>99</v>
      </c>
      <c r="G138" s="24" t="str">
        <f t="shared" si="4"/>
        <v>7%</v>
      </c>
      <c r="H138" s="29"/>
      <c r="I138" s="1"/>
      <c r="J138" s="1"/>
      <c r="K138" s="1"/>
      <c r="L138" s="1"/>
      <c r="M138" s="1"/>
      <c r="N138" s="1"/>
      <c r="O138" s="1"/>
      <c r="P138" s="1"/>
      <c r="Q138" s="1"/>
      <c r="R138" s="1"/>
      <c r="S138" s="1"/>
      <c r="T138" s="1"/>
      <c r="U138" s="1"/>
      <c r="V138" s="1"/>
      <c r="W138" s="1"/>
      <c r="X138" s="1"/>
      <c r="Y138" s="1"/>
      <c r="Z138" s="1"/>
    </row>
    <row r="139" spans="1:26" ht="19.5" customHeight="1">
      <c r="A139" s="1"/>
      <c r="B139" s="4">
        <v>7</v>
      </c>
      <c r="C139" s="4" t="s">
        <v>97</v>
      </c>
      <c r="D139" s="4" t="s">
        <v>32</v>
      </c>
      <c r="E139" s="23">
        <v>545785</v>
      </c>
      <c r="F139" s="4" t="s">
        <v>96</v>
      </c>
      <c r="G139" s="24" t="str">
        <f t="shared" si="4"/>
        <v>0%</v>
      </c>
      <c r="H139" s="29"/>
      <c r="I139" s="1"/>
      <c r="J139" s="1"/>
      <c r="K139" s="1"/>
      <c r="L139" s="1"/>
      <c r="M139" s="1"/>
      <c r="N139" s="1"/>
      <c r="O139" s="1"/>
      <c r="P139" s="1"/>
      <c r="Q139" s="1"/>
      <c r="R139" s="1"/>
      <c r="S139" s="1"/>
      <c r="T139" s="1"/>
      <c r="U139" s="1"/>
      <c r="V139" s="1"/>
      <c r="W139" s="1"/>
      <c r="X139" s="1"/>
      <c r="Y139" s="1"/>
      <c r="Z139" s="1"/>
    </row>
    <row r="140" spans="1:26" ht="19.5" customHeight="1">
      <c r="A140" s="1"/>
      <c r="B140" s="4">
        <v>8</v>
      </c>
      <c r="C140" s="4" t="s">
        <v>97</v>
      </c>
      <c r="D140" s="4" t="s">
        <v>74</v>
      </c>
      <c r="E140" s="23">
        <v>755408</v>
      </c>
      <c r="F140" s="4" t="s">
        <v>99</v>
      </c>
      <c r="G140" s="24" t="str">
        <f t="shared" si="4"/>
        <v>5%</v>
      </c>
      <c r="H140" s="29"/>
      <c r="I140" s="1"/>
      <c r="J140" s="1"/>
      <c r="K140" s="1"/>
      <c r="L140" s="1"/>
      <c r="M140" s="1"/>
      <c r="N140" s="1"/>
      <c r="O140" s="1"/>
      <c r="P140" s="1"/>
      <c r="Q140" s="1"/>
      <c r="R140" s="1"/>
      <c r="S140" s="1"/>
      <c r="T140" s="1"/>
      <c r="U140" s="1"/>
      <c r="V140" s="1"/>
      <c r="W140" s="1"/>
      <c r="X140" s="1"/>
      <c r="Y140" s="1"/>
      <c r="Z140" s="1"/>
    </row>
    <row r="141" spans="1:26" ht="19.5" customHeight="1">
      <c r="A141" s="1"/>
      <c r="B141" s="4">
        <v>9</v>
      </c>
      <c r="C141" s="4" t="s">
        <v>90</v>
      </c>
      <c r="D141" s="4" t="s">
        <v>24</v>
      </c>
      <c r="E141" s="23">
        <v>1100283</v>
      </c>
      <c r="F141" s="4" t="s">
        <v>99</v>
      </c>
      <c r="G141" s="24" t="str">
        <f t="shared" si="4"/>
        <v>7%</v>
      </c>
      <c r="H141" s="29"/>
      <c r="I141" s="1"/>
      <c r="J141" s="1"/>
      <c r="K141" s="1"/>
      <c r="L141" s="1"/>
      <c r="M141" s="1"/>
      <c r="N141" s="1"/>
      <c r="O141" s="1"/>
      <c r="P141" s="1"/>
      <c r="Q141" s="1"/>
      <c r="R141" s="1"/>
      <c r="S141" s="1"/>
      <c r="T141" s="1"/>
      <c r="U141" s="1"/>
      <c r="V141" s="1"/>
      <c r="W141" s="1"/>
      <c r="X141" s="1"/>
      <c r="Y141" s="1"/>
      <c r="Z141" s="1"/>
    </row>
    <row r="142" spans="1:26" ht="19.5" customHeight="1">
      <c r="A142" s="1"/>
      <c r="B142" s="4">
        <v>10</v>
      </c>
      <c r="C142" s="4" t="s">
        <v>90</v>
      </c>
      <c r="D142" s="4" t="s">
        <v>38</v>
      </c>
      <c r="E142" s="23">
        <v>1132846</v>
      </c>
      <c r="F142" s="4" t="s">
        <v>96</v>
      </c>
      <c r="G142" s="24" t="str">
        <f t="shared" si="4"/>
        <v>7%</v>
      </c>
      <c r="H142" s="29"/>
      <c r="I142" s="1"/>
      <c r="J142" s="1"/>
      <c r="K142" s="1"/>
      <c r="L142" s="1"/>
      <c r="M142" s="1"/>
      <c r="N142" s="1"/>
      <c r="O142" s="1"/>
      <c r="P142" s="1"/>
      <c r="Q142" s="1"/>
      <c r="R142" s="1"/>
      <c r="S142" s="1"/>
      <c r="T142" s="1"/>
      <c r="U142" s="1"/>
      <c r="V142" s="1"/>
      <c r="W142" s="1"/>
      <c r="X142" s="1"/>
      <c r="Y142" s="1"/>
      <c r="Z142" s="1"/>
    </row>
    <row r="143" spans="1:26" ht="19.5" customHeight="1">
      <c r="A143" s="1"/>
      <c r="B143" s="4">
        <v>11</v>
      </c>
      <c r="C143" s="4" t="s">
        <v>90</v>
      </c>
      <c r="D143" s="4" t="s">
        <v>41</v>
      </c>
      <c r="E143" s="23">
        <v>1101206</v>
      </c>
      <c r="F143" s="4" t="s">
        <v>99</v>
      </c>
      <c r="G143" s="24" t="str">
        <f t="shared" si="4"/>
        <v>7%</v>
      </c>
      <c r="H143" s="29"/>
      <c r="I143" s="1"/>
      <c r="J143" s="1"/>
      <c r="K143" s="1"/>
      <c r="L143" s="1"/>
      <c r="M143" s="1"/>
      <c r="N143" s="1"/>
      <c r="O143" s="1"/>
      <c r="P143" s="1"/>
      <c r="Q143" s="1"/>
      <c r="R143" s="1"/>
      <c r="S143" s="1"/>
      <c r="T143" s="1"/>
      <c r="U143" s="1"/>
      <c r="V143" s="1"/>
      <c r="W143" s="1"/>
      <c r="X143" s="1"/>
      <c r="Y143" s="1"/>
      <c r="Z143" s="1"/>
    </row>
    <row r="144" spans="1:26" ht="19.5" customHeight="1">
      <c r="A144" s="1"/>
      <c r="B144" s="4">
        <v>12</v>
      </c>
      <c r="C144" s="4" t="s">
        <v>97</v>
      </c>
      <c r="D144" s="4" t="s">
        <v>75</v>
      </c>
      <c r="E144" s="23">
        <v>882264</v>
      </c>
      <c r="F144" s="4" t="s">
        <v>92</v>
      </c>
      <c r="G144" s="24" t="str">
        <f t="shared" si="4"/>
        <v>5%</v>
      </c>
      <c r="H144" s="29"/>
      <c r="I144" s="1"/>
      <c r="J144" s="1"/>
      <c r="K144" s="1"/>
      <c r="L144" s="1"/>
      <c r="M144" s="1"/>
      <c r="N144" s="1"/>
      <c r="O144" s="1"/>
      <c r="P144" s="1"/>
      <c r="Q144" s="1"/>
      <c r="R144" s="1"/>
      <c r="S144" s="1"/>
      <c r="T144" s="1"/>
      <c r="U144" s="1"/>
      <c r="V144" s="1"/>
      <c r="W144" s="1"/>
      <c r="X144" s="1"/>
      <c r="Y144" s="1"/>
      <c r="Z144" s="1"/>
    </row>
    <row r="145" spans="1:26" ht="19.5" customHeight="1">
      <c r="A145" s="1"/>
      <c r="B145" s="4">
        <v>13</v>
      </c>
      <c r="C145" s="4" t="s">
        <v>100</v>
      </c>
      <c r="D145" s="4" t="s">
        <v>15</v>
      </c>
      <c r="E145" s="23">
        <v>1059305</v>
      </c>
      <c r="F145" s="4" t="s">
        <v>92</v>
      </c>
      <c r="G145" s="24" t="str">
        <f t="shared" si="4"/>
        <v>7%</v>
      </c>
      <c r="H145" s="29"/>
      <c r="I145" s="1"/>
      <c r="J145" s="1"/>
      <c r="K145" s="1"/>
      <c r="L145" s="1"/>
      <c r="M145" s="1"/>
      <c r="N145" s="1"/>
      <c r="O145" s="1"/>
      <c r="P145" s="1"/>
      <c r="Q145" s="1"/>
      <c r="R145" s="1"/>
      <c r="S145" s="1"/>
      <c r="T145" s="1"/>
      <c r="U145" s="1"/>
      <c r="V145" s="1"/>
      <c r="W145" s="1"/>
      <c r="X145" s="1"/>
      <c r="Y145" s="1"/>
      <c r="Z145" s="1"/>
    </row>
    <row r="146" spans="1:26" ht="19.5" customHeight="1">
      <c r="A146" s="1"/>
      <c r="B146" s="4">
        <v>14</v>
      </c>
      <c r="C146" s="4" t="s">
        <v>101</v>
      </c>
      <c r="D146" s="4" t="s">
        <v>76</v>
      </c>
      <c r="E146" s="23">
        <v>841687</v>
      </c>
      <c r="F146" s="4" t="s">
        <v>94</v>
      </c>
      <c r="G146" s="24" t="str">
        <f t="shared" si="4"/>
        <v>5%</v>
      </c>
      <c r="H146" s="29"/>
      <c r="I146" s="1"/>
      <c r="J146" s="1"/>
      <c r="K146" s="1"/>
      <c r="L146" s="1"/>
      <c r="M146" s="1"/>
      <c r="N146" s="1"/>
      <c r="O146" s="1"/>
      <c r="P146" s="1"/>
      <c r="Q146" s="1"/>
      <c r="R146" s="1"/>
      <c r="S146" s="1"/>
      <c r="T146" s="1"/>
      <c r="U146" s="1"/>
      <c r="V146" s="1"/>
      <c r="W146" s="1"/>
      <c r="X146" s="1"/>
      <c r="Y146" s="1"/>
      <c r="Z146" s="1"/>
    </row>
    <row r="147" spans="1:26" ht="19.5" customHeight="1">
      <c r="A147" s="1"/>
      <c r="B147" s="4">
        <v>15</v>
      </c>
      <c r="C147" s="4" t="s">
        <v>101</v>
      </c>
      <c r="D147" s="4" t="s">
        <v>77</v>
      </c>
      <c r="E147" s="23">
        <v>634195</v>
      </c>
      <c r="F147" s="4" t="s">
        <v>92</v>
      </c>
      <c r="G147" s="24" t="str">
        <f t="shared" si="4"/>
        <v>3%</v>
      </c>
      <c r="H147" s="29"/>
      <c r="I147" s="1"/>
      <c r="J147" s="1"/>
      <c r="K147" s="1"/>
      <c r="L147" s="1"/>
      <c r="M147" s="1"/>
      <c r="N147" s="1"/>
      <c r="O147" s="1"/>
      <c r="P147" s="1"/>
      <c r="Q147" s="1"/>
      <c r="R147" s="1"/>
      <c r="S147" s="1"/>
      <c r="T147" s="1"/>
      <c r="U147" s="1"/>
      <c r="V147" s="1"/>
      <c r="W147" s="1"/>
      <c r="X147" s="1"/>
      <c r="Y147" s="1"/>
      <c r="Z147" s="1"/>
    </row>
    <row r="148" spans="1:26" ht="19.5" customHeight="1">
      <c r="A148" s="1"/>
      <c r="B148" s="4">
        <v>16</v>
      </c>
      <c r="C148" s="4" t="s">
        <v>101</v>
      </c>
      <c r="D148" s="4" t="s">
        <v>78</v>
      </c>
      <c r="E148" s="23">
        <v>626240</v>
      </c>
      <c r="F148" s="4" t="s">
        <v>96</v>
      </c>
      <c r="G148" s="24" t="str">
        <f t="shared" si="4"/>
        <v>3%</v>
      </c>
      <c r="H148" s="29"/>
      <c r="I148" s="1"/>
      <c r="J148" s="1"/>
      <c r="K148" s="1"/>
      <c r="L148" s="1"/>
      <c r="M148" s="1"/>
      <c r="N148" s="1"/>
      <c r="O148" s="1"/>
      <c r="P148" s="1"/>
      <c r="Q148" s="1"/>
      <c r="R148" s="1"/>
      <c r="S148" s="1"/>
      <c r="T148" s="1"/>
      <c r="U148" s="1"/>
      <c r="V148" s="1"/>
      <c r="W148" s="1"/>
      <c r="X148" s="1"/>
      <c r="Y148" s="1"/>
      <c r="Z148" s="1"/>
    </row>
    <row r="149" spans="1:26" ht="19.5" customHeight="1">
      <c r="A149" s="1"/>
      <c r="B149" s="4">
        <v>17</v>
      </c>
      <c r="C149" s="4" t="s">
        <v>97</v>
      </c>
      <c r="D149" s="4" t="s">
        <v>79</v>
      </c>
      <c r="E149" s="23">
        <v>531543</v>
      </c>
      <c r="F149" s="4" t="s">
        <v>92</v>
      </c>
      <c r="G149" s="24" t="str">
        <f t="shared" si="4"/>
        <v>0%</v>
      </c>
      <c r="H149" s="29"/>
      <c r="I149" s="1"/>
      <c r="J149" s="1"/>
      <c r="K149" s="1"/>
      <c r="L149" s="1"/>
      <c r="M149" s="1"/>
      <c r="N149" s="1"/>
      <c r="O149" s="1"/>
      <c r="P149" s="1"/>
      <c r="Q149" s="1"/>
      <c r="R149" s="1"/>
      <c r="S149" s="1"/>
      <c r="T149" s="1"/>
      <c r="U149" s="1"/>
      <c r="V149" s="1"/>
      <c r="W149" s="1"/>
      <c r="X149" s="1"/>
      <c r="Y149" s="1"/>
      <c r="Z149" s="1"/>
    </row>
    <row r="150" spans="1:26" ht="19.5" customHeight="1">
      <c r="A150" s="1"/>
      <c r="B150" s="4">
        <v>18</v>
      </c>
      <c r="C150" s="4" t="s">
        <v>97</v>
      </c>
      <c r="D150" s="4" t="s">
        <v>80</v>
      </c>
      <c r="E150" s="23">
        <v>888762</v>
      </c>
      <c r="F150" s="4" t="s">
        <v>99</v>
      </c>
      <c r="G150" s="24" t="str">
        <f t="shared" si="4"/>
        <v>5%</v>
      </c>
      <c r="H150" s="29"/>
      <c r="I150" s="1"/>
      <c r="J150" s="1"/>
      <c r="K150" s="1"/>
      <c r="L150" s="1"/>
      <c r="M150" s="1"/>
      <c r="N150" s="1"/>
      <c r="O150" s="1"/>
      <c r="P150" s="1"/>
      <c r="Q150" s="1"/>
      <c r="R150" s="1"/>
      <c r="S150" s="1"/>
      <c r="T150" s="1"/>
      <c r="U150" s="1"/>
      <c r="V150" s="1"/>
      <c r="W150" s="1"/>
      <c r="X150" s="1"/>
      <c r="Y150" s="1"/>
      <c r="Z150" s="1"/>
    </row>
    <row r="151" spans="1:26" ht="19.5" customHeight="1">
      <c r="A151" s="1"/>
      <c r="B151" s="4">
        <v>19</v>
      </c>
      <c r="C151" s="4" t="s">
        <v>97</v>
      </c>
      <c r="D151" s="4" t="s">
        <v>81</v>
      </c>
      <c r="E151" s="23">
        <v>1137234</v>
      </c>
      <c r="F151" s="4" t="s">
        <v>92</v>
      </c>
      <c r="G151" s="24" t="str">
        <f t="shared" si="4"/>
        <v>7%</v>
      </c>
      <c r="H151" s="29"/>
      <c r="I151" s="1"/>
      <c r="J151" s="1"/>
      <c r="K151" s="1"/>
      <c r="L151" s="1"/>
      <c r="M151" s="1"/>
      <c r="N151" s="1"/>
      <c r="O151" s="1"/>
      <c r="P151" s="1"/>
      <c r="Q151" s="1"/>
      <c r="R151" s="1"/>
      <c r="S151" s="1"/>
      <c r="T151" s="1"/>
      <c r="U151" s="1"/>
      <c r="V151" s="1"/>
      <c r="W151" s="1"/>
      <c r="X151" s="1"/>
      <c r="Y151" s="1"/>
      <c r="Z151" s="1"/>
    </row>
    <row r="152" spans="1:26" ht="19.5" customHeight="1">
      <c r="A152" s="1"/>
      <c r="B152" s="4">
        <v>20</v>
      </c>
      <c r="C152" s="4" t="s">
        <v>90</v>
      </c>
      <c r="D152" s="4" t="s">
        <v>82</v>
      </c>
      <c r="E152" s="23">
        <v>1039741</v>
      </c>
      <c r="F152" s="4" t="s">
        <v>94</v>
      </c>
      <c r="G152" s="24" t="str">
        <f t="shared" si="4"/>
        <v>7%</v>
      </c>
      <c r="H152" s="29"/>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t="s">
        <v>102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2" t="s">
        <v>57</v>
      </c>
      <c r="C155" s="2" t="s">
        <v>58</v>
      </c>
      <c r="D155" s="2" t="s">
        <v>59</v>
      </c>
      <c r="E155" s="2" t="s">
        <v>61</v>
      </c>
      <c r="F155" s="2" t="s">
        <v>60</v>
      </c>
      <c r="G155" s="3" t="s">
        <v>103</v>
      </c>
      <c r="H155" s="1"/>
      <c r="I155" s="1"/>
      <c r="J155" s="1"/>
      <c r="K155" s="1"/>
      <c r="L155" s="1"/>
      <c r="M155" s="1"/>
      <c r="N155" s="1"/>
      <c r="O155" s="1"/>
      <c r="P155" s="1"/>
      <c r="Q155" s="1"/>
      <c r="R155" s="1"/>
      <c r="S155" s="1"/>
      <c r="T155" s="1"/>
      <c r="U155" s="1"/>
      <c r="V155" s="1"/>
      <c r="W155" s="1"/>
      <c r="X155" s="1"/>
      <c r="Y155" s="1"/>
      <c r="Z155" s="1"/>
    </row>
    <row r="156" spans="1:26" ht="19.5" customHeight="1">
      <c r="A156" s="1"/>
      <c r="B156" s="4" t="s">
        <v>9</v>
      </c>
      <c r="C156" s="20">
        <v>44872</v>
      </c>
      <c r="D156" s="4" t="s">
        <v>63</v>
      </c>
      <c r="E156" s="4">
        <v>91</v>
      </c>
      <c r="F156" s="4" t="s">
        <v>64</v>
      </c>
      <c r="G156" s="24" t="str">
        <f>IF(E156&gt;90,"A",IF(E156&gt;74,"A-",IF(E156&gt;59,"B",IF(E156&gt;44,"C",IF(E156&gt;33,"D","F")))))</f>
        <v>A</v>
      </c>
      <c r="H156" s="1"/>
      <c r="I156" s="1"/>
      <c r="J156" s="4"/>
      <c r="K156" s="4"/>
      <c r="L156" s="1"/>
      <c r="M156" s="1"/>
      <c r="N156" s="1"/>
      <c r="O156" s="1"/>
      <c r="P156" s="1"/>
      <c r="Q156" s="1"/>
      <c r="R156" s="1"/>
      <c r="S156" s="1"/>
      <c r="T156" s="1"/>
      <c r="U156" s="1"/>
      <c r="V156" s="1"/>
      <c r="W156" s="1"/>
      <c r="X156" s="1"/>
      <c r="Y156" s="1"/>
      <c r="Z156" s="1"/>
    </row>
    <row r="157" spans="1:26" ht="19.5" customHeight="1">
      <c r="A157" s="1"/>
      <c r="B157" s="4" t="s">
        <v>65</v>
      </c>
      <c r="C157" s="20">
        <v>44872</v>
      </c>
      <c r="D157" s="4" t="s">
        <v>63</v>
      </c>
      <c r="E157" s="4">
        <v>89</v>
      </c>
      <c r="F157" s="4" t="s">
        <v>64</v>
      </c>
      <c r="G157" s="24" t="str">
        <f t="shared" ref="G157:G175" si="5">IF(E157&gt;90,"A",IF(E157&gt;74,"A-",IF(E157&gt;59,"B",IF(E157&gt;44,"C",IF(E157&gt;33,"D","F")))))</f>
        <v>A-</v>
      </c>
      <c r="H157" s="1"/>
      <c r="I157" s="1"/>
      <c r="J157" s="4"/>
      <c r="K157" s="4"/>
      <c r="L157" s="1"/>
      <c r="M157" s="1"/>
      <c r="N157" s="1"/>
      <c r="O157" s="1"/>
      <c r="P157" s="1"/>
      <c r="Q157" s="1"/>
      <c r="R157" s="1"/>
      <c r="S157" s="1"/>
      <c r="T157" s="1"/>
      <c r="U157" s="1"/>
      <c r="V157" s="1"/>
      <c r="W157" s="1"/>
      <c r="X157" s="1"/>
      <c r="Y157" s="1"/>
      <c r="Z157" s="1"/>
    </row>
    <row r="158" spans="1:26" ht="19.5" customHeight="1">
      <c r="A158" s="1"/>
      <c r="B158" s="4" t="s">
        <v>68</v>
      </c>
      <c r="C158" s="20">
        <v>44872</v>
      </c>
      <c r="D158" s="4" t="s">
        <v>63</v>
      </c>
      <c r="E158" s="4">
        <v>58</v>
      </c>
      <c r="F158" s="4" t="s">
        <v>64</v>
      </c>
      <c r="G158" s="24" t="str">
        <f t="shared" si="5"/>
        <v>C</v>
      </c>
      <c r="H158" s="1"/>
      <c r="I158" s="1"/>
      <c r="J158" s="4"/>
      <c r="K158" s="4"/>
      <c r="L158" s="1"/>
      <c r="M158" s="1"/>
      <c r="N158" s="1"/>
      <c r="O158" s="1"/>
      <c r="P158" s="1"/>
      <c r="Q158" s="1"/>
      <c r="R158" s="1"/>
      <c r="S158" s="1"/>
      <c r="T158" s="1"/>
      <c r="U158" s="1"/>
      <c r="V158" s="1"/>
      <c r="W158" s="1"/>
      <c r="X158" s="1"/>
      <c r="Y158" s="1"/>
      <c r="Z158" s="1"/>
    </row>
    <row r="159" spans="1:26" ht="19.5" customHeight="1">
      <c r="A159" s="1"/>
      <c r="B159" s="4" t="s">
        <v>71</v>
      </c>
      <c r="C159" s="20">
        <v>44872</v>
      </c>
      <c r="D159" s="4" t="s">
        <v>63</v>
      </c>
      <c r="E159" s="4">
        <v>17</v>
      </c>
      <c r="F159" s="4" t="s">
        <v>64</v>
      </c>
      <c r="G159" s="24" t="str">
        <f t="shared" si="5"/>
        <v>F</v>
      </c>
      <c r="H159" s="1"/>
      <c r="I159" s="1"/>
      <c r="J159" s="4"/>
      <c r="K159" s="4"/>
      <c r="L159" s="1"/>
      <c r="M159" s="1"/>
      <c r="N159" s="1"/>
      <c r="O159" s="1"/>
      <c r="P159" s="1"/>
      <c r="Q159" s="1"/>
      <c r="R159" s="1"/>
      <c r="S159" s="1"/>
      <c r="T159" s="1"/>
      <c r="U159" s="1"/>
      <c r="V159" s="1"/>
      <c r="W159" s="1"/>
      <c r="X159" s="1"/>
      <c r="Y159" s="1"/>
      <c r="Z159" s="1"/>
    </row>
    <row r="160" spans="1:26" ht="19.5" customHeight="1">
      <c r="A160" s="1"/>
      <c r="B160" s="4" t="s">
        <v>72</v>
      </c>
      <c r="C160" s="20">
        <v>44872</v>
      </c>
      <c r="D160" s="4" t="s">
        <v>63</v>
      </c>
      <c r="E160" s="4">
        <v>34</v>
      </c>
      <c r="F160" s="4" t="s">
        <v>64</v>
      </c>
      <c r="G160" s="24" t="str">
        <f t="shared" si="5"/>
        <v>D</v>
      </c>
      <c r="H160" s="1"/>
      <c r="I160" s="1"/>
      <c r="J160" s="4"/>
      <c r="K160" s="4"/>
      <c r="L160" s="1"/>
      <c r="M160" s="1"/>
      <c r="N160" s="1"/>
      <c r="O160" s="1"/>
      <c r="P160" s="1"/>
      <c r="Q160" s="1"/>
      <c r="R160" s="1"/>
      <c r="S160" s="1"/>
      <c r="T160" s="1"/>
      <c r="U160" s="1"/>
      <c r="V160" s="1"/>
      <c r="W160" s="1"/>
      <c r="X160" s="1"/>
      <c r="Y160" s="1"/>
      <c r="Z160" s="1"/>
    </row>
    <row r="161" spans="1:26" ht="19.5" customHeight="1">
      <c r="A161" s="1"/>
      <c r="B161" s="4" t="s">
        <v>73</v>
      </c>
      <c r="C161" s="20">
        <v>44872</v>
      </c>
      <c r="D161" s="4" t="s">
        <v>63</v>
      </c>
      <c r="E161" s="4">
        <v>74</v>
      </c>
      <c r="F161" s="4" t="s">
        <v>64</v>
      </c>
      <c r="G161" s="24" t="str">
        <f t="shared" si="5"/>
        <v>B</v>
      </c>
      <c r="H161" s="1"/>
      <c r="I161" s="1"/>
      <c r="J161" s="4"/>
      <c r="K161" s="4"/>
      <c r="L161" s="1"/>
      <c r="M161" s="1"/>
      <c r="N161" s="1"/>
      <c r="O161" s="1"/>
      <c r="P161" s="1"/>
      <c r="Q161" s="1"/>
      <c r="R161" s="1"/>
      <c r="S161" s="1"/>
      <c r="T161" s="1"/>
      <c r="U161" s="1"/>
      <c r="V161" s="1"/>
      <c r="W161" s="1"/>
      <c r="X161" s="1"/>
      <c r="Y161" s="1"/>
      <c r="Z161" s="1"/>
    </row>
    <row r="162" spans="1:26" ht="19.5" customHeight="1">
      <c r="A162" s="1"/>
      <c r="B162" s="4" t="s">
        <v>32</v>
      </c>
      <c r="C162" s="20">
        <v>44872</v>
      </c>
      <c r="D162" s="4" t="s">
        <v>63</v>
      </c>
      <c r="E162" s="4">
        <v>18</v>
      </c>
      <c r="F162" s="4" t="s">
        <v>64</v>
      </c>
      <c r="G162" s="24" t="str">
        <f t="shared" si="5"/>
        <v>F</v>
      </c>
      <c r="H162" s="1"/>
      <c r="I162" s="1"/>
      <c r="J162" s="1"/>
      <c r="K162" s="1"/>
      <c r="L162" s="1"/>
      <c r="M162" s="1"/>
      <c r="N162" s="1"/>
      <c r="O162" s="1"/>
      <c r="P162" s="1"/>
      <c r="Q162" s="1"/>
      <c r="R162" s="1"/>
      <c r="S162" s="1"/>
      <c r="T162" s="1"/>
      <c r="U162" s="1"/>
      <c r="V162" s="1"/>
      <c r="W162" s="1"/>
      <c r="X162" s="1"/>
      <c r="Y162" s="1"/>
      <c r="Z162" s="1"/>
    </row>
    <row r="163" spans="1:26" ht="19.5" customHeight="1">
      <c r="A163" s="1"/>
      <c r="B163" s="4" t="s">
        <v>74</v>
      </c>
      <c r="C163" s="20">
        <v>44872</v>
      </c>
      <c r="D163" s="4" t="s">
        <v>63</v>
      </c>
      <c r="E163" s="4">
        <v>37</v>
      </c>
      <c r="F163" s="4" t="s">
        <v>64</v>
      </c>
      <c r="G163" s="24" t="str">
        <f t="shared" si="5"/>
        <v>D</v>
      </c>
      <c r="H163" s="1"/>
      <c r="I163" s="1"/>
      <c r="J163" s="1"/>
      <c r="K163" s="1"/>
      <c r="L163" s="1"/>
      <c r="M163" s="1"/>
      <c r="N163" s="1"/>
      <c r="O163" s="1"/>
      <c r="P163" s="1"/>
      <c r="Q163" s="1"/>
      <c r="R163" s="1"/>
      <c r="S163" s="1"/>
      <c r="T163" s="1"/>
      <c r="U163" s="1"/>
      <c r="V163" s="1"/>
      <c r="W163" s="1"/>
      <c r="X163" s="1"/>
      <c r="Y163" s="1"/>
      <c r="Z163" s="1"/>
    </row>
    <row r="164" spans="1:26" ht="19.5" customHeight="1">
      <c r="A164" s="1"/>
      <c r="B164" s="4" t="s">
        <v>24</v>
      </c>
      <c r="C164" s="20">
        <v>44872</v>
      </c>
      <c r="D164" s="4" t="s">
        <v>63</v>
      </c>
      <c r="E164" s="4">
        <v>79</v>
      </c>
      <c r="F164" s="4" t="s">
        <v>64</v>
      </c>
      <c r="G164" s="24" t="str">
        <f t="shared" si="5"/>
        <v>A-</v>
      </c>
      <c r="H164" s="1"/>
      <c r="I164" s="1"/>
      <c r="J164" s="1"/>
      <c r="K164" s="1"/>
      <c r="L164" s="1"/>
      <c r="M164" s="1"/>
      <c r="N164" s="1"/>
      <c r="O164" s="1"/>
      <c r="P164" s="1"/>
      <c r="Q164" s="1"/>
      <c r="R164" s="1"/>
      <c r="S164" s="1"/>
      <c r="T164" s="1"/>
      <c r="U164" s="1"/>
      <c r="V164" s="1"/>
      <c r="W164" s="1"/>
      <c r="X164" s="1"/>
      <c r="Y164" s="1"/>
      <c r="Z164" s="1"/>
    </row>
    <row r="165" spans="1:26" ht="19.5" customHeight="1">
      <c r="A165" s="1"/>
      <c r="B165" s="4" t="s">
        <v>38</v>
      </c>
      <c r="C165" s="20">
        <v>44872</v>
      </c>
      <c r="D165" s="4" t="s">
        <v>63</v>
      </c>
      <c r="E165" s="4">
        <v>5</v>
      </c>
      <c r="F165" s="4" t="s">
        <v>64</v>
      </c>
      <c r="G165" s="24" t="str">
        <f t="shared" si="5"/>
        <v>F</v>
      </c>
      <c r="H165" s="1"/>
      <c r="I165" s="1"/>
      <c r="J165" s="1"/>
      <c r="K165" s="1"/>
      <c r="L165" s="1"/>
      <c r="M165" s="1"/>
      <c r="N165" s="1"/>
      <c r="O165" s="1"/>
      <c r="P165" s="1"/>
      <c r="Q165" s="1"/>
      <c r="R165" s="1"/>
      <c r="S165" s="1"/>
      <c r="T165" s="1"/>
      <c r="U165" s="1"/>
      <c r="V165" s="1"/>
      <c r="W165" s="1"/>
      <c r="X165" s="1"/>
      <c r="Y165" s="1"/>
      <c r="Z165" s="1"/>
    </row>
    <row r="166" spans="1:26" ht="19.5" customHeight="1">
      <c r="A166" s="1"/>
      <c r="B166" s="4" t="s">
        <v>41</v>
      </c>
      <c r="C166" s="20">
        <v>44872</v>
      </c>
      <c r="D166" s="4" t="s">
        <v>63</v>
      </c>
      <c r="E166" s="4">
        <v>84</v>
      </c>
      <c r="F166" s="4" t="s">
        <v>64</v>
      </c>
      <c r="G166" s="24" t="str">
        <f t="shared" si="5"/>
        <v>A-</v>
      </c>
      <c r="H166" s="1"/>
      <c r="I166" s="1"/>
      <c r="J166" s="1"/>
      <c r="K166" s="1"/>
      <c r="L166" s="1"/>
      <c r="M166" s="1"/>
      <c r="N166" s="1"/>
      <c r="O166" s="1"/>
      <c r="P166" s="1"/>
      <c r="Q166" s="1"/>
      <c r="R166" s="1"/>
      <c r="S166" s="1"/>
      <c r="T166" s="1"/>
      <c r="U166" s="1"/>
      <c r="V166" s="1"/>
      <c r="W166" s="1"/>
      <c r="X166" s="1"/>
      <c r="Y166" s="1"/>
      <c r="Z166" s="1"/>
    </row>
    <row r="167" spans="1:26" ht="19.5" customHeight="1">
      <c r="A167" s="1"/>
      <c r="B167" s="4" t="s">
        <v>75</v>
      </c>
      <c r="C167" s="20">
        <v>44872</v>
      </c>
      <c r="D167" s="4" t="s">
        <v>63</v>
      </c>
      <c r="E167" s="4">
        <v>58</v>
      </c>
      <c r="F167" s="4" t="s">
        <v>64</v>
      </c>
      <c r="G167" s="24" t="str">
        <f t="shared" si="5"/>
        <v>C</v>
      </c>
      <c r="H167" s="1"/>
      <c r="I167" s="1"/>
      <c r="J167" s="1"/>
      <c r="K167" s="1"/>
      <c r="L167" s="1"/>
      <c r="M167" s="1"/>
      <c r="N167" s="1"/>
      <c r="O167" s="1"/>
      <c r="P167" s="1"/>
      <c r="Q167" s="1"/>
      <c r="R167" s="1"/>
      <c r="S167" s="1"/>
      <c r="T167" s="1"/>
      <c r="U167" s="1"/>
      <c r="V167" s="1"/>
      <c r="W167" s="1"/>
      <c r="X167" s="1"/>
      <c r="Y167" s="1"/>
      <c r="Z167" s="1"/>
    </row>
    <row r="168" spans="1:26" ht="19.5" customHeight="1">
      <c r="A168" s="1"/>
      <c r="B168" s="4" t="s">
        <v>15</v>
      </c>
      <c r="C168" s="20">
        <v>44872</v>
      </c>
      <c r="D168" s="4" t="s">
        <v>63</v>
      </c>
      <c r="E168" s="4">
        <v>86</v>
      </c>
      <c r="F168" s="4" t="s">
        <v>64</v>
      </c>
      <c r="G168" s="24" t="str">
        <f t="shared" si="5"/>
        <v>A-</v>
      </c>
      <c r="H168" s="1"/>
      <c r="I168" s="1"/>
      <c r="J168" s="1"/>
      <c r="K168" s="1"/>
      <c r="L168" s="1"/>
      <c r="M168" s="1"/>
      <c r="N168" s="1"/>
      <c r="O168" s="1"/>
      <c r="P168" s="1"/>
      <c r="Q168" s="1"/>
      <c r="R168" s="1"/>
      <c r="S168" s="1"/>
      <c r="T168" s="1"/>
      <c r="U168" s="1"/>
      <c r="V168" s="1"/>
      <c r="W168" s="1"/>
      <c r="X168" s="1"/>
      <c r="Y168" s="1"/>
      <c r="Z168" s="1"/>
    </row>
    <row r="169" spans="1:26" ht="19.5" customHeight="1">
      <c r="A169" s="1"/>
      <c r="B169" s="4" t="s">
        <v>76</v>
      </c>
      <c r="C169" s="20">
        <v>44872</v>
      </c>
      <c r="D169" s="4" t="s">
        <v>63</v>
      </c>
      <c r="E169" s="4">
        <v>44</v>
      </c>
      <c r="F169" s="4" t="s">
        <v>64</v>
      </c>
      <c r="G169" s="24" t="str">
        <f t="shared" si="5"/>
        <v>D</v>
      </c>
      <c r="H169" s="1"/>
      <c r="I169" s="1"/>
      <c r="J169" s="1"/>
      <c r="K169" s="1"/>
      <c r="L169" s="1"/>
      <c r="M169" s="1"/>
      <c r="N169" s="1"/>
      <c r="O169" s="1"/>
      <c r="P169" s="1"/>
      <c r="Q169" s="1"/>
      <c r="R169" s="1"/>
      <c r="S169" s="1"/>
      <c r="T169" s="1"/>
      <c r="U169" s="1"/>
      <c r="V169" s="1"/>
      <c r="W169" s="1"/>
      <c r="X169" s="1"/>
      <c r="Y169" s="1"/>
      <c r="Z169" s="1"/>
    </row>
    <row r="170" spans="1:26" ht="19.5" customHeight="1">
      <c r="A170" s="1"/>
      <c r="B170" s="4" t="s">
        <v>77</v>
      </c>
      <c r="C170" s="20">
        <v>44872</v>
      </c>
      <c r="D170" s="4" t="s">
        <v>63</v>
      </c>
      <c r="E170" s="4">
        <v>36</v>
      </c>
      <c r="F170" s="4" t="s">
        <v>64</v>
      </c>
      <c r="G170" s="24" t="str">
        <f t="shared" si="5"/>
        <v>D</v>
      </c>
      <c r="H170" s="1"/>
      <c r="I170" s="1"/>
      <c r="J170" s="1"/>
      <c r="K170" s="1"/>
      <c r="L170" s="1"/>
      <c r="M170" s="1"/>
      <c r="N170" s="1"/>
      <c r="O170" s="1"/>
      <c r="P170" s="1"/>
      <c r="Q170" s="1"/>
      <c r="R170" s="1"/>
      <c r="S170" s="1"/>
      <c r="T170" s="1"/>
      <c r="U170" s="1"/>
      <c r="V170" s="1"/>
      <c r="W170" s="1"/>
      <c r="X170" s="1"/>
      <c r="Y170" s="1"/>
      <c r="Z170" s="1"/>
    </row>
    <row r="171" spans="1:26" ht="19.5" customHeight="1">
      <c r="A171" s="1"/>
      <c r="B171" s="4" t="s">
        <v>78</v>
      </c>
      <c r="C171" s="20">
        <v>44872</v>
      </c>
      <c r="D171" s="4" t="s">
        <v>63</v>
      </c>
      <c r="E171" s="4">
        <v>53</v>
      </c>
      <c r="F171" s="4" t="s">
        <v>64</v>
      </c>
      <c r="G171" s="24" t="str">
        <f t="shared" si="5"/>
        <v>C</v>
      </c>
      <c r="H171" s="1"/>
      <c r="I171" s="1"/>
      <c r="J171" s="1"/>
      <c r="K171" s="1"/>
      <c r="L171" s="1"/>
      <c r="M171" s="1"/>
      <c r="N171" s="1"/>
      <c r="O171" s="1"/>
      <c r="P171" s="1"/>
      <c r="Q171" s="1"/>
      <c r="R171" s="1"/>
      <c r="S171" s="1"/>
      <c r="T171" s="1"/>
      <c r="U171" s="1"/>
      <c r="V171" s="1"/>
      <c r="W171" s="1"/>
      <c r="X171" s="1"/>
      <c r="Y171" s="1"/>
      <c r="Z171" s="1"/>
    </row>
    <row r="172" spans="1:26" ht="19.5" customHeight="1">
      <c r="A172" s="1"/>
      <c r="B172" s="4" t="s">
        <v>79</v>
      </c>
      <c r="C172" s="20">
        <v>44872</v>
      </c>
      <c r="D172" s="4" t="s">
        <v>63</v>
      </c>
      <c r="E172" s="4">
        <v>29</v>
      </c>
      <c r="F172" s="4" t="s">
        <v>64</v>
      </c>
      <c r="G172" s="24" t="str">
        <f t="shared" si="5"/>
        <v>F</v>
      </c>
      <c r="H172" s="1"/>
      <c r="I172" s="1"/>
      <c r="J172" s="1"/>
      <c r="K172" s="1"/>
      <c r="L172" s="1"/>
      <c r="M172" s="1"/>
      <c r="N172" s="1"/>
      <c r="O172" s="1"/>
      <c r="P172" s="1"/>
      <c r="Q172" s="1"/>
      <c r="R172" s="1"/>
      <c r="S172" s="1"/>
      <c r="T172" s="1"/>
      <c r="U172" s="1"/>
      <c r="V172" s="1"/>
      <c r="W172" s="1"/>
      <c r="X172" s="1"/>
      <c r="Y172" s="1"/>
      <c r="Z172" s="1"/>
    </row>
    <row r="173" spans="1:26" ht="19.5" customHeight="1">
      <c r="A173" s="1"/>
      <c r="B173" s="4" t="s">
        <v>80</v>
      </c>
      <c r="C173" s="20">
        <v>44872</v>
      </c>
      <c r="D173" s="4" t="s">
        <v>63</v>
      </c>
      <c r="E173" s="4">
        <v>22</v>
      </c>
      <c r="F173" s="4" t="s">
        <v>64</v>
      </c>
      <c r="G173" s="24" t="str">
        <f t="shared" si="5"/>
        <v>F</v>
      </c>
      <c r="H173" s="1"/>
      <c r="I173" s="1"/>
      <c r="J173" s="1"/>
      <c r="K173" s="1"/>
      <c r="L173" s="1"/>
      <c r="M173" s="1"/>
      <c r="N173" s="1"/>
      <c r="O173" s="1"/>
      <c r="P173" s="1"/>
      <c r="Q173" s="1"/>
      <c r="R173" s="1"/>
      <c r="S173" s="1"/>
      <c r="T173" s="1"/>
      <c r="U173" s="1"/>
      <c r="V173" s="1"/>
      <c r="W173" s="1"/>
      <c r="X173" s="1"/>
      <c r="Y173" s="1"/>
      <c r="Z173" s="1"/>
    </row>
    <row r="174" spans="1:26" ht="19.5" customHeight="1">
      <c r="A174" s="1"/>
      <c r="B174" s="4" t="s">
        <v>81</v>
      </c>
      <c r="C174" s="20">
        <v>44872</v>
      </c>
      <c r="D174" s="4" t="s">
        <v>63</v>
      </c>
      <c r="E174" s="4">
        <v>44</v>
      </c>
      <c r="F174" s="4" t="s">
        <v>64</v>
      </c>
      <c r="G174" s="24" t="str">
        <f t="shared" si="5"/>
        <v>D</v>
      </c>
      <c r="H174" s="1"/>
      <c r="I174" s="1"/>
      <c r="J174" s="1"/>
      <c r="K174" s="1"/>
      <c r="L174" s="1"/>
      <c r="M174" s="1"/>
      <c r="N174" s="1"/>
      <c r="O174" s="1"/>
      <c r="P174" s="1"/>
      <c r="Q174" s="1"/>
      <c r="R174" s="1"/>
      <c r="S174" s="1"/>
      <c r="T174" s="1"/>
      <c r="U174" s="1"/>
      <c r="V174" s="1"/>
      <c r="W174" s="1"/>
      <c r="X174" s="1"/>
      <c r="Y174" s="1"/>
      <c r="Z174" s="1"/>
    </row>
    <row r="175" spans="1:26" ht="19.5" customHeight="1">
      <c r="A175" s="1"/>
      <c r="B175" s="4" t="s">
        <v>82</v>
      </c>
      <c r="C175" s="20">
        <v>44872</v>
      </c>
      <c r="D175" s="4" t="s">
        <v>63</v>
      </c>
      <c r="E175" s="4">
        <v>89</v>
      </c>
      <c r="F175" s="4" t="s">
        <v>64</v>
      </c>
      <c r="G175" s="24" t="str">
        <f t="shared" si="5"/>
        <v>A-</v>
      </c>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row r="377" spans="1:26" ht="15.75" customHeight="1"/>
    <row r="378" spans="1:26" ht="15.75" customHeight="1"/>
    <row r="379" spans="1:26" ht="15.75" customHeight="1"/>
    <row r="380" spans="1:26" ht="15.75" customHeight="1"/>
    <row r="381" spans="1:26" ht="15.75" customHeight="1"/>
    <row r="382" spans="1:26" ht="15.75" customHeight="1"/>
    <row r="383" spans="1:26" ht="15.75" customHeight="1"/>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G2"/>
    <mergeCell ref="J113:J115"/>
    <mergeCell ref="J116:J118"/>
    <mergeCell ref="J119:J121"/>
  </mergeCells>
  <pageMargins left="0.7" right="0.7" top="0.75" bottom="0.75" header="0" footer="0"/>
  <pageSetup orientation="portrait"/>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6:G1000"/>
  <sheetViews>
    <sheetView workbookViewId="0"/>
  </sheetViews>
  <sheetFormatPr defaultColWidth="14.44140625" defaultRowHeight="15" customHeight="1"/>
  <cols>
    <col min="1" max="3" width="8.6640625" customWidth="1"/>
    <col min="4" max="4" width="24.5546875" customWidth="1"/>
    <col min="5" max="5" width="16.109375" customWidth="1"/>
    <col min="6" max="7" width="8.6640625" customWidth="1"/>
  </cols>
  <sheetData>
    <row r="6" spans="4:7" ht="14.4">
      <c r="E6" s="30" t="s">
        <v>143</v>
      </c>
      <c r="F6" s="30" t="s">
        <v>144</v>
      </c>
    </row>
    <row r="7" spans="4:7" ht="14.4">
      <c r="E7" s="30" t="s">
        <v>145</v>
      </c>
      <c r="F7" s="30" t="s">
        <v>146</v>
      </c>
    </row>
    <row r="9" spans="4:7" ht="14.4">
      <c r="D9" s="31" t="s">
        <v>147</v>
      </c>
      <c r="E9" s="31"/>
      <c r="F9" s="31"/>
      <c r="G9" s="31"/>
    </row>
    <row r="10" spans="4:7" ht="14.4">
      <c r="D10" s="31">
        <v>55</v>
      </c>
      <c r="E10" s="31" t="str">
        <f t="shared" ref="E10:E15" si="0">IF(D10&lt;=33,"fail","pass")</f>
        <v>pass</v>
      </c>
      <c r="F10" s="31" t="str">
        <f t="shared" ref="F10:F15" si="1">IF(D10&gt;=33,"Pass","Fail")</f>
        <v>Pass</v>
      </c>
      <c r="G10" s="31" t="str">
        <f>IF(D10&lt;33,"fail","pass")</f>
        <v>pass</v>
      </c>
    </row>
    <row r="11" spans="4:7" ht="14.4">
      <c r="D11" s="31">
        <v>32</v>
      </c>
      <c r="E11" s="31" t="str">
        <f t="shared" si="0"/>
        <v>fail</v>
      </c>
      <c r="F11" s="31" t="str">
        <f t="shared" si="1"/>
        <v>Fail</v>
      </c>
      <c r="G11" s="31"/>
    </row>
    <row r="12" spans="4:7" ht="14.4">
      <c r="D12" s="31">
        <v>96</v>
      </c>
      <c r="E12" s="31" t="str">
        <f t="shared" si="0"/>
        <v>pass</v>
      </c>
      <c r="F12" s="31" t="str">
        <f t="shared" si="1"/>
        <v>Pass</v>
      </c>
      <c r="G12" s="31"/>
    </row>
    <row r="13" spans="4:7" ht="14.4">
      <c r="D13" s="31">
        <v>32</v>
      </c>
      <c r="E13" s="31" t="str">
        <f t="shared" si="0"/>
        <v>fail</v>
      </c>
      <c r="F13" s="31" t="str">
        <f t="shared" si="1"/>
        <v>Fail</v>
      </c>
      <c r="G13" s="31"/>
    </row>
    <row r="14" spans="4:7" ht="14.4">
      <c r="D14" s="31">
        <v>30</v>
      </c>
      <c r="E14" s="31" t="str">
        <f t="shared" si="0"/>
        <v>fail</v>
      </c>
      <c r="F14" s="31" t="str">
        <f t="shared" si="1"/>
        <v>Fail</v>
      </c>
      <c r="G14" s="31"/>
    </row>
    <row r="15" spans="4:7" ht="14.4">
      <c r="D15" s="32">
        <v>17</v>
      </c>
      <c r="E15" s="31" t="str">
        <f t="shared" si="0"/>
        <v>fail</v>
      </c>
      <c r="F15" s="31" t="str">
        <f t="shared" si="1"/>
        <v>Fail</v>
      </c>
    </row>
    <row r="17" spans="3:7" ht="14.4">
      <c r="G17" s="30" t="s">
        <v>148</v>
      </c>
    </row>
    <row r="21" spans="3:7" ht="15.75" customHeight="1"/>
    <row r="22" spans="3:7" ht="15.75" customHeight="1">
      <c r="D22" s="30" t="s">
        <v>4</v>
      </c>
    </row>
    <row r="23" spans="3:7" ht="15.75" customHeight="1">
      <c r="D23" s="33">
        <v>10000</v>
      </c>
      <c r="E23" s="30" t="str">
        <f t="shared" ref="E23:E27" si="2">IF(D23&gt;15000,D23*5%,"-")</f>
        <v>-</v>
      </c>
    </row>
    <row r="24" spans="3:7" ht="15.75" customHeight="1">
      <c r="D24" s="33">
        <v>20000</v>
      </c>
      <c r="E24" s="30">
        <f t="shared" si="2"/>
        <v>1000</v>
      </c>
    </row>
    <row r="25" spans="3:7" ht="15.75" customHeight="1">
      <c r="D25" s="30">
        <v>5000</v>
      </c>
      <c r="E25" s="30" t="str">
        <f t="shared" si="2"/>
        <v>-</v>
      </c>
    </row>
    <row r="26" spans="3:7" ht="15.75" customHeight="1">
      <c r="D26" s="33">
        <v>30000</v>
      </c>
      <c r="E26" s="30">
        <f t="shared" si="2"/>
        <v>1500</v>
      </c>
    </row>
    <row r="27" spans="3:7" ht="15.75" customHeight="1">
      <c r="D27" s="33">
        <v>17000</v>
      </c>
      <c r="E27" s="30">
        <f t="shared" si="2"/>
        <v>850</v>
      </c>
    </row>
    <row r="28" spans="3:7" ht="15.75" customHeight="1"/>
    <row r="29" spans="3:7" ht="15.75" customHeight="1"/>
    <row r="30" spans="3:7" ht="15.75" customHeight="1"/>
    <row r="31" spans="3:7" ht="15.75" customHeight="1"/>
    <row r="32" spans="3:7" ht="15.75" customHeight="1">
      <c r="C32" s="30" t="s">
        <v>143</v>
      </c>
      <c r="D32" s="30" t="s">
        <v>144</v>
      </c>
    </row>
    <row r="33" spans="3:5" ht="15.75" customHeight="1">
      <c r="C33" s="30" t="s">
        <v>149</v>
      </c>
      <c r="D33" s="30" t="s">
        <v>150</v>
      </c>
      <c r="E33" s="30">
        <v>85</v>
      </c>
    </row>
    <row r="34" spans="3:5" ht="15.75" customHeight="1">
      <c r="C34" s="30" t="s">
        <v>151</v>
      </c>
      <c r="D34" s="30" t="s">
        <v>131</v>
      </c>
      <c r="E34" s="30">
        <v>47</v>
      </c>
    </row>
    <row r="35" spans="3:5" ht="15.75" customHeight="1">
      <c r="C35" s="30" t="s">
        <v>152</v>
      </c>
      <c r="D35" s="30" t="s">
        <v>153</v>
      </c>
      <c r="E35" s="30">
        <v>22</v>
      </c>
    </row>
    <row r="36" spans="3:5" ht="15.75" customHeight="1">
      <c r="C36" s="30" t="s">
        <v>154</v>
      </c>
      <c r="D36" s="30" t="s">
        <v>125</v>
      </c>
      <c r="E36" s="30">
        <v>66</v>
      </c>
    </row>
    <row r="37" spans="3:5" ht="15.75" customHeight="1">
      <c r="E37" s="30">
        <v>56</v>
      </c>
    </row>
    <row r="38" spans="3:5" ht="15.75" customHeight="1">
      <c r="E38" s="30">
        <v>96</v>
      </c>
    </row>
    <row r="39" spans="3:5" ht="15.75" customHeight="1">
      <c r="E39" s="30">
        <v>33</v>
      </c>
    </row>
    <row r="40" spans="3:5" ht="15.75" customHeight="1">
      <c r="E40" s="30">
        <v>21</v>
      </c>
    </row>
    <row r="41" spans="3:5" ht="15.75" customHeight="1">
      <c r="E41" s="30">
        <v>95</v>
      </c>
    </row>
    <row r="42" spans="3:5" ht="15.75" customHeight="1"/>
    <row r="43" spans="3:5" ht="15.75" customHeight="1"/>
    <row r="44" spans="3:5" ht="15.75" customHeight="1"/>
    <row r="45" spans="3:5" ht="15.75" customHeight="1"/>
    <row r="46" spans="3:5" ht="15.75" customHeight="1"/>
    <row r="47" spans="3:5" ht="15.75" customHeight="1"/>
    <row r="48" spans="3: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vt:lpstr>
      <vt:lpstr>Sheet2</vt:lpstr>
      <vt:lpstr>Reference Tables</vt:lpstr>
      <vt:lpstr>Solution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Lad</dc:creator>
  <cp:lastModifiedBy>Deep Lad</cp:lastModifiedBy>
  <dcterms:created xsi:type="dcterms:W3CDTF">2024-08-09T07:37:27Z</dcterms:created>
  <dcterms:modified xsi:type="dcterms:W3CDTF">2024-08-20T03:49:34Z</dcterms:modified>
</cp:coreProperties>
</file>