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TICS\Assessment\"/>
    </mc:Choice>
  </mc:AlternateContent>
  <xr:revisionPtr revIDLastSave="0" documentId="8_{E397D5B7-B764-48B9-B65B-3DFAC5D037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W1" sheetId="1" r:id="rId1"/>
    <sheet name="HW2" sheetId="2" r:id="rId2"/>
    <sheet name="HW3" sheetId="3" r:id="rId3"/>
    <sheet name="HW4" sheetId="4" r:id="rId4"/>
    <sheet name="HW6" sheetId="5" r:id="rId5"/>
    <sheet name="HW7" sheetId="6" r:id="rId6"/>
    <sheet name="HW8" sheetId="7" r:id="rId7"/>
  </sheets>
  <definedNames>
    <definedName name="Index_Sheet_Kutool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E10" i="3" a="1"/>
  <c r="E10" i="3" s="1"/>
  <c r="H9" i="2"/>
  <c r="H10" i="2"/>
  <c r="H11" i="2"/>
  <c r="H12" i="2"/>
  <c r="H13" i="2"/>
  <c r="H14" i="2"/>
  <c r="H15" i="2"/>
  <c r="H16" i="2"/>
  <c r="H17" i="2"/>
  <c r="H18" i="2"/>
  <c r="H19" i="2"/>
  <c r="H9" i="7"/>
  <c r="H10" i="7"/>
  <c r="H8" i="7"/>
  <c r="E8" i="6"/>
  <c r="E9" i="6"/>
  <c r="E10" i="6"/>
  <c r="E11" i="6"/>
  <c r="E12" i="6"/>
  <c r="E13" i="6"/>
  <c r="E7" i="6"/>
  <c r="E9" i="5"/>
  <c r="E10" i="5"/>
  <c r="E11" i="5"/>
  <c r="E12" i="5"/>
  <c r="E13" i="5"/>
  <c r="E14" i="5"/>
  <c r="E15" i="5"/>
  <c r="E16" i="5"/>
  <c r="E17" i="5"/>
  <c r="E18" i="5"/>
  <c r="E19" i="5"/>
  <c r="E20" i="5"/>
  <c r="E8" i="5"/>
  <c r="G8" i="4"/>
  <c r="G9" i="4"/>
  <c r="G10" i="4"/>
  <c r="G11" i="4"/>
  <c r="G12" i="4"/>
  <c r="G7" i="4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<sst xmlns="http://schemas.openxmlformats.org/spreadsheetml/2006/main" count="130" uniqueCount="90">
  <si>
    <t>Income</t>
  </si>
  <si>
    <t>Tax Amount</t>
  </si>
  <si>
    <t>Tax Percentage</t>
  </si>
  <si>
    <t>&lt;=250000</t>
  </si>
  <si>
    <t>No Tax</t>
  </si>
  <si>
    <t>250001-500000</t>
  </si>
  <si>
    <t>500001-1000000</t>
  </si>
  <si>
    <t>above 10L</t>
  </si>
  <si>
    <t>Conditions</t>
  </si>
  <si>
    <t>Grade should be minimum 2</t>
  </si>
  <si>
    <t>Check whether the employee is eligible for Bonus or not</t>
  </si>
  <si>
    <t>or</t>
  </si>
  <si>
    <t>Should have more than 5+ exp and should be related to IT Department</t>
  </si>
  <si>
    <t>Names</t>
  </si>
  <si>
    <t>Experience</t>
  </si>
  <si>
    <t>Grade</t>
  </si>
  <si>
    <t>Department</t>
  </si>
  <si>
    <t>Ranks</t>
  </si>
  <si>
    <t>Bonus</t>
  </si>
  <si>
    <t>Abir Sarkar</t>
  </si>
  <si>
    <t>Admin</t>
  </si>
  <si>
    <t>Rank should be greater than 4</t>
  </si>
  <si>
    <t>Sita Ran</t>
  </si>
  <si>
    <t>IT</t>
  </si>
  <si>
    <t>Ishu Tiwari</t>
  </si>
  <si>
    <t>Sales</t>
  </si>
  <si>
    <t>Raza Moulvi</t>
  </si>
  <si>
    <t>Pramod Bhavsar</t>
  </si>
  <si>
    <t>Chetan Agarwal</t>
  </si>
  <si>
    <t>Rahul Kumar</t>
  </si>
  <si>
    <t>Om Prakash</t>
  </si>
  <si>
    <t>L Kumar</t>
  </si>
  <si>
    <t>Yogesh Sahani</t>
  </si>
  <si>
    <t>Dirghani Amit</t>
  </si>
  <si>
    <t>Daya Shankar</t>
  </si>
  <si>
    <t>Use a formula in Column E to to remove the error if the value is #N/A, #VALUE etc..</t>
  </si>
  <si>
    <t>Team Leader</t>
  </si>
  <si>
    <t>Time Spent in Hrs</t>
  </si>
  <si>
    <t>Time spent in Min</t>
  </si>
  <si>
    <t>-</t>
  </si>
  <si>
    <t>Kanak Mehta</t>
  </si>
  <si>
    <t>Richa Yadav</t>
  </si>
  <si>
    <t>Scores</t>
  </si>
  <si>
    <t>Grades</t>
  </si>
  <si>
    <t xml:space="preserve">Greater than 89 A </t>
  </si>
  <si>
    <t xml:space="preserve">From 80 to 89 B </t>
  </si>
  <si>
    <t xml:space="preserve">From 70 to 79 C </t>
  </si>
  <si>
    <t xml:space="preserve">From 60 to 69 D </t>
  </si>
  <si>
    <t>Less than 60 E</t>
  </si>
  <si>
    <t xml:space="preserve"> </t>
  </si>
  <si>
    <t>Use a formula to define the age as given below in Column E.  &gt;=80 is "Old", &gt;=60 to &lt;=79 is "Retired", &gt;=35 to &lt;=59 is "Middle", &lt;=34 is "Youth".</t>
  </si>
  <si>
    <t>Age</t>
  </si>
  <si>
    <t>Gender</t>
  </si>
  <si>
    <t>Age Classification</t>
  </si>
  <si>
    <t>&gt;=</t>
  </si>
  <si>
    <t>&lt;=</t>
  </si>
  <si>
    <t>Classification</t>
  </si>
  <si>
    <t>Male</t>
  </si>
  <si>
    <t>Old</t>
  </si>
  <si>
    <t>Female</t>
  </si>
  <si>
    <t>Retired</t>
  </si>
  <si>
    <t>Middle</t>
  </si>
  <si>
    <t>Youth</t>
  </si>
  <si>
    <t>Staff</t>
  </si>
  <si>
    <t>Comission Earned</t>
  </si>
  <si>
    <t>John</t>
  </si>
  <si>
    <t>Comission</t>
  </si>
  <si>
    <t>Bill</t>
  </si>
  <si>
    <t>1-10</t>
  </si>
  <si>
    <t>David</t>
  </si>
  <si>
    <t>11-100</t>
  </si>
  <si>
    <t>Alfred</t>
  </si>
  <si>
    <t>Above 100</t>
  </si>
  <si>
    <t>Laura</t>
  </si>
  <si>
    <t>Lisa</t>
  </si>
  <si>
    <t>Jenny</t>
  </si>
  <si>
    <t>Home</t>
  </si>
  <si>
    <t>For</t>
  </si>
  <si>
    <t>Away</t>
  </si>
  <si>
    <t>Against</t>
  </si>
  <si>
    <t>Result</t>
  </si>
  <si>
    <t>Arsenal</t>
  </si>
  <si>
    <t>Barcelona</t>
  </si>
  <si>
    <t>If the Home result is greated than the away result,we want to display  "home"</t>
  </si>
  <si>
    <t>Lazio</t>
  </si>
  <si>
    <t>AC Milan</t>
  </si>
  <si>
    <t>If the Home result is same as the away result,we want to display "Draw"</t>
  </si>
  <si>
    <t>Celtic</t>
  </si>
  <si>
    <t>Bruges</t>
  </si>
  <si>
    <t>If the Home result is less than the away result,we want to display "Away"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</si>
</sst>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>
    <font>
      <sz val="11"/>
      <color theme="1"/>
      <name val="Calibri"/>
      <scheme val="minor"/>
    </font>
    <font>
      <sz val="16"/>
      <color theme="1"/>
      <name val="Calibri"/>
    </font>
    <font>
      <b/>
      <sz val="16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0"/>
      <color theme="1"/>
      <name val="Trebuchet MS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1" fillId="0" borderId="0" xfId="0" applyNumberFormat="1" applyFont="1"/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9" fontId="1" fillId="0" borderId="0" xfId="0" applyNumberFormat="1" applyFont="1"/>
    <xf numFmtId="3" fontId="1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0" xfId="0" applyFont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quotePrefix="1" applyNumberFormat="1" applyFont="1" applyBorder="1"/>
    <xf numFmtId="9" fontId="3" fillId="0" borderId="1" xfId="0" applyNumberFormat="1" applyFont="1" applyBorder="1"/>
    <xf numFmtId="0" fontId="3" fillId="0" borderId="1" xfId="0" quotePrefix="1" applyFont="1" applyBorder="1"/>
    <xf numFmtId="0" fontId="3" fillId="0" borderId="4" xfId="0" applyFont="1" applyBorder="1" applyAlignment="1">
      <alignment horizontal="center"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0" fillId="0" borderId="0" xfId="0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7" fillId="0" borderId="15" xfId="0" applyFont="1" applyBorder="1" applyAlignment="1">
      <alignment horizontal="center" wrapText="1"/>
    </xf>
    <xf numFmtId="0" fontId="5" fillId="0" borderId="16" xfId="0" applyFont="1" applyBorder="1"/>
    <xf numFmtId="0" fontId="5" fillId="0" borderId="14" xfId="0" applyFont="1" applyBorder="1"/>
    <xf numFmtId="0" fontId="3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Z1000"/>
  <sheetViews>
    <sheetView zoomScale="86" zoomScaleNormal="86" workbookViewId="0">
      <selection activeCell="E18" sqref="E18"/>
    </sheetView>
  </sheetViews>
  <sheetFormatPr defaultColWidth="14.44140625" defaultRowHeight="15" customHeight="1"/>
  <cols>
    <col min="1" max="2" width="8.6640625" customWidth="1"/>
    <col min="3" max="3" width="17.44140625" customWidth="1"/>
    <col min="4" max="4" width="20.5546875" customWidth="1"/>
    <col min="5" max="5" width="8.6640625" customWidth="1"/>
    <col min="6" max="6" width="19.5546875" customWidth="1"/>
    <col min="7" max="7" width="23.109375" customWidth="1"/>
    <col min="8" max="8" width="20.33203125" customWidth="1"/>
    <col min="9" max="9" width="19.6640625" customWidth="1"/>
    <col min="10" max="10" width="19.5546875" customWidth="1"/>
    <col min="11" max="11" width="8.6640625" customWidth="1"/>
    <col min="12" max="12" width="14.88671875" customWidth="1"/>
    <col min="13" max="13" width="15.5546875" customWidth="1"/>
    <col min="14" max="26" width="8.6640625" customWidth="1"/>
  </cols>
  <sheetData>
    <row r="6" spans="1:26" ht="21">
      <c r="A6" s="1"/>
      <c r="B6" s="1"/>
      <c r="C6" s="2" t="s">
        <v>0</v>
      </c>
      <c r="D6" s="2" t="s">
        <v>1</v>
      </c>
      <c r="E6" s="1"/>
      <c r="F6" s="1"/>
      <c r="G6" s="2" t="s">
        <v>0</v>
      </c>
      <c r="H6" s="2" t="s">
        <v>2</v>
      </c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>
      <c r="A7" s="1"/>
      <c r="B7" s="1"/>
      <c r="C7" s="4">
        <v>200000</v>
      </c>
      <c r="D7" s="5" t="str">
        <f>IF(C7&gt;1000000,"30%",IF(C7&gt;500001,"20%",IF(C7&gt;250001,"10%","No Tax")))</f>
        <v>No Tax</v>
      </c>
      <c r="E7" s="1"/>
      <c r="F7" s="1"/>
      <c r="G7" s="4" t="s">
        <v>3</v>
      </c>
      <c r="H7" s="6" t="s">
        <v>4</v>
      </c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>
      <c r="A8" s="1"/>
      <c r="B8" s="1"/>
      <c r="C8" s="4">
        <f t="shared" ref="C8:C27" si="0">C7+50000</f>
        <v>250000</v>
      </c>
      <c r="D8" s="5" t="str">
        <f t="shared" ref="D8:D27" si="1">IF(C8&gt;1000000,"30%",IF(C8&gt;500001,"20%",IF(C8&gt;250001,"10%","No Tax")))</f>
        <v>No Tax</v>
      </c>
      <c r="E8" s="1"/>
      <c r="F8" s="1"/>
      <c r="G8" s="4" t="s">
        <v>5</v>
      </c>
      <c r="H8" s="7">
        <v>0.1</v>
      </c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>
      <c r="A9" s="1"/>
      <c r="B9" s="1"/>
      <c r="C9" s="4">
        <f t="shared" si="0"/>
        <v>300000</v>
      </c>
      <c r="D9" s="5" t="str">
        <f t="shared" si="1"/>
        <v>10%</v>
      </c>
      <c r="E9" s="1"/>
      <c r="F9" s="1"/>
      <c r="G9" s="4" t="s">
        <v>6</v>
      </c>
      <c r="H9" s="7">
        <v>0.2</v>
      </c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>
      <c r="A10" s="1"/>
      <c r="B10" s="1"/>
      <c r="C10" s="4">
        <f t="shared" si="0"/>
        <v>350000</v>
      </c>
      <c r="D10" s="5" t="str">
        <f t="shared" si="1"/>
        <v>10%</v>
      </c>
      <c r="E10" s="1"/>
      <c r="F10" s="1"/>
      <c r="G10" s="4" t="s">
        <v>7</v>
      </c>
      <c r="H10" s="7">
        <v>0.3</v>
      </c>
      <c r="I10" s="3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>
      <c r="A11" s="1"/>
      <c r="B11" s="1"/>
      <c r="C11" s="4">
        <f t="shared" si="0"/>
        <v>400000</v>
      </c>
      <c r="D11" s="5" t="str">
        <f t="shared" si="1"/>
        <v>10%</v>
      </c>
      <c r="E11" s="1"/>
      <c r="F11" s="1"/>
      <c r="G11" s="1"/>
      <c r="H11" s="1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>
      <c r="A12" s="1"/>
      <c r="B12" s="1"/>
      <c r="C12" s="4">
        <f t="shared" si="0"/>
        <v>450000</v>
      </c>
      <c r="D12" s="5" t="str">
        <f t="shared" si="1"/>
        <v>10%</v>
      </c>
      <c r="E12" s="1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>
      <c r="A13" s="1"/>
      <c r="B13" s="1"/>
      <c r="C13" s="4">
        <f t="shared" si="0"/>
        <v>500000</v>
      </c>
      <c r="D13" s="5" t="str">
        <f t="shared" si="1"/>
        <v>10%</v>
      </c>
      <c r="E13" s="1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>
      <c r="A14" s="1"/>
      <c r="B14" s="1"/>
      <c r="C14" s="4">
        <f t="shared" si="0"/>
        <v>550000</v>
      </c>
      <c r="D14" s="5" t="str">
        <f t="shared" si="1"/>
        <v>20%</v>
      </c>
      <c r="E14" s="1"/>
      <c r="F14" s="3"/>
      <c r="G14" s="3"/>
      <c r="H14" s="3"/>
      <c r="I14" s="3"/>
      <c r="J14" s="3"/>
      <c r="K14" s="1"/>
      <c r="L14" s="1"/>
      <c r="M14" s="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>
      <c r="A15" s="1"/>
      <c r="B15" s="1"/>
      <c r="C15" s="4">
        <f t="shared" si="0"/>
        <v>600000</v>
      </c>
      <c r="D15" s="5" t="str">
        <f t="shared" si="1"/>
        <v>20%</v>
      </c>
      <c r="E15" s="1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>
      <c r="A16" s="1"/>
      <c r="B16" s="1"/>
      <c r="C16" s="4">
        <f t="shared" si="0"/>
        <v>650000</v>
      </c>
      <c r="D16" s="5" t="str">
        <f t="shared" si="1"/>
        <v>20%</v>
      </c>
      <c r="E16" s="1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>
      <c r="A17" s="1"/>
      <c r="B17" s="1"/>
      <c r="C17" s="4">
        <f t="shared" si="0"/>
        <v>700000</v>
      </c>
      <c r="D17" s="5" t="str">
        <f t="shared" si="1"/>
        <v>20%</v>
      </c>
      <c r="E17" s="1"/>
      <c r="F17" s="3"/>
      <c r="G17" s="1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>
      <c r="A18" s="1"/>
      <c r="B18" s="1"/>
      <c r="C18" s="4">
        <f t="shared" si="0"/>
        <v>750000</v>
      </c>
      <c r="D18" s="5" t="str">
        <f t="shared" si="1"/>
        <v>20%</v>
      </c>
      <c r="E18" s="1"/>
      <c r="F18" s="9"/>
      <c r="G18" s="1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>
      <c r="A19" s="1"/>
      <c r="B19" s="1"/>
      <c r="C19" s="4">
        <f t="shared" si="0"/>
        <v>800000</v>
      </c>
      <c r="D19" s="5" t="str">
        <f t="shared" si="1"/>
        <v>20%</v>
      </c>
      <c r="E19" s="1"/>
      <c r="F19" s="1"/>
      <c r="G19" s="1"/>
      <c r="H19" s="3"/>
      <c r="I19" s="1"/>
      <c r="J19" s="1"/>
      <c r="K19" s="1"/>
      <c r="L19" s="1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>
      <c r="A20" s="1"/>
      <c r="B20" s="1"/>
      <c r="C20" s="4">
        <f t="shared" si="0"/>
        <v>850000</v>
      </c>
      <c r="D20" s="5" t="str">
        <f t="shared" si="1"/>
        <v>20%</v>
      </c>
      <c r="E20" s="1"/>
      <c r="F20" s="1"/>
      <c r="G20" s="1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4">
        <f t="shared" si="0"/>
        <v>900000</v>
      </c>
      <c r="D21" s="5" t="str">
        <f t="shared" si="1"/>
        <v>20%</v>
      </c>
      <c r="E21" s="1"/>
      <c r="F21" s="1"/>
      <c r="G21" s="1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4">
        <f t="shared" si="0"/>
        <v>950000</v>
      </c>
      <c r="D22" s="5" t="str">
        <f t="shared" si="1"/>
        <v>20%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4">
        <f t="shared" si="0"/>
        <v>1000000</v>
      </c>
      <c r="D23" s="5" t="str">
        <f t="shared" si="1"/>
        <v>20%</v>
      </c>
      <c r="E23" s="1"/>
      <c r="F23" s="1"/>
      <c r="G23" s="1"/>
      <c r="H23" s="1"/>
      <c r="I23" s="1"/>
      <c r="J23" s="1"/>
      <c r="K23" s="1"/>
      <c r="L23" s="1"/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4">
        <f t="shared" si="0"/>
        <v>1050000</v>
      </c>
      <c r="D24" s="5" t="str">
        <f t="shared" si="1"/>
        <v>30%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4">
        <f t="shared" si="0"/>
        <v>1100000</v>
      </c>
      <c r="D25" s="5" t="str">
        <f t="shared" si="1"/>
        <v>30%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4">
        <f t="shared" si="0"/>
        <v>1150000</v>
      </c>
      <c r="D26" s="5" t="str">
        <f t="shared" si="1"/>
        <v>30%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4">
        <f t="shared" si="0"/>
        <v>1200000</v>
      </c>
      <c r="D27" s="5" t="str">
        <f t="shared" si="1"/>
        <v>30%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000"/>
  <sheetViews>
    <sheetView workbookViewId="0">
      <selection activeCell="L17" sqref="L17"/>
    </sheetView>
  </sheetViews>
  <sheetFormatPr defaultColWidth="14.44140625" defaultRowHeight="15" customHeight="1"/>
  <cols>
    <col min="1" max="2" width="8.6640625" customWidth="1"/>
    <col min="3" max="4" width="15.33203125" customWidth="1"/>
    <col min="5" max="5" width="16" customWidth="1"/>
    <col min="6" max="6" width="11.6640625" customWidth="1"/>
    <col min="7" max="7" width="8.6640625" customWidth="1"/>
    <col min="8" max="8" width="11.33203125" customWidth="1"/>
    <col min="9" max="10" width="8.6640625" customWidth="1"/>
    <col min="11" max="11" width="10.5546875" customWidth="1"/>
    <col min="12" max="12" width="44.109375" customWidth="1"/>
    <col min="13" max="26" width="8.6640625" customWidth="1"/>
  </cols>
  <sheetData>
    <row r="3" spans="3:12" ht="14.4">
      <c r="K3" s="10" t="s">
        <v>8</v>
      </c>
      <c r="L3" s="11"/>
    </row>
    <row r="4" spans="3:12" ht="14.4">
      <c r="K4" s="12">
        <v>1</v>
      </c>
      <c r="L4" s="13" t="s">
        <v>9</v>
      </c>
    </row>
    <row r="5" spans="3:12" ht="14.4">
      <c r="D5" s="14" t="s">
        <v>10</v>
      </c>
      <c r="K5" s="12"/>
      <c r="L5" s="13" t="s">
        <v>11</v>
      </c>
    </row>
    <row r="6" spans="3:12" ht="28.8">
      <c r="K6" s="12">
        <v>2</v>
      </c>
      <c r="L6" s="13" t="s">
        <v>12</v>
      </c>
    </row>
    <row r="7" spans="3:12" ht="14.4"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5" t="s">
        <v>18</v>
      </c>
      <c r="K7" s="12"/>
      <c r="L7" s="13" t="s">
        <v>11</v>
      </c>
    </row>
    <row r="8" spans="3:12" ht="14.4">
      <c r="C8" s="16" t="s">
        <v>19</v>
      </c>
      <c r="D8" s="16">
        <v>2</v>
      </c>
      <c r="E8" s="16">
        <v>1</v>
      </c>
      <c r="F8" s="16" t="s">
        <v>20</v>
      </c>
      <c r="G8" s="16">
        <v>3</v>
      </c>
      <c r="H8" s="17" t="str">
        <f>IF(OR(E8&gt;2,D8&gt;5,F8="IT",G8&gt;4),"eligible","not eligible")</f>
        <v>not eligible</v>
      </c>
      <c r="K8" s="12">
        <v>3</v>
      </c>
      <c r="L8" s="13" t="s">
        <v>21</v>
      </c>
    </row>
    <row r="9" spans="3:12" ht="14.4">
      <c r="C9" s="16" t="s">
        <v>22</v>
      </c>
      <c r="D9" s="16">
        <v>10</v>
      </c>
      <c r="E9" s="16">
        <v>3</v>
      </c>
      <c r="F9" s="16" t="s">
        <v>23</v>
      </c>
      <c r="G9" s="16">
        <v>1</v>
      </c>
      <c r="H9" s="17" t="str">
        <f t="shared" ref="H9:H19" si="0">IF(OR(E9&gt;2,D9&gt;5,F9="IT",G9&gt;4),"eligible","Noteligible")</f>
        <v>eligible</v>
      </c>
    </row>
    <row r="10" spans="3:12" ht="14.4">
      <c r="C10" s="16" t="s">
        <v>24</v>
      </c>
      <c r="D10" s="16">
        <v>10</v>
      </c>
      <c r="E10" s="16">
        <v>4</v>
      </c>
      <c r="F10" s="16" t="s">
        <v>25</v>
      </c>
      <c r="G10" s="16">
        <v>4</v>
      </c>
      <c r="H10" s="17" t="str">
        <f t="shared" si="0"/>
        <v>eligible</v>
      </c>
    </row>
    <row r="11" spans="3:12" ht="14.4">
      <c r="C11" s="16" t="s">
        <v>26</v>
      </c>
      <c r="D11" s="16">
        <v>3</v>
      </c>
      <c r="E11" s="16">
        <v>3</v>
      </c>
      <c r="F11" s="16" t="s">
        <v>23</v>
      </c>
      <c r="G11" s="16">
        <v>4</v>
      </c>
      <c r="H11" s="17" t="str">
        <f t="shared" si="0"/>
        <v>eligible</v>
      </c>
    </row>
    <row r="12" spans="3:12" ht="14.4">
      <c r="C12" s="16" t="s">
        <v>27</v>
      </c>
      <c r="D12" s="16">
        <v>2</v>
      </c>
      <c r="E12" s="16">
        <v>3</v>
      </c>
      <c r="F12" s="16" t="s">
        <v>20</v>
      </c>
      <c r="G12" s="16">
        <v>3</v>
      </c>
      <c r="H12" s="17" t="str">
        <f t="shared" si="0"/>
        <v>eligible</v>
      </c>
    </row>
    <row r="13" spans="3:12" ht="14.4">
      <c r="C13" s="16" t="s">
        <v>28</v>
      </c>
      <c r="D13" s="16">
        <v>4</v>
      </c>
      <c r="E13" s="16">
        <v>5</v>
      </c>
      <c r="F13" s="16" t="s">
        <v>20</v>
      </c>
      <c r="G13" s="16">
        <v>2</v>
      </c>
      <c r="H13" s="17" t="str">
        <f t="shared" si="0"/>
        <v>eligible</v>
      </c>
    </row>
    <row r="14" spans="3:12" ht="14.4">
      <c r="C14" s="16" t="s">
        <v>29</v>
      </c>
      <c r="D14" s="16">
        <v>8</v>
      </c>
      <c r="E14" s="16">
        <v>2</v>
      </c>
      <c r="F14" s="16" t="s">
        <v>20</v>
      </c>
      <c r="G14" s="16">
        <v>4</v>
      </c>
      <c r="H14" s="17" t="str">
        <f t="shared" si="0"/>
        <v>eligible</v>
      </c>
    </row>
    <row r="15" spans="3:12" ht="14.4">
      <c r="C15" s="16" t="s">
        <v>30</v>
      </c>
      <c r="D15" s="16">
        <v>1</v>
      </c>
      <c r="E15" s="16">
        <v>1</v>
      </c>
      <c r="F15" s="16" t="s">
        <v>23</v>
      </c>
      <c r="G15" s="16">
        <v>2</v>
      </c>
      <c r="H15" s="17" t="str">
        <f t="shared" si="0"/>
        <v>eligible</v>
      </c>
    </row>
    <row r="16" spans="3:12" ht="14.4">
      <c r="C16" s="16" t="s">
        <v>31</v>
      </c>
      <c r="D16" s="16">
        <v>5</v>
      </c>
      <c r="E16" s="16">
        <v>1</v>
      </c>
      <c r="F16" s="16" t="s">
        <v>23</v>
      </c>
      <c r="G16" s="16">
        <v>2</v>
      </c>
      <c r="H16" s="17" t="str">
        <f t="shared" si="0"/>
        <v>eligible</v>
      </c>
    </row>
    <row r="17" spans="3:8" ht="14.4">
      <c r="C17" s="16" t="s">
        <v>32</v>
      </c>
      <c r="D17" s="16">
        <v>7</v>
      </c>
      <c r="E17" s="16">
        <v>1</v>
      </c>
      <c r="F17" s="16" t="s">
        <v>25</v>
      </c>
      <c r="G17" s="16">
        <v>1</v>
      </c>
      <c r="H17" s="17" t="str">
        <f t="shared" si="0"/>
        <v>eligible</v>
      </c>
    </row>
    <row r="18" spans="3:8" ht="14.4">
      <c r="C18" s="16" t="s">
        <v>33</v>
      </c>
      <c r="D18" s="16">
        <v>10</v>
      </c>
      <c r="E18" s="16">
        <v>4</v>
      </c>
      <c r="F18" s="16" t="s">
        <v>25</v>
      </c>
      <c r="G18" s="16">
        <v>4</v>
      </c>
      <c r="H18" s="17" t="str">
        <f t="shared" si="0"/>
        <v>eligible</v>
      </c>
    </row>
    <row r="19" spans="3:8" ht="14.4">
      <c r="C19" s="16" t="s">
        <v>34</v>
      </c>
      <c r="D19" s="16">
        <v>1</v>
      </c>
      <c r="E19" s="16">
        <v>5</v>
      </c>
      <c r="F19" s="16" t="s">
        <v>25</v>
      </c>
      <c r="G19" s="16">
        <v>5</v>
      </c>
      <c r="H19" s="17" t="str">
        <f t="shared" si="0"/>
        <v>eligible</v>
      </c>
    </row>
    <row r="21" spans="3:8" ht="15.75" customHeight="1"/>
    <row r="22" spans="3:8" ht="15.75" customHeight="1"/>
    <row r="23" spans="3:8" ht="15.75" customHeight="1"/>
    <row r="24" spans="3:8" ht="15.75" customHeight="1"/>
    <row r="25" spans="3:8" ht="15.75" customHeight="1"/>
    <row r="26" spans="3:8" ht="15.75" customHeight="1"/>
    <row r="27" spans="3:8" ht="15.75" customHeight="1"/>
    <row r="28" spans="3:8" ht="15.75" customHeight="1"/>
    <row r="29" spans="3:8" ht="15.75" customHeight="1"/>
    <row r="30" spans="3:8" ht="15.75" customHeight="1"/>
    <row r="31" spans="3:8" ht="15.75" customHeight="1"/>
    <row r="32" spans="3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F1000"/>
  <sheetViews>
    <sheetView tabSelected="1" topLeftCell="A4" workbookViewId="0">
      <selection activeCell="E10" sqref="E10"/>
    </sheetView>
  </sheetViews>
  <sheetFormatPr defaultColWidth="14.44140625" defaultRowHeight="15" customHeight="1"/>
  <cols>
    <col min="1" max="2" width="8.6640625" customWidth="1"/>
    <col min="3" max="3" width="15.33203125" customWidth="1"/>
    <col min="4" max="5" width="16.88671875" customWidth="1"/>
    <col min="6" max="6" width="18.5546875" customWidth="1"/>
    <col min="7" max="26" width="8.6640625" customWidth="1"/>
  </cols>
  <sheetData>
    <row r="6" spans="3:6" ht="14.4">
      <c r="C6" s="28" t="s">
        <v>35</v>
      </c>
      <c r="D6" s="29"/>
      <c r="E6" s="29"/>
      <c r="F6" s="30"/>
    </row>
    <row r="7" spans="3:6" ht="14.4">
      <c r="C7" s="31"/>
      <c r="D7" s="32"/>
      <c r="E7" s="32"/>
      <c r="F7" s="33"/>
    </row>
    <row r="8" spans="3:6" ht="15" customHeight="1">
      <c r="C8" s="34"/>
      <c r="D8" s="35"/>
      <c r="E8" s="35"/>
      <c r="F8" s="36"/>
    </row>
    <row r="9" spans="3:6">
      <c r="C9" s="18" t="s">
        <v>36</v>
      </c>
      <c r="D9" s="19" t="s">
        <v>37</v>
      </c>
      <c r="E9" s="19" t="s">
        <v>38</v>
      </c>
    </row>
    <row r="10" spans="3:6" ht="14.4">
      <c r="C10" s="20" t="s">
        <v>19</v>
      </c>
      <c r="D10" s="16">
        <v>0</v>
      </c>
      <c r="E10" s="17" cm="1">
        <f t="array" ref="E10:E23">IFERROR(D10:D23,"")</f>
        <v>0</v>
      </c>
    </row>
    <row r="11" spans="3:6" ht="14.4">
      <c r="C11" s="20" t="s">
        <v>22</v>
      </c>
      <c r="D11" s="16" t="e">
        <v>#N/A</v>
      </c>
      <c r="E11" s="17" t="str">
        <v/>
      </c>
    </row>
    <row r="12" spans="3:6" ht="14.4">
      <c r="C12" s="20" t="s">
        <v>24</v>
      </c>
      <c r="D12" s="16" t="e">
        <v>#DIV/0!</v>
      </c>
      <c r="E12" s="17" t="str">
        <v/>
      </c>
    </row>
    <row r="13" spans="3:6" ht="14.4">
      <c r="C13" s="20" t="s">
        <v>26</v>
      </c>
      <c r="D13" s="16">
        <v>240</v>
      </c>
      <c r="E13" s="17">
        <v>240</v>
      </c>
    </row>
    <row r="14" spans="3:6" ht="14.4">
      <c r="C14" s="20" t="s">
        <v>27</v>
      </c>
      <c r="D14" s="16">
        <v>300</v>
      </c>
      <c r="E14" s="17">
        <v>300</v>
      </c>
    </row>
    <row r="15" spans="3:6" ht="14.4">
      <c r="C15" s="20" t="s">
        <v>28</v>
      </c>
      <c r="D15" s="16">
        <v>130</v>
      </c>
      <c r="E15" s="17">
        <v>130</v>
      </c>
    </row>
    <row r="16" spans="3:6" ht="14.4">
      <c r="C16" s="20" t="s">
        <v>29</v>
      </c>
      <c r="D16" s="16" t="s">
        <v>39</v>
      </c>
      <c r="E16" s="17" t="str">
        <v>-</v>
      </c>
    </row>
    <row r="17" spans="3:5" ht="14.4">
      <c r="C17" s="20" t="s">
        <v>30</v>
      </c>
      <c r="D17" s="16">
        <v>400</v>
      </c>
      <c r="E17" s="17">
        <v>400</v>
      </c>
    </row>
    <row r="18" spans="3:5" ht="14.4">
      <c r="C18" s="20" t="s">
        <v>31</v>
      </c>
      <c r="D18" s="16">
        <v>250</v>
      </c>
      <c r="E18" s="17">
        <v>250</v>
      </c>
    </row>
    <row r="19" spans="3:5" ht="14.4">
      <c r="C19" s="20" t="s">
        <v>32</v>
      </c>
      <c r="D19" s="16" t="s">
        <v>39</v>
      </c>
      <c r="E19" s="17" t="str">
        <v>-</v>
      </c>
    </row>
    <row r="20" spans="3:5" ht="14.4">
      <c r="C20" s="20" t="s">
        <v>33</v>
      </c>
      <c r="D20" s="16">
        <v>380</v>
      </c>
      <c r="E20" s="17">
        <v>380</v>
      </c>
    </row>
    <row r="21" spans="3:5" ht="15.75" customHeight="1">
      <c r="C21" s="20" t="s">
        <v>34</v>
      </c>
      <c r="D21" s="16">
        <v>365</v>
      </c>
      <c r="E21" s="17">
        <v>365</v>
      </c>
    </row>
    <row r="22" spans="3:5" ht="15.75" customHeight="1">
      <c r="C22" s="20" t="s">
        <v>40</v>
      </c>
      <c r="D22" s="16">
        <v>354</v>
      </c>
      <c r="E22" s="17">
        <v>354</v>
      </c>
    </row>
    <row r="23" spans="3:5" ht="15.75" customHeight="1">
      <c r="C23" s="20" t="s">
        <v>41</v>
      </c>
      <c r="D23" s="16">
        <v>0</v>
      </c>
      <c r="E23" s="17">
        <v>0</v>
      </c>
    </row>
    <row r="24" spans="3:5" ht="15.75" customHeight="1"/>
    <row r="25" spans="3:5" ht="15.75" customHeight="1"/>
    <row r="26" spans="3:5" ht="15.75" customHeight="1"/>
    <row r="27" spans="3:5" ht="15.75" customHeight="1"/>
    <row r="28" spans="3:5" ht="15.75" customHeight="1"/>
    <row r="29" spans="3:5" ht="15.75" customHeight="1"/>
    <row r="30" spans="3:5" ht="15.75" customHeight="1"/>
    <row r="31" spans="3:5" ht="15.75" customHeight="1"/>
    <row r="32" spans="3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6:F8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5:I1000"/>
  <sheetViews>
    <sheetView workbookViewId="0">
      <selection activeCell="G7" sqref="G7:G12"/>
    </sheetView>
  </sheetViews>
  <sheetFormatPr defaultColWidth="14.44140625" defaultRowHeight="15" customHeight="1"/>
  <cols>
    <col min="1" max="7" width="8.6640625" customWidth="1"/>
    <col min="8" max="8" width="21" customWidth="1"/>
    <col min="9" max="9" width="16.88671875" customWidth="1"/>
    <col min="10" max="26" width="8.6640625" customWidth="1"/>
  </cols>
  <sheetData>
    <row r="5" spans="6:9" ht="14.4">
      <c r="I5" s="15" t="s">
        <v>8</v>
      </c>
    </row>
    <row r="6" spans="6:9" ht="14.4">
      <c r="F6" s="15" t="s">
        <v>42</v>
      </c>
      <c r="G6" s="15" t="s">
        <v>43</v>
      </c>
      <c r="I6" s="16" t="s">
        <v>44</v>
      </c>
    </row>
    <row r="7" spans="6:9" ht="14.4">
      <c r="F7" s="16">
        <v>45</v>
      </c>
      <c r="G7" s="17" t="str">
        <f>IF(F7&gt;89,"A",IF(F7&gt;80,"B",IF(F7&gt;70,"C",IF(F7&gt;60,"D","E"))))</f>
        <v>E</v>
      </c>
      <c r="I7" s="16" t="s">
        <v>45</v>
      </c>
    </row>
    <row r="8" spans="6:9" ht="14.4">
      <c r="F8" s="16">
        <v>90</v>
      </c>
      <c r="G8" s="17" t="str">
        <f t="shared" ref="G8:G12" si="0">IF(F8&gt;89,"A",IF(F8&gt;80,"B",IF(F8&gt;70,"C",IF(F8&gt;60,"D","E"))))</f>
        <v>A</v>
      </c>
      <c r="I8" s="16" t="s">
        <v>46</v>
      </c>
    </row>
    <row r="9" spans="6:9" ht="14.4">
      <c r="F9" s="16">
        <v>78</v>
      </c>
      <c r="G9" s="17" t="str">
        <f t="shared" si="0"/>
        <v>C</v>
      </c>
      <c r="I9" s="16" t="s">
        <v>47</v>
      </c>
    </row>
    <row r="10" spans="6:9" ht="14.4">
      <c r="F10" s="16">
        <v>3</v>
      </c>
      <c r="G10" s="17" t="str">
        <f t="shared" si="0"/>
        <v>E</v>
      </c>
      <c r="I10" s="16" t="s">
        <v>48</v>
      </c>
    </row>
    <row r="11" spans="6:9" ht="14.4">
      <c r="F11" s="16">
        <v>36</v>
      </c>
      <c r="G11" s="17" t="str">
        <f t="shared" si="0"/>
        <v>E</v>
      </c>
    </row>
    <row r="12" spans="6:9" ht="14.4">
      <c r="F12" s="16">
        <v>72</v>
      </c>
      <c r="G12" s="17" t="str">
        <f t="shared" si="0"/>
        <v>C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J1000"/>
  <sheetViews>
    <sheetView topLeftCell="A5" workbookViewId="0">
      <selection activeCell="F8" sqref="F8"/>
    </sheetView>
  </sheetViews>
  <sheetFormatPr defaultColWidth="14.44140625" defaultRowHeight="15" customHeight="1"/>
  <cols>
    <col min="1" max="1" width="8.6640625" customWidth="1"/>
    <col min="2" max="2" width="13" customWidth="1"/>
    <col min="3" max="3" width="14.6640625" customWidth="1"/>
    <col min="4" max="4" width="14.109375" customWidth="1"/>
    <col min="5" max="5" width="20.44140625" customWidth="1"/>
    <col min="6" max="6" width="8.6640625" customWidth="1"/>
    <col min="7" max="7" width="9" customWidth="1"/>
    <col min="8" max="8" width="15.6640625" customWidth="1"/>
    <col min="9" max="9" width="19.5546875" customWidth="1"/>
    <col min="10" max="10" width="12.6640625" customWidth="1"/>
    <col min="11" max="26" width="8.6640625" customWidth="1"/>
  </cols>
  <sheetData>
    <row r="6" spans="1:10" ht="53.25" customHeight="1">
      <c r="A6" s="14" t="s">
        <v>49</v>
      </c>
      <c r="B6" s="21"/>
      <c r="C6" s="37" t="s">
        <v>50</v>
      </c>
      <c r="D6" s="38"/>
      <c r="E6" s="39"/>
    </row>
    <row r="7" spans="1:10" ht="14.4">
      <c r="C7" s="22" t="s">
        <v>51</v>
      </c>
      <c r="D7" s="22" t="s">
        <v>52</v>
      </c>
      <c r="E7" s="22" t="s">
        <v>53</v>
      </c>
      <c r="H7" s="23" t="s">
        <v>54</v>
      </c>
      <c r="I7" s="23" t="s">
        <v>55</v>
      </c>
      <c r="J7" s="23" t="s">
        <v>56</v>
      </c>
    </row>
    <row r="8" spans="1:10" ht="14.4">
      <c r="C8" s="16">
        <v>18</v>
      </c>
      <c r="D8" s="16" t="s">
        <v>57</v>
      </c>
      <c r="E8" s="17" t="str">
        <f>IF(C8&gt;=80,"Old",IF(C8&gt;=60,"Retired",IF(C8&gt;=35,"Middle",IF(C8&lt;=34,"Youth"))))</f>
        <v>Youth</v>
      </c>
      <c r="H8" s="24">
        <v>80</v>
      </c>
      <c r="I8" s="24"/>
      <c r="J8" s="24" t="s">
        <v>58</v>
      </c>
    </row>
    <row r="9" spans="1:10" ht="14.4">
      <c r="C9" s="16">
        <v>60</v>
      </c>
      <c r="D9" s="16" t="s">
        <v>59</v>
      </c>
      <c r="E9" s="17" t="str">
        <f t="shared" ref="E9:E20" si="0">IF(C9&gt;=80,"Old",IF(C9&gt;=60,"Retired",IF(C9&gt;=35,"Middle",IF(C9&lt;=34,"Youth"))))</f>
        <v>Retired</v>
      </c>
      <c r="H9" s="24">
        <v>60</v>
      </c>
      <c r="I9" s="24">
        <v>79</v>
      </c>
      <c r="J9" s="24" t="s">
        <v>60</v>
      </c>
    </row>
    <row r="10" spans="1:10" ht="14.4">
      <c r="C10" s="16">
        <v>45</v>
      </c>
      <c r="D10" s="16" t="s">
        <v>59</v>
      </c>
      <c r="E10" s="17" t="str">
        <f t="shared" si="0"/>
        <v>Middle</v>
      </c>
      <c r="H10" s="24">
        <v>35</v>
      </c>
      <c r="I10" s="24">
        <v>59</v>
      </c>
      <c r="J10" s="24" t="s">
        <v>61</v>
      </c>
    </row>
    <row r="11" spans="1:10" ht="14.4">
      <c r="C11" s="16">
        <v>35</v>
      </c>
      <c r="D11" s="16" t="s">
        <v>57</v>
      </c>
      <c r="E11" s="17" t="str">
        <f t="shared" si="0"/>
        <v>Middle</v>
      </c>
      <c r="H11" s="24"/>
      <c r="I11" s="24">
        <v>34</v>
      </c>
      <c r="J11" s="24" t="s">
        <v>62</v>
      </c>
    </row>
    <row r="12" spans="1:10" ht="14.4">
      <c r="C12" s="16">
        <v>25</v>
      </c>
      <c r="D12" s="16" t="s">
        <v>57</v>
      </c>
      <c r="E12" s="17" t="str">
        <f t="shared" si="0"/>
        <v>Youth</v>
      </c>
      <c r="H12" s="24"/>
      <c r="I12" s="24"/>
      <c r="J12" s="24"/>
    </row>
    <row r="13" spans="1:10" ht="14.4">
      <c r="C13" s="16">
        <v>89</v>
      </c>
      <c r="D13" s="16" t="s">
        <v>57</v>
      </c>
      <c r="E13" s="17" t="str">
        <f t="shared" si="0"/>
        <v>Old</v>
      </c>
      <c r="H13" s="24"/>
      <c r="I13" s="24"/>
      <c r="J13" s="24"/>
    </row>
    <row r="14" spans="1:10" ht="14.4">
      <c r="C14" s="16">
        <v>10</v>
      </c>
      <c r="D14" s="16" t="s">
        <v>59</v>
      </c>
      <c r="E14" s="17" t="str">
        <f t="shared" si="0"/>
        <v>Youth</v>
      </c>
    </row>
    <row r="15" spans="1:10" ht="14.4">
      <c r="C15" s="16">
        <v>59</v>
      </c>
      <c r="D15" s="16" t="s">
        <v>59</v>
      </c>
      <c r="E15" s="17" t="str">
        <f t="shared" si="0"/>
        <v>Middle</v>
      </c>
    </row>
    <row r="16" spans="1:10" ht="14.4">
      <c r="C16" s="16">
        <v>35</v>
      </c>
      <c r="D16" s="16" t="s">
        <v>59</v>
      </c>
      <c r="E16" s="17" t="str">
        <f t="shared" si="0"/>
        <v>Middle</v>
      </c>
    </row>
    <row r="17" spans="3:5" ht="14.4">
      <c r="C17" s="16">
        <v>65</v>
      </c>
      <c r="D17" s="16" t="s">
        <v>57</v>
      </c>
      <c r="E17" s="17" t="str">
        <f t="shared" si="0"/>
        <v>Retired</v>
      </c>
    </row>
    <row r="18" spans="3:5" ht="14.4">
      <c r="C18" s="16">
        <v>75</v>
      </c>
      <c r="D18" s="16" t="s">
        <v>57</v>
      </c>
      <c r="E18" s="17" t="str">
        <f t="shared" si="0"/>
        <v>Retired</v>
      </c>
    </row>
    <row r="19" spans="3:5" ht="14.4">
      <c r="C19" s="16">
        <v>12</v>
      </c>
      <c r="D19" s="16" t="s">
        <v>59</v>
      </c>
      <c r="E19" s="17" t="str">
        <f t="shared" si="0"/>
        <v>Youth</v>
      </c>
    </row>
    <row r="20" spans="3:5" ht="14.4">
      <c r="C20" s="16">
        <v>122</v>
      </c>
      <c r="D20" s="16" t="s">
        <v>59</v>
      </c>
      <c r="E20" s="17" t="str">
        <f t="shared" si="0"/>
        <v>Old</v>
      </c>
    </row>
    <row r="21" spans="3:5" ht="15.75" customHeight="1"/>
    <row r="22" spans="3:5" ht="15.75" customHeight="1"/>
    <row r="23" spans="3:5" ht="15.75" customHeight="1"/>
    <row r="24" spans="3:5" ht="15.75" customHeight="1"/>
    <row r="25" spans="3:5" ht="15.75" customHeight="1"/>
    <row r="26" spans="3:5" ht="15.75" customHeight="1"/>
    <row r="27" spans="3:5" ht="15.75" customHeight="1"/>
    <row r="28" spans="3:5" ht="15.75" customHeight="1"/>
    <row r="29" spans="3:5" ht="15.75" customHeight="1"/>
    <row r="30" spans="3:5" ht="15.75" customHeight="1"/>
    <row r="31" spans="3:5" ht="15.75" customHeight="1"/>
    <row r="32" spans="3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6:E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H1000"/>
  <sheetViews>
    <sheetView workbookViewId="0">
      <selection activeCell="E7" sqref="E7:E13"/>
    </sheetView>
  </sheetViews>
  <sheetFormatPr defaultColWidth="14.44140625" defaultRowHeight="15" customHeight="1"/>
  <cols>
    <col min="1" max="2" width="8.6640625" customWidth="1"/>
    <col min="3" max="3" width="15" customWidth="1"/>
    <col min="4" max="4" width="13.44140625" customWidth="1"/>
    <col min="5" max="5" width="16.88671875" customWidth="1"/>
    <col min="6" max="6" width="38.109375" customWidth="1"/>
    <col min="7" max="7" width="10.109375" customWidth="1"/>
    <col min="8" max="8" width="18" customWidth="1"/>
    <col min="9" max="26" width="8.6640625" customWidth="1"/>
  </cols>
  <sheetData>
    <row r="6" spans="3:8" ht="14.4">
      <c r="C6" s="15" t="s">
        <v>63</v>
      </c>
      <c r="D6" s="15" t="s">
        <v>25</v>
      </c>
      <c r="E6" s="15" t="s">
        <v>64</v>
      </c>
      <c r="G6" s="40" t="s">
        <v>8</v>
      </c>
      <c r="H6" s="39"/>
    </row>
    <row r="7" spans="3:8" ht="14.4">
      <c r="C7" s="16" t="s">
        <v>65</v>
      </c>
      <c r="D7" s="16">
        <v>193</v>
      </c>
      <c r="E7" s="17" t="str">
        <f>IF(D7&gt;100,"20%",IF(D7&gt;=11,"15%","10%"))</f>
        <v>20%</v>
      </c>
      <c r="G7" s="15" t="s">
        <v>25</v>
      </c>
      <c r="H7" s="15" t="s">
        <v>66</v>
      </c>
    </row>
    <row r="8" spans="3:8" ht="14.4">
      <c r="C8" s="16" t="s">
        <v>67</v>
      </c>
      <c r="D8" s="16">
        <v>130</v>
      </c>
      <c r="E8" s="17" t="str">
        <f t="shared" ref="E8:E13" si="0">IF(D8&gt;100,"20%",IF(D8&gt;=11,"15%","10%"))</f>
        <v>20%</v>
      </c>
      <c r="G8" s="25" t="s">
        <v>68</v>
      </c>
      <c r="H8" s="26">
        <v>0.1</v>
      </c>
    </row>
    <row r="9" spans="3:8" ht="14.4">
      <c r="C9" s="16" t="s">
        <v>69</v>
      </c>
      <c r="D9" s="16">
        <v>143</v>
      </c>
      <c r="E9" s="17" t="str">
        <f t="shared" si="0"/>
        <v>20%</v>
      </c>
      <c r="G9" s="27" t="s">
        <v>70</v>
      </c>
      <c r="H9" s="26">
        <v>0.15</v>
      </c>
    </row>
    <row r="10" spans="3:8" ht="14.4">
      <c r="C10" s="16" t="s">
        <v>71</v>
      </c>
      <c r="D10" s="16">
        <v>11</v>
      </c>
      <c r="E10" s="17" t="str">
        <f t="shared" si="0"/>
        <v>15%</v>
      </c>
      <c r="G10" s="16" t="s">
        <v>72</v>
      </c>
      <c r="H10" s="26">
        <v>0.2</v>
      </c>
    </row>
    <row r="11" spans="3:8" ht="14.4">
      <c r="C11" s="16" t="s">
        <v>73</v>
      </c>
      <c r="D11" s="16">
        <v>137</v>
      </c>
      <c r="E11" s="17" t="str">
        <f t="shared" si="0"/>
        <v>20%</v>
      </c>
    </row>
    <row r="12" spans="3:8" ht="14.4">
      <c r="C12" s="16" t="s">
        <v>74</v>
      </c>
      <c r="D12" s="16">
        <v>109</v>
      </c>
      <c r="E12" s="17" t="str">
        <f t="shared" si="0"/>
        <v>20%</v>
      </c>
    </row>
    <row r="13" spans="3:8" ht="14.4">
      <c r="C13" s="16" t="s">
        <v>75</v>
      </c>
      <c r="D13" s="16">
        <v>196</v>
      </c>
      <c r="E13" s="17" t="str">
        <f t="shared" si="0"/>
        <v>20%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6:H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K1000"/>
  <sheetViews>
    <sheetView workbookViewId="0">
      <selection activeCell="H8" sqref="H8:H10"/>
    </sheetView>
  </sheetViews>
  <sheetFormatPr defaultColWidth="14.44140625" defaultRowHeight="15" customHeight="1"/>
  <cols>
    <col min="1" max="5" width="8.6640625" customWidth="1"/>
    <col min="6" max="6" width="9.6640625" customWidth="1"/>
    <col min="7" max="26" width="8.6640625" customWidth="1"/>
  </cols>
  <sheetData>
    <row r="7" spans="4:11" ht="14.4">
      <c r="D7" s="15" t="s">
        <v>76</v>
      </c>
      <c r="E7" s="15" t="s">
        <v>77</v>
      </c>
      <c r="F7" s="15" t="s">
        <v>78</v>
      </c>
      <c r="G7" s="15" t="s">
        <v>79</v>
      </c>
      <c r="H7" s="15" t="s">
        <v>80</v>
      </c>
      <c r="K7" s="14" t="s">
        <v>8</v>
      </c>
    </row>
    <row r="8" spans="4:11" ht="14.4">
      <c r="D8" s="16" t="s">
        <v>81</v>
      </c>
      <c r="E8" s="16">
        <v>3</v>
      </c>
      <c r="F8" s="16" t="s">
        <v>82</v>
      </c>
      <c r="G8" s="16">
        <v>2</v>
      </c>
      <c r="H8" s="17" t="str">
        <f>IF(E8&gt;G8,"home",IF(E8=G8,"Draw","Away"))</f>
        <v>home</v>
      </c>
      <c r="K8" s="14" t="s">
        <v>83</v>
      </c>
    </row>
    <row r="9" spans="4:11" ht="14.4">
      <c r="D9" s="16" t="s">
        <v>84</v>
      </c>
      <c r="E9" s="16">
        <v>1</v>
      </c>
      <c r="F9" s="16" t="s">
        <v>85</v>
      </c>
      <c r="G9" s="16">
        <v>2</v>
      </c>
      <c r="H9" s="17" t="str">
        <f t="shared" ref="H9:H10" si="0">IF(E9&gt;G9,"home",IF(E9=G9,"Draw","Away"))</f>
        <v>Away</v>
      </c>
      <c r="K9" s="14" t="s">
        <v>86</v>
      </c>
    </row>
    <row r="10" spans="4:11" ht="14.4">
      <c r="D10" s="16" t="s">
        <v>87</v>
      </c>
      <c r="E10" s="16">
        <v>1</v>
      </c>
      <c r="F10" s="16" t="s">
        <v>88</v>
      </c>
      <c r="G10" s="16">
        <v>1</v>
      </c>
      <c r="H10" s="17" t="str">
        <f t="shared" si="0"/>
        <v>Draw</v>
      </c>
      <c r="K10" s="14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HW1</vt:lpstr>
      <vt:lpstr>HW2</vt:lpstr>
      <vt:lpstr>HW3</vt:lpstr>
      <vt:lpstr>HW4</vt:lpstr>
      <vt:lpstr>HW6</vt:lpstr>
      <vt:lpstr>HW7</vt:lpstr>
      <vt:lpstr>HW8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Lad</dc:creator>
  <cp:lastModifiedBy>Deep Lad</cp:lastModifiedBy>
  <dcterms:created xsi:type="dcterms:W3CDTF">2024-08-12T06:57:47Z</dcterms:created>
  <dcterms:modified xsi:type="dcterms:W3CDTF">2024-08-12T06:57:47Z</dcterms:modified>
</cp:coreProperties>
</file>