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otam\Downloads\"/>
    </mc:Choice>
  </mc:AlternateContent>
  <xr:revisionPtr revIDLastSave="0" documentId="13_ncr:1_{D62B7681-CC45-4C30-B35D-7A292F334D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ppendix" sheetId="1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no">[1]Introdução!$E$25</definedName>
    <definedName name="FE_CED_fossil">'[2]Combustão Estacionária'!#REF!</definedName>
    <definedName name="FE_onibusv_biodiesel_CH4">'[1]Fatores de Emissão'!$K$218</definedName>
    <definedName name="FE_onibusv_biodiesel_CO2">'[1]Fatores de Emissão'!$J$218</definedName>
    <definedName name="FE_onibusv_biodiesel_N2O">'[1]Fatores de Emissão'!$L$218</definedName>
    <definedName name="FE_onibusv_diesel_CH4">'[1]Fatores de Emissão'!$H$218</definedName>
    <definedName name="FE_onibusv_diesel_CO2">'[1]Fatores de Emissão'!$G$218</definedName>
    <definedName name="FE_onibusv_diesel_N2O">'[1]Fatores de Emissão'!$I$218</definedName>
    <definedName name="gwp_CH4">'[1]Fatores de Emissão'!$E$464</definedName>
    <definedName name="gwp_CO2">'[1]Fatores de Emissão'!$E$463</definedName>
    <definedName name="gwp_N2O">'[1]Fatores de Emissão'!$E$465</definedName>
    <definedName name="nome_biodiesel">'[3]Fatores de Emissão'!$C$110</definedName>
    <definedName name="nome_etan_anidro">'[3]Fatores de Emissão'!$C$111</definedName>
    <definedName name="nome_etan_hidrat">'[3]Fatores de Emissão'!$C$109</definedName>
    <definedName name="nome_gaso_A">'[3]Fatores de Emissão'!$C$97</definedName>
    <definedName name="nome_GNV">'[3]Fatores de Emissão'!$C$99</definedName>
    <definedName name="nome_oleo_diesel">'[3]Fatores de Emissão'!$C$98</definedName>
    <definedName name="perc_biod_abr">'[3]Fatores Variáveis'!$H$40</definedName>
    <definedName name="perc_biod_ago">'[3]Fatores Variáveis'!$L$40</definedName>
    <definedName name="perc_biod_anual">'[1]Fatores Variáveis'!$Q$40</definedName>
    <definedName name="perc_biod_dez">'[3]Fatores Variáveis'!$P$40</definedName>
    <definedName name="perc_biod_fev">'[3]Fatores Variáveis'!$F$40</definedName>
    <definedName name="perc_biod_jan">'[3]Fatores Variáveis'!$E$40</definedName>
    <definedName name="perc_biod_jul">'[3]Fatores Variáveis'!$K$40</definedName>
    <definedName name="perc_biod_jun">'[3]Fatores Variáveis'!$J$40</definedName>
    <definedName name="perc_biod_mai">'[3]Fatores Variáveis'!$I$40</definedName>
    <definedName name="perc_biod_mar">'[3]Fatores Variáveis'!$G$40</definedName>
    <definedName name="perc_biod_nov">'[3]Fatores Variáveis'!$O$40</definedName>
    <definedName name="perc_biod_out">'[3]Fatores Variáveis'!$N$40</definedName>
    <definedName name="perc_biod_set">'[3]Fatores Variáveis'!$M$40</definedName>
    <definedName name="perc_etanol_abr">'[3]Fatores Variáveis'!$H$39</definedName>
    <definedName name="perc_etanol_ago">'[3]Fatores Variáveis'!$L$39</definedName>
    <definedName name="perc_etanol_anual">'[4]Fatores Variáveis'!$Q$39</definedName>
    <definedName name="perc_etanol_dez">'[3]Fatores Variáveis'!$P$39</definedName>
    <definedName name="perc_etanol_fev">'[3]Fatores Variáveis'!$F$39</definedName>
    <definedName name="perc_etanol_jan">'[3]Fatores Variáveis'!$E$39</definedName>
    <definedName name="perc_etanol_jul">'[3]Fatores Variáveis'!$K$39</definedName>
    <definedName name="perc_etanol_jun">'[3]Fatores Variáveis'!$J$39</definedName>
    <definedName name="perc_etanol_mai">'[3]Fatores Variáveis'!$I$39</definedName>
    <definedName name="perc_etanol_mar">'[3]Fatores Variáveis'!$G$39</definedName>
    <definedName name="perc_etanol_nov">'[3]Fatores Variáveis'!$O$39</definedName>
    <definedName name="perc_etanol_out">'[3]Fatores Variáveis'!$N$39</definedName>
    <definedName name="perc_etanol_set">'[3]Fatores Variáveis'!$M$39</definedName>
    <definedName name="s">'[5]Comb Est ano'!#REF!</definedName>
    <definedName name="sin_abr">'[1]Fatores Variáveis'!$H$38</definedName>
    <definedName name="sin_ago">'[1]Fatores Variáveis'!$L$38</definedName>
    <definedName name="sin_dez">'[1]Fatores Variáveis'!$P$38</definedName>
    <definedName name="sin_fev">'[1]Fatores Variáveis'!$F$38</definedName>
    <definedName name="sin_jan">'[1]Fatores Variáveis'!$E$38</definedName>
    <definedName name="sin_jul">'[1]Fatores Variáveis'!$K$38</definedName>
    <definedName name="sin_jun">'[1]Fatores Variáveis'!$J$38</definedName>
    <definedName name="sin_mai">'[1]Fatores Variáveis'!$I$38</definedName>
    <definedName name="sin_mar">'[1]Fatores Variáveis'!$G$38</definedName>
    <definedName name="sin_nov">'[1]Fatores Variáveis'!$O$38</definedName>
    <definedName name="sin_out">'[1]Fatores Variáveis'!$N$38</definedName>
    <definedName name="sin_set">'[1]Fatores Variáveis'!$M$38</definedName>
    <definedName name="tabela_FE_CM">'[3]Fatores de Emissão'!$C$95:$J$111</definedName>
    <definedName name="tabela_FE_CM_ano">'[3]Fatores de Emissão'!$AY$135:$CQ$162</definedName>
    <definedName name="tabela_GWP">'[4]Fatores de Emissão'!$C$465:$E$624</definedName>
    <definedName name="tabela_GWP_naoQuioto">'[1]Fatores de Emissão'!$C$585:$E$604</definedName>
    <definedName name="tabela_onibus">'[1]Fatores de Emissão'!$D$197:$K$211</definedName>
    <definedName name="teste">'[1]Fatores de Emissão'!$C$95:$J$111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" i="12" l="1"/>
  <c r="AE9" i="12"/>
  <c r="P368" i="12"/>
  <c r="O368" i="12"/>
  <c r="P367" i="12"/>
  <c r="O367" i="12"/>
  <c r="P366" i="12"/>
  <c r="O366" i="12"/>
  <c r="P365" i="12"/>
  <c r="O365" i="12"/>
  <c r="P364" i="12"/>
  <c r="O364" i="12"/>
  <c r="P363" i="12"/>
  <c r="O363" i="12"/>
  <c r="P362" i="12"/>
  <c r="O362" i="12"/>
  <c r="P361" i="12"/>
  <c r="O361" i="12"/>
  <c r="P360" i="12"/>
  <c r="O360" i="12"/>
  <c r="P359" i="12"/>
  <c r="O359" i="12"/>
  <c r="P358" i="12"/>
  <c r="O358" i="12"/>
  <c r="P357" i="12"/>
  <c r="O357" i="12"/>
  <c r="P356" i="12"/>
  <c r="O356" i="12"/>
  <c r="P355" i="12"/>
  <c r="O355" i="12"/>
  <c r="P354" i="12"/>
  <c r="O354" i="12"/>
  <c r="P353" i="12"/>
  <c r="O353" i="12"/>
  <c r="P352" i="12"/>
  <c r="O352" i="12"/>
  <c r="P351" i="12"/>
  <c r="O351" i="12"/>
  <c r="P350" i="12"/>
  <c r="O350" i="12"/>
  <c r="P349" i="12"/>
  <c r="O349" i="12"/>
  <c r="P348" i="12"/>
  <c r="O348" i="12"/>
  <c r="P347" i="12"/>
  <c r="O347" i="12"/>
  <c r="P346" i="12"/>
  <c r="O346" i="12"/>
  <c r="P345" i="12"/>
  <c r="O345" i="12"/>
  <c r="P344" i="12"/>
  <c r="O344" i="12"/>
  <c r="P343" i="12"/>
  <c r="O343" i="12"/>
  <c r="P342" i="12"/>
  <c r="O342" i="12"/>
  <c r="P341" i="12"/>
  <c r="O341" i="12"/>
  <c r="P340" i="12"/>
  <c r="O340" i="12"/>
  <c r="P339" i="12"/>
  <c r="O339" i="12"/>
  <c r="P338" i="12"/>
  <c r="O338" i="12"/>
  <c r="P337" i="12"/>
  <c r="O337" i="12"/>
  <c r="P336" i="12"/>
  <c r="O336" i="12"/>
  <c r="P335" i="12"/>
  <c r="O335" i="12"/>
  <c r="P334" i="12"/>
  <c r="O334" i="12"/>
  <c r="P333" i="12"/>
  <c r="O333" i="12"/>
  <c r="P332" i="12"/>
  <c r="O332" i="12"/>
  <c r="P331" i="12"/>
  <c r="O331" i="12"/>
  <c r="P330" i="12"/>
  <c r="O330" i="12"/>
  <c r="P329" i="12"/>
  <c r="O329" i="12"/>
  <c r="P328" i="12"/>
  <c r="O328" i="12"/>
  <c r="P327" i="12"/>
  <c r="O327" i="12"/>
  <c r="P326" i="12"/>
  <c r="O326" i="12"/>
  <c r="P325" i="12"/>
  <c r="O325" i="12"/>
  <c r="P324" i="12"/>
  <c r="O324" i="12"/>
  <c r="P323" i="12"/>
  <c r="O323" i="12"/>
  <c r="P322" i="12"/>
  <c r="O322" i="12"/>
  <c r="P321" i="12"/>
  <c r="O321" i="12"/>
  <c r="P320" i="12"/>
  <c r="O320" i="12"/>
  <c r="P319" i="12"/>
  <c r="O319" i="12"/>
  <c r="P318" i="12"/>
  <c r="O318" i="12"/>
  <c r="P317" i="12"/>
  <c r="O317" i="12"/>
  <c r="P316" i="12"/>
  <c r="O316" i="12"/>
  <c r="P315" i="12"/>
  <c r="O315" i="12"/>
  <c r="P314" i="12"/>
  <c r="O314" i="12"/>
  <c r="P313" i="12"/>
  <c r="O313" i="12"/>
  <c r="P312" i="12"/>
  <c r="O312" i="12"/>
  <c r="P311" i="12"/>
  <c r="O311" i="12"/>
  <c r="P310" i="12"/>
  <c r="O310" i="12"/>
  <c r="P309" i="12"/>
  <c r="O309" i="12"/>
  <c r="P308" i="12"/>
  <c r="O308" i="12"/>
  <c r="P307" i="12"/>
  <c r="O307" i="12"/>
  <c r="P306" i="12"/>
  <c r="O306" i="12"/>
  <c r="P305" i="12"/>
  <c r="O305" i="12"/>
  <c r="P304" i="12"/>
  <c r="O304" i="12"/>
  <c r="P303" i="12"/>
  <c r="O303" i="12"/>
  <c r="P302" i="12"/>
  <c r="O302" i="12"/>
  <c r="P301" i="12"/>
  <c r="O301" i="12"/>
  <c r="P300" i="12"/>
  <c r="O300" i="12"/>
  <c r="P299" i="12"/>
  <c r="O299" i="12"/>
  <c r="P298" i="12"/>
  <c r="O298" i="12"/>
  <c r="P297" i="12"/>
  <c r="O297" i="12"/>
  <c r="P296" i="12"/>
  <c r="O296" i="12"/>
  <c r="P295" i="12"/>
  <c r="O295" i="12"/>
  <c r="P294" i="12"/>
  <c r="O294" i="12"/>
  <c r="P293" i="12"/>
  <c r="O293" i="12"/>
  <c r="P292" i="12"/>
  <c r="O292" i="12"/>
  <c r="P291" i="12"/>
  <c r="O291" i="12"/>
  <c r="P290" i="12"/>
  <c r="O290" i="12"/>
  <c r="P289" i="12"/>
  <c r="O289" i="12"/>
  <c r="P288" i="12"/>
  <c r="O288" i="12"/>
  <c r="P287" i="12"/>
  <c r="O287" i="12"/>
  <c r="P286" i="12"/>
  <c r="O286" i="12"/>
  <c r="P285" i="12"/>
  <c r="O285" i="12"/>
  <c r="P284" i="12"/>
  <c r="O284" i="12"/>
  <c r="P283" i="12"/>
  <c r="O283" i="12"/>
  <c r="P282" i="12"/>
  <c r="O282" i="12"/>
  <c r="P281" i="12"/>
  <c r="O281" i="12"/>
  <c r="P280" i="12"/>
  <c r="O280" i="12"/>
  <c r="P279" i="12"/>
  <c r="O279" i="12"/>
  <c r="P278" i="12"/>
  <c r="O278" i="12"/>
  <c r="P277" i="12"/>
  <c r="O277" i="12"/>
  <c r="P276" i="12"/>
  <c r="O276" i="12"/>
  <c r="P275" i="12"/>
  <c r="O275" i="12"/>
  <c r="P274" i="12"/>
  <c r="O274" i="12"/>
  <c r="P273" i="12"/>
  <c r="O273" i="12"/>
  <c r="P272" i="12"/>
  <c r="O272" i="12"/>
  <c r="P271" i="12"/>
  <c r="O271" i="12"/>
  <c r="P270" i="12"/>
  <c r="O270" i="12"/>
  <c r="P269" i="12"/>
  <c r="O269" i="12"/>
  <c r="P268" i="12"/>
  <c r="O268" i="12"/>
  <c r="P267" i="12"/>
  <c r="O267" i="12"/>
  <c r="P266" i="12"/>
  <c r="O266" i="12"/>
  <c r="P265" i="12"/>
  <c r="O265" i="12"/>
  <c r="P264" i="12"/>
  <c r="O264" i="12"/>
  <c r="P263" i="12"/>
  <c r="O263" i="12"/>
  <c r="P262" i="12"/>
  <c r="O262" i="12"/>
  <c r="P261" i="12"/>
  <c r="O261" i="12"/>
  <c r="P260" i="12"/>
  <c r="O260" i="12"/>
  <c r="P259" i="12"/>
  <c r="O259" i="12"/>
  <c r="P258" i="12"/>
  <c r="O258" i="12"/>
  <c r="P257" i="12"/>
  <c r="O257" i="12"/>
  <c r="P256" i="12"/>
  <c r="O256" i="12"/>
  <c r="P255" i="12"/>
  <c r="O255" i="12"/>
  <c r="P254" i="12"/>
  <c r="O254" i="12"/>
  <c r="P253" i="12"/>
  <c r="O253" i="12"/>
  <c r="P252" i="12"/>
  <c r="O252" i="12"/>
  <c r="P251" i="12"/>
  <c r="O251" i="12"/>
  <c r="P250" i="12"/>
  <c r="O250" i="12"/>
  <c r="P249" i="12"/>
  <c r="O249" i="12"/>
  <c r="P248" i="12"/>
  <c r="O248" i="12"/>
  <c r="P247" i="12"/>
  <c r="O247" i="12"/>
  <c r="P246" i="12"/>
  <c r="O246" i="12"/>
  <c r="P245" i="12"/>
  <c r="O245" i="12"/>
  <c r="P244" i="12"/>
  <c r="O244" i="12"/>
  <c r="P243" i="12"/>
  <c r="O243" i="12"/>
  <c r="P242" i="12"/>
  <c r="O242" i="12"/>
  <c r="P241" i="12"/>
  <c r="O241" i="12"/>
  <c r="P240" i="12"/>
  <c r="O240" i="12"/>
  <c r="P239" i="12"/>
  <c r="O239" i="12"/>
  <c r="P238" i="12"/>
  <c r="O238" i="12"/>
  <c r="P237" i="12"/>
  <c r="O237" i="12"/>
  <c r="P236" i="12"/>
  <c r="O236" i="12"/>
  <c r="P235" i="12"/>
  <c r="O235" i="12"/>
  <c r="P234" i="12"/>
  <c r="O234" i="12"/>
  <c r="P233" i="12"/>
  <c r="O233" i="12"/>
  <c r="P232" i="12"/>
  <c r="O232" i="12"/>
  <c r="P231" i="12"/>
  <c r="O231" i="12"/>
  <c r="P230" i="12"/>
  <c r="O230" i="12"/>
  <c r="P229" i="12"/>
  <c r="O229" i="12"/>
  <c r="P228" i="12"/>
  <c r="O228" i="12"/>
  <c r="P227" i="12"/>
  <c r="O227" i="12"/>
  <c r="P226" i="12"/>
  <c r="O226" i="12"/>
  <c r="P225" i="12"/>
  <c r="O225" i="12"/>
  <c r="P224" i="12"/>
  <c r="O224" i="12"/>
  <c r="P223" i="12"/>
  <c r="O223" i="12"/>
  <c r="P222" i="12"/>
  <c r="O222" i="12"/>
  <c r="P221" i="12"/>
  <c r="O221" i="12"/>
  <c r="P220" i="12"/>
  <c r="O220" i="12"/>
  <c r="P219" i="12"/>
  <c r="O219" i="12"/>
  <c r="P218" i="12"/>
  <c r="O218" i="12"/>
  <c r="P217" i="12"/>
  <c r="O217" i="12"/>
  <c r="P216" i="12"/>
  <c r="O216" i="12"/>
  <c r="P215" i="12"/>
  <c r="O215" i="12"/>
  <c r="P214" i="12"/>
  <c r="O214" i="12"/>
  <c r="P213" i="12"/>
  <c r="O213" i="12"/>
  <c r="P212" i="12"/>
  <c r="O212" i="12"/>
  <c r="P211" i="12"/>
  <c r="O211" i="12"/>
  <c r="P210" i="12"/>
  <c r="O210" i="12"/>
  <c r="P209" i="12"/>
  <c r="O209" i="12"/>
  <c r="P208" i="12"/>
  <c r="O208" i="12"/>
  <c r="P207" i="12"/>
  <c r="O207" i="12"/>
  <c r="P206" i="12"/>
  <c r="O206" i="12"/>
  <c r="P205" i="12"/>
  <c r="O205" i="12"/>
  <c r="P204" i="12"/>
  <c r="O204" i="12"/>
  <c r="P203" i="12"/>
  <c r="O203" i="12"/>
  <c r="P202" i="12"/>
  <c r="O202" i="12"/>
  <c r="P201" i="12"/>
  <c r="O201" i="12"/>
  <c r="P200" i="12"/>
  <c r="O200" i="12"/>
  <c r="P199" i="12"/>
  <c r="O199" i="12"/>
  <c r="P198" i="12"/>
  <c r="O198" i="12"/>
  <c r="P197" i="12"/>
  <c r="O197" i="12"/>
  <c r="P196" i="12"/>
  <c r="O196" i="12"/>
  <c r="P195" i="12"/>
  <c r="O195" i="12"/>
  <c r="P194" i="12"/>
  <c r="O194" i="12"/>
  <c r="P193" i="12"/>
  <c r="O193" i="12"/>
  <c r="P192" i="12"/>
  <c r="O192" i="12"/>
  <c r="P191" i="12"/>
  <c r="O191" i="12"/>
  <c r="P190" i="12"/>
  <c r="O190" i="12"/>
  <c r="P189" i="12"/>
  <c r="O189" i="12"/>
  <c r="P188" i="12"/>
  <c r="O188" i="12"/>
  <c r="P187" i="12"/>
  <c r="O187" i="12"/>
  <c r="P186" i="12"/>
  <c r="O186" i="12"/>
  <c r="P185" i="12"/>
  <c r="O185" i="12"/>
  <c r="P184" i="12"/>
  <c r="O184" i="12"/>
  <c r="P183" i="12"/>
  <c r="O183" i="12"/>
  <c r="P182" i="12"/>
  <c r="O182" i="12"/>
  <c r="P181" i="12"/>
  <c r="O181" i="12"/>
  <c r="P180" i="12"/>
  <c r="O180" i="12"/>
  <c r="P179" i="12"/>
  <c r="O179" i="12"/>
  <c r="P178" i="12"/>
  <c r="O178" i="12"/>
  <c r="P177" i="12"/>
  <c r="O177" i="12"/>
  <c r="P176" i="12"/>
  <c r="O176" i="12"/>
  <c r="P175" i="12"/>
  <c r="O175" i="12"/>
  <c r="P174" i="12"/>
  <c r="O174" i="12"/>
  <c r="P173" i="12"/>
  <c r="O173" i="12"/>
  <c r="P172" i="12"/>
  <c r="O172" i="12"/>
  <c r="P171" i="12"/>
  <c r="O171" i="12"/>
  <c r="P170" i="12"/>
  <c r="O170" i="12"/>
  <c r="P169" i="12"/>
  <c r="O169" i="12"/>
  <c r="P168" i="12"/>
  <c r="O168" i="12"/>
  <c r="P167" i="12"/>
  <c r="O167" i="12"/>
  <c r="P166" i="12"/>
  <c r="O166" i="12"/>
  <c r="P165" i="12"/>
  <c r="O165" i="12"/>
  <c r="P164" i="12"/>
  <c r="O164" i="12"/>
  <c r="P163" i="12"/>
  <c r="O163" i="12"/>
  <c r="P162" i="12"/>
  <c r="O162" i="12"/>
  <c r="P161" i="12"/>
  <c r="O161" i="12"/>
  <c r="P160" i="12"/>
  <c r="O160" i="12"/>
  <c r="P159" i="12"/>
  <c r="O159" i="12"/>
  <c r="P158" i="12"/>
  <c r="O158" i="12"/>
  <c r="P157" i="12"/>
  <c r="O157" i="12"/>
  <c r="P156" i="12"/>
  <c r="O156" i="12"/>
  <c r="P155" i="12"/>
  <c r="O155" i="12"/>
  <c r="P154" i="12"/>
  <c r="O154" i="12"/>
  <c r="P153" i="12"/>
  <c r="O153" i="12"/>
  <c r="P152" i="12"/>
  <c r="O152" i="12"/>
  <c r="P151" i="12"/>
  <c r="O151" i="12"/>
  <c r="P150" i="12"/>
  <c r="O150" i="12"/>
  <c r="P149" i="12"/>
  <c r="O149" i="12"/>
  <c r="P148" i="12"/>
  <c r="O148" i="12"/>
  <c r="P147" i="12"/>
  <c r="O147" i="12"/>
  <c r="P146" i="12"/>
  <c r="O146" i="12"/>
  <c r="P145" i="12"/>
  <c r="O145" i="12"/>
  <c r="P144" i="12"/>
  <c r="O144" i="12"/>
  <c r="P143" i="12"/>
  <c r="O143" i="12"/>
  <c r="P142" i="12"/>
  <c r="O142" i="12"/>
  <c r="P141" i="12"/>
  <c r="O141" i="12"/>
  <c r="P140" i="12"/>
  <c r="O140" i="12"/>
  <c r="P139" i="12"/>
  <c r="O139" i="12"/>
  <c r="P138" i="12"/>
  <c r="O138" i="12"/>
  <c r="P137" i="12"/>
  <c r="O137" i="12"/>
  <c r="P136" i="12"/>
  <c r="O136" i="12"/>
  <c r="P135" i="12"/>
  <c r="O135" i="12"/>
  <c r="P134" i="12"/>
  <c r="O134" i="12"/>
  <c r="P133" i="12"/>
  <c r="O133" i="12"/>
  <c r="P132" i="12"/>
  <c r="O132" i="12"/>
  <c r="P131" i="12"/>
  <c r="O131" i="12"/>
  <c r="P130" i="12"/>
  <c r="O130" i="12"/>
  <c r="P129" i="12"/>
  <c r="O129" i="12"/>
  <c r="P128" i="12"/>
  <c r="O128" i="12"/>
  <c r="P127" i="12"/>
  <c r="O127" i="12"/>
  <c r="P126" i="12"/>
  <c r="O126" i="12"/>
  <c r="P125" i="12"/>
  <c r="O125" i="12"/>
  <c r="P124" i="12"/>
  <c r="O124" i="12"/>
  <c r="P123" i="12"/>
  <c r="O123" i="12"/>
  <c r="P122" i="12"/>
  <c r="O122" i="12"/>
  <c r="P121" i="12"/>
  <c r="O121" i="12"/>
  <c r="P120" i="12"/>
  <c r="O120" i="12"/>
  <c r="P119" i="12"/>
  <c r="O119" i="12"/>
  <c r="P118" i="12"/>
  <c r="O118" i="12"/>
  <c r="P117" i="12"/>
  <c r="O117" i="12"/>
  <c r="P116" i="12"/>
  <c r="O116" i="12"/>
  <c r="P115" i="12"/>
  <c r="O115" i="12"/>
  <c r="P114" i="12"/>
  <c r="O114" i="12"/>
  <c r="P113" i="12"/>
  <c r="O113" i="12"/>
  <c r="P112" i="12"/>
  <c r="O112" i="12"/>
  <c r="P111" i="12"/>
  <c r="O111" i="12"/>
  <c r="P110" i="12"/>
  <c r="O110" i="12"/>
  <c r="P109" i="12"/>
  <c r="O109" i="12"/>
  <c r="P108" i="12"/>
  <c r="O108" i="12"/>
  <c r="P107" i="12"/>
  <c r="O107" i="12"/>
  <c r="P106" i="12"/>
  <c r="O106" i="12"/>
  <c r="P105" i="12"/>
  <c r="O105" i="12"/>
  <c r="P104" i="12"/>
  <c r="O104" i="12"/>
  <c r="P103" i="12"/>
  <c r="O103" i="12"/>
  <c r="P102" i="12"/>
  <c r="O102" i="12"/>
  <c r="P101" i="12"/>
  <c r="O101" i="12"/>
  <c r="P100" i="12"/>
  <c r="O100" i="12"/>
  <c r="P99" i="12"/>
  <c r="O99" i="12"/>
  <c r="P98" i="12"/>
  <c r="O98" i="12"/>
  <c r="P97" i="12"/>
  <c r="O97" i="12"/>
  <c r="P96" i="12"/>
  <c r="O96" i="12"/>
  <c r="P95" i="12"/>
  <c r="O95" i="12"/>
  <c r="P94" i="12"/>
  <c r="O94" i="12"/>
  <c r="P93" i="12"/>
  <c r="O93" i="12"/>
  <c r="P92" i="12"/>
  <c r="O92" i="12"/>
  <c r="P91" i="12"/>
  <c r="O91" i="12"/>
  <c r="P90" i="12"/>
  <c r="O90" i="12"/>
  <c r="P89" i="12"/>
  <c r="O89" i="12"/>
  <c r="P88" i="12"/>
  <c r="O88" i="12"/>
  <c r="P87" i="12"/>
  <c r="O87" i="12"/>
  <c r="P86" i="12"/>
  <c r="O86" i="12"/>
  <c r="P85" i="12"/>
  <c r="O85" i="12"/>
  <c r="P84" i="12"/>
  <c r="O84" i="12"/>
  <c r="P83" i="12"/>
  <c r="O83" i="12"/>
  <c r="P82" i="12"/>
  <c r="O82" i="12"/>
  <c r="P81" i="12"/>
  <c r="O81" i="12"/>
  <c r="P80" i="12"/>
  <c r="O80" i="12"/>
  <c r="P79" i="12"/>
  <c r="O79" i="12"/>
  <c r="P78" i="12"/>
  <c r="O78" i="12"/>
  <c r="P77" i="12"/>
  <c r="O77" i="12"/>
  <c r="P76" i="12"/>
  <c r="O76" i="12"/>
  <c r="P75" i="12"/>
  <c r="O75" i="12"/>
  <c r="P74" i="12"/>
  <c r="O74" i="12"/>
  <c r="P73" i="12"/>
  <c r="O73" i="12"/>
  <c r="P72" i="12"/>
  <c r="O72" i="12"/>
  <c r="P71" i="12"/>
  <c r="O71" i="12"/>
  <c r="P70" i="12"/>
  <c r="O70" i="12"/>
  <c r="P69" i="12"/>
  <c r="O69" i="12"/>
  <c r="P68" i="12"/>
  <c r="O68" i="12"/>
  <c r="P67" i="12"/>
  <c r="O67" i="12"/>
  <c r="P66" i="12"/>
  <c r="O66" i="12"/>
  <c r="P65" i="12"/>
  <c r="O65" i="12"/>
  <c r="P64" i="12"/>
  <c r="O64" i="12"/>
  <c r="P63" i="12"/>
  <c r="O63" i="12"/>
  <c r="P62" i="12"/>
  <c r="O62" i="12"/>
  <c r="P61" i="12"/>
  <c r="O61" i="12"/>
  <c r="P60" i="12"/>
  <c r="O60" i="12"/>
  <c r="P59" i="12"/>
  <c r="O59" i="12"/>
  <c r="P58" i="12"/>
  <c r="O58" i="12"/>
  <c r="P57" i="12"/>
  <c r="O57" i="12"/>
  <c r="P56" i="12"/>
  <c r="O56" i="12"/>
  <c r="P55" i="12"/>
  <c r="O55" i="12"/>
  <c r="P54" i="12"/>
  <c r="O54" i="12"/>
  <c r="P53" i="12"/>
  <c r="O53" i="12"/>
  <c r="P52" i="12"/>
  <c r="O52" i="12"/>
  <c r="P51" i="12"/>
  <c r="O51" i="12"/>
  <c r="P50" i="12"/>
  <c r="O50" i="12"/>
  <c r="P49" i="12"/>
  <c r="O49" i="12"/>
  <c r="P48" i="12"/>
  <c r="O48" i="12"/>
  <c r="P47" i="12"/>
  <c r="O47" i="12"/>
  <c r="P46" i="12"/>
  <c r="O46" i="12"/>
  <c r="P45" i="12"/>
  <c r="O45" i="12"/>
  <c r="P44" i="12"/>
  <c r="O44" i="12"/>
  <c r="P43" i="12"/>
  <c r="O43" i="12"/>
  <c r="P42" i="12"/>
  <c r="O42" i="12"/>
  <c r="P41" i="12"/>
  <c r="O41" i="12"/>
  <c r="P40" i="12"/>
  <c r="O40" i="12"/>
  <c r="P39" i="12"/>
  <c r="O39" i="12"/>
  <c r="P38" i="12"/>
  <c r="O38" i="12"/>
  <c r="P37" i="12"/>
  <c r="O37" i="12"/>
  <c r="P36" i="12"/>
  <c r="O36" i="12"/>
  <c r="P35" i="12"/>
  <c r="O35" i="12"/>
  <c r="P34" i="12"/>
  <c r="O34" i="12"/>
  <c r="P33" i="12"/>
  <c r="O33" i="12"/>
  <c r="P32" i="12"/>
  <c r="O32" i="12"/>
  <c r="P31" i="12"/>
  <c r="O31" i="12"/>
  <c r="P30" i="12"/>
  <c r="O30" i="12"/>
  <c r="P29" i="12"/>
  <c r="O29" i="12"/>
  <c r="P28" i="12"/>
  <c r="O28" i="12"/>
  <c r="P27" i="12"/>
  <c r="O27" i="12"/>
  <c r="P26" i="12"/>
  <c r="O26" i="12"/>
  <c r="P25" i="12"/>
  <c r="O25" i="12"/>
  <c r="P24" i="12"/>
  <c r="O24" i="12"/>
  <c r="P23" i="12"/>
  <c r="O23" i="12"/>
  <c r="P22" i="12"/>
  <c r="O22" i="12"/>
  <c r="P21" i="12"/>
  <c r="O21" i="12"/>
  <c r="P20" i="12"/>
  <c r="O20" i="12"/>
  <c r="P19" i="12"/>
  <c r="O19" i="12"/>
  <c r="P18" i="12"/>
  <c r="O18" i="12"/>
  <c r="P17" i="12"/>
  <c r="O17" i="12"/>
  <c r="P16" i="12"/>
  <c r="O16" i="12"/>
  <c r="P15" i="12"/>
  <c r="O15" i="12"/>
  <c r="P14" i="12"/>
  <c r="O14" i="12"/>
  <c r="P13" i="12"/>
  <c r="O13" i="12"/>
  <c r="P12" i="12"/>
  <c r="O12" i="12"/>
  <c r="P11" i="12"/>
  <c r="O11" i="12"/>
  <c r="P10" i="12"/>
  <c r="O10" i="12"/>
  <c r="P9" i="12"/>
  <c r="O9" i="12"/>
  <c r="P8" i="12"/>
  <c r="O8" i="12"/>
  <c r="P7" i="12"/>
  <c r="O7" i="12"/>
  <c r="P6" i="12"/>
  <c r="O6" i="12"/>
  <c r="P5" i="12"/>
  <c r="O5" i="12"/>
  <c r="C71" i="12"/>
  <c r="C70" i="12"/>
  <c r="AF10" i="12" l="1"/>
</calcChain>
</file>

<file path=xl/sharedStrings.xml><?xml version="1.0" encoding="utf-8"?>
<sst xmlns="http://schemas.openxmlformats.org/spreadsheetml/2006/main" count="4424" uniqueCount="44">
  <si>
    <t>V</t>
  </si>
  <si>
    <t>jan</t>
  </si>
  <si>
    <t>fev</t>
  </si>
  <si>
    <t>mar</t>
  </si>
  <si>
    <t>mai</t>
  </si>
  <si>
    <t>jun</t>
  </si>
  <si>
    <t>jul</t>
  </si>
  <si>
    <t>ago</t>
  </si>
  <si>
    <t>nov</t>
  </si>
  <si>
    <t>TEOR DE CO2 (%)</t>
  </si>
  <si>
    <t>FORMOX</t>
  </si>
  <si>
    <t>FORMAG</t>
  </si>
  <si>
    <t>HEXAMINA</t>
  </si>
  <si>
    <t xml:space="preserve">SECS </t>
  </si>
  <si>
    <t>TW201H</t>
  </si>
  <si>
    <t>Daily formaldehyde production</t>
  </si>
  <si>
    <t/>
  </si>
  <si>
    <r>
      <t>Survey of CO</t>
    </r>
    <r>
      <rPr>
        <b/>
        <vertAlign val="subscript"/>
        <sz val="15"/>
        <color theme="3"/>
        <rFont val="Calibri"/>
        <family val="2"/>
        <scheme val="minor"/>
      </rPr>
      <t>2</t>
    </r>
    <r>
      <rPr>
        <b/>
        <sz val="15"/>
        <color theme="3"/>
        <rFont val="Calibri"/>
        <family val="2"/>
        <scheme val="minor"/>
      </rPr>
      <t xml:space="preserve"> emissions in Formox, Formag, and hexamine plants.</t>
    </r>
  </si>
  <si>
    <t>Concentration data</t>
  </si>
  <si>
    <t>Production 2021 - Formaldehyde Oxide  (FormOx)</t>
  </si>
  <si>
    <t>Copenor uncertainty for CDP</t>
  </si>
  <si>
    <t>Emission factors</t>
  </si>
  <si>
    <t>year</t>
  </si>
  <si>
    <t>average</t>
  </si>
  <si>
    <t>standard deviation</t>
  </si>
  <si>
    <t>Date</t>
  </si>
  <si>
    <t>Resumption of production (d)</t>
  </si>
  <si>
    <t>Non-zero daily production</t>
  </si>
  <si>
    <t>apr</t>
  </si>
  <si>
    <t>sept</t>
  </si>
  <si>
    <t>oct</t>
  </si>
  <si>
    <t>dec</t>
  </si>
  <si>
    <t>Daily average / day in each month</t>
  </si>
  <si>
    <t>average &gt;&gt;</t>
  </si>
  <si>
    <t>StDv&gt;&gt;</t>
  </si>
  <si>
    <t>StDv/average</t>
  </si>
  <si>
    <t>Description</t>
  </si>
  <si>
    <t>Daily production (t/d)</t>
  </si>
  <si>
    <t>Product</t>
  </si>
  <si>
    <t>Order</t>
  </si>
  <si>
    <t>Stabilized formaldehyde 37%</t>
  </si>
  <si>
    <t>OFFGAS</t>
  </si>
  <si>
    <t>date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</si>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</sst>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_-* #,##0.0_-;\-* #,##0.0_-;_-* &quot;-&quot;??_-;_-@_-"/>
    <numFmt numFmtId="166" formatCode="0.0%"/>
    <numFmt numFmtId="167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374151"/>
      <name val="Segoe UI"/>
      <family val="2"/>
    </font>
    <font>
      <b/>
      <vertAlign val="subscript"/>
      <sz val="15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6" fillId="0" borderId="10" applyNumberFormat="0" applyFill="0" applyAlignment="0" applyProtection="0"/>
  </cellStyleXfs>
  <cellXfs count="51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164" fontId="0" fillId="0" borderId="0" xfId="0" applyNumberFormat="1"/>
    <xf numFmtId="0" fontId="4" fillId="3" borderId="3" xfId="0" applyFont="1" applyFill="1" applyBorder="1" applyAlignment="1">
      <alignment horizontal="center" vertical="center"/>
    </xf>
    <xf numFmtId="2" fontId="4" fillId="0" borderId="3" xfId="0" applyNumberFormat="1" applyFont="1" applyBorder="1"/>
    <xf numFmtId="0" fontId="4" fillId="0" borderId="0" xfId="0" applyFont="1"/>
    <xf numFmtId="14" fontId="4" fillId="0" borderId="3" xfId="0" applyNumberFormat="1" applyFont="1" applyBorder="1"/>
    <xf numFmtId="0" fontId="6" fillId="0" borderId="10" xfId="4"/>
    <xf numFmtId="0" fontId="6" fillId="0" borderId="10" xfId="4" applyAlignment="1"/>
    <xf numFmtId="0" fontId="7" fillId="0" borderId="0" xfId="0" applyFont="1"/>
    <xf numFmtId="14" fontId="4" fillId="0" borderId="9" xfId="0" applyNumberFormat="1" applyFont="1" applyBorder="1"/>
    <xf numFmtId="2" fontId="4" fillId="0" borderId="9" xfId="0" applyNumberFormat="1" applyFont="1" applyBorder="1"/>
    <xf numFmtId="0" fontId="0" fillId="4" borderId="1" xfId="0" applyFill="1" applyBorder="1" applyAlignment="1">
      <alignment horizontal="center"/>
    </xf>
    <xf numFmtId="165" fontId="4" fillId="0" borderId="0" xfId="1" applyNumberFormat="1" applyFont="1"/>
    <xf numFmtId="167" fontId="4" fillId="0" borderId="0" xfId="1" applyNumberFormat="1" applyFont="1"/>
    <xf numFmtId="0" fontId="8" fillId="0" borderId="0" xfId="0" applyFont="1"/>
    <xf numFmtId="0" fontId="6" fillId="0" borderId="10" xfId="4" applyAlignment="1">
      <alignment horizontal="center"/>
    </xf>
    <xf numFmtId="0" fontId="0" fillId="2" borderId="0" xfId="0" applyFill="1"/>
    <xf numFmtId="0" fontId="4" fillId="4" borderId="1" xfId="0" applyFont="1" applyFill="1" applyBorder="1"/>
    <xf numFmtId="43" fontId="0" fillId="4" borderId="1" xfId="1" applyFont="1" applyFill="1" applyBorder="1" applyAlignment="1"/>
    <xf numFmtId="43" fontId="4" fillId="4" borderId="1" xfId="1" applyFont="1" applyFill="1" applyBorder="1"/>
    <xf numFmtId="14" fontId="3" fillId="4" borderId="1" xfId="0" applyNumberFormat="1" applyFont="1" applyFill="1" applyBorder="1"/>
    <xf numFmtId="0" fontId="0" fillId="4" borderId="1" xfId="0" applyFill="1" applyBorder="1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center"/>
    </xf>
    <xf numFmtId="165" fontId="0" fillId="4" borderId="1" xfId="1" applyNumberFormat="1" applyFont="1" applyFill="1" applyBorder="1"/>
    <xf numFmtId="43" fontId="0" fillId="4" borderId="1" xfId="1" applyFont="1" applyFill="1" applyBorder="1"/>
    <xf numFmtId="166" fontId="0" fillId="4" borderId="1" xfId="2" applyNumberFormat="1" applyFont="1" applyFill="1" applyBorder="1"/>
    <xf numFmtId="0" fontId="0" fillId="4" borderId="12" xfId="0" applyFill="1" applyBorder="1" applyAlignment="1">
      <alignment vertical="center"/>
    </xf>
    <xf numFmtId="0" fontId="0" fillId="4" borderId="2" xfId="0" applyFill="1" applyBorder="1" applyAlignment="1">
      <alignment horizontal="center"/>
    </xf>
    <xf numFmtId="164" fontId="0" fillId="0" borderId="1" xfId="0" applyNumberFormat="1" applyBorder="1"/>
    <xf numFmtId="14" fontId="0" fillId="0" borderId="1" xfId="0" applyNumberFormat="1" applyBorder="1"/>
    <xf numFmtId="165" fontId="0" fillId="0" borderId="1" xfId="1" applyNumberFormat="1" applyFont="1" applyBorder="1"/>
    <xf numFmtId="43" fontId="0" fillId="0" borderId="1" xfId="1" applyFont="1" applyBorder="1" applyAlignment="1">
      <alignment horizontal="center"/>
    </xf>
    <xf numFmtId="0" fontId="0" fillId="2" borderId="0" xfId="0" applyFill="1" applyAlignment="1">
      <alignment horizontal="center"/>
    </xf>
    <xf numFmtId="43" fontId="0" fillId="2" borderId="1" xfId="1" applyFont="1" applyFill="1" applyBorder="1"/>
    <xf numFmtId="0" fontId="0" fillId="2" borderId="1" xfId="0" applyFill="1" applyBorder="1"/>
    <xf numFmtId="9" fontId="0" fillId="0" borderId="1" xfId="2" applyFont="1" applyBorder="1"/>
    <xf numFmtId="0" fontId="6" fillId="0" borderId="0" xfId="4" applyBorder="1" applyAlignment="1"/>
    <xf numFmtId="0" fontId="4" fillId="2" borderId="0" xfId="0" applyFont="1" applyFill="1"/>
    <xf numFmtId="0" fontId="4" fillId="3" borderId="4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9" xfId="0" applyFont="1" applyBorder="1"/>
    <xf numFmtId="0" fontId="4" fillId="3" borderId="5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11" xfId="0" applyFill="1" applyBorder="1" applyAlignment="1">
      <alignment horizontal="center"/>
    </xf>
  </cellXfs>
  <cellStyles count="5">
    <cellStyle name="Normal" xfId="0" builtinId="0"/>
    <cellStyle name="Normal 2" xfId="3" xr:uid="{00000000-0005-0000-0000-000001000000}"/>
    <cellStyle name="Porcentagem" xfId="2" builtinId="5"/>
    <cellStyle name="Título 1" xfId="4" builtinId="16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DEEP%20ESG\Certifica&#231;&#227;o\Planinhas%20dinamicas\GHG_protocol_v2021.0.1%20tecsy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A/Dropbox/DeepESG/Copenor/Planilha%20de%20auditoria_Copen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DEEP%20ESG\Artigo%20XDI\GHG%20Tecsys\GHG_protocol_v2021.0.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leic/Downloads/ferramenta_ghg_protocol_v2022.0.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DEEP%20ESG\Auditoria%20Igua\view_scope_account_category_summary%20(Auditoria%20Igu&#225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laimer"/>
      <sheetName val="Atualizações"/>
      <sheetName val="Listas"/>
      <sheetName val="Introdução"/>
      <sheetName val="Combustão estacionária"/>
      <sheetName val="Combustão móvel"/>
      <sheetName val="Emissões fugitivas"/>
      <sheetName val="Processos industriais"/>
      <sheetName val="Atividades de agricultura"/>
      <sheetName val="Mudança no uso do solo"/>
      <sheetName val="Resíduos sólidos"/>
      <sheetName val="Efluentes"/>
      <sheetName val="En. elétrica (localização)"/>
      <sheetName val="Perdas T&amp;D (abord. localização)"/>
      <sheetName val="Compra de Energia Térmica"/>
      <sheetName val="En. elétrica(escolha de compra)"/>
      <sheetName val="Perdas T&amp;D (escolha de compra)"/>
      <sheetName val="Categorias de Escopo 3"/>
      <sheetName val="Transp.&amp; Distribuição(Upstream)"/>
      <sheetName val="Resíduos sólidos da operação"/>
      <sheetName val="Efluentes gerados na operação"/>
      <sheetName val="Viagens a Negócios"/>
      <sheetName val="Deslocamento casa-trabalho"/>
      <sheetName val="Transp&amp;Distribuição(Downstream)"/>
      <sheetName val="Resumo"/>
      <sheetName val="Registro Público de Emissões"/>
      <sheetName val="Fatores de Emissão"/>
      <sheetName val="Fatores Variáveis"/>
      <sheetName val="Fugitivas - GEE não Quioto"/>
      <sheetName val="Aeroportos"/>
      <sheetName val="Fatores de conversão"/>
    </sheetNames>
    <sheetDataSet>
      <sheetData sheetId="0"/>
      <sheetData sheetId="1"/>
      <sheetData sheetId="2"/>
      <sheetData sheetId="3">
        <row r="25">
          <cell r="E25">
            <v>2018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95">
          <cell r="C95" t="str">
            <v>Combustível</v>
          </cell>
          <cell r="D95" t="str">
            <v>Unidade</v>
          </cell>
          <cell r="E95" t="str">
            <v>Poder Calorífico Inferior</v>
          </cell>
          <cell r="F95" t="str">
            <v>Densidade</v>
          </cell>
          <cell r="G95" t="str">
            <v>Referência</v>
          </cell>
          <cell r="H95" t="str">
            <v>Fatores de Emissão (kg GEE/un.)</v>
          </cell>
        </row>
        <row r="96">
          <cell r="E96" t="str">
            <v>(kcal/kg)</v>
          </cell>
          <cell r="F96" t="str">
            <v>(kg/unidade)</v>
          </cell>
          <cell r="H96" t="str">
            <v xml:space="preserve">CO2 </v>
          </cell>
          <cell r="I96" t="str">
            <v>CH4</v>
          </cell>
          <cell r="J96" t="str">
            <v>N2O</v>
          </cell>
        </row>
        <row r="97">
          <cell r="C97" t="str">
            <v>Gasolina Automotiva (pura)</v>
          </cell>
          <cell r="D97" t="str">
            <v>litros</v>
          </cell>
          <cell r="E97">
            <v>10400</v>
          </cell>
          <cell r="F97">
            <v>0.74199999999999999</v>
          </cell>
          <cell r="G97" t="str">
            <v>BEN 2020</v>
          </cell>
          <cell r="H97">
            <v>2.2120000000000002</v>
          </cell>
          <cell r="I97">
            <v>8.0771745600000003E-4</v>
          </cell>
          <cell r="J97">
            <v>2.5846958592000001E-4</v>
          </cell>
        </row>
        <row r="98">
          <cell r="C98" t="str">
            <v>Óleo Diesel (puro)</v>
          </cell>
          <cell r="D98" t="str">
            <v>litros</v>
          </cell>
          <cell r="E98">
            <v>10100</v>
          </cell>
          <cell r="F98">
            <v>0.84</v>
          </cell>
          <cell r="G98" t="str">
            <v>BEN 2020</v>
          </cell>
          <cell r="H98">
            <v>2.6030000000000002</v>
          </cell>
          <cell r="I98">
            <v>1.3853116368000001E-4</v>
          </cell>
          <cell r="J98">
            <v>1.3853116368000001E-4</v>
          </cell>
        </row>
        <row r="99">
          <cell r="C99" t="str">
            <v>Gás Natural Veicular (GNV)</v>
          </cell>
          <cell r="D99" t="str">
            <v>m³</v>
          </cell>
          <cell r="E99">
            <v>8800</v>
          </cell>
          <cell r="F99" t="str">
            <v>-</v>
          </cell>
          <cell r="G99" t="str">
            <v>BEN 2020</v>
          </cell>
          <cell r="H99">
            <v>1.9990000000000001</v>
          </cell>
          <cell r="I99">
            <v>3.3896332800000002E-3</v>
          </cell>
          <cell r="J99">
            <v>1.1053152E-4</v>
          </cell>
        </row>
        <row r="100">
          <cell r="C100" t="str">
            <v>Gás Liquefeito de Petróleo (GLP)</v>
          </cell>
          <cell r="D100" t="str">
            <v>kg</v>
          </cell>
          <cell r="E100">
            <v>11100</v>
          </cell>
          <cell r="F100" t="str">
            <v>-</v>
          </cell>
          <cell r="G100" t="str">
            <v>BEN 2020</v>
          </cell>
          <cell r="H100">
            <v>2.9324765880000001</v>
          </cell>
          <cell r="I100">
            <v>2.8813557599999999E-3</v>
          </cell>
          <cell r="J100">
            <v>9.294696E-6</v>
          </cell>
        </row>
        <row r="101">
          <cell r="C101" t="str">
            <v>Querosene de Aviação</v>
          </cell>
          <cell r="D101" t="str">
            <v>litros</v>
          </cell>
          <cell r="E101">
            <v>10400</v>
          </cell>
          <cell r="F101">
            <v>0.79900000000000004</v>
          </cell>
          <cell r="G101" t="str">
            <v>BEN 2020</v>
          </cell>
          <cell r="H101">
            <v>2.5168500000000003</v>
          </cell>
          <cell r="I101">
            <v>1.7617950000000003E-5</v>
          </cell>
          <cell r="J101">
            <v>7.0471800000000012E-5</v>
          </cell>
        </row>
        <row r="102">
          <cell r="C102" t="str">
            <v>Gasolina de Aviação</v>
          </cell>
          <cell r="D102" t="str">
            <v>litros</v>
          </cell>
          <cell r="E102">
            <v>10600</v>
          </cell>
          <cell r="F102">
            <v>0.72599999999999998</v>
          </cell>
          <cell r="G102" t="str">
            <v>BEN 2020</v>
          </cell>
          <cell r="H102">
            <v>2.2505999999999999</v>
          </cell>
          <cell r="I102">
            <v>1.60809E-5</v>
          </cell>
          <cell r="J102">
            <v>6.4323600000000002E-5</v>
          </cell>
        </row>
        <row r="103">
          <cell r="C103" t="str">
            <v>Lubrificantes</v>
          </cell>
          <cell r="D103" t="str">
            <v>litros</v>
          </cell>
          <cell r="E103">
            <v>10120</v>
          </cell>
          <cell r="F103">
            <v>0.875</v>
          </cell>
          <cell r="G103" t="str">
            <v>BEN 2020</v>
          </cell>
          <cell r="H103">
            <v>2.7175325562000001</v>
          </cell>
          <cell r="I103">
            <v>1.3853116368000001E-4</v>
          </cell>
          <cell r="J103">
            <v>1.3853116368000001E-4</v>
          </cell>
        </row>
        <row r="104">
          <cell r="C104" t="str">
            <v>Óleo Combustível</v>
          </cell>
          <cell r="D104" t="str">
            <v>litros</v>
          </cell>
          <cell r="E104">
            <v>9590</v>
          </cell>
          <cell r="F104">
            <v>1</v>
          </cell>
          <cell r="G104" t="str">
            <v>BEN 2020</v>
          </cell>
          <cell r="H104">
            <v>3.1063809083999998</v>
          </cell>
          <cell r="I104">
            <v>4.0151411999999996E-4</v>
          </cell>
          <cell r="J104">
            <v>2.4090847199999995E-5</v>
          </cell>
        </row>
        <row r="106">
          <cell r="C106" t="str">
            <v>Tabela 4. Fatores de emissão por utilização biocombustível em fontes móveis</v>
          </cell>
        </row>
        <row r="107">
          <cell r="C107" t="str">
            <v>Combustível</v>
          </cell>
          <cell r="D107" t="str">
            <v>Unidade</v>
          </cell>
          <cell r="E107" t="str">
            <v>Poder Calorífico Inferior</v>
          </cell>
          <cell r="F107" t="str">
            <v>Densidade</v>
          </cell>
          <cell r="G107" t="str">
            <v>Referência</v>
          </cell>
          <cell r="H107" t="str">
            <v>Fatores de Emissão (kg GEE/un.)</v>
          </cell>
        </row>
        <row r="108">
          <cell r="E108" t="str">
            <v>(kcal/kg)</v>
          </cell>
          <cell r="F108" t="str">
            <v>(kg/unidade)</v>
          </cell>
          <cell r="H108" t="str">
            <v>CO2</v>
          </cell>
          <cell r="I108" t="str">
            <v>CH4</v>
          </cell>
          <cell r="J108" t="str">
            <v>N2O</v>
          </cell>
        </row>
        <row r="109">
          <cell r="C109" t="str">
            <v>Etanol Hidratado</v>
          </cell>
          <cell r="D109" t="str">
            <v>litros</v>
          </cell>
          <cell r="E109">
            <v>6300</v>
          </cell>
          <cell r="F109">
            <v>0.80900000000000005</v>
          </cell>
          <cell r="G109" t="str">
            <v>BEN 2020</v>
          </cell>
          <cell r="H109">
            <v>1.4570000000000001</v>
          </cell>
          <cell r="I109">
            <v>3.8409954408000002E-4</v>
          </cell>
          <cell r="J109">
            <v>1.2803318136000002E-5</v>
          </cell>
        </row>
        <row r="110">
          <cell r="C110" t="str">
            <v>Biodiesel (B100)</v>
          </cell>
          <cell r="D110" t="str">
            <v>litros</v>
          </cell>
          <cell r="E110">
            <v>9000</v>
          </cell>
          <cell r="F110">
            <v>0.88</v>
          </cell>
          <cell r="G110" t="str">
            <v>BEN 2020</v>
          </cell>
          <cell r="H110">
            <v>2.431</v>
          </cell>
          <cell r="I110">
            <v>3.3159455999999993E-4</v>
          </cell>
          <cell r="J110">
            <v>1.9895673599999999E-5</v>
          </cell>
        </row>
        <row r="111">
          <cell r="C111" t="str">
            <v>Etanol Anidro</v>
          </cell>
          <cell r="D111" t="str">
            <v>litros</v>
          </cell>
          <cell r="E111">
            <v>6750</v>
          </cell>
          <cell r="F111">
            <v>0.79100000000000004</v>
          </cell>
          <cell r="G111" t="str">
            <v>BEN 2020</v>
          </cell>
          <cell r="H111">
            <v>1.526</v>
          </cell>
          <cell r="I111">
            <v>2.2354371899999998E-4</v>
          </cell>
          <cell r="J111">
            <v>1.3412623140000001E-5</v>
          </cell>
        </row>
        <row r="197">
          <cell r="D197">
            <v>2006</v>
          </cell>
          <cell r="E197">
            <v>2.9710626977183782E-2</v>
          </cell>
          <cell r="F197">
            <v>7.7336762021609384E-2</v>
          </cell>
          <cell r="G197">
            <v>4.1158477288116701E-6</v>
          </cell>
          <cell r="H197">
            <v>4.1158477288116701E-6</v>
          </cell>
          <cell r="I197">
            <v>7.2226534181533769E-2</v>
          </cell>
          <cell r="J197">
            <v>9.8518822798233841E-6</v>
          </cell>
          <cell r="K197">
            <v>5.9111293678940312E-7</v>
          </cell>
        </row>
        <row r="198">
          <cell r="D198">
            <v>2007</v>
          </cell>
          <cell r="E198">
            <v>2.9710626977183782E-2</v>
          </cell>
          <cell r="F198">
            <v>7.7336762021609384E-2</v>
          </cell>
          <cell r="G198">
            <v>4.1158477288116701E-6</v>
          </cell>
          <cell r="H198">
            <v>4.1158477288116701E-6</v>
          </cell>
          <cell r="I198">
            <v>7.2226534181533769E-2</v>
          </cell>
          <cell r="J198">
            <v>9.8518822798233841E-6</v>
          </cell>
          <cell r="K198">
            <v>5.9111293678940312E-7</v>
          </cell>
        </row>
        <row r="199">
          <cell r="D199">
            <v>2008</v>
          </cell>
          <cell r="E199">
            <v>2.9710626977183782E-2</v>
          </cell>
          <cell r="F199">
            <v>7.7336762021609384E-2</v>
          </cell>
          <cell r="G199">
            <v>4.1158477288116701E-6</v>
          </cell>
          <cell r="H199">
            <v>4.1158477288116701E-6</v>
          </cell>
          <cell r="I199">
            <v>7.2226534181533769E-2</v>
          </cell>
          <cell r="J199">
            <v>9.8518822798233841E-6</v>
          </cell>
          <cell r="K199">
            <v>5.9111293678940312E-7</v>
          </cell>
        </row>
        <row r="200">
          <cell r="D200">
            <v>2009</v>
          </cell>
          <cell r="E200">
            <v>2.9338383011777242E-2</v>
          </cell>
          <cell r="F200">
            <v>7.636781097965617E-2</v>
          </cell>
          <cell r="G200">
            <v>4.0642803391110445E-6</v>
          </cell>
          <cell r="H200">
            <v>4.0642803391110445E-6</v>
          </cell>
          <cell r="I200">
            <v>7.1321609101630476E-2</v>
          </cell>
          <cell r="J200">
            <v>9.7284482059017472E-6</v>
          </cell>
          <cell r="K200">
            <v>5.8370689235410491E-7</v>
          </cell>
        </row>
        <row r="201">
          <cell r="D201">
            <v>2010</v>
          </cell>
          <cell r="E201">
            <v>2.9692007653071624E-2</v>
          </cell>
          <cell r="F201">
            <v>7.7288295920945438E-2</v>
          </cell>
          <cell r="G201">
            <v>4.1132683721754782E-6</v>
          </cell>
          <cell r="H201">
            <v>4.1132683721754782E-6</v>
          </cell>
          <cell r="I201">
            <v>7.2181270604617126E-2</v>
          </cell>
          <cell r="J201">
            <v>9.8457082132369156E-6</v>
          </cell>
          <cell r="K201">
            <v>5.9074249279421504E-7</v>
          </cell>
        </row>
        <row r="202">
          <cell r="D202">
            <v>2011</v>
          </cell>
          <cell r="E202">
            <v>2.9807602754547798E-2</v>
          </cell>
          <cell r="F202">
            <v>7.758918997008793E-2</v>
          </cell>
          <cell r="G202">
            <v>4.1292818960986802E-6</v>
          </cell>
          <cell r="H202">
            <v>4.1292818960986802E-6</v>
          </cell>
          <cell r="I202">
            <v>7.2462282296305705E-2</v>
          </cell>
          <cell r="J202">
            <v>9.8840389200490638E-6</v>
          </cell>
          <cell r="K202">
            <v>5.9304233520294393E-7</v>
          </cell>
        </row>
        <row r="203">
          <cell r="D203">
            <v>2012</v>
          </cell>
          <cell r="E203">
            <v>3.5438341415325474E-2</v>
          </cell>
          <cell r="F203">
            <v>9.2246002704092209E-2</v>
          </cell>
          <cell r="G203">
            <v>4.9093146751541766E-6</v>
          </cell>
          <cell r="H203">
            <v>4.9093146751541766E-6</v>
          </cell>
          <cell r="I203">
            <v>8.6150607980656227E-2</v>
          </cell>
          <cell r="J203">
            <v>1.1751161228744626E-5</v>
          </cell>
          <cell r="K203">
            <v>7.0506967372467759E-7</v>
          </cell>
        </row>
        <row r="204">
          <cell r="D204">
            <v>2013</v>
          </cell>
          <cell r="E204">
            <v>3.4778324749976733E-2</v>
          </cell>
          <cell r="F204">
            <v>9.0527979324189448E-2</v>
          </cell>
          <cell r="G204">
            <v>4.8178817984552221E-6</v>
          </cell>
          <cell r="H204">
            <v>4.8178817984552221E-6</v>
          </cell>
          <cell r="I204">
            <v>8.4546107467193446E-2</v>
          </cell>
          <cell r="J204">
            <v>1.1532303293005642E-5</v>
          </cell>
          <cell r="K204">
            <v>6.9193819758033865E-7</v>
          </cell>
        </row>
        <row r="205">
          <cell r="D205">
            <v>2014</v>
          </cell>
          <cell r="E205">
            <v>3.4332939061001301E-2</v>
          </cell>
          <cell r="F205">
            <v>8.9368640375786387E-2</v>
          </cell>
          <cell r="G205">
            <v>4.7561820006750372E-6</v>
          </cell>
          <cell r="H205">
            <v>4.7561820006750372E-6</v>
          </cell>
          <cell r="I205">
            <v>8.3463374857294159E-2</v>
          </cell>
          <cell r="J205">
            <v>1.1384615821439537E-5</v>
          </cell>
          <cell r="K205">
            <v>6.8307694928637231E-7</v>
          </cell>
        </row>
        <row r="206">
          <cell r="D206">
            <v>2015</v>
          </cell>
          <cell r="E206">
            <v>3.5694757850073124E-2</v>
          </cell>
          <cell r="F206">
            <v>9.2913454683740349E-2</v>
          </cell>
          <cell r="G206">
            <v>4.9448363422464446E-6</v>
          </cell>
          <cell r="H206">
            <v>4.9448363422464446E-6</v>
          </cell>
          <cell r="I206">
            <v>8.677395633352776E-2</v>
          </cell>
          <cell r="J206">
            <v>1.1836187523601541E-5</v>
          </cell>
          <cell r="K206">
            <v>7.1017125141609255E-7</v>
          </cell>
        </row>
        <row r="207">
          <cell r="D207">
            <v>2016</v>
          </cell>
          <cell r="E207">
            <v>3.2122880733413545E-2</v>
          </cell>
          <cell r="F207">
            <v>8.3615858549075467E-2</v>
          </cell>
          <cell r="G207">
            <v>4.4500200487536302E-6</v>
          </cell>
          <cell r="H207">
            <v>4.4500200487536302E-6</v>
          </cell>
          <cell r="I207">
            <v>7.809072306292833E-2</v>
          </cell>
          <cell r="J207">
            <v>1.0651772502728739E-5</v>
          </cell>
          <cell r="K207">
            <v>6.3910635016372449E-7</v>
          </cell>
        </row>
        <row r="208">
          <cell r="D208">
            <v>2017</v>
          </cell>
          <cell r="E208">
            <v>3.39E-2</v>
          </cell>
          <cell r="F208">
            <v>8.8241700000000006E-2</v>
          </cell>
          <cell r="G208">
            <v>4.6962064487519998E-6</v>
          </cell>
          <cell r="H208">
            <v>4.6962064487519998E-6</v>
          </cell>
          <cell r="I208">
            <v>8.2410899999999995E-2</v>
          </cell>
          <cell r="J208">
            <v>1.1241055583999998E-5</v>
          </cell>
          <cell r="K208">
            <v>6.7446333503999991E-7</v>
          </cell>
        </row>
        <row r="209">
          <cell r="D209">
            <v>2018</v>
          </cell>
          <cell r="E209">
            <v>3.44E-2</v>
          </cell>
          <cell r="F209">
            <v>8.9543200000000003E-2</v>
          </cell>
          <cell r="G209">
            <v>4.7654720305920006E-6</v>
          </cell>
          <cell r="H209">
            <v>4.7654720305920006E-6</v>
          </cell>
          <cell r="I209">
            <v>8.3626400000000004E-2</v>
          </cell>
          <cell r="J209">
            <v>1.1406852863999998E-5</v>
          </cell>
          <cell r="K209">
            <v>6.8441117183999996E-7</v>
          </cell>
        </row>
        <row r="210">
          <cell r="D210">
            <v>2019</v>
          </cell>
          <cell r="E210">
            <v>3.61E-2</v>
          </cell>
          <cell r="F210">
            <v>9.3968300000000005E-2</v>
          </cell>
          <cell r="G210">
            <v>5.0009750088480003E-6</v>
          </cell>
          <cell r="H210">
            <v>5.0009750088480003E-6</v>
          </cell>
          <cell r="I210">
            <v>8.7759100000000007E-2</v>
          </cell>
          <cell r="J210">
            <v>1.1970563615999997E-5</v>
          </cell>
          <cell r="K210">
            <v>7.1823381695999995E-7</v>
          </cell>
        </row>
        <row r="211">
          <cell r="D211">
            <v>2020</v>
          </cell>
          <cell r="E211">
            <v>5.1499999999999997E-2</v>
          </cell>
          <cell r="F211">
            <v>0.13405449999999999</v>
          </cell>
          <cell r="G211">
            <v>7.1343549295199996E-6</v>
          </cell>
          <cell r="H211">
            <v>7.1343549295199996E-6</v>
          </cell>
          <cell r="I211">
            <v>0.12519649999999999</v>
          </cell>
          <cell r="J211">
            <v>1.7077119839999997E-5</v>
          </cell>
          <cell r="K211">
            <v>1.0246271903999999E-6</v>
          </cell>
        </row>
        <row r="218">
          <cell r="G218">
            <v>2.7931312671099714E-2</v>
          </cell>
          <cell r="H218">
            <v>1.4864991346282644E-6</v>
          </cell>
          <cell r="I218">
            <v>1.4864991346282644E-6</v>
          </cell>
          <cell r="J218">
            <v>2.6085678487684748E-2</v>
          </cell>
          <cell r="K218">
            <v>3.558152645177E-6</v>
          </cell>
          <cell r="L218">
            <v>2.1348915871062004E-7</v>
          </cell>
        </row>
        <row r="463">
          <cell r="E463">
            <v>1</v>
          </cell>
        </row>
        <row r="464">
          <cell r="E464">
            <v>25</v>
          </cell>
        </row>
        <row r="465">
          <cell r="E465">
            <v>298</v>
          </cell>
        </row>
        <row r="585">
          <cell r="C585" t="str">
            <v>CFC-11</v>
          </cell>
          <cell r="D585" t="str">
            <v>CFC</v>
          </cell>
          <cell r="E585">
            <v>4750</v>
          </cell>
        </row>
        <row r="586">
          <cell r="C586" t="str">
            <v>CFC-12</v>
          </cell>
          <cell r="E586">
            <v>10900</v>
          </cell>
        </row>
        <row r="587">
          <cell r="C587" t="str">
            <v>CFC-13</v>
          </cell>
          <cell r="E587">
            <v>14400</v>
          </cell>
        </row>
        <row r="588">
          <cell r="C588" t="str">
            <v>CFC-113</v>
          </cell>
          <cell r="E588">
            <v>6130</v>
          </cell>
        </row>
        <row r="589">
          <cell r="C589" t="str">
            <v>CFC-114</v>
          </cell>
          <cell r="E589">
            <v>10000</v>
          </cell>
        </row>
        <row r="590">
          <cell r="C590" t="str">
            <v>CFC-115</v>
          </cell>
          <cell r="E590">
            <v>7370</v>
          </cell>
        </row>
        <row r="591">
          <cell r="C591" t="str">
            <v>Halon-1301</v>
          </cell>
          <cell r="E591">
            <v>7140</v>
          </cell>
        </row>
        <row r="592">
          <cell r="C592" t="str">
            <v>Halon-1211</v>
          </cell>
          <cell r="E592">
            <v>1890</v>
          </cell>
        </row>
        <row r="593">
          <cell r="C593" t="str">
            <v>Halon-2402</v>
          </cell>
          <cell r="E593">
            <v>1640</v>
          </cell>
        </row>
        <row r="594">
          <cell r="C594" t="str">
            <v>Tetracloreto de carbono (CCl4)</v>
          </cell>
          <cell r="E594">
            <v>1400</v>
          </cell>
        </row>
        <row r="595">
          <cell r="C595" t="str">
            <v>Bromometano (CH3Br)</v>
          </cell>
          <cell r="E595">
            <v>5</v>
          </cell>
        </row>
        <row r="596">
          <cell r="C596" t="str">
            <v>Methyl chloroform (CH3CCl3)</v>
          </cell>
          <cell r="E596">
            <v>146</v>
          </cell>
        </row>
        <row r="597">
          <cell r="C597" t="str">
            <v>HCFC-21</v>
          </cell>
          <cell r="D597" t="str">
            <v>HCFC</v>
          </cell>
          <cell r="E597">
            <v>151</v>
          </cell>
        </row>
        <row r="598">
          <cell r="C598" t="str">
            <v>HCFC-22 (R22)</v>
          </cell>
          <cell r="E598">
            <v>1810</v>
          </cell>
        </row>
        <row r="599">
          <cell r="C599" t="str">
            <v>HCFC-123</v>
          </cell>
          <cell r="E599">
            <v>77</v>
          </cell>
        </row>
        <row r="600">
          <cell r="C600" t="str">
            <v>HCFC-124</v>
          </cell>
          <cell r="E600">
            <v>609</v>
          </cell>
        </row>
        <row r="601">
          <cell r="C601" t="str">
            <v>HCFC-141b</v>
          </cell>
          <cell r="E601">
            <v>725</v>
          </cell>
        </row>
        <row r="602">
          <cell r="C602" t="str">
            <v>HCFC-142b</v>
          </cell>
          <cell r="E602">
            <v>2310</v>
          </cell>
        </row>
        <row r="603">
          <cell r="C603" t="str">
            <v>HCFC-225ca</v>
          </cell>
          <cell r="E603">
            <v>122</v>
          </cell>
        </row>
        <row r="604">
          <cell r="C604" t="str">
            <v>HCFC-225cb</v>
          </cell>
          <cell r="E604">
            <v>595</v>
          </cell>
        </row>
      </sheetData>
      <sheetData sheetId="27">
        <row r="38">
          <cell r="E38">
            <v>6.4000000000000001E-2</v>
          </cell>
          <cell r="F38">
            <v>6.08E-2</v>
          </cell>
          <cell r="G38">
            <v>6.3500000000000001E-2</v>
          </cell>
          <cell r="H38">
            <v>5.2299999999999999E-2</v>
          </cell>
          <cell r="I38">
            <v>6.0699999999999997E-2</v>
          </cell>
          <cell r="J38">
            <v>9.1499999999999998E-2</v>
          </cell>
          <cell r="K38">
            <v>0.1076</v>
          </cell>
          <cell r="L38">
            <v>0.1181</v>
          </cell>
          <cell r="M38">
            <v>0.1182</v>
          </cell>
          <cell r="N38">
            <v>8.0199999999999994E-2</v>
          </cell>
          <cell r="O38">
            <v>3.6600000000000001E-2</v>
          </cell>
          <cell r="P38">
            <v>3.4299999999999997E-2</v>
          </cell>
        </row>
        <row r="40">
          <cell r="Q40">
            <v>9.6666666666666665E-2</v>
          </cell>
        </row>
      </sheetData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todologias adotadas-REVISÃO "/>
      <sheetName val="Combustão Móvel"/>
      <sheetName val="Combustão Estacionária"/>
      <sheetName val="Emissões Fugitivas "/>
      <sheetName val="Processo Industrial "/>
      <sheetName val="Energia "/>
      <sheetName val="Bens e Serviços Comprados "/>
      <sheetName val="Bens Arrendados"/>
      <sheetName val="Transporte e Distribuição up"/>
      <sheetName val="Efluentes"/>
      <sheetName val="Comb. e ener. não incluso"/>
      <sheetName val="Deslocamento casa-trabalh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laimer"/>
      <sheetName val="Atualizações"/>
      <sheetName val="Listas"/>
      <sheetName val="Introdução"/>
      <sheetName val="Combustão estacionária"/>
      <sheetName val="Combustão móvel"/>
      <sheetName val="Emissões fugitivas"/>
      <sheetName val="Processos industriais"/>
      <sheetName val="Atividades de agricultura"/>
      <sheetName val="Mudança no uso do solo"/>
      <sheetName val="Resíduos sólidos"/>
      <sheetName val="Efluentes"/>
      <sheetName val="En. elétrica (localização)"/>
      <sheetName val="Perdas T&amp;D (abord. localização)"/>
      <sheetName val="Compra de Energia Térmica"/>
      <sheetName val="En. elétrica(escolha de compra)"/>
      <sheetName val="Perdas T&amp;D (escolha de compra)"/>
      <sheetName val="Categorias de Escopo 3"/>
      <sheetName val="Transp.&amp; Distribuição(Upstream)"/>
      <sheetName val="Resíduos sólidos da operação"/>
      <sheetName val="Efluentes gerados na operação"/>
      <sheetName val="Viagens a Negócios"/>
      <sheetName val="Deslocamento casa-trabalho"/>
      <sheetName val="Transp&amp;Distribuição(Downstream)"/>
      <sheetName val="Resumo"/>
      <sheetName val="Registro Público de Emissões"/>
      <sheetName val="Fatores de Emissão"/>
      <sheetName val="Fatores Variáveis"/>
      <sheetName val="Fugitivas - GEE não Quioto"/>
      <sheetName val="Aeroportos"/>
      <sheetName val="Fatores de convers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95">
          <cell r="C95" t="str">
            <v>Combustível</v>
          </cell>
          <cell r="D95" t="str">
            <v>Unidade</v>
          </cell>
          <cell r="E95" t="str">
            <v>Poder Calorífico Inferior</v>
          </cell>
          <cell r="F95" t="str">
            <v>Densidade</v>
          </cell>
          <cell r="G95" t="str">
            <v>Referência</v>
          </cell>
          <cell r="H95" t="str">
            <v>Fatores de Emissão (kg GEE/un.)</v>
          </cell>
          <cell r="I95">
            <v>0</v>
          </cell>
          <cell r="J95">
            <v>0</v>
          </cell>
        </row>
        <row r="96">
          <cell r="C96">
            <v>0</v>
          </cell>
          <cell r="D96">
            <v>0</v>
          </cell>
          <cell r="E96" t="str">
            <v>(kcal/kg)</v>
          </cell>
          <cell r="F96" t="str">
            <v>(kg/unidade)</v>
          </cell>
          <cell r="G96">
            <v>0</v>
          </cell>
          <cell r="H96" t="str">
            <v xml:space="preserve">CO2 </v>
          </cell>
          <cell r="I96" t="str">
            <v>CH4</v>
          </cell>
          <cell r="J96" t="str">
            <v>N2O</v>
          </cell>
        </row>
        <row r="97">
          <cell r="C97" t="str">
            <v>Gasolina Automotiva (pura)</v>
          </cell>
          <cell r="D97" t="str">
            <v>litros</v>
          </cell>
          <cell r="E97">
            <v>10400</v>
          </cell>
          <cell r="F97">
            <v>0.74199999999999999</v>
          </cell>
          <cell r="G97" t="str">
            <v>BEN 2020</v>
          </cell>
          <cell r="H97">
            <v>2.2120000000000002</v>
          </cell>
          <cell r="I97">
            <v>8.0771745600000003E-4</v>
          </cell>
          <cell r="J97">
            <v>2.5846958592000001E-4</v>
          </cell>
        </row>
        <row r="98">
          <cell r="C98" t="str">
            <v>Óleo Diesel (puro)</v>
          </cell>
          <cell r="D98" t="str">
            <v>litros</v>
          </cell>
          <cell r="E98">
            <v>10100</v>
          </cell>
          <cell r="F98">
            <v>0.84</v>
          </cell>
          <cell r="G98" t="str">
            <v>BEN 2020</v>
          </cell>
          <cell r="H98">
            <v>2.6030000000000002</v>
          </cell>
          <cell r="I98">
            <v>1.3853116368000001E-4</v>
          </cell>
          <cell r="J98">
            <v>1.3853116368000001E-4</v>
          </cell>
        </row>
        <row r="99">
          <cell r="C99" t="str">
            <v>Gás Natural Veicular (GNV)</v>
          </cell>
          <cell r="D99" t="str">
            <v>m³</v>
          </cell>
          <cell r="E99">
            <v>8800</v>
          </cell>
          <cell r="F99" t="str">
            <v>-</v>
          </cell>
          <cell r="G99" t="str">
            <v>BEN 2020</v>
          </cell>
          <cell r="H99">
            <v>1.9990000000000001</v>
          </cell>
          <cell r="I99">
            <v>3.3896332800000002E-3</v>
          </cell>
          <cell r="J99">
            <v>1.1053152E-4</v>
          </cell>
        </row>
        <row r="100">
          <cell r="C100" t="str">
            <v>Gás Liquefeito de Petróleo (GLP)</v>
          </cell>
          <cell r="D100" t="str">
            <v>kg</v>
          </cell>
          <cell r="E100">
            <v>11100</v>
          </cell>
          <cell r="F100" t="str">
            <v>-</v>
          </cell>
          <cell r="G100" t="str">
            <v>BEN 2020</v>
          </cell>
          <cell r="H100">
            <v>2.9324765880000001</v>
          </cell>
          <cell r="I100">
            <v>2.8813557599999999E-3</v>
          </cell>
          <cell r="J100">
            <v>9.294696E-6</v>
          </cell>
        </row>
        <row r="101">
          <cell r="C101" t="str">
            <v>Querosene de Aviação</v>
          </cell>
          <cell r="D101" t="str">
            <v>litros</v>
          </cell>
          <cell r="E101">
            <v>10400</v>
          </cell>
          <cell r="F101">
            <v>0.79900000000000004</v>
          </cell>
          <cell r="G101" t="str">
            <v>BEN 2020</v>
          </cell>
          <cell r="H101">
            <v>2.5168500000000003</v>
          </cell>
          <cell r="I101">
            <v>1.7617950000000003E-5</v>
          </cell>
          <cell r="J101">
            <v>7.0471800000000012E-5</v>
          </cell>
        </row>
        <row r="102">
          <cell r="C102" t="str">
            <v>Gasolina de Aviação</v>
          </cell>
          <cell r="D102" t="str">
            <v>litros</v>
          </cell>
          <cell r="E102">
            <v>10600</v>
          </cell>
          <cell r="F102">
            <v>0.72599999999999998</v>
          </cell>
          <cell r="G102" t="str">
            <v>BEN 2020</v>
          </cell>
          <cell r="H102">
            <v>2.2505999999999999</v>
          </cell>
          <cell r="I102">
            <v>1.60809E-5</v>
          </cell>
          <cell r="J102">
            <v>6.4323600000000002E-5</v>
          </cell>
        </row>
        <row r="103">
          <cell r="C103" t="str">
            <v>Lubrificantes</v>
          </cell>
          <cell r="D103" t="str">
            <v>litros</v>
          </cell>
          <cell r="E103">
            <v>10120</v>
          </cell>
          <cell r="F103">
            <v>0.875</v>
          </cell>
          <cell r="G103" t="str">
            <v>BEN 2020</v>
          </cell>
          <cell r="H103">
            <v>2.7175325562000001</v>
          </cell>
          <cell r="I103">
            <v>1.3853116368000001E-4</v>
          </cell>
          <cell r="J103">
            <v>1.3853116368000001E-4</v>
          </cell>
        </row>
        <row r="104">
          <cell r="C104" t="str">
            <v>Óleo Combustível</v>
          </cell>
          <cell r="D104" t="str">
            <v>litros</v>
          </cell>
          <cell r="E104">
            <v>9590</v>
          </cell>
          <cell r="F104">
            <v>1</v>
          </cell>
          <cell r="G104" t="str">
            <v>BEN 2020</v>
          </cell>
          <cell r="H104">
            <v>3.1063809083999998</v>
          </cell>
          <cell r="I104">
            <v>4.0151411999999996E-4</v>
          </cell>
          <cell r="J104">
            <v>2.4090847199999995E-5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C106" t="str">
            <v>Tabela 4. Fatores de emissão por utilização biocombustível em fontes móveis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</row>
        <row r="107">
          <cell r="C107" t="str">
            <v>Combustível</v>
          </cell>
          <cell r="D107" t="str">
            <v>Unidade</v>
          </cell>
          <cell r="E107" t="str">
            <v>Poder Calorífico Inferior</v>
          </cell>
          <cell r="F107" t="str">
            <v>Densidade</v>
          </cell>
          <cell r="G107" t="str">
            <v>Referência</v>
          </cell>
          <cell r="H107" t="str">
            <v>Fatores de Emissão (kg GEE/un.)</v>
          </cell>
          <cell r="I107">
            <v>0</v>
          </cell>
          <cell r="J107">
            <v>0</v>
          </cell>
        </row>
        <row r="108">
          <cell r="C108">
            <v>0</v>
          </cell>
          <cell r="D108">
            <v>0</v>
          </cell>
          <cell r="E108" t="str">
            <v>(kcal/kg)</v>
          </cell>
          <cell r="F108" t="str">
            <v>(kg/unidade)</v>
          </cell>
          <cell r="G108">
            <v>0</v>
          </cell>
          <cell r="H108" t="str">
            <v>CO2</v>
          </cell>
          <cell r="I108" t="str">
            <v>CH4</v>
          </cell>
          <cell r="J108" t="str">
            <v>N2O</v>
          </cell>
        </row>
        <row r="109">
          <cell r="C109" t="str">
            <v>Etanol Hidratado</v>
          </cell>
          <cell r="D109" t="str">
            <v>litros</v>
          </cell>
          <cell r="E109">
            <v>6300</v>
          </cell>
          <cell r="F109">
            <v>0.80900000000000005</v>
          </cell>
          <cell r="G109" t="str">
            <v>BEN 2020</v>
          </cell>
          <cell r="H109">
            <v>1.4570000000000001</v>
          </cell>
          <cell r="I109">
            <v>3.8409954408000002E-4</v>
          </cell>
          <cell r="J109">
            <v>1.2803318136000002E-5</v>
          </cell>
        </row>
        <row r="110">
          <cell r="C110" t="str">
            <v>Biodiesel (B100)</v>
          </cell>
          <cell r="D110" t="str">
            <v>litros</v>
          </cell>
          <cell r="E110">
            <v>9000</v>
          </cell>
          <cell r="F110">
            <v>0.88</v>
          </cell>
          <cell r="G110" t="str">
            <v>BEN 2020</v>
          </cell>
          <cell r="H110">
            <v>2.431</v>
          </cell>
          <cell r="I110">
            <v>3.3159455999999993E-4</v>
          </cell>
          <cell r="J110">
            <v>1.9895673599999999E-5</v>
          </cell>
        </row>
        <row r="111">
          <cell r="C111" t="str">
            <v>Etanol Anidro</v>
          </cell>
          <cell r="D111" t="str">
            <v>litros</v>
          </cell>
          <cell r="E111">
            <v>6750</v>
          </cell>
          <cell r="F111">
            <v>0.79100000000000004</v>
          </cell>
          <cell r="G111" t="str">
            <v>BEN 2020</v>
          </cell>
          <cell r="H111">
            <v>1.526</v>
          </cell>
          <cell r="I111">
            <v>2.2354371899999998E-4</v>
          </cell>
          <cell r="J111">
            <v>1.3412623140000001E-5</v>
          </cell>
        </row>
        <row r="135">
          <cell r="AY135" t="str">
            <v>Tipo de Veículo</v>
          </cell>
          <cell r="AZ135" t="str">
            <v>Todos os anos</v>
          </cell>
          <cell r="BA135" t="str">
            <v>até 2000</v>
          </cell>
          <cell r="BB135">
            <v>2001</v>
          </cell>
          <cell r="BC135">
            <v>2002</v>
          </cell>
          <cell r="BD135">
            <v>2003</v>
          </cell>
          <cell r="BE135">
            <v>2004</v>
          </cell>
          <cell r="BF135">
            <v>2005</v>
          </cell>
          <cell r="BG135">
            <v>2006</v>
          </cell>
          <cell r="BH135">
            <v>2007</v>
          </cell>
          <cell r="BI135">
            <v>2008</v>
          </cell>
          <cell r="BJ135">
            <v>2009</v>
          </cell>
          <cell r="BK135">
            <v>2010</v>
          </cell>
          <cell r="BL135">
            <v>2011</v>
          </cell>
          <cell r="BM135">
            <v>2012</v>
          </cell>
          <cell r="BN135">
            <v>2013</v>
          </cell>
          <cell r="BO135">
            <v>2014</v>
          </cell>
          <cell r="BP135">
            <v>2015</v>
          </cell>
          <cell r="BQ135">
            <v>2016</v>
          </cell>
          <cell r="BR135">
            <v>2017</v>
          </cell>
          <cell r="BS135">
            <v>2018</v>
          </cell>
          <cell r="BT135">
            <v>2019</v>
          </cell>
          <cell r="BU135">
            <v>2020</v>
          </cell>
          <cell r="BV135" t="str">
            <v>Todos os anos</v>
          </cell>
          <cell r="BW135" t="str">
            <v>até 2000</v>
          </cell>
          <cell r="BX135">
            <v>2001</v>
          </cell>
          <cell r="BY135">
            <v>2002</v>
          </cell>
          <cell r="BZ135">
            <v>2003</v>
          </cell>
          <cell r="CA135">
            <v>2004</v>
          </cell>
          <cell r="CB135">
            <v>2005</v>
          </cell>
          <cell r="CC135">
            <v>2006</v>
          </cell>
          <cell r="CD135">
            <v>2007</v>
          </cell>
          <cell r="CE135">
            <v>2008</v>
          </cell>
          <cell r="CF135">
            <v>2009</v>
          </cell>
          <cell r="CG135">
            <v>2010</v>
          </cell>
          <cell r="CH135">
            <v>2011</v>
          </cell>
          <cell r="CI135">
            <v>2012</v>
          </cell>
          <cell r="CJ135">
            <v>2013</v>
          </cell>
          <cell r="CK135">
            <v>2014</v>
          </cell>
          <cell r="CL135">
            <v>2015</v>
          </cell>
          <cell r="CM135">
            <v>2016</v>
          </cell>
          <cell r="CN135">
            <v>2017</v>
          </cell>
          <cell r="CO135">
            <v>2018</v>
          </cell>
          <cell r="CP135">
            <v>2019</v>
          </cell>
          <cell r="CQ135">
            <v>2020</v>
          </cell>
        </row>
        <row r="136">
          <cell r="AY136" t="str">
            <v>Automóvel a gasolina</v>
          </cell>
          <cell r="BA136">
            <v>3.567E-4</v>
          </cell>
          <cell r="BB136">
            <v>3.5910000000000006E-4</v>
          </cell>
          <cell r="BC136">
            <v>3.2700000000000003E-4</v>
          </cell>
          <cell r="BD136">
            <v>3.3599999999999998E-4</v>
          </cell>
          <cell r="BE136">
            <v>3.4199999999999996E-4</v>
          </cell>
          <cell r="BF136">
            <v>2.2600000000000002E-4</v>
          </cell>
          <cell r="BG136">
            <v>2.2600000000000002E-4</v>
          </cell>
          <cell r="BH136">
            <v>2.2600000000000002E-4</v>
          </cell>
          <cell r="BI136">
            <v>9.7399999999999996E-5</v>
          </cell>
          <cell r="BJ136">
            <v>6.9300000000000004E-5</v>
          </cell>
          <cell r="BK136">
            <v>7.2800000000000008E-5</v>
          </cell>
          <cell r="BL136">
            <v>1.4559999999999999E-4</v>
          </cell>
          <cell r="BM136">
            <v>2.9379999999999999E-4</v>
          </cell>
          <cell r="BN136">
            <v>2.9379999999999999E-4</v>
          </cell>
          <cell r="BO136">
            <v>2.9379999999999999E-4</v>
          </cell>
          <cell r="BP136">
            <v>2.9379999999999999E-4</v>
          </cell>
          <cell r="BQ136">
            <v>2.9379999999999999E-4</v>
          </cell>
          <cell r="BR136">
            <v>2.9379999999999999E-4</v>
          </cell>
          <cell r="BS136">
            <v>2.9379999999999999E-4</v>
          </cell>
          <cell r="BT136">
            <v>2.9379999999999999E-4</v>
          </cell>
          <cell r="BU136">
            <v>2.9379999999999999E-4</v>
          </cell>
          <cell r="BW136">
            <v>2.6157999999999997E-4</v>
          </cell>
          <cell r="BX136">
            <v>2.6334000000000004E-4</v>
          </cell>
          <cell r="BY136">
            <v>2.3979999999999997E-4</v>
          </cell>
          <cell r="BZ136">
            <v>2.352E-4</v>
          </cell>
          <cell r="CA136">
            <v>2.3940000000000002E-4</v>
          </cell>
          <cell r="CB136">
            <v>2.3730000000000005E-4</v>
          </cell>
          <cell r="CC136">
            <v>2.3730000000000005E-4</v>
          </cell>
          <cell r="CD136">
            <v>2.3730000000000005E-4</v>
          </cell>
          <cell r="CE136">
            <v>2.3376000000000001E-4</v>
          </cell>
          <cell r="CF136">
            <v>2.475E-4</v>
          </cell>
          <cell r="CG136">
            <v>2.3919999999999999E-4</v>
          </cell>
          <cell r="CH136">
            <v>2.352E-4</v>
          </cell>
          <cell r="CI136">
            <v>2.3730000000000005E-4</v>
          </cell>
          <cell r="CJ136">
            <v>2.3730000000000005E-4</v>
          </cell>
          <cell r="CK136">
            <v>2.3730000000000005E-4</v>
          </cell>
          <cell r="CL136">
            <v>2.3730000000000005E-4</v>
          </cell>
          <cell r="CM136">
            <v>2.3730000000000005E-4</v>
          </cell>
          <cell r="CN136">
            <v>2.3730000000000005E-4</v>
          </cell>
          <cell r="CO136">
            <v>2.3730000000000005E-4</v>
          </cell>
          <cell r="CP136">
            <v>2.3730000000000005E-4</v>
          </cell>
          <cell r="CQ136">
            <v>2.3730000000000005E-4</v>
          </cell>
        </row>
        <row r="137">
          <cell r="AY137" t="str">
            <v>Automóvel flex a gasolina</v>
          </cell>
          <cell r="BA137" t="str">
            <v>-</v>
          </cell>
          <cell r="BB137" t="str">
            <v>-</v>
          </cell>
          <cell r="BC137" t="str">
            <v>-</v>
          </cell>
          <cell r="BD137">
            <v>1.0300000000000001E-4</v>
          </cell>
          <cell r="BE137">
            <v>2.1600000000000002E-4</v>
          </cell>
          <cell r="BF137">
            <v>3.4499999999999998E-4</v>
          </cell>
          <cell r="BG137">
            <v>2.34E-4</v>
          </cell>
          <cell r="BH137">
            <v>2.34E-4</v>
          </cell>
          <cell r="BI137">
            <v>2.34E-4</v>
          </cell>
          <cell r="BJ137">
            <v>6.900000000000001E-5</v>
          </cell>
          <cell r="BK137">
            <v>1.0979999999999999E-4</v>
          </cell>
          <cell r="BL137">
            <v>9.7599999999999987E-5</v>
          </cell>
          <cell r="BM137">
            <v>1.708E-4</v>
          </cell>
          <cell r="BN137">
            <v>1.708E-4</v>
          </cell>
          <cell r="BO137">
            <v>1.708E-4</v>
          </cell>
          <cell r="BP137">
            <v>1.708E-4</v>
          </cell>
          <cell r="BQ137">
            <v>1.708E-4</v>
          </cell>
          <cell r="BR137">
            <v>1.708E-4</v>
          </cell>
          <cell r="BS137">
            <v>1.708E-4</v>
          </cell>
          <cell r="BT137">
            <v>1.708E-4</v>
          </cell>
          <cell r="BU137">
            <v>1.708E-4</v>
          </cell>
          <cell r="BW137" t="str">
            <v>-</v>
          </cell>
          <cell r="BX137" t="str">
            <v>-</v>
          </cell>
          <cell r="BY137" t="str">
            <v>-</v>
          </cell>
          <cell r="BZ137">
            <v>2.3690000000000001E-4</v>
          </cell>
          <cell r="CA137">
            <v>2.376E-4</v>
          </cell>
          <cell r="CB137">
            <v>2.4150000000000002E-4</v>
          </cell>
          <cell r="CC137">
            <v>2.34E-4</v>
          </cell>
          <cell r="CD137">
            <v>2.34E-4</v>
          </cell>
          <cell r="CE137">
            <v>2.34E-4</v>
          </cell>
          <cell r="CF137">
            <v>2.3000000000000001E-4</v>
          </cell>
          <cell r="CG137">
            <v>2.3179999999999997E-4</v>
          </cell>
          <cell r="CH137">
            <v>2.3179999999999997E-4</v>
          </cell>
          <cell r="CI137">
            <v>2.3179999999999997E-4</v>
          </cell>
          <cell r="CJ137">
            <v>2.3179999999999997E-4</v>
          </cell>
          <cell r="CK137">
            <v>2.3179999999999997E-4</v>
          </cell>
          <cell r="CL137">
            <v>2.3179999999999997E-4</v>
          </cell>
          <cell r="CM137">
            <v>2.3179999999999997E-4</v>
          </cell>
          <cell r="CN137">
            <v>2.3179999999999997E-4</v>
          </cell>
          <cell r="CO137">
            <v>2.3179999999999997E-4</v>
          </cell>
          <cell r="CP137">
            <v>2.3179999999999997E-4</v>
          </cell>
          <cell r="CQ137">
            <v>2.3179999999999997E-4</v>
          </cell>
        </row>
        <row r="138">
          <cell r="AY138" t="str">
            <v>Motocicleta a gasolina</v>
          </cell>
          <cell r="BA138">
            <v>1.4578200000000001E-2</v>
          </cell>
          <cell r="BB138">
            <v>1.4578200000000001E-2</v>
          </cell>
          <cell r="BC138">
            <v>1.4578200000000001E-2</v>
          </cell>
          <cell r="BD138">
            <v>4.4856000000000002E-3</v>
          </cell>
          <cell r="BE138">
            <v>4.8685000000000013E-3</v>
          </cell>
          <cell r="BF138">
            <v>2.6215000000000006E-3</v>
          </cell>
          <cell r="BG138">
            <v>1.8600000000000003E-3</v>
          </cell>
          <cell r="BH138">
            <v>1.8545000000000002E-3</v>
          </cell>
          <cell r="BI138">
            <v>1.4880000000000002E-3</v>
          </cell>
          <cell r="BJ138">
            <v>7.4540000000000001E-4</v>
          </cell>
          <cell r="BK138">
            <v>7.4080000000000001E-4</v>
          </cell>
          <cell r="BL138">
            <v>1.0842E-3</v>
          </cell>
          <cell r="BM138">
            <v>1.1156999999999999E-3</v>
          </cell>
          <cell r="BN138">
            <v>1.1156999999999999E-3</v>
          </cell>
          <cell r="BO138">
            <v>1.1156999999999999E-3</v>
          </cell>
          <cell r="BP138">
            <v>1.1156999999999999E-3</v>
          </cell>
          <cell r="BQ138">
            <v>1.1156999999999999E-3</v>
          </cell>
          <cell r="BR138">
            <v>1.1156999999999999E-3</v>
          </cell>
          <cell r="BS138">
            <v>1.1156999999999999E-3</v>
          </cell>
          <cell r="BT138">
            <v>1.1156999999999999E-3</v>
          </cell>
          <cell r="BU138">
            <v>1.1156999999999999E-3</v>
          </cell>
          <cell r="BW138">
            <v>7.4760000000000009E-5</v>
          </cell>
          <cell r="BX138">
            <v>7.4760000000000009E-5</v>
          </cell>
          <cell r="BY138">
            <v>7.4760000000000009E-5</v>
          </cell>
          <cell r="BZ138">
            <v>7.4760000000000009E-5</v>
          </cell>
          <cell r="CA138">
            <v>7.4900000000000005E-5</v>
          </cell>
          <cell r="CB138">
            <v>7.4900000000000005E-5</v>
          </cell>
          <cell r="CC138">
            <v>7.4400000000000006E-5</v>
          </cell>
          <cell r="CD138">
            <v>7.4180000000000011E-5</v>
          </cell>
          <cell r="CE138">
            <v>7.4400000000000006E-5</v>
          </cell>
          <cell r="CF138">
            <v>7.4540000000000015E-5</v>
          </cell>
          <cell r="CG138">
            <v>7.4079999999999995E-5</v>
          </cell>
          <cell r="CH138">
            <v>7.2279999999999992E-5</v>
          </cell>
          <cell r="CI138">
            <v>7.4380000000000003E-5</v>
          </cell>
          <cell r="CJ138">
            <v>7.4380000000000003E-5</v>
          </cell>
          <cell r="CK138">
            <v>7.4380000000000003E-5</v>
          </cell>
          <cell r="CL138">
            <v>7.4380000000000003E-5</v>
          </cell>
          <cell r="CM138">
            <v>7.4380000000000003E-5</v>
          </cell>
          <cell r="CN138">
            <v>7.4380000000000003E-5</v>
          </cell>
          <cell r="CO138">
            <v>7.4380000000000003E-5</v>
          </cell>
          <cell r="CP138">
            <v>7.4380000000000003E-5</v>
          </cell>
          <cell r="CQ138">
            <v>7.4380000000000003E-5</v>
          </cell>
        </row>
        <row r="139">
          <cell r="AY139" t="str">
            <v>Motocicleta flex a gasolina</v>
          </cell>
          <cell r="BA139" t="str">
            <v>-</v>
          </cell>
          <cell r="BB139" t="str">
            <v>-</v>
          </cell>
          <cell r="BC139" t="str">
            <v>-</v>
          </cell>
          <cell r="BD139" t="str">
            <v>-</v>
          </cell>
          <cell r="BE139" t="str">
            <v>-</v>
          </cell>
          <cell r="BF139" t="str">
            <v>-</v>
          </cell>
          <cell r="BG139" t="str">
            <v>-</v>
          </cell>
          <cell r="BH139" t="str">
            <v>-</v>
          </cell>
          <cell r="BI139" t="str">
            <v>-</v>
          </cell>
          <cell r="BJ139">
            <v>8.5680000000000012E-4</v>
          </cell>
          <cell r="BK139">
            <v>8.5680000000000012E-4</v>
          </cell>
          <cell r="BL139">
            <v>8.5680000000000012E-4</v>
          </cell>
          <cell r="BM139">
            <v>8.6400000000000008E-4</v>
          </cell>
          <cell r="BN139">
            <v>8.6400000000000008E-4</v>
          </cell>
          <cell r="BO139">
            <v>8.6400000000000008E-4</v>
          </cell>
          <cell r="BP139">
            <v>8.6400000000000008E-4</v>
          </cell>
          <cell r="BQ139">
            <v>8.6400000000000008E-4</v>
          </cell>
          <cell r="BR139">
            <v>8.6400000000000008E-4</v>
          </cell>
          <cell r="BS139">
            <v>8.6400000000000008E-4</v>
          </cell>
          <cell r="BT139">
            <v>8.6400000000000008E-4</v>
          </cell>
          <cell r="BU139">
            <v>8.6400000000000008E-4</v>
          </cell>
          <cell r="BW139" t="str">
            <v>-</v>
          </cell>
          <cell r="BX139" t="str">
            <v>-</v>
          </cell>
          <cell r="BY139" t="str">
            <v>-</v>
          </cell>
          <cell r="BZ139" t="str">
            <v>-</v>
          </cell>
          <cell r="CA139" t="str">
            <v>-</v>
          </cell>
          <cell r="CB139" t="str">
            <v>-</v>
          </cell>
          <cell r="CC139" t="str">
            <v>-</v>
          </cell>
          <cell r="CD139" t="str">
            <v>-</v>
          </cell>
          <cell r="CE139" t="str">
            <v>-</v>
          </cell>
          <cell r="CF139">
            <v>8.5680000000000006E-5</v>
          </cell>
          <cell r="CG139">
            <v>8.5680000000000006E-5</v>
          </cell>
          <cell r="CH139">
            <v>8.5680000000000006E-5</v>
          </cell>
          <cell r="CI139">
            <v>8.6399999999999999E-5</v>
          </cell>
          <cell r="CJ139">
            <v>8.6399999999999999E-5</v>
          </cell>
          <cell r="CK139">
            <v>8.6399999999999999E-5</v>
          </cell>
          <cell r="CL139">
            <v>8.6399999999999999E-5</v>
          </cell>
          <cell r="CM139">
            <v>8.6399999999999999E-5</v>
          </cell>
          <cell r="CN139">
            <v>8.6399999999999999E-5</v>
          </cell>
          <cell r="CO139">
            <v>8.6399999999999999E-5</v>
          </cell>
          <cell r="CP139">
            <v>8.6399999999999999E-5</v>
          </cell>
          <cell r="CQ139">
            <v>8.6399999999999999E-5</v>
          </cell>
        </row>
        <row r="140">
          <cell r="AY140" t="str">
            <v>Veículo comercial leve a gasolina</v>
          </cell>
          <cell r="BA140">
            <v>3.567E-4</v>
          </cell>
          <cell r="BB140">
            <v>3.5910000000000006E-4</v>
          </cell>
          <cell r="BC140">
            <v>3.2700000000000003E-4</v>
          </cell>
          <cell r="BD140">
            <v>3.3599999999999998E-4</v>
          </cell>
          <cell r="BE140">
            <v>3.4199999999999996E-4</v>
          </cell>
          <cell r="BF140">
            <v>2.2600000000000002E-4</v>
          </cell>
          <cell r="BG140">
            <v>2.2600000000000002E-4</v>
          </cell>
          <cell r="BH140">
            <v>2.2600000000000002E-4</v>
          </cell>
          <cell r="BI140">
            <v>9.7399999999999996E-5</v>
          </cell>
          <cell r="BJ140">
            <v>8.3000000000000002E-6</v>
          </cell>
          <cell r="BK140">
            <v>7.0400000000000004E-5</v>
          </cell>
          <cell r="BL140">
            <v>5.94E-5</v>
          </cell>
          <cell r="BM140">
            <v>5.94E-5</v>
          </cell>
          <cell r="BN140">
            <v>5.94E-5</v>
          </cell>
          <cell r="BO140">
            <v>5.94E-5</v>
          </cell>
          <cell r="BP140">
            <v>5.94E-5</v>
          </cell>
          <cell r="BQ140">
            <v>5.94E-5</v>
          </cell>
          <cell r="BR140">
            <v>5.94E-5</v>
          </cell>
          <cell r="BS140">
            <v>5.94E-5</v>
          </cell>
          <cell r="BT140">
            <v>5.94E-5</v>
          </cell>
          <cell r="BU140">
            <v>5.94E-5</v>
          </cell>
          <cell r="BW140">
            <v>2.6157999999999997E-4</v>
          </cell>
          <cell r="BX140">
            <v>2.6334000000000004E-4</v>
          </cell>
          <cell r="BY140">
            <v>2.3979999999999997E-4</v>
          </cell>
          <cell r="BZ140">
            <v>2.352E-4</v>
          </cell>
          <cell r="CA140">
            <v>2.3940000000000002E-4</v>
          </cell>
          <cell r="CB140">
            <v>2.3730000000000005E-4</v>
          </cell>
          <cell r="CC140">
            <v>2.3730000000000005E-4</v>
          </cell>
          <cell r="CD140">
            <v>2.3730000000000005E-4</v>
          </cell>
          <cell r="CE140">
            <v>2.3376000000000001E-4</v>
          </cell>
          <cell r="CF140">
            <v>2.0750000000000003E-4</v>
          </cell>
          <cell r="CG140">
            <v>2.9920000000000001E-4</v>
          </cell>
          <cell r="CH140">
            <v>2.376E-4</v>
          </cell>
          <cell r="CI140">
            <v>2.376E-4</v>
          </cell>
          <cell r="CJ140">
            <v>2.376E-4</v>
          </cell>
          <cell r="CK140">
            <v>2.376E-4</v>
          </cell>
          <cell r="CL140">
            <v>2.376E-4</v>
          </cell>
          <cell r="CM140">
            <v>2.376E-4</v>
          </cell>
          <cell r="CN140">
            <v>2.376E-4</v>
          </cell>
          <cell r="CO140">
            <v>2.376E-4</v>
          </cell>
          <cell r="CP140">
            <v>2.376E-4</v>
          </cell>
          <cell r="CQ140">
            <v>2.376E-4</v>
          </cell>
        </row>
        <row r="141">
          <cell r="AY141" t="str">
            <v>Veículo comercial leve flex a gasolina</v>
          </cell>
          <cell r="BA141" t="str">
            <v>-</v>
          </cell>
          <cell r="BB141" t="str">
            <v>-</v>
          </cell>
          <cell r="BC141" t="str">
            <v>-</v>
          </cell>
          <cell r="BD141">
            <v>1.0300000000000001E-4</v>
          </cell>
          <cell r="BE141">
            <v>2.1600000000000002E-4</v>
          </cell>
          <cell r="BF141">
            <v>3.4499999999999998E-4</v>
          </cell>
          <cell r="BG141">
            <v>2.34E-4</v>
          </cell>
          <cell r="BH141">
            <v>2.34E-4</v>
          </cell>
          <cell r="BI141">
            <v>2.34E-4</v>
          </cell>
          <cell r="BJ141">
            <v>2.656E-4</v>
          </cell>
          <cell r="BK141">
            <v>4.0180000000000001E-4</v>
          </cell>
          <cell r="BL141">
            <v>9.8999999999999994E-5</v>
          </cell>
          <cell r="BM141">
            <v>8.1899999999999985E-5</v>
          </cell>
          <cell r="BN141">
            <v>8.1899999999999985E-5</v>
          </cell>
          <cell r="BO141">
            <v>8.1899999999999985E-5</v>
          </cell>
          <cell r="BP141">
            <v>8.1899999999999985E-5</v>
          </cell>
          <cell r="BQ141">
            <v>8.1899999999999985E-5</v>
          </cell>
          <cell r="BR141">
            <v>8.1899999999999985E-5</v>
          </cell>
          <cell r="BS141">
            <v>8.1899999999999985E-5</v>
          </cell>
          <cell r="BT141">
            <v>8.1899999999999985E-5</v>
          </cell>
          <cell r="BU141">
            <v>8.1899999999999985E-5</v>
          </cell>
          <cell r="BW141" t="str">
            <v>-</v>
          </cell>
          <cell r="BX141" t="str">
            <v>-</v>
          </cell>
          <cell r="BY141" t="str">
            <v>-</v>
          </cell>
          <cell r="BZ141">
            <v>2.3690000000000001E-4</v>
          </cell>
          <cell r="CA141">
            <v>2.376E-4</v>
          </cell>
          <cell r="CB141">
            <v>2.4150000000000002E-4</v>
          </cell>
          <cell r="CC141">
            <v>2.34E-4</v>
          </cell>
          <cell r="CD141">
            <v>2.34E-4</v>
          </cell>
          <cell r="CE141">
            <v>2.34E-4</v>
          </cell>
          <cell r="CF141">
            <v>1.66E-4</v>
          </cell>
          <cell r="CG141">
            <v>1.5579999999999999E-4</v>
          </cell>
          <cell r="CH141">
            <v>2.1599999999999999E-4</v>
          </cell>
          <cell r="CI141">
            <v>2.3659999999999998E-4</v>
          </cell>
          <cell r="CJ141">
            <v>2.3659999999999998E-4</v>
          </cell>
          <cell r="CK141">
            <v>2.3659999999999998E-4</v>
          </cell>
          <cell r="CL141">
            <v>2.3659999999999998E-4</v>
          </cell>
          <cell r="CM141">
            <v>2.3659999999999998E-4</v>
          </cell>
          <cell r="CN141">
            <v>2.3659999999999998E-4</v>
          </cell>
          <cell r="CO141">
            <v>2.3659999999999998E-4</v>
          </cell>
          <cell r="CP141">
            <v>2.3659999999999998E-4</v>
          </cell>
          <cell r="CQ141">
            <v>2.3659999999999998E-4</v>
          </cell>
        </row>
        <row r="142">
          <cell r="AY142" t="str">
            <v>Veículo comercial leve a diesel</v>
          </cell>
          <cell r="BA142">
            <v>4.7500000000000003E-5</v>
          </cell>
          <cell r="BB142">
            <v>4.7500000000000003E-5</v>
          </cell>
          <cell r="BC142">
            <v>4.7500000000000003E-5</v>
          </cell>
          <cell r="BD142">
            <v>4.7500000000000003E-5</v>
          </cell>
          <cell r="BE142">
            <v>4.7500000000000003E-5</v>
          </cell>
          <cell r="BF142">
            <v>4.7500000000000003E-5</v>
          </cell>
          <cell r="BG142">
            <v>4.7500000000000003E-5</v>
          </cell>
          <cell r="BH142">
            <v>4.7500000000000003E-5</v>
          </cell>
          <cell r="BI142">
            <v>1.3300000000000001E-4</v>
          </cell>
          <cell r="BJ142">
            <v>7.6000000000000004E-5</v>
          </cell>
          <cell r="BK142">
            <v>1.66E-4</v>
          </cell>
          <cell r="BL142">
            <v>3.9200000000000004E-5</v>
          </cell>
          <cell r="BM142">
            <v>1.26E-4</v>
          </cell>
          <cell r="BN142">
            <v>1.26E-4</v>
          </cell>
          <cell r="BO142">
            <v>1.26E-4</v>
          </cell>
          <cell r="BP142">
            <v>1.26E-4</v>
          </cell>
          <cell r="BQ142">
            <v>1.26E-4</v>
          </cell>
          <cell r="BR142">
            <v>1.26E-4</v>
          </cell>
          <cell r="BS142">
            <v>1.26E-4</v>
          </cell>
          <cell r="BT142">
            <v>1.26E-4</v>
          </cell>
          <cell r="BU142">
            <v>1.26E-4</v>
          </cell>
          <cell r="BW142">
            <v>1.9000000000000001E-4</v>
          </cell>
          <cell r="BX142">
            <v>1.9000000000000001E-4</v>
          </cell>
          <cell r="BY142">
            <v>1.9000000000000001E-4</v>
          </cell>
          <cell r="BZ142">
            <v>1.9000000000000001E-4</v>
          </cell>
          <cell r="CA142">
            <v>1.9000000000000001E-4</v>
          </cell>
          <cell r="CB142">
            <v>1.9000000000000001E-4</v>
          </cell>
          <cell r="CC142">
            <v>1.9000000000000001E-4</v>
          </cell>
          <cell r="CD142">
            <v>1.9000000000000001E-4</v>
          </cell>
          <cell r="CE142">
            <v>1.9000000000000001E-4</v>
          </cell>
          <cell r="CF142">
            <v>1.9000000000000001E-4</v>
          </cell>
          <cell r="CG142">
            <v>1.66E-4</v>
          </cell>
          <cell r="CH142">
            <v>1.9600000000000002E-4</v>
          </cell>
          <cell r="CI142">
            <v>2.0999999999999998E-4</v>
          </cell>
          <cell r="CJ142">
            <v>2.0999999999999998E-4</v>
          </cell>
          <cell r="CK142">
            <v>2.0999999999999998E-4</v>
          </cell>
          <cell r="CL142">
            <v>2.0999999999999998E-4</v>
          </cell>
          <cell r="CM142">
            <v>2.0999999999999998E-4</v>
          </cell>
          <cell r="CN142">
            <v>2.0999999999999998E-4</v>
          </cell>
          <cell r="CO142">
            <v>2.0999999999999998E-4</v>
          </cell>
          <cell r="CP142">
            <v>2.0999999999999998E-4</v>
          </cell>
          <cell r="CQ142">
            <v>2.0999999999999998E-4</v>
          </cell>
        </row>
        <row r="143">
          <cell r="AY143" t="str">
            <v>Micro-ônibus a diesel</v>
          </cell>
          <cell r="AZ143">
            <v>2.2799999999999999E-4</v>
          </cell>
          <cell r="BA143">
            <v>2.2799999999999999E-4</v>
          </cell>
          <cell r="BB143">
            <v>2.2799999999999999E-4</v>
          </cell>
          <cell r="BC143">
            <v>2.2799999999999999E-4</v>
          </cell>
          <cell r="BD143">
            <v>2.2799999999999999E-4</v>
          </cell>
          <cell r="BE143">
            <v>2.2799999999999999E-4</v>
          </cell>
          <cell r="BF143">
            <v>2.2799999999999999E-4</v>
          </cell>
          <cell r="BG143">
            <v>2.2799999999999999E-4</v>
          </cell>
          <cell r="BH143">
            <v>2.2799999999999999E-4</v>
          </cell>
          <cell r="BI143">
            <v>2.2799999999999999E-4</v>
          </cell>
          <cell r="BJ143">
            <v>2.2799999999999999E-4</v>
          </cell>
          <cell r="BK143">
            <v>2.2799999999999999E-4</v>
          </cell>
          <cell r="BL143">
            <v>2.2799999999999999E-4</v>
          </cell>
          <cell r="BM143">
            <v>2.2799999999999999E-4</v>
          </cell>
          <cell r="BN143">
            <v>2.2799999999999999E-4</v>
          </cell>
          <cell r="BO143">
            <v>2.2799999999999999E-4</v>
          </cell>
          <cell r="BP143">
            <v>2.2799999999999999E-4</v>
          </cell>
          <cell r="BQ143">
            <v>2.2799999999999999E-4</v>
          </cell>
          <cell r="BR143">
            <v>2.2799999999999999E-4</v>
          </cell>
          <cell r="BS143">
            <v>2.2799999999999999E-4</v>
          </cell>
          <cell r="BT143">
            <v>2.2799999999999999E-4</v>
          </cell>
          <cell r="BU143">
            <v>2.2799999999999999E-4</v>
          </cell>
          <cell r="BV143">
            <v>1.1399999999999999E-4</v>
          </cell>
          <cell r="BW143">
            <v>1.1399999999999999E-4</v>
          </cell>
          <cell r="BX143">
            <v>1.1399999999999999E-4</v>
          </cell>
          <cell r="BY143">
            <v>1.1399999999999999E-4</v>
          </cell>
          <cell r="BZ143">
            <v>1.1399999999999999E-4</v>
          </cell>
          <cell r="CA143">
            <v>1.1399999999999999E-4</v>
          </cell>
          <cell r="CB143">
            <v>1.1399999999999999E-4</v>
          </cell>
          <cell r="CC143">
            <v>1.1399999999999999E-4</v>
          </cell>
          <cell r="CD143">
            <v>1.1399999999999999E-4</v>
          </cell>
          <cell r="CE143">
            <v>1.1399999999999999E-4</v>
          </cell>
          <cell r="CF143">
            <v>1.1399999999999999E-4</v>
          </cell>
          <cell r="CG143">
            <v>1.1399999999999999E-4</v>
          </cell>
          <cell r="CH143">
            <v>1.1399999999999999E-4</v>
          </cell>
          <cell r="CI143">
            <v>1.1399999999999999E-4</v>
          </cell>
          <cell r="CJ143">
            <v>1.1399999999999999E-4</v>
          </cell>
          <cell r="CK143">
            <v>1.1399999999999999E-4</v>
          </cell>
          <cell r="CL143">
            <v>1.1399999999999999E-4</v>
          </cell>
          <cell r="CM143">
            <v>1.1399999999999999E-4</v>
          </cell>
          <cell r="CN143">
            <v>1.1399999999999999E-4</v>
          </cell>
          <cell r="CO143">
            <v>1.1399999999999999E-4</v>
          </cell>
          <cell r="CP143">
            <v>1.1399999999999999E-4</v>
          </cell>
          <cell r="CQ143">
            <v>1.1399999999999999E-4</v>
          </cell>
        </row>
        <row r="144">
          <cell r="AY144" t="str">
            <v>Ônibus rodoviário a diesel</v>
          </cell>
          <cell r="AZ144">
            <v>1.7999999999999998E-4</v>
          </cell>
          <cell r="BA144">
            <v>1.7999999999999998E-4</v>
          </cell>
          <cell r="BB144">
            <v>1.7999999999999998E-4</v>
          </cell>
          <cell r="BC144">
            <v>1.7999999999999998E-4</v>
          </cell>
          <cell r="BD144">
            <v>1.7999999999999998E-4</v>
          </cell>
          <cell r="BE144">
            <v>1.7999999999999998E-4</v>
          </cell>
          <cell r="BF144">
            <v>1.7999999999999998E-4</v>
          </cell>
          <cell r="BG144">
            <v>1.7999999999999998E-4</v>
          </cell>
          <cell r="BH144">
            <v>1.7999999999999998E-4</v>
          </cell>
          <cell r="BI144">
            <v>1.7999999999999998E-4</v>
          </cell>
          <cell r="BJ144">
            <v>1.7999999999999998E-4</v>
          </cell>
          <cell r="BK144">
            <v>1.7999999999999998E-4</v>
          </cell>
          <cell r="BL144">
            <v>1.7999999999999998E-4</v>
          </cell>
          <cell r="BM144">
            <v>1.7999999999999998E-4</v>
          </cell>
          <cell r="BN144">
            <v>1.7999999999999998E-4</v>
          </cell>
          <cell r="BO144">
            <v>1.7999999999999998E-4</v>
          </cell>
          <cell r="BP144">
            <v>1.7999999999999998E-4</v>
          </cell>
          <cell r="BQ144">
            <v>1.7999999999999998E-4</v>
          </cell>
          <cell r="BR144">
            <v>1.7999999999999998E-4</v>
          </cell>
          <cell r="BS144">
            <v>1.7999999999999998E-4</v>
          </cell>
          <cell r="BT144">
            <v>1.7999999999999998E-4</v>
          </cell>
          <cell r="BU144">
            <v>1.7999999999999998E-4</v>
          </cell>
          <cell r="BV144">
            <v>8.9999999999999992E-5</v>
          </cell>
          <cell r="BW144">
            <v>8.9999999999999992E-5</v>
          </cell>
          <cell r="BX144">
            <v>8.9999999999999992E-5</v>
          </cell>
          <cell r="BY144">
            <v>8.9999999999999992E-5</v>
          </cell>
          <cell r="BZ144">
            <v>8.9999999999999992E-5</v>
          </cell>
          <cell r="CA144">
            <v>8.9999999999999992E-5</v>
          </cell>
          <cell r="CB144">
            <v>8.9999999999999992E-5</v>
          </cell>
          <cell r="CC144">
            <v>8.9999999999999992E-5</v>
          </cell>
          <cell r="CD144">
            <v>8.9999999999999992E-5</v>
          </cell>
          <cell r="CE144">
            <v>8.9999999999999992E-5</v>
          </cell>
          <cell r="CF144">
            <v>8.9999999999999992E-5</v>
          </cell>
          <cell r="CG144">
            <v>8.9999999999999992E-5</v>
          </cell>
          <cell r="CH144">
            <v>8.9999999999999992E-5</v>
          </cell>
          <cell r="CI144">
            <v>8.9999999999999992E-5</v>
          </cell>
          <cell r="CJ144">
            <v>8.9999999999999992E-5</v>
          </cell>
          <cell r="CK144">
            <v>8.9999999999999992E-5</v>
          </cell>
          <cell r="CL144">
            <v>8.9999999999999992E-5</v>
          </cell>
          <cell r="CM144">
            <v>8.9999999999999992E-5</v>
          </cell>
          <cell r="CN144">
            <v>8.9999999999999992E-5</v>
          </cell>
          <cell r="CO144">
            <v>8.9999999999999992E-5</v>
          </cell>
          <cell r="CP144">
            <v>8.9999999999999992E-5</v>
          </cell>
          <cell r="CQ144">
            <v>8.9999999999999992E-5</v>
          </cell>
        </row>
        <row r="145">
          <cell r="AY145" t="str">
            <v>Ônibus urbano a diesel</v>
          </cell>
          <cell r="AZ145">
            <v>1.26E-4</v>
          </cell>
          <cell r="BA145">
            <v>1.26E-4</v>
          </cell>
          <cell r="BB145">
            <v>1.26E-4</v>
          </cell>
          <cell r="BC145">
            <v>1.26E-4</v>
          </cell>
          <cell r="BD145">
            <v>1.26E-4</v>
          </cell>
          <cell r="BE145">
            <v>1.26E-4</v>
          </cell>
          <cell r="BF145">
            <v>1.26E-4</v>
          </cell>
          <cell r="BG145">
            <v>1.26E-4</v>
          </cell>
          <cell r="BH145">
            <v>1.26E-4</v>
          </cell>
          <cell r="BI145">
            <v>1.26E-4</v>
          </cell>
          <cell r="BJ145">
            <v>1.26E-4</v>
          </cell>
          <cell r="BK145">
            <v>1.26E-4</v>
          </cell>
          <cell r="BL145">
            <v>1.26E-4</v>
          </cell>
          <cell r="BM145">
            <v>1.26E-4</v>
          </cell>
          <cell r="BN145">
            <v>1.26E-4</v>
          </cell>
          <cell r="BO145">
            <v>1.26E-4</v>
          </cell>
          <cell r="BP145">
            <v>1.26E-4</v>
          </cell>
          <cell r="BQ145">
            <v>1.26E-4</v>
          </cell>
          <cell r="BR145">
            <v>1.26E-4</v>
          </cell>
          <cell r="BS145">
            <v>1.26E-4</v>
          </cell>
          <cell r="BT145">
            <v>1.26E-4</v>
          </cell>
          <cell r="BU145">
            <v>1.26E-4</v>
          </cell>
          <cell r="BV145">
            <v>6.3E-5</v>
          </cell>
          <cell r="BW145">
            <v>6.3E-5</v>
          </cell>
          <cell r="BX145">
            <v>6.3E-5</v>
          </cell>
          <cell r="BY145">
            <v>6.3E-5</v>
          </cell>
          <cell r="BZ145">
            <v>6.3E-5</v>
          </cell>
          <cell r="CA145">
            <v>6.3E-5</v>
          </cell>
          <cell r="CB145">
            <v>6.3E-5</v>
          </cell>
          <cell r="CC145">
            <v>6.3E-5</v>
          </cell>
          <cell r="CD145">
            <v>6.3E-5</v>
          </cell>
          <cell r="CE145">
            <v>6.3E-5</v>
          </cell>
          <cell r="CF145">
            <v>6.3E-5</v>
          </cell>
          <cell r="CG145">
            <v>6.3E-5</v>
          </cell>
          <cell r="CH145">
            <v>6.3E-5</v>
          </cell>
          <cell r="CI145">
            <v>6.3E-5</v>
          </cell>
          <cell r="CJ145">
            <v>6.3E-5</v>
          </cell>
          <cell r="CK145">
            <v>6.3E-5</v>
          </cell>
          <cell r="CL145">
            <v>6.3E-5</v>
          </cell>
          <cell r="CM145">
            <v>6.3E-5</v>
          </cell>
          <cell r="CN145">
            <v>6.3E-5</v>
          </cell>
          <cell r="CO145">
            <v>6.3E-5</v>
          </cell>
          <cell r="CP145">
            <v>6.3E-5</v>
          </cell>
          <cell r="CQ145">
            <v>6.3E-5</v>
          </cell>
        </row>
        <row r="146">
          <cell r="AY146" t="str">
            <v>Caminhão semileve a diesel</v>
          </cell>
          <cell r="AZ146">
            <v>5.4599999999999994E-4</v>
          </cell>
          <cell r="BA146">
            <v>5.4599999999999994E-4</v>
          </cell>
          <cell r="BB146">
            <v>5.4599999999999994E-4</v>
          </cell>
          <cell r="BC146">
            <v>5.4599999999999994E-4</v>
          </cell>
          <cell r="BD146">
            <v>5.4599999999999994E-4</v>
          </cell>
          <cell r="BE146">
            <v>5.4599999999999994E-4</v>
          </cell>
          <cell r="BF146">
            <v>5.4599999999999994E-4</v>
          </cell>
          <cell r="BG146">
            <v>5.4599999999999994E-4</v>
          </cell>
          <cell r="BH146">
            <v>5.4599999999999994E-4</v>
          </cell>
          <cell r="BI146">
            <v>5.4599999999999994E-4</v>
          </cell>
          <cell r="BJ146">
            <v>5.4599999999999994E-4</v>
          </cell>
          <cell r="BK146">
            <v>5.4599999999999994E-4</v>
          </cell>
          <cell r="BL146">
            <v>5.4599999999999994E-4</v>
          </cell>
          <cell r="BM146">
            <v>5.4599999999999994E-4</v>
          </cell>
          <cell r="BN146">
            <v>5.4599999999999994E-4</v>
          </cell>
          <cell r="BO146">
            <v>5.4599999999999994E-4</v>
          </cell>
          <cell r="BP146">
            <v>5.4599999999999994E-4</v>
          </cell>
          <cell r="BQ146">
            <v>5.4599999999999994E-4</v>
          </cell>
          <cell r="BR146">
            <v>5.4599999999999994E-4</v>
          </cell>
          <cell r="BS146">
            <v>5.4599999999999994E-4</v>
          </cell>
          <cell r="BT146">
            <v>5.4599999999999994E-4</v>
          </cell>
          <cell r="BU146">
            <v>5.4599999999999994E-4</v>
          </cell>
          <cell r="BV146">
            <v>2.7299999999999997E-4</v>
          </cell>
          <cell r="BW146">
            <v>2.7299999999999997E-4</v>
          </cell>
          <cell r="BX146">
            <v>2.7299999999999997E-4</v>
          </cell>
          <cell r="BY146">
            <v>2.7299999999999997E-4</v>
          </cell>
          <cell r="BZ146">
            <v>2.7299999999999997E-4</v>
          </cell>
          <cell r="CA146">
            <v>2.7299999999999997E-4</v>
          </cell>
          <cell r="CB146">
            <v>2.7299999999999997E-4</v>
          </cell>
          <cell r="CC146">
            <v>2.7299999999999997E-4</v>
          </cell>
          <cell r="CD146">
            <v>2.7299999999999997E-4</v>
          </cell>
          <cell r="CE146">
            <v>2.7299999999999997E-4</v>
          </cell>
          <cell r="CF146">
            <v>2.7299999999999997E-4</v>
          </cell>
          <cell r="CG146">
            <v>2.7299999999999997E-4</v>
          </cell>
          <cell r="CH146">
            <v>2.7299999999999997E-4</v>
          </cell>
          <cell r="CI146">
            <v>2.7299999999999997E-4</v>
          </cell>
          <cell r="CJ146">
            <v>2.7299999999999997E-4</v>
          </cell>
          <cell r="CK146">
            <v>2.7299999999999997E-4</v>
          </cell>
          <cell r="CL146">
            <v>2.7299999999999997E-4</v>
          </cell>
          <cell r="CM146">
            <v>2.7299999999999997E-4</v>
          </cell>
          <cell r="CN146">
            <v>2.7299999999999997E-4</v>
          </cell>
          <cell r="CO146">
            <v>2.7299999999999997E-4</v>
          </cell>
          <cell r="CP146">
            <v>2.7299999999999997E-4</v>
          </cell>
          <cell r="CQ146">
            <v>2.7299999999999997E-4</v>
          </cell>
        </row>
        <row r="147">
          <cell r="AY147" t="str">
            <v>Caminhão leve a diesel</v>
          </cell>
          <cell r="AZ147">
            <v>3.3599999999999998E-4</v>
          </cell>
          <cell r="BA147">
            <v>3.3599999999999998E-4</v>
          </cell>
          <cell r="BB147">
            <v>3.3599999999999998E-4</v>
          </cell>
          <cell r="BC147">
            <v>3.3599999999999998E-4</v>
          </cell>
          <cell r="BD147">
            <v>3.3599999999999998E-4</v>
          </cell>
          <cell r="BE147">
            <v>3.3599999999999998E-4</v>
          </cell>
          <cell r="BF147">
            <v>3.3599999999999998E-4</v>
          </cell>
          <cell r="BG147">
            <v>3.3599999999999998E-4</v>
          </cell>
          <cell r="BH147">
            <v>3.3599999999999998E-4</v>
          </cell>
          <cell r="BI147">
            <v>3.3599999999999998E-4</v>
          </cell>
          <cell r="BJ147">
            <v>3.3599999999999998E-4</v>
          </cell>
          <cell r="BK147">
            <v>3.3599999999999998E-4</v>
          </cell>
          <cell r="BL147">
            <v>3.3599999999999998E-4</v>
          </cell>
          <cell r="BM147">
            <v>3.3599999999999998E-4</v>
          </cell>
          <cell r="BN147">
            <v>3.3599999999999998E-4</v>
          </cell>
          <cell r="BO147">
            <v>3.3599999999999998E-4</v>
          </cell>
          <cell r="BP147">
            <v>3.3599999999999998E-4</v>
          </cell>
          <cell r="BQ147">
            <v>3.3599999999999998E-4</v>
          </cell>
          <cell r="BR147">
            <v>3.3599999999999998E-4</v>
          </cell>
          <cell r="BS147">
            <v>3.3599999999999998E-4</v>
          </cell>
          <cell r="BT147">
            <v>3.3599999999999998E-4</v>
          </cell>
          <cell r="BU147">
            <v>3.3599999999999998E-4</v>
          </cell>
          <cell r="BV147">
            <v>1.6799999999999999E-4</v>
          </cell>
          <cell r="BW147">
            <v>1.6799999999999999E-4</v>
          </cell>
          <cell r="BX147">
            <v>1.6799999999999999E-4</v>
          </cell>
          <cell r="BY147">
            <v>1.6799999999999999E-4</v>
          </cell>
          <cell r="BZ147">
            <v>1.6799999999999999E-4</v>
          </cell>
          <cell r="CA147">
            <v>1.6799999999999999E-4</v>
          </cell>
          <cell r="CB147">
            <v>1.6799999999999999E-4</v>
          </cell>
          <cell r="CC147">
            <v>1.6799999999999999E-4</v>
          </cell>
          <cell r="CD147">
            <v>1.6799999999999999E-4</v>
          </cell>
          <cell r="CE147">
            <v>1.6799999999999999E-4</v>
          </cell>
          <cell r="CF147">
            <v>1.6799999999999999E-4</v>
          </cell>
          <cell r="CG147">
            <v>1.6799999999999999E-4</v>
          </cell>
          <cell r="CH147">
            <v>1.6799999999999999E-4</v>
          </cell>
          <cell r="CI147">
            <v>1.6799999999999999E-4</v>
          </cell>
          <cell r="CJ147">
            <v>1.6799999999999999E-4</v>
          </cell>
          <cell r="CK147">
            <v>1.6799999999999999E-4</v>
          </cell>
          <cell r="CL147">
            <v>1.6799999999999999E-4</v>
          </cell>
          <cell r="CM147">
            <v>1.6799999999999999E-4</v>
          </cell>
          <cell r="CN147">
            <v>1.6799999999999999E-4</v>
          </cell>
          <cell r="CO147">
            <v>1.6799999999999999E-4</v>
          </cell>
          <cell r="CP147">
            <v>1.6799999999999999E-4</v>
          </cell>
          <cell r="CQ147">
            <v>1.6799999999999999E-4</v>
          </cell>
        </row>
        <row r="148">
          <cell r="AY148" t="str">
            <v>Caminhão médio a diesel</v>
          </cell>
          <cell r="AZ148">
            <v>3.3599999999999998E-4</v>
          </cell>
          <cell r="BA148">
            <v>3.3599999999999998E-4</v>
          </cell>
          <cell r="BB148">
            <v>3.3599999999999998E-4</v>
          </cell>
          <cell r="BC148">
            <v>3.3599999999999998E-4</v>
          </cell>
          <cell r="BD148">
            <v>3.3599999999999998E-4</v>
          </cell>
          <cell r="BE148">
            <v>3.3599999999999998E-4</v>
          </cell>
          <cell r="BF148">
            <v>3.3599999999999998E-4</v>
          </cell>
          <cell r="BG148">
            <v>3.3599999999999998E-4</v>
          </cell>
          <cell r="BH148">
            <v>3.3599999999999998E-4</v>
          </cell>
          <cell r="BI148">
            <v>3.3599999999999998E-4</v>
          </cell>
          <cell r="BJ148">
            <v>3.3599999999999998E-4</v>
          </cell>
          <cell r="BK148">
            <v>3.3599999999999998E-4</v>
          </cell>
          <cell r="BL148">
            <v>3.3599999999999998E-4</v>
          </cell>
          <cell r="BM148">
            <v>3.3599999999999998E-4</v>
          </cell>
          <cell r="BN148">
            <v>3.3599999999999998E-4</v>
          </cell>
          <cell r="BO148">
            <v>3.3599999999999998E-4</v>
          </cell>
          <cell r="BP148">
            <v>3.3599999999999998E-4</v>
          </cell>
          <cell r="BQ148">
            <v>3.3599999999999998E-4</v>
          </cell>
          <cell r="BR148">
            <v>3.3599999999999998E-4</v>
          </cell>
          <cell r="BS148">
            <v>3.3599999999999998E-4</v>
          </cell>
          <cell r="BT148">
            <v>3.3599999999999998E-4</v>
          </cell>
          <cell r="BU148">
            <v>3.3599999999999998E-4</v>
          </cell>
          <cell r="BV148">
            <v>1.6799999999999999E-4</v>
          </cell>
          <cell r="BW148">
            <v>1.6799999999999999E-4</v>
          </cell>
          <cell r="BX148">
            <v>1.6799999999999999E-4</v>
          </cell>
          <cell r="BY148">
            <v>1.6799999999999999E-4</v>
          </cell>
          <cell r="BZ148">
            <v>1.6799999999999999E-4</v>
          </cell>
          <cell r="CA148">
            <v>1.6799999999999999E-4</v>
          </cell>
          <cell r="CB148">
            <v>1.6799999999999999E-4</v>
          </cell>
          <cell r="CC148">
            <v>1.6799999999999999E-4</v>
          </cell>
          <cell r="CD148">
            <v>1.6799999999999999E-4</v>
          </cell>
          <cell r="CE148">
            <v>1.6799999999999999E-4</v>
          </cell>
          <cell r="CF148">
            <v>1.6799999999999999E-4</v>
          </cell>
          <cell r="CG148">
            <v>1.6799999999999999E-4</v>
          </cell>
          <cell r="CH148">
            <v>1.6799999999999999E-4</v>
          </cell>
          <cell r="CI148">
            <v>1.6799999999999999E-4</v>
          </cell>
          <cell r="CJ148">
            <v>1.6799999999999999E-4</v>
          </cell>
          <cell r="CK148">
            <v>1.6799999999999999E-4</v>
          </cell>
          <cell r="CL148">
            <v>1.6799999999999999E-4</v>
          </cell>
          <cell r="CM148">
            <v>1.6799999999999999E-4</v>
          </cell>
          <cell r="CN148">
            <v>1.6799999999999999E-4</v>
          </cell>
          <cell r="CO148">
            <v>1.6799999999999999E-4</v>
          </cell>
          <cell r="CP148">
            <v>1.6799999999999999E-4</v>
          </cell>
          <cell r="CQ148">
            <v>1.6799999999999999E-4</v>
          </cell>
        </row>
        <row r="149">
          <cell r="AY149" t="str">
            <v>Caminhão semipesado a diesel</v>
          </cell>
          <cell r="AZ149">
            <v>2.04E-4</v>
          </cell>
          <cell r="BA149">
            <v>2.04E-4</v>
          </cell>
          <cell r="BB149">
            <v>2.04E-4</v>
          </cell>
          <cell r="BC149">
            <v>2.04E-4</v>
          </cell>
          <cell r="BD149">
            <v>2.04E-4</v>
          </cell>
          <cell r="BE149">
            <v>2.04E-4</v>
          </cell>
          <cell r="BF149">
            <v>2.04E-4</v>
          </cell>
          <cell r="BG149">
            <v>2.04E-4</v>
          </cell>
          <cell r="BH149">
            <v>2.04E-4</v>
          </cell>
          <cell r="BI149">
            <v>2.04E-4</v>
          </cell>
          <cell r="BJ149">
            <v>2.04E-4</v>
          </cell>
          <cell r="BK149">
            <v>2.04E-4</v>
          </cell>
          <cell r="BL149">
            <v>2.04E-4</v>
          </cell>
          <cell r="BM149">
            <v>2.04E-4</v>
          </cell>
          <cell r="BN149">
            <v>2.04E-4</v>
          </cell>
          <cell r="BO149">
            <v>2.04E-4</v>
          </cell>
          <cell r="BP149">
            <v>2.04E-4</v>
          </cell>
          <cell r="BQ149">
            <v>2.04E-4</v>
          </cell>
          <cell r="BR149">
            <v>2.04E-4</v>
          </cell>
          <cell r="BS149">
            <v>2.04E-4</v>
          </cell>
          <cell r="BT149">
            <v>2.04E-4</v>
          </cell>
          <cell r="BU149">
            <v>2.04E-4</v>
          </cell>
          <cell r="BV149">
            <v>1.02E-4</v>
          </cell>
          <cell r="BW149">
            <v>1.02E-4</v>
          </cell>
          <cell r="BX149">
            <v>1.02E-4</v>
          </cell>
          <cell r="BY149">
            <v>1.02E-4</v>
          </cell>
          <cell r="BZ149">
            <v>1.02E-4</v>
          </cell>
          <cell r="CA149">
            <v>1.02E-4</v>
          </cell>
          <cell r="CB149">
            <v>1.02E-4</v>
          </cell>
          <cell r="CC149">
            <v>1.02E-4</v>
          </cell>
          <cell r="CD149">
            <v>1.02E-4</v>
          </cell>
          <cell r="CE149">
            <v>1.02E-4</v>
          </cell>
          <cell r="CF149">
            <v>1.02E-4</v>
          </cell>
          <cell r="CG149">
            <v>1.02E-4</v>
          </cell>
          <cell r="CH149">
            <v>1.02E-4</v>
          </cell>
          <cell r="CI149">
            <v>1.02E-4</v>
          </cell>
          <cell r="CJ149">
            <v>1.02E-4</v>
          </cell>
          <cell r="CK149">
            <v>1.02E-4</v>
          </cell>
          <cell r="CL149">
            <v>1.02E-4</v>
          </cell>
          <cell r="CM149">
            <v>1.02E-4</v>
          </cell>
          <cell r="CN149">
            <v>1.02E-4</v>
          </cell>
          <cell r="CO149">
            <v>1.02E-4</v>
          </cell>
          <cell r="CP149">
            <v>1.02E-4</v>
          </cell>
          <cell r="CQ149">
            <v>1.02E-4</v>
          </cell>
        </row>
        <row r="150">
          <cell r="AY150" t="str">
            <v>Caminhão pesado a diesel</v>
          </cell>
          <cell r="AZ150">
            <v>2.04E-4</v>
          </cell>
          <cell r="BA150">
            <v>2.04E-4</v>
          </cell>
          <cell r="BB150">
            <v>2.04E-4</v>
          </cell>
          <cell r="BC150">
            <v>2.04E-4</v>
          </cell>
          <cell r="BD150">
            <v>2.04E-4</v>
          </cell>
          <cell r="BE150">
            <v>2.04E-4</v>
          </cell>
          <cell r="BF150">
            <v>2.04E-4</v>
          </cell>
          <cell r="BG150">
            <v>2.04E-4</v>
          </cell>
          <cell r="BH150">
            <v>2.04E-4</v>
          </cell>
          <cell r="BI150">
            <v>2.04E-4</v>
          </cell>
          <cell r="BJ150">
            <v>2.04E-4</v>
          </cell>
          <cell r="BK150">
            <v>2.04E-4</v>
          </cell>
          <cell r="BL150">
            <v>2.04E-4</v>
          </cell>
          <cell r="BM150">
            <v>2.04E-4</v>
          </cell>
          <cell r="BN150">
            <v>2.04E-4</v>
          </cell>
          <cell r="BO150">
            <v>2.04E-4</v>
          </cell>
          <cell r="BP150">
            <v>2.04E-4</v>
          </cell>
          <cell r="BQ150">
            <v>2.04E-4</v>
          </cell>
          <cell r="BR150">
            <v>2.04E-4</v>
          </cell>
          <cell r="BS150">
            <v>2.04E-4</v>
          </cell>
          <cell r="BT150">
            <v>2.04E-4</v>
          </cell>
          <cell r="BU150">
            <v>2.04E-4</v>
          </cell>
          <cell r="BV150">
            <v>1.02E-4</v>
          </cell>
          <cell r="BW150">
            <v>1.02E-4</v>
          </cell>
          <cell r="BX150">
            <v>1.02E-4</v>
          </cell>
          <cell r="BY150">
            <v>1.02E-4</v>
          </cell>
          <cell r="BZ150">
            <v>1.02E-4</v>
          </cell>
          <cell r="CA150">
            <v>1.02E-4</v>
          </cell>
          <cell r="CB150">
            <v>1.02E-4</v>
          </cell>
          <cell r="CC150">
            <v>1.02E-4</v>
          </cell>
          <cell r="CD150">
            <v>1.02E-4</v>
          </cell>
          <cell r="CE150">
            <v>1.02E-4</v>
          </cell>
          <cell r="CF150">
            <v>1.02E-4</v>
          </cell>
          <cell r="CG150">
            <v>1.02E-4</v>
          </cell>
          <cell r="CH150">
            <v>1.02E-4</v>
          </cell>
          <cell r="CI150">
            <v>1.02E-4</v>
          </cell>
          <cell r="CJ150">
            <v>1.02E-4</v>
          </cell>
          <cell r="CK150">
            <v>1.02E-4</v>
          </cell>
          <cell r="CL150">
            <v>1.02E-4</v>
          </cell>
          <cell r="CM150">
            <v>1.02E-4</v>
          </cell>
          <cell r="CN150">
            <v>1.02E-4</v>
          </cell>
          <cell r="CO150">
            <v>1.02E-4</v>
          </cell>
          <cell r="CP150">
            <v>1.02E-4</v>
          </cell>
          <cell r="CQ150">
            <v>1.02E-4</v>
          </cell>
        </row>
        <row r="151">
          <cell r="AY151" t="str">
            <v>Automóvel a GNV</v>
          </cell>
          <cell r="AZ151">
            <v>2.64E-3</v>
          </cell>
          <cell r="BA151">
            <v>2.64E-3</v>
          </cell>
          <cell r="BB151">
            <v>2.64E-3</v>
          </cell>
          <cell r="BC151">
            <v>2.64E-3</v>
          </cell>
          <cell r="BD151">
            <v>2.64E-3</v>
          </cell>
          <cell r="BE151">
            <v>2.64E-3</v>
          </cell>
          <cell r="BF151">
            <v>2.64E-3</v>
          </cell>
          <cell r="BG151">
            <v>2.64E-3</v>
          </cell>
          <cell r="BH151">
            <v>2.64E-3</v>
          </cell>
          <cell r="BI151">
            <v>2.64E-3</v>
          </cell>
          <cell r="BJ151">
            <v>2.64E-3</v>
          </cell>
          <cell r="BK151">
            <v>2.64E-3</v>
          </cell>
          <cell r="BL151">
            <v>2.64E-3</v>
          </cell>
          <cell r="BM151">
            <v>2.64E-3</v>
          </cell>
          <cell r="BN151">
            <v>2.64E-3</v>
          </cell>
          <cell r="BO151">
            <v>2.64E-3</v>
          </cell>
          <cell r="BP151">
            <v>2.64E-3</v>
          </cell>
          <cell r="BQ151">
            <v>2.64E-3</v>
          </cell>
          <cell r="BR151">
            <v>2.64E-3</v>
          </cell>
          <cell r="BS151">
            <v>2.64E-3</v>
          </cell>
          <cell r="BT151">
            <v>2.64E-3</v>
          </cell>
          <cell r="BU151">
            <v>2.64E-3</v>
          </cell>
          <cell r="BV151">
            <v>3.7560000000000002E-4</v>
          </cell>
          <cell r="BW151">
            <v>3.7560000000000002E-4</v>
          </cell>
          <cell r="BX151">
            <v>3.7560000000000002E-4</v>
          </cell>
          <cell r="BY151">
            <v>3.7560000000000002E-4</v>
          </cell>
          <cell r="BZ151">
            <v>3.7560000000000002E-4</v>
          </cell>
          <cell r="CA151">
            <v>3.7560000000000002E-4</v>
          </cell>
          <cell r="CB151">
            <v>3.7560000000000002E-4</v>
          </cell>
          <cell r="CC151">
            <v>3.7560000000000002E-4</v>
          </cell>
          <cell r="CD151">
            <v>3.7560000000000002E-4</v>
          </cell>
          <cell r="CE151">
            <v>3.7560000000000002E-4</v>
          </cell>
          <cell r="CF151">
            <v>3.7560000000000002E-4</v>
          </cell>
          <cell r="CG151">
            <v>3.7560000000000002E-4</v>
          </cell>
          <cell r="CH151">
            <v>3.7560000000000002E-4</v>
          </cell>
          <cell r="CI151">
            <v>3.7560000000000002E-4</v>
          </cell>
          <cell r="CJ151">
            <v>3.7560000000000002E-4</v>
          </cell>
          <cell r="CK151">
            <v>3.7560000000000002E-4</v>
          </cell>
          <cell r="CL151">
            <v>3.7560000000000002E-4</v>
          </cell>
          <cell r="CM151">
            <v>3.7560000000000002E-4</v>
          </cell>
          <cell r="CN151">
            <v>3.7560000000000002E-4</v>
          </cell>
          <cell r="CO151">
            <v>3.7560000000000002E-4</v>
          </cell>
          <cell r="CP151">
            <v>3.7560000000000002E-4</v>
          </cell>
          <cell r="CQ151">
            <v>3.7560000000000002E-4</v>
          </cell>
        </row>
        <row r="154">
          <cell r="AY154" t="str">
            <v>Fatores de Emissão (unidades convertidas)
CH4 (kg / litro)</v>
          </cell>
          <cell r="BV154" t="str">
            <v>Fatores de Emissão (unidades convertidas)
N2O (kg / litro)</v>
          </cell>
        </row>
        <row r="156">
          <cell r="AY156" t="str">
            <v>Tipo de Veículo</v>
          </cell>
          <cell r="AZ156" t="str">
            <v>Todos os anos</v>
          </cell>
          <cell r="BA156" t="str">
            <v>até 2000</v>
          </cell>
          <cell r="BB156">
            <v>2001</v>
          </cell>
          <cell r="BC156">
            <v>2002</v>
          </cell>
          <cell r="BD156">
            <v>2003</v>
          </cell>
          <cell r="BE156">
            <v>2004</v>
          </cell>
          <cell r="BF156">
            <v>2005</v>
          </cell>
          <cell r="BG156">
            <v>2006</v>
          </cell>
          <cell r="BH156">
            <v>2007</v>
          </cell>
          <cell r="BI156">
            <v>2008</v>
          </cell>
          <cell r="BJ156">
            <v>2009</v>
          </cell>
          <cell r="BK156">
            <v>2010</v>
          </cell>
          <cell r="BL156">
            <v>2011</v>
          </cell>
          <cell r="BM156">
            <v>2012</v>
          </cell>
          <cell r="BN156">
            <v>2013</v>
          </cell>
          <cell r="BO156">
            <v>2014</v>
          </cell>
          <cell r="BP156">
            <v>2015</v>
          </cell>
          <cell r="BQ156">
            <v>2016</v>
          </cell>
          <cell r="BR156">
            <v>2017</v>
          </cell>
          <cell r="BS156">
            <v>2018</v>
          </cell>
          <cell r="BT156">
            <v>2019</v>
          </cell>
          <cell r="BU156">
            <v>2020</v>
          </cell>
          <cell r="BV156" t="str">
            <v>Todos os anos</v>
          </cell>
          <cell r="BW156" t="str">
            <v>até 2000</v>
          </cell>
          <cell r="BX156">
            <v>2001</v>
          </cell>
          <cell r="BY156">
            <v>2002</v>
          </cell>
          <cell r="BZ156">
            <v>2003</v>
          </cell>
          <cell r="CA156">
            <v>2004</v>
          </cell>
          <cell r="CB156">
            <v>2005</v>
          </cell>
          <cell r="CC156">
            <v>2006</v>
          </cell>
          <cell r="CD156">
            <v>2007</v>
          </cell>
          <cell r="CE156">
            <v>2008</v>
          </cell>
          <cell r="CF156">
            <v>2009</v>
          </cell>
          <cell r="CG156">
            <v>2010</v>
          </cell>
          <cell r="CH156">
            <v>2011</v>
          </cell>
          <cell r="CI156">
            <v>2012</v>
          </cell>
          <cell r="CJ156">
            <v>2013</v>
          </cell>
          <cell r="CK156">
            <v>2014</v>
          </cell>
          <cell r="CL156">
            <v>2015</v>
          </cell>
          <cell r="CM156">
            <v>2016</v>
          </cell>
          <cell r="CN156">
            <v>2017</v>
          </cell>
          <cell r="CO156">
            <v>2018</v>
          </cell>
          <cell r="CP156">
            <v>2019</v>
          </cell>
          <cell r="CQ156">
            <v>2020</v>
          </cell>
        </row>
        <row r="157">
          <cell r="AY157" t="str">
            <v>Automóvel a etanol</v>
          </cell>
          <cell r="BA157">
            <v>3.4800000000000006E-4</v>
          </cell>
          <cell r="BB157">
            <v>2.7839999999999999E-4</v>
          </cell>
          <cell r="BC157">
            <v>2.8800000000000001E-4</v>
          </cell>
          <cell r="BD157">
            <v>2.9999999999999997E-4</v>
          </cell>
          <cell r="BE157">
            <v>4.2999999999999999E-4</v>
          </cell>
          <cell r="BF157">
            <v>4.2999999999999999E-4</v>
          </cell>
          <cell r="BG157">
            <v>2.0699999999999999E-4</v>
          </cell>
          <cell r="BH157">
            <v>2.0699999999999999E-4</v>
          </cell>
          <cell r="BI157">
            <v>2.0699999999999999E-4</v>
          </cell>
          <cell r="BJ157" t="str">
            <v>-</v>
          </cell>
          <cell r="BK157" t="str">
            <v>-</v>
          </cell>
          <cell r="BL157" t="str">
            <v>-</v>
          </cell>
          <cell r="BM157" t="str">
            <v>-</v>
          </cell>
          <cell r="BN157" t="str">
            <v>-</v>
          </cell>
          <cell r="BO157" t="str">
            <v>-</v>
          </cell>
          <cell r="BP157" t="str">
            <v>-</v>
          </cell>
          <cell r="BQ157" t="str">
            <v>-</v>
          </cell>
          <cell r="BR157" t="str">
            <v>-</v>
          </cell>
          <cell r="BS157" t="str">
            <v>-</v>
          </cell>
          <cell r="BT157" t="str">
            <v>-</v>
          </cell>
          <cell r="BU157" t="str">
            <v>-</v>
          </cell>
          <cell r="BW157">
            <v>1.1832000000000001E-4</v>
          </cell>
          <cell r="BX157">
            <v>1.1832000000000001E-4</v>
          </cell>
          <cell r="BY157">
            <v>1.2240000000000002E-4</v>
          </cell>
          <cell r="BZ157">
            <v>1.2750000000000001E-4</v>
          </cell>
          <cell r="CA157">
            <v>1.462E-4</v>
          </cell>
          <cell r="CB157">
            <v>1.462E-4</v>
          </cell>
          <cell r="CC157">
            <v>1.1730000000000002E-4</v>
          </cell>
          <cell r="CD157">
            <v>1.1730000000000002E-4</v>
          </cell>
          <cell r="CE157">
            <v>1.1730000000000002E-4</v>
          </cell>
          <cell r="CF157" t="str">
            <v>-</v>
          </cell>
          <cell r="CG157" t="str">
            <v>-</v>
          </cell>
          <cell r="CH157" t="str">
            <v>-</v>
          </cell>
          <cell r="CI157" t="str">
            <v>-</v>
          </cell>
          <cell r="CJ157" t="str">
            <v>-</v>
          </cell>
          <cell r="CK157" t="str">
            <v>-</v>
          </cell>
          <cell r="CL157" t="str">
            <v>-</v>
          </cell>
          <cell r="CM157" t="str">
            <v>-</v>
          </cell>
          <cell r="CN157" t="str">
            <v>-</v>
          </cell>
          <cell r="CO157" t="str">
            <v>-</v>
          </cell>
          <cell r="CP157" t="str">
            <v>-</v>
          </cell>
          <cell r="CQ157" t="str">
            <v>-</v>
          </cell>
        </row>
        <row r="158">
          <cell r="AY158" t="str">
            <v>Automóvel flex a etanol</v>
          </cell>
          <cell r="BA158" t="str">
            <v>-</v>
          </cell>
          <cell r="BB158" t="str">
            <v>-</v>
          </cell>
          <cell r="BC158" t="str">
            <v>-</v>
          </cell>
          <cell r="BD158">
            <v>2.7600000000000004E-4</v>
          </cell>
          <cell r="BE158">
            <v>2.92E-4</v>
          </cell>
          <cell r="BF158">
            <v>3.0800000000000001E-4</v>
          </cell>
          <cell r="BG158">
            <v>2.34E-4</v>
          </cell>
          <cell r="BH158">
            <v>2.34E-4</v>
          </cell>
          <cell r="BI158">
            <v>7.3800000000000005E-5</v>
          </cell>
          <cell r="BJ158">
            <v>2.0279999999999997E-4</v>
          </cell>
          <cell r="BK158">
            <v>4.1500000000000006E-4</v>
          </cell>
          <cell r="BL158">
            <v>3.612E-4</v>
          </cell>
          <cell r="BM158">
            <v>2.3800000000000001E-4</v>
          </cell>
          <cell r="BN158">
            <v>2.3800000000000001E-4</v>
          </cell>
          <cell r="BO158">
            <v>2.3800000000000001E-4</v>
          </cell>
          <cell r="BP158">
            <v>2.3800000000000001E-4</v>
          </cell>
          <cell r="BQ158">
            <v>2.3800000000000001E-4</v>
          </cell>
          <cell r="BR158">
            <v>2.3800000000000001E-4</v>
          </cell>
          <cell r="BS158">
            <v>2.3800000000000001E-4</v>
          </cell>
          <cell r="BT158">
            <v>2.3800000000000001E-4</v>
          </cell>
          <cell r="BU158">
            <v>2.3800000000000001E-4</v>
          </cell>
          <cell r="BW158" t="str">
            <v>-</v>
          </cell>
          <cell r="BX158" t="str">
            <v>-</v>
          </cell>
          <cell r="BY158" t="str">
            <v>-</v>
          </cell>
          <cell r="BZ158">
            <v>1.1730000000000002E-4</v>
          </cell>
          <cell r="CA158">
            <v>1.2410000000000001E-4</v>
          </cell>
          <cell r="CB158">
            <v>1.3090000000000001E-4</v>
          </cell>
          <cell r="CC158">
            <v>1.326E-4</v>
          </cell>
          <cell r="CD158">
            <v>1.326E-4</v>
          </cell>
          <cell r="CE158">
            <v>1.2546000000000001E-4</v>
          </cell>
          <cell r="CF158">
            <v>1.326E-4</v>
          </cell>
          <cell r="CG158">
            <v>1.4110000000000004E-4</v>
          </cell>
          <cell r="CH158">
            <v>1.462E-4</v>
          </cell>
          <cell r="CI158">
            <v>1.4450000000000002E-4</v>
          </cell>
          <cell r="CJ158">
            <v>1.4450000000000002E-4</v>
          </cell>
          <cell r="CK158">
            <v>1.4450000000000002E-4</v>
          </cell>
          <cell r="CL158">
            <v>1.4450000000000002E-4</v>
          </cell>
          <cell r="CM158">
            <v>1.4450000000000002E-4</v>
          </cell>
          <cell r="CN158">
            <v>1.4450000000000002E-4</v>
          </cell>
          <cell r="CO158">
            <v>1.4450000000000002E-4</v>
          </cell>
          <cell r="CP158">
            <v>1.4450000000000002E-4</v>
          </cell>
          <cell r="CQ158">
            <v>1.4450000000000002E-4</v>
          </cell>
        </row>
        <row r="159">
          <cell r="AY159" t="str">
            <v>Motocicleta flex a etanol</v>
          </cell>
          <cell r="BA159" t="str">
            <v>-</v>
          </cell>
          <cell r="BB159" t="str">
            <v>-</v>
          </cell>
          <cell r="BC159" t="str">
            <v>-</v>
          </cell>
          <cell r="BD159" t="str">
            <v>-</v>
          </cell>
          <cell r="BE159" t="str">
            <v>-</v>
          </cell>
          <cell r="BF159" t="str">
            <v>-</v>
          </cell>
          <cell r="BG159" t="str">
            <v>-</v>
          </cell>
          <cell r="BH159" t="str">
            <v>-</v>
          </cell>
          <cell r="BI159" t="str">
            <v>-</v>
          </cell>
          <cell r="BJ159">
            <v>5.6020000000000006E-4</v>
          </cell>
          <cell r="BK159">
            <v>5.6020000000000006E-4</v>
          </cell>
          <cell r="BL159">
            <v>5.6020000000000006E-4</v>
          </cell>
          <cell r="BM159">
            <v>5.8600000000000004E-4</v>
          </cell>
          <cell r="BN159">
            <v>5.8600000000000004E-4</v>
          </cell>
          <cell r="BO159">
            <v>5.8600000000000004E-4</v>
          </cell>
          <cell r="BP159">
            <v>5.8600000000000004E-4</v>
          </cell>
          <cell r="BQ159">
            <v>5.8600000000000004E-4</v>
          </cell>
          <cell r="BR159">
            <v>5.8600000000000004E-4</v>
          </cell>
          <cell r="BS159">
            <v>5.8600000000000004E-4</v>
          </cell>
          <cell r="BT159">
            <v>5.8600000000000004E-4</v>
          </cell>
          <cell r="BU159">
            <v>5.8600000000000004E-4</v>
          </cell>
          <cell r="BW159" t="str">
            <v>-</v>
          </cell>
          <cell r="BX159" t="str">
            <v>-</v>
          </cell>
          <cell r="BY159" t="str">
            <v>-</v>
          </cell>
          <cell r="BZ159" t="str">
            <v>-</v>
          </cell>
          <cell r="CA159" t="str">
            <v>-</v>
          </cell>
          <cell r="CB159" t="str">
            <v>-</v>
          </cell>
          <cell r="CC159" t="str">
            <v>-</v>
          </cell>
          <cell r="CD159" t="str">
            <v>-</v>
          </cell>
          <cell r="CE159" t="str">
            <v>-</v>
          </cell>
          <cell r="CF159">
            <v>5.6020000000000009E-5</v>
          </cell>
          <cell r="CG159">
            <v>5.6020000000000009E-5</v>
          </cell>
          <cell r="CH159">
            <v>5.6020000000000009E-5</v>
          </cell>
          <cell r="CI159">
            <v>5.8600000000000001E-5</v>
          </cell>
          <cell r="CJ159">
            <v>5.8600000000000001E-5</v>
          </cell>
          <cell r="CK159">
            <v>5.8600000000000001E-5</v>
          </cell>
          <cell r="CL159">
            <v>5.8600000000000001E-5</v>
          </cell>
          <cell r="CM159">
            <v>5.8600000000000001E-5</v>
          </cell>
          <cell r="CN159">
            <v>5.8600000000000001E-5</v>
          </cell>
          <cell r="CO159">
            <v>5.8600000000000001E-5</v>
          </cell>
          <cell r="CP159">
            <v>5.8600000000000001E-5</v>
          </cell>
          <cell r="CQ159">
            <v>5.8600000000000001E-5</v>
          </cell>
        </row>
        <row r="160">
          <cell r="AY160" t="str">
            <v>Veículo comercial leve a etanol</v>
          </cell>
          <cell r="BA160">
            <v>3.4800000000000006E-4</v>
          </cell>
          <cell r="BB160">
            <v>2.7839999999999999E-4</v>
          </cell>
          <cell r="BC160">
            <v>2.8800000000000001E-4</v>
          </cell>
          <cell r="BD160">
            <v>2.9999999999999997E-4</v>
          </cell>
          <cell r="BE160">
            <v>4.2999999999999999E-4</v>
          </cell>
          <cell r="BF160">
            <v>4.2999999999999999E-4</v>
          </cell>
          <cell r="BG160">
            <v>2.0699999999999999E-4</v>
          </cell>
          <cell r="BH160">
            <v>2.0699999999999999E-4</v>
          </cell>
          <cell r="BI160">
            <v>2.0699999999999999E-4</v>
          </cell>
          <cell r="BJ160" t="str">
            <v>-</v>
          </cell>
          <cell r="BK160" t="str">
            <v>-</v>
          </cell>
          <cell r="BL160" t="str">
            <v>-</v>
          </cell>
          <cell r="BM160" t="str">
            <v>-</v>
          </cell>
          <cell r="BN160" t="str">
            <v>-</v>
          </cell>
          <cell r="BO160" t="str">
            <v>-</v>
          </cell>
          <cell r="BP160" t="str">
            <v>-</v>
          </cell>
          <cell r="BQ160" t="str">
            <v>-</v>
          </cell>
          <cell r="BR160" t="str">
            <v>-</v>
          </cell>
          <cell r="BS160" t="str">
            <v>-</v>
          </cell>
          <cell r="BT160" t="str">
            <v>-</v>
          </cell>
          <cell r="BU160" t="str">
            <v>-</v>
          </cell>
          <cell r="BW160">
            <v>1.1832000000000001E-4</v>
          </cell>
          <cell r="BX160">
            <v>1.1832000000000001E-4</v>
          </cell>
          <cell r="BY160">
            <v>1.2240000000000002E-4</v>
          </cell>
          <cell r="BZ160">
            <v>1.2750000000000001E-4</v>
          </cell>
          <cell r="CA160">
            <v>1.462E-4</v>
          </cell>
          <cell r="CB160">
            <v>1.462E-4</v>
          </cell>
          <cell r="CC160">
            <v>1.1730000000000002E-4</v>
          </cell>
          <cell r="CD160">
            <v>1.1730000000000002E-4</v>
          </cell>
          <cell r="CE160">
            <v>1.1730000000000002E-4</v>
          </cell>
          <cell r="CF160" t="str">
            <v>-</v>
          </cell>
          <cell r="CG160" t="str">
            <v>-</v>
          </cell>
          <cell r="CH160" t="str">
            <v>-</v>
          </cell>
          <cell r="CI160" t="str">
            <v>-</v>
          </cell>
          <cell r="CJ160" t="str">
            <v>-</v>
          </cell>
          <cell r="CK160" t="str">
            <v>-</v>
          </cell>
          <cell r="CL160" t="str">
            <v>-</v>
          </cell>
          <cell r="CM160" t="str">
            <v>-</v>
          </cell>
          <cell r="CN160" t="str">
            <v>-</v>
          </cell>
          <cell r="CO160" t="str">
            <v>-</v>
          </cell>
          <cell r="CP160" t="str">
            <v>-</v>
          </cell>
          <cell r="CQ160" t="str">
            <v>-</v>
          </cell>
        </row>
        <row r="161">
          <cell r="AY161" t="str">
            <v>Veículo comercial leve flex a etanol</v>
          </cell>
          <cell r="BA161" t="str">
            <v>-</v>
          </cell>
          <cell r="BB161" t="str">
            <v>-</v>
          </cell>
          <cell r="BC161" t="str">
            <v>-</v>
          </cell>
          <cell r="BD161">
            <v>2.7600000000000004E-4</v>
          </cell>
          <cell r="BE161">
            <v>2.92E-4</v>
          </cell>
          <cell r="BF161">
            <v>3.0800000000000001E-4</v>
          </cell>
          <cell r="BG161">
            <v>2.34E-4</v>
          </cell>
          <cell r="BH161">
            <v>2.34E-4</v>
          </cell>
          <cell r="BI161">
            <v>7.3800000000000005E-5</v>
          </cell>
          <cell r="BJ161">
            <v>3.4500000000000005E-5</v>
          </cell>
          <cell r="BK161">
            <v>5.4399999999999994E-5</v>
          </cell>
          <cell r="BL161">
            <v>3.4979999999999994E-4</v>
          </cell>
          <cell r="BM161">
            <v>2.7899999999999995E-4</v>
          </cell>
          <cell r="BN161">
            <v>2.7899999999999995E-4</v>
          </cell>
          <cell r="BO161">
            <v>2.7899999999999995E-4</v>
          </cell>
          <cell r="BP161">
            <v>2.7899999999999995E-4</v>
          </cell>
          <cell r="BQ161">
            <v>2.7899999999999995E-4</v>
          </cell>
          <cell r="BR161">
            <v>2.7899999999999995E-4</v>
          </cell>
          <cell r="BS161">
            <v>2.7899999999999995E-4</v>
          </cell>
          <cell r="BT161">
            <v>2.7899999999999995E-4</v>
          </cell>
          <cell r="BU161">
            <v>2.7899999999999995E-4</v>
          </cell>
          <cell r="BW161" t="str">
            <v>-</v>
          </cell>
          <cell r="BX161" t="str">
            <v>-</v>
          </cell>
          <cell r="BY161" t="str">
            <v>-</v>
          </cell>
          <cell r="BZ161">
            <v>1.1730000000000002E-4</v>
          </cell>
          <cell r="CA161">
            <v>1.2410000000000001E-4</v>
          </cell>
          <cell r="CB161">
            <v>1.3090000000000001E-4</v>
          </cell>
          <cell r="CC161">
            <v>1.326E-4</v>
          </cell>
          <cell r="CD161">
            <v>1.326E-4</v>
          </cell>
          <cell r="CE161">
            <v>1.2546000000000001E-4</v>
          </cell>
          <cell r="CF161">
            <v>1.1730000000000002E-4</v>
          </cell>
          <cell r="CG161">
            <v>1.156E-4</v>
          </cell>
          <cell r="CH161">
            <v>1.122E-4</v>
          </cell>
          <cell r="CI161">
            <v>1.0540000000000001E-4</v>
          </cell>
          <cell r="CJ161">
            <v>1.0540000000000001E-4</v>
          </cell>
          <cell r="CK161">
            <v>1.0540000000000001E-4</v>
          </cell>
          <cell r="CL161">
            <v>1.0540000000000001E-4</v>
          </cell>
          <cell r="CM161">
            <v>1.0540000000000001E-4</v>
          </cell>
          <cell r="CN161">
            <v>1.0540000000000001E-4</v>
          </cell>
          <cell r="CO161">
            <v>1.0540000000000001E-4</v>
          </cell>
          <cell r="CP161">
            <v>1.0540000000000001E-4</v>
          </cell>
          <cell r="CQ161">
            <v>1.0540000000000001E-4</v>
          </cell>
        </row>
        <row r="162">
          <cell r="AY162">
            <v>1</v>
          </cell>
          <cell r="AZ162">
            <v>2</v>
          </cell>
          <cell r="BA162">
            <v>3</v>
          </cell>
          <cell r="BB162">
            <v>4</v>
          </cell>
          <cell r="BC162">
            <v>5</v>
          </cell>
          <cell r="BD162">
            <v>6</v>
          </cell>
          <cell r="BE162">
            <v>7</v>
          </cell>
          <cell r="BF162">
            <v>8</v>
          </cell>
          <cell r="BG162">
            <v>9</v>
          </cell>
          <cell r="BH162">
            <v>10</v>
          </cell>
          <cell r="BI162">
            <v>11</v>
          </cell>
          <cell r="BJ162">
            <v>12</v>
          </cell>
          <cell r="BK162">
            <v>13</v>
          </cell>
          <cell r="BL162">
            <v>14</v>
          </cell>
          <cell r="BM162">
            <v>15</v>
          </cell>
          <cell r="BN162">
            <v>16</v>
          </cell>
          <cell r="BO162">
            <v>17</v>
          </cell>
          <cell r="BP162">
            <v>18</v>
          </cell>
          <cell r="BQ162">
            <v>19</v>
          </cell>
          <cell r="BR162">
            <v>20</v>
          </cell>
          <cell r="BS162">
            <v>21</v>
          </cell>
          <cell r="BT162">
            <v>22</v>
          </cell>
          <cell r="BU162">
            <v>23</v>
          </cell>
          <cell r="BV162">
            <v>24</v>
          </cell>
          <cell r="BW162">
            <v>25</v>
          </cell>
          <cell r="BX162">
            <v>26</v>
          </cell>
          <cell r="BY162">
            <v>27</v>
          </cell>
          <cell r="BZ162">
            <v>28</v>
          </cell>
          <cell r="CA162">
            <v>29</v>
          </cell>
          <cell r="CB162">
            <v>30</v>
          </cell>
          <cell r="CC162">
            <v>31</v>
          </cell>
          <cell r="CD162">
            <v>32</v>
          </cell>
          <cell r="CE162">
            <v>33</v>
          </cell>
          <cell r="CF162">
            <v>34</v>
          </cell>
          <cell r="CG162">
            <v>35</v>
          </cell>
          <cell r="CH162">
            <v>36</v>
          </cell>
          <cell r="CI162">
            <v>37</v>
          </cell>
          <cell r="CJ162">
            <v>38</v>
          </cell>
          <cell r="CK162">
            <v>39</v>
          </cell>
          <cell r="CL162">
            <v>40</v>
          </cell>
          <cell r="CM162">
            <v>41</v>
          </cell>
          <cell r="CN162">
            <v>42</v>
          </cell>
          <cell r="CO162">
            <v>43</v>
          </cell>
          <cell r="CP162">
            <v>44</v>
          </cell>
          <cell r="CQ162">
            <v>45</v>
          </cell>
        </row>
      </sheetData>
      <sheetData sheetId="27">
        <row r="39">
          <cell r="E39">
            <v>0.27</v>
          </cell>
          <cell r="F39">
            <v>0.27</v>
          </cell>
          <cell r="G39">
            <v>0.27</v>
          </cell>
          <cell r="H39">
            <v>0.27</v>
          </cell>
          <cell r="I39">
            <v>0.27</v>
          </cell>
          <cell r="J39">
            <v>0.27</v>
          </cell>
          <cell r="K39">
            <v>0.27</v>
          </cell>
          <cell r="L39">
            <v>0.27</v>
          </cell>
          <cell r="M39">
            <v>0.27</v>
          </cell>
          <cell r="N39">
            <v>0.27</v>
          </cell>
          <cell r="O39">
            <v>0.27</v>
          </cell>
          <cell r="P39">
            <v>0.27</v>
          </cell>
        </row>
        <row r="40">
          <cell r="E40">
            <v>0.08</v>
          </cell>
          <cell r="F40">
            <v>0.08</v>
          </cell>
          <cell r="G40">
            <v>0.1</v>
          </cell>
          <cell r="H40">
            <v>0.1</v>
          </cell>
          <cell r="I40">
            <v>0.1</v>
          </cell>
          <cell r="J40">
            <v>0.1</v>
          </cell>
          <cell r="K40">
            <v>0.1</v>
          </cell>
          <cell r="L40">
            <v>0.1</v>
          </cell>
          <cell r="M40">
            <v>0.1</v>
          </cell>
          <cell r="N40">
            <v>0.1</v>
          </cell>
          <cell r="O40">
            <v>0.1</v>
          </cell>
          <cell r="P40">
            <v>0.1</v>
          </cell>
        </row>
      </sheetData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laimer"/>
      <sheetName val="Atualizações"/>
      <sheetName val="Listas"/>
      <sheetName val="Introdução"/>
      <sheetName val="Combustão estacionária"/>
      <sheetName val="Combustão móvel"/>
      <sheetName val="Emissões fugitivas"/>
      <sheetName val="Processos industriais"/>
      <sheetName val="Atividades de agricultura"/>
      <sheetName val="Mudança no uso do solo"/>
      <sheetName val="Resíduos sólidos"/>
      <sheetName val="Efluentes"/>
      <sheetName val="En. elétrica (localização)"/>
      <sheetName val="Perdas T&amp;D (abord. localização)"/>
      <sheetName val="Compra de Energia Térmica"/>
      <sheetName val="En. elétrica(escolha de compra)"/>
      <sheetName val="Perdas T&amp;D (escolha de compra)"/>
      <sheetName val="Categorias de Escopo 3"/>
      <sheetName val="Transp.&amp; Distribuição(Upstream)"/>
      <sheetName val="Resíduos sólidos da operação"/>
      <sheetName val="Efluentes gerados na operação"/>
      <sheetName val="Viagens a Negócios"/>
      <sheetName val="Deslocamento casa-trabalho"/>
      <sheetName val="Transp&amp;Distribuição(Downstream)"/>
      <sheetName val="Resumo"/>
      <sheetName val="Registro Público de Emissões"/>
      <sheetName val="Fatores de Emissão"/>
      <sheetName val="Fatores Variáveis"/>
      <sheetName val="Fugitivas - GEE não Quioto"/>
      <sheetName val="Aeroportos"/>
      <sheetName val="Fatores de conversão"/>
    </sheetNames>
    <sheetDataSet>
      <sheetData sheetId="0"/>
      <sheetData sheetId="1"/>
      <sheetData sheetId="2">
        <row r="27">
          <cell r="T27" t="str">
            <v>Balsa de passageiros</v>
          </cell>
        </row>
      </sheetData>
      <sheetData sheetId="3">
        <row r="25">
          <cell r="E25" t="str">
            <v>Selecione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97">
          <cell r="D197">
            <v>2006</v>
          </cell>
        </row>
        <row r="465">
          <cell r="C465" t="str">
            <v>Dióxido de carbono (CO2)</v>
          </cell>
          <cell r="D465" t="str">
            <v>-</v>
          </cell>
          <cell r="E465">
            <v>1</v>
          </cell>
        </row>
        <row r="466">
          <cell r="C466" t="str">
            <v>Metano (CH4)</v>
          </cell>
          <cell r="D466" t="str">
            <v>-</v>
          </cell>
          <cell r="E466">
            <v>28</v>
          </cell>
        </row>
        <row r="467">
          <cell r="C467" t="str">
            <v>Óxido nitroso (N2O)</v>
          </cell>
          <cell r="D467" t="str">
            <v>-</v>
          </cell>
          <cell r="E467">
            <v>265</v>
          </cell>
        </row>
        <row r="468">
          <cell r="C468" t="str">
            <v>HFC-23</v>
          </cell>
          <cell r="D468" t="str">
            <v>HFC</v>
          </cell>
          <cell r="E468">
            <v>12400</v>
          </cell>
        </row>
        <row r="469">
          <cell r="C469" t="str">
            <v>HFC-32</v>
          </cell>
          <cell r="E469">
            <v>677</v>
          </cell>
        </row>
        <row r="470">
          <cell r="C470" t="str">
            <v>HFC-41</v>
          </cell>
          <cell r="E470">
            <v>116</v>
          </cell>
        </row>
        <row r="471">
          <cell r="C471" t="str">
            <v>HFC-125</v>
          </cell>
          <cell r="E471">
            <v>3170</v>
          </cell>
        </row>
        <row r="472">
          <cell r="C472" t="str">
            <v>HFC-134</v>
          </cell>
          <cell r="E472">
            <v>1120</v>
          </cell>
        </row>
        <row r="473">
          <cell r="C473" t="str">
            <v>HFC-134a</v>
          </cell>
          <cell r="E473">
            <v>1300</v>
          </cell>
        </row>
        <row r="474">
          <cell r="C474" t="str">
            <v>HFC-143</v>
          </cell>
          <cell r="E474">
            <v>328</v>
          </cell>
        </row>
        <row r="475">
          <cell r="C475" t="str">
            <v>HFC-143a</v>
          </cell>
          <cell r="E475">
            <v>4800</v>
          </cell>
        </row>
        <row r="476">
          <cell r="C476" t="str">
            <v>HFC-152</v>
          </cell>
          <cell r="E476">
            <v>16</v>
          </cell>
        </row>
        <row r="477">
          <cell r="C477" t="str">
            <v>HFC-152a</v>
          </cell>
          <cell r="E477">
            <v>138</v>
          </cell>
        </row>
        <row r="478">
          <cell r="C478" t="str">
            <v>HFC-161</v>
          </cell>
          <cell r="E478">
            <v>4</v>
          </cell>
        </row>
        <row r="479">
          <cell r="C479" t="str">
            <v>HFC-227ea</v>
          </cell>
          <cell r="E479">
            <v>3350</v>
          </cell>
        </row>
        <row r="480">
          <cell r="C480" t="str">
            <v>HFC-236cb</v>
          </cell>
          <cell r="E480">
            <v>1210</v>
          </cell>
        </row>
        <row r="481">
          <cell r="C481" t="str">
            <v>HFC-236ea</v>
          </cell>
          <cell r="E481">
            <v>1330</v>
          </cell>
        </row>
        <row r="482">
          <cell r="C482" t="str">
            <v>HFC-236fa</v>
          </cell>
          <cell r="E482">
            <v>8060</v>
          </cell>
        </row>
        <row r="483">
          <cell r="C483" t="str">
            <v>HFC-245ca</v>
          </cell>
          <cell r="E483">
            <v>716</v>
          </cell>
        </row>
        <row r="484">
          <cell r="C484" t="str">
            <v>HFC-245fa</v>
          </cell>
          <cell r="E484">
            <v>858</v>
          </cell>
        </row>
        <row r="485">
          <cell r="C485" t="str">
            <v>HFC-365mfc</v>
          </cell>
          <cell r="E485">
            <v>804</v>
          </cell>
        </row>
        <row r="486">
          <cell r="C486" t="str">
            <v>HFC-43-10mee</v>
          </cell>
          <cell r="E486">
            <v>1650</v>
          </cell>
        </row>
        <row r="487">
          <cell r="C487" t="str">
            <v>Hexafluoreto de enxofre (SF6)</v>
          </cell>
          <cell r="D487" t="str">
            <v>-</v>
          </cell>
          <cell r="E487">
            <v>23500</v>
          </cell>
        </row>
        <row r="488">
          <cell r="C488" t="str">
            <v>Trifluoreto de nitrogênio (NF3)</v>
          </cell>
          <cell r="D488" t="str">
            <v>-</v>
          </cell>
          <cell r="E488">
            <v>16100</v>
          </cell>
        </row>
        <row r="489">
          <cell r="C489" t="str">
            <v>PFC-14</v>
          </cell>
          <cell r="D489" t="str">
            <v>PFC</v>
          </cell>
          <cell r="E489">
            <v>6630</v>
          </cell>
        </row>
        <row r="490">
          <cell r="C490" t="str">
            <v>PFC-116</v>
          </cell>
          <cell r="E490">
            <v>11100</v>
          </cell>
        </row>
        <row r="491">
          <cell r="C491" t="str">
            <v>PFC-218</v>
          </cell>
          <cell r="E491">
            <v>8900</v>
          </cell>
        </row>
        <row r="492">
          <cell r="C492" t="str">
            <v>PFC-318</v>
          </cell>
          <cell r="E492">
            <v>9540</v>
          </cell>
        </row>
        <row r="493">
          <cell r="C493" t="str">
            <v>PFC-3-1-10</v>
          </cell>
          <cell r="E493">
            <v>9200</v>
          </cell>
        </row>
        <row r="494">
          <cell r="C494" t="str">
            <v>PFC-4-1-12</v>
          </cell>
          <cell r="E494">
            <v>8550</v>
          </cell>
        </row>
        <row r="495">
          <cell r="C495" t="str">
            <v>PFC-5-1-14</v>
          </cell>
          <cell r="E495">
            <v>7910</v>
          </cell>
        </row>
        <row r="496">
          <cell r="C496" t="str">
            <v>PFC-9-1-18</v>
          </cell>
          <cell r="E496">
            <v>7190</v>
          </cell>
        </row>
        <row r="497">
          <cell r="C497" t="str">
            <v>Trifluorometil pentafluoreto de enxofre (SF5CF3)</v>
          </cell>
          <cell r="E497">
            <v>17400</v>
          </cell>
        </row>
        <row r="498">
          <cell r="C498" t="str">
            <v>Perfluorociclopropano (c-C3F6)</v>
          </cell>
          <cell r="E498">
            <v>9200</v>
          </cell>
        </row>
        <row r="499">
          <cell r="C499" t="str">
            <v>R-400</v>
          </cell>
          <cell r="D499" t="str">
            <v>Composto</v>
          </cell>
          <cell r="E499">
            <v>0</v>
          </cell>
        </row>
        <row r="500">
          <cell r="C500" t="str">
            <v>R-401A</v>
          </cell>
          <cell r="E500">
            <v>17.940000000000001</v>
          </cell>
        </row>
        <row r="501">
          <cell r="C501" t="str">
            <v>R-401B</v>
          </cell>
          <cell r="E501">
            <v>15.18</v>
          </cell>
        </row>
        <row r="502">
          <cell r="C502" t="str">
            <v>R-401C</v>
          </cell>
          <cell r="E502">
            <v>20.7</v>
          </cell>
        </row>
        <row r="503">
          <cell r="C503" t="str">
            <v>R-402A</v>
          </cell>
          <cell r="E503">
            <v>1902</v>
          </cell>
        </row>
        <row r="504">
          <cell r="C504" t="str">
            <v>R-402B</v>
          </cell>
          <cell r="E504">
            <v>1204.5999999999999</v>
          </cell>
        </row>
        <row r="505">
          <cell r="C505" t="str">
            <v>R-403A</v>
          </cell>
          <cell r="E505">
            <v>1780</v>
          </cell>
        </row>
        <row r="506">
          <cell r="C506" t="str">
            <v>R-403B</v>
          </cell>
          <cell r="E506">
            <v>3471</v>
          </cell>
        </row>
        <row r="507">
          <cell r="C507" t="str">
            <v>R-404A</v>
          </cell>
          <cell r="E507">
            <v>3942.8</v>
          </cell>
        </row>
        <row r="508">
          <cell r="C508" t="str">
            <v>R-405A</v>
          </cell>
          <cell r="E508">
            <v>4064.16</v>
          </cell>
        </row>
        <row r="509">
          <cell r="C509" t="str">
            <v>R-406A</v>
          </cell>
          <cell r="E509">
            <v>0</v>
          </cell>
        </row>
        <row r="510">
          <cell r="C510" t="str">
            <v>R-407A</v>
          </cell>
          <cell r="E510">
            <v>1923.4</v>
          </cell>
        </row>
        <row r="511">
          <cell r="C511" t="str">
            <v>R-407B</v>
          </cell>
          <cell r="E511">
            <v>2546.6999999999998</v>
          </cell>
        </row>
        <row r="512">
          <cell r="C512" t="str">
            <v>R-407C</v>
          </cell>
          <cell r="E512">
            <v>1624.21</v>
          </cell>
        </row>
        <row r="513">
          <cell r="C513" t="str">
            <v>R-407D</v>
          </cell>
          <cell r="E513">
            <v>1487.0499999999997</v>
          </cell>
        </row>
        <row r="514">
          <cell r="C514" t="str">
            <v>R-407E</v>
          </cell>
          <cell r="E514">
            <v>1424.75</v>
          </cell>
        </row>
        <row r="515">
          <cell r="C515" t="str">
            <v>R-407F</v>
          </cell>
          <cell r="E515">
            <v>1674.1</v>
          </cell>
        </row>
        <row r="516">
          <cell r="C516" t="str">
            <v>R-407G</v>
          </cell>
          <cell r="E516">
            <v>1331.175</v>
          </cell>
        </row>
        <row r="517">
          <cell r="C517" t="str">
            <v>R-407H</v>
          </cell>
          <cell r="E517">
            <v>1378.0250000000001</v>
          </cell>
        </row>
        <row r="518">
          <cell r="C518" t="str">
            <v>R-407I</v>
          </cell>
          <cell r="E518">
            <v>1337.4650000000001</v>
          </cell>
        </row>
        <row r="519">
          <cell r="C519" t="str">
            <v>R-408A</v>
          </cell>
          <cell r="E519">
            <v>2429.9</v>
          </cell>
        </row>
        <row r="520">
          <cell r="C520" t="str">
            <v>R-409A</v>
          </cell>
          <cell r="E520">
            <v>0</v>
          </cell>
        </row>
        <row r="521">
          <cell r="C521" t="str">
            <v>R-409B</v>
          </cell>
          <cell r="E521">
            <v>0</v>
          </cell>
        </row>
        <row r="522">
          <cell r="C522" t="str">
            <v>R-410A</v>
          </cell>
          <cell r="E522">
            <v>1923.5</v>
          </cell>
        </row>
        <row r="523">
          <cell r="C523" t="str">
            <v>R-410B</v>
          </cell>
          <cell r="E523">
            <v>2048.15</v>
          </cell>
        </row>
        <row r="524">
          <cell r="C524" t="str">
            <v>R-411A</v>
          </cell>
          <cell r="E524">
            <v>15.18</v>
          </cell>
        </row>
        <row r="525">
          <cell r="C525" t="str">
            <v>R-411B</v>
          </cell>
          <cell r="E525">
            <v>4.1399999999999997</v>
          </cell>
        </row>
        <row r="526">
          <cell r="C526" t="str">
            <v>R-412A</v>
          </cell>
          <cell r="E526">
            <v>445</v>
          </cell>
        </row>
        <row r="527">
          <cell r="C527" t="str">
            <v>R-413A</v>
          </cell>
          <cell r="E527">
            <v>1945</v>
          </cell>
        </row>
        <row r="528">
          <cell r="C528" t="str">
            <v>R-414A</v>
          </cell>
          <cell r="E528">
            <v>0</v>
          </cell>
        </row>
        <row r="529">
          <cell r="C529" t="str">
            <v>R-414B</v>
          </cell>
          <cell r="E529">
            <v>0</v>
          </cell>
        </row>
        <row r="530">
          <cell r="C530" t="str">
            <v>R-415A</v>
          </cell>
          <cell r="E530">
            <v>24.84</v>
          </cell>
        </row>
        <row r="531">
          <cell r="C531" t="str">
            <v>R-415B</v>
          </cell>
          <cell r="E531">
            <v>103.5</v>
          </cell>
        </row>
        <row r="532">
          <cell r="C532" t="str">
            <v>R-416A</v>
          </cell>
          <cell r="E532">
            <v>767</v>
          </cell>
        </row>
        <row r="533">
          <cell r="C533" t="str">
            <v>R-417A</v>
          </cell>
          <cell r="E533">
            <v>2127.2200000000003</v>
          </cell>
        </row>
        <row r="534">
          <cell r="C534" t="str">
            <v>R-417B</v>
          </cell>
          <cell r="E534">
            <v>2742.2000000000003</v>
          </cell>
        </row>
        <row r="535">
          <cell r="C535" t="str">
            <v>R-417C</v>
          </cell>
          <cell r="E535">
            <v>1642.5500000000002</v>
          </cell>
        </row>
        <row r="536">
          <cell r="C536" t="str">
            <v>R-418A</v>
          </cell>
          <cell r="E536">
            <v>3.45</v>
          </cell>
        </row>
        <row r="537">
          <cell r="C537" t="str">
            <v>R-419A</v>
          </cell>
          <cell r="E537">
            <v>2687.9</v>
          </cell>
        </row>
        <row r="538">
          <cell r="C538" t="str">
            <v>R-419B</v>
          </cell>
          <cell r="E538">
            <v>2161.4499999999998</v>
          </cell>
        </row>
        <row r="539">
          <cell r="C539" t="str">
            <v>R-420A</v>
          </cell>
          <cell r="E539">
            <v>1144</v>
          </cell>
        </row>
        <row r="540">
          <cell r="C540" t="str">
            <v>R-421A</v>
          </cell>
          <cell r="E540">
            <v>2384.6</v>
          </cell>
        </row>
        <row r="541">
          <cell r="C541" t="str">
            <v>R-421B</v>
          </cell>
          <cell r="E541">
            <v>2889.5</v>
          </cell>
        </row>
        <row r="542">
          <cell r="C542" t="str">
            <v>R-422A</v>
          </cell>
          <cell r="E542">
            <v>2847.17</v>
          </cell>
        </row>
        <row r="543">
          <cell r="C543" t="str">
            <v>R-422B</v>
          </cell>
          <cell r="E543">
            <v>2289.5</v>
          </cell>
        </row>
        <row r="544">
          <cell r="C544" t="str">
            <v>R-422C</v>
          </cell>
          <cell r="E544">
            <v>2794.3999999999996</v>
          </cell>
        </row>
        <row r="545">
          <cell r="C545" t="str">
            <v>R-422D</v>
          </cell>
          <cell r="E545">
            <v>2470</v>
          </cell>
        </row>
        <row r="546">
          <cell r="C546" t="str">
            <v>R-422E</v>
          </cell>
          <cell r="E546">
            <v>2349.5</v>
          </cell>
        </row>
        <row r="547">
          <cell r="C547" t="str">
            <v>R-423A</v>
          </cell>
          <cell r="E547">
            <v>2273.75</v>
          </cell>
        </row>
        <row r="548">
          <cell r="C548" t="str">
            <v>R-424A</v>
          </cell>
          <cell r="E548">
            <v>2211.85</v>
          </cell>
        </row>
        <row r="549">
          <cell r="C549" t="str">
            <v>R-425A</v>
          </cell>
          <cell r="E549">
            <v>1430.7449999999999</v>
          </cell>
        </row>
        <row r="550">
          <cell r="C550" t="str">
            <v>R-426A</v>
          </cell>
          <cell r="E550">
            <v>1370.67</v>
          </cell>
        </row>
        <row r="551">
          <cell r="C551" t="str">
            <v>R-427A</v>
          </cell>
          <cell r="E551">
            <v>2024.05</v>
          </cell>
        </row>
        <row r="552">
          <cell r="C552" t="str">
            <v>R-428A</v>
          </cell>
          <cell r="E552">
            <v>3416.75</v>
          </cell>
        </row>
        <row r="553">
          <cell r="C553" t="str">
            <v>R-429A</v>
          </cell>
          <cell r="E553">
            <v>13.8</v>
          </cell>
        </row>
        <row r="554">
          <cell r="C554" t="str">
            <v>R-430A</v>
          </cell>
          <cell r="E554">
            <v>104.88</v>
          </cell>
        </row>
        <row r="555">
          <cell r="C555" t="str">
            <v>R-431A</v>
          </cell>
          <cell r="E555">
            <v>40.019999999999996</v>
          </cell>
        </row>
        <row r="556">
          <cell r="C556" t="str">
            <v>R-432A</v>
          </cell>
          <cell r="E556">
            <v>0</v>
          </cell>
        </row>
        <row r="557">
          <cell r="C557" t="str">
            <v>R-433A</v>
          </cell>
          <cell r="E557">
            <v>0</v>
          </cell>
        </row>
        <row r="558">
          <cell r="C558" t="str">
            <v>R-433B</v>
          </cell>
          <cell r="E558">
            <v>0</v>
          </cell>
        </row>
        <row r="559">
          <cell r="C559" t="str">
            <v>R-433C</v>
          </cell>
          <cell r="E559">
            <v>0</v>
          </cell>
        </row>
        <row r="560">
          <cell r="C560" t="str">
            <v>R-434A</v>
          </cell>
          <cell r="E560">
            <v>3075.44</v>
          </cell>
        </row>
        <row r="561">
          <cell r="C561" t="str">
            <v>R-435A</v>
          </cell>
          <cell r="E561">
            <v>27.6</v>
          </cell>
        </row>
        <row r="562">
          <cell r="C562" t="str">
            <v>R-436A</v>
          </cell>
          <cell r="E562">
            <v>0</v>
          </cell>
        </row>
        <row r="563">
          <cell r="C563" t="str">
            <v>R-436B</v>
          </cell>
          <cell r="E563">
            <v>0</v>
          </cell>
        </row>
        <row r="564">
          <cell r="C564" t="str">
            <v>R-436C</v>
          </cell>
          <cell r="E564">
            <v>0</v>
          </cell>
        </row>
        <row r="565">
          <cell r="C565" t="str">
            <v>R-437A</v>
          </cell>
          <cell r="E565">
            <v>1638.65</v>
          </cell>
        </row>
        <row r="566">
          <cell r="C566" t="str">
            <v>R-438A</v>
          </cell>
          <cell r="E566">
            <v>2058.645</v>
          </cell>
        </row>
        <row r="567">
          <cell r="C567" t="str">
            <v>R-439A</v>
          </cell>
          <cell r="E567">
            <v>1828.3999999999999</v>
          </cell>
        </row>
        <row r="568">
          <cell r="C568" t="str">
            <v>R-440A</v>
          </cell>
          <cell r="E568">
            <v>155.76400000000001</v>
          </cell>
        </row>
        <row r="569">
          <cell r="C569" t="str">
            <v>R-441A</v>
          </cell>
          <cell r="E569">
            <v>0</v>
          </cell>
        </row>
        <row r="570">
          <cell r="C570" t="str">
            <v>R-442A</v>
          </cell>
          <cell r="E570">
            <v>1754.2100000000003</v>
          </cell>
        </row>
        <row r="571">
          <cell r="C571" t="str">
            <v>R-443A</v>
          </cell>
          <cell r="E571">
            <v>0</v>
          </cell>
        </row>
        <row r="572">
          <cell r="C572" t="str">
            <v>R-444A</v>
          </cell>
          <cell r="E572">
            <v>88.14</v>
          </cell>
        </row>
        <row r="573">
          <cell r="C573" t="str">
            <v>R-444B</v>
          </cell>
          <cell r="E573">
            <v>294.755</v>
          </cell>
        </row>
        <row r="574">
          <cell r="C574" t="str">
            <v>R-445A</v>
          </cell>
          <cell r="E574">
            <v>117</v>
          </cell>
        </row>
        <row r="575">
          <cell r="C575" t="str">
            <v>R-446A</v>
          </cell>
          <cell r="E575">
            <v>460.36</v>
          </cell>
        </row>
        <row r="576">
          <cell r="C576" t="str">
            <v>R-447A</v>
          </cell>
          <cell r="E576">
            <v>571.31000000000006</v>
          </cell>
        </row>
        <row r="577">
          <cell r="C577" t="str">
            <v>R-447B</v>
          </cell>
          <cell r="E577">
            <v>713.96</v>
          </cell>
        </row>
        <row r="578">
          <cell r="C578" t="str">
            <v>R-448A</v>
          </cell>
          <cell r="E578">
            <v>1273.22</v>
          </cell>
        </row>
        <row r="579">
          <cell r="C579" t="str">
            <v>R-449A</v>
          </cell>
          <cell r="E579">
            <v>1281.6010000000001</v>
          </cell>
        </row>
        <row r="580">
          <cell r="C580" t="str">
            <v>R-449B</v>
          </cell>
          <cell r="E580">
            <v>1295.8140000000001</v>
          </cell>
        </row>
        <row r="581">
          <cell r="C581" t="str">
            <v>R-449C</v>
          </cell>
          <cell r="E581">
            <v>1146.4000000000001</v>
          </cell>
        </row>
        <row r="582">
          <cell r="C582" t="str">
            <v>R-450A</v>
          </cell>
          <cell r="E582">
            <v>546</v>
          </cell>
        </row>
        <row r="583">
          <cell r="C583" t="str">
            <v>R-451A</v>
          </cell>
          <cell r="E583">
            <v>132.6</v>
          </cell>
        </row>
        <row r="584">
          <cell r="C584" t="str">
            <v>R-451B</v>
          </cell>
          <cell r="E584">
            <v>145.6</v>
          </cell>
        </row>
        <row r="585">
          <cell r="C585" t="str">
            <v>R-452A</v>
          </cell>
          <cell r="E585">
            <v>1944.77</v>
          </cell>
        </row>
        <row r="586">
          <cell r="C586" t="str">
            <v>R-452B</v>
          </cell>
          <cell r="E586">
            <v>675.49</v>
          </cell>
        </row>
        <row r="587">
          <cell r="C587" t="str">
            <v>R-452C</v>
          </cell>
          <cell r="E587">
            <v>2018.325</v>
          </cell>
        </row>
        <row r="588">
          <cell r="C588" t="str">
            <v>R-453A</v>
          </cell>
          <cell r="E588">
            <v>1636.2999999999997</v>
          </cell>
        </row>
        <row r="589">
          <cell r="C589" t="str">
            <v>R-454A</v>
          </cell>
          <cell r="E589">
            <v>236.95</v>
          </cell>
        </row>
        <row r="590">
          <cell r="C590" t="str">
            <v>R-454B</v>
          </cell>
          <cell r="E590">
            <v>466.45300000000003</v>
          </cell>
        </row>
        <row r="591">
          <cell r="C591" t="str">
            <v>R-454C</v>
          </cell>
          <cell r="E591">
            <v>145.55500000000001</v>
          </cell>
        </row>
        <row r="592">
          <cell r="C592" t="str">
            <v>R-455A</v>
          </cell>
          <cell r="E592">
            <v>145.55500000000001</v>
          </cell>
        </row>
        <row r="593">
          <cell r="C593" t="str">
            <v>R-456A</v>
          </cell>
          <cell r="E593">
            <v>625.62</v>
          </cell>
        </row>
        <row r="594">
          <cell r="C594" t="str">
            <v>R-457A</v>
          </cell>
          <cell r="E594">
            <v>138.41999999999999</v>
          </cell>
        </row>
        <row r="595">
          <cell r="C595" t="str">
            <v>R-458A</v>
          </cell>
          <cell r="E595">
            <v>1564.3949999999998</v>
          </cell>
        </row>
        <row r="596">
          <cell r="C596" t="str">
            <v>R-459A</v>
          </cell>
          <cell r="E596">
            <v>460.36</v>
          </cell>
        </row>
        <row r="597">
          <cell r="C597" t="str">
            <v>R-459B</v>
          </cell>
          <cell r="E597">
            <v>142.16999999999999</v>
          </cell>
        </row>
        <row r="598">
          <cell r="C598" t="str">
            <v>R-460A</v>
          </cell>
          <cell r="E598">
            <v>1911.64</v>
          </cell>
        </row>
        <row r="599">
          <cell r="C599" t="str">
            <v>R-460B</v>
          </cell>
          <cell r="E599">
            <v>1242.06</v>
          </cell>
        </row>
        <row r="600">
          <cell r="C600" t="str">
            <v>R-460C</v>
          </cell>
          <cell r="E600">
            <v>694.17499999999995</v>
          </cell>
        </row>
        <row r="601">
          <cell r="C601" t="str">
            <v>R-461A</v>
          </cell>
          <cell r="E601">
            <v>2567</v>
          </cell>
        </row>
        <row r="602">
          <cell r="C602" t="str">
            <v>R-462A</v>
          </cell>
          <cell r="E602">
            <v>2060.33</v>
          </cell>
        </row>
        <row r="603">
          <cell r="C603" t="str">
            <v>R-463A</v>
          </cell>
          <cell r="E603">
            <v>1376.72</v>
          </cell>
        </row>
        <row r="604">
          <cell r="C604" t="str">
            <v>R-464A</v>
          </cell>
          <cell r="E604">
            <v>1239.69</v>
          </cell>
        </row>
        <row r="605">
          <cell r="C605" t="str">
            <v>R-465A</v>
          </cell>
          <cell r="E605">
            <v>142.16999999999999</v>
          </cell>
        </row>
        <row r="606">
          <cell r="C606" t="str">
            <v>R-500</v>
          </cell>
          <cell r="E606">
            <v>36.155999999999999</v>
          </cell>
        </row>
        <row r="607">
          <cell r="C607" t="str">
            <v>R-501</v>
          </cell>
          <cell r="E607">
            <v>0</v>
          </cell>
        </row>
        <row r="608">
          <cell r="C608" t="str">
            <v>R-502</v>
          </cell>
          <cell r="E608">
            <v>0</v>
          </cell>
        </row>
        <row r="609">
          <cell r="C609" t="str">
            <v>R-503</v>
          </cell>
          <cell r="E609">
            <v>4972.4000000000005</v>
          </cell>
        </row>
        <row r="610">
          <cell r="C610" t="str">
            <v>R-504</v>
          </cell>
          <cell r="E610">
            <v>326.31399999999996</v>
          </cell>
        </row>
        <row r="611">
          <cell r="C611" t="str">
            <v>R-505</v>
          </cell>
          <cell r="E611">
            <v>0</v>
          </cell>
        </row>
        <row r="612">
          <cell r="C612" t="str">
            <v>R-506</v>
          </cell>
          <cell r="E612">
            <v>0</v>
          </cell>
        </row>
        <row r="613">
          <cell r="C613" t="str">
            <v>R-507 ou R-507A</v>
          </cell>
          <cell r="E613">
            <v>3985</v>
          </cell>
        </row>
        <row r="614">
          <cell r="C614" t="str">
            <v>R-508A</v>
          </cell>
          <cell r="E614">
            <v>11607</v>
          </cell>
        </row>
        <row r="615">
          <cell r="C615" t="str">
            <v>R-508B</v>
          </cell>
          <cell r="E615">
            <v>11698</v>
          </cell>
        </row>
        <row r="616">
          <cell r="C616" t="str">
            <v>R-509 ou R-509A</v>
          </cell>
          <cell r="E616">
            <v>4984.0000000000009</v>
          </cell>
        </row>
        <row r="617">
          <cell r="C617" t="str">
            <v>R-510A</v>
          </cell>
          <cell r="E617">
            <v>0</v>
          </cell>
        </row>
        <row r="618">
          <cell r="C618" t="str">
            <v>R-511A</v>
          </cell>
          <cell r="E618">
            <v>0</v>
          </cell>
        </row>
        <row r="619">
          <cell r="C619" t="str">
            <v>R-512A</v>
          </cell>
          <cell r="E619">
            <v>196.1</v>
          </cell>
        </row>
        <row r="620">
          <cell r="C620" t="str">
            <v>R-513A</v>
          </cell>
          <cell r="E620">
            <v>572</v>
          </cell>
        </row>
        <row r="621">
          <cell r="C621" t="str">
            <v>R-513B</v>
          </cell>
          <cell r="E621">
            <v>539.5</v>
          </cell>
        </row>
        <row r="622">
          <cell r="C622" t="str">
            <v>R-514A</v>
          </cell>
          <cell r="E622">
            <v>0</v>
          </cell>
        </row>
        <row r="623">
          <cell r="C623" t="str">
            <v>R-515A</v>
          </cell>
          <cell r="E623">
            <v>402</v>
          </cell>
        </row>
        <row r="624">
          <cell r="C624" t="str">
            <v>R-516A</v>
          </cell>
          <cell r="E624">
            <v>129.82000000000002</v>
          </cell>
        </row>
      </sheetData>
      <sheetData sheetId="27">
        <row r="39">
          <cell r="Q39">
            <v>0.27</v>
          </cell>
        </row>
      </sheetData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Dinâmica"/>
      <sheetName val="Combustão Móvel"/>
      <sheetName val="Comb Est ano"/>
      <sheetName val="Fugitivas"/>
      <sheetName val="Efluentes "/>
      <sheetName val="Energia"/>
      <sheetName val="Resíduos"/>
      <sheetName val="Viagens a N"/>
      <sheetName val="Comb e energ escopo 3"/>
      <sheetName val="B e SC"/>
      <sheetName val="Bens arrendados"/>
      <sheetName val="T e D 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36F39-6BE4-463F-B4F7-2663426B722B}">
  <dimension ref="A1:AM996"/>
  <sheetViews>
    <sheetView showGridLines="0" tabSelected="1" topLeftCell="O24" zoomScale="75" zoomScaleNormal="40" workbookViewId="0">
      <selection activeCell="AE14" sqref="AE14"/>
    </sheetView>
  </sheetViews>
  <sheetFormatPr defaultColWidth="14.42578125" defaultRowHeight="15" customHeight="1" x14ac:dyDescent="0.25"/>
  <cols>
    <col min="1" max="1" width="5" customWidth="1"/>
    <col min="2" max="2" width="17.7109375" customWidth="1"/>
    <col min="3" max="3" width="8.85546875" customWidth="1"/>
    <col min="4" max="4" width="8.7109375" customWidth="1"/>
    <col min="5" max="8" width="23.140625" customWidth="1"/>
    <col min="9" max="9" width="8.7109375" customWidth="1"/>
    <col min="10" max="11" width="9.140625"/>
    <col min="12" max="12" width="27.7109375" bestFit="1" customWidth="1"/>
    <col min="13" max="13" width="19.5703125" bestFit="1" customWidth="1"/>
    <col min="14" max="14" width="13.140625" customWidth="1"/>
    <col min="15" max="15" width="14.140625" customWidth="1"/>
    <col min="16" max="16" width="17.85546875" style="2" customWidth="1"/>
    <col min="17" max="18" width="10.42578125" bestFit="1" customWidth="1"/>
    <col min="19" max="19" width="11.42578125" bestFit="1" customWidth="1"/>
    <col min="20" max="21" width="10.42578125" bestFit="1" customWidth="1"/>
    <col min="22" max="22" width="11.42578125" bestFit="1" customWidth="1"/>
    <col min="23" max="28" width="10.42578125" bestFit="1" customWidth="1"/>
    <col min="29" max="29" width="5" customWidth="1"/>
    <col min="30" max="30" width="23.140625" customWidth="1"/>
  </cols>
  <sheetData>
    <row r="1" spans="1:39" ht="21.75" customHeight="1" thickBot="1" x14ac:dyDescent="0.45">
      <c r="A1" s="9" t="s">
        <v>18</v>
      </c>
      <c r="B1" s="9"/>
      <c r="C1" s="9"/>
      <c r="E1" s="9" t="s">
        <v>17</v>
      </c>
      <c r="F1" s="9"/>
      <c r="G1" s="9"/>
      <c r="H1" s="9"/>
      <c r="J1" s="8" t="s">
        <v>19</v>
      </c>
      <c r="K1" s="8"/>
      <c r="L1" s="8"/>
      <c r="M1" s="8"/>
      <c r="N1" s="8"/>
      <c r="O1" s="8"/>
      <c r="P1" s="1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D1" s="8" t="s">
        <v>20</v>
      </c>
      <c r="AE1" s="8"/>
      <c r="AF1" s="8"/>
    </row>
    <row r="2" spans="1:39" ht="8.25" customHeight="1" thickTop="1" x14ac:dyDescent="0.3">
      <c r="E2" s="40"/>
      <c r="F2" s="40"/>
      <c r="G2" s="40"/>
      <c r="H2" s="40"/>
      <c r="AH2" s="6"/>
      <c r="AL2" s="6"/>
      <c r="AM2" s="6"/>
    </row>
    <row r="3" spans="1:39" s="18" customFormat="1" ht="17.25" x14ac:dyDescent="0.3">
      <c r="J3" s="16" t="s">
        <v>15</v>
      </c>
      <c r="K3"/>
      <c r="L3"/>
      <c r="M3"/>
      <c r="N3"/>
      <c r="O3" s="48" t="s">
        <v>26</v>
      </c>
      <c r="P3" s="48" t="s">
        <v>27</v>
      </c>
      <c r="Q3" s="22">
        <v>44197</v>
      </c>
      <c r="R3" s="22">
        <v>44228</v>
      </c>
      <c r="S3" s="22">
        <v>44256</v>
      </c>
      <c r="T3" s="22">
        <v>44287</v>
      </c>
      <c r="U3" s="22">
        <v>44317</v>
      </c>
      <c r="V3" s="22">
        <v>44348</v>
      </c>
      <c r="W3" s="22">
        <v>44378</v>
      </c>
      <c r="X3" s="22">
        <v>44409</v>
      </c>
      <c r="Y3" s="22">
        <v>44440</v>
      </c>
      <c r="Z3" s="22">
        <v>44470</v>
      </c>
      <c r="AA3" s="22">
        <v>44501</v>
      </c>
      <c r="AB3" s="22">
        <v>44531</v>
      </c>
      <c r="AD3" s="49" t="s">
        <v>21</v>
      </c>
      <c r="AE3" s="50"/>
      <c r="AF3" s="13" t="s">
        <v>22</v>
      </c>
      <c r="AH3" s="6"/>
      <c r="AI3"/>
      <c r="AJ3"/>
      <c r="AK3"/>
      <c r="AL3"/>
      <c r="AM3"/>
    </row>
    <row r="4" spans="1:39" ht="15" customHeight="1" x14ac:dyDescent="0.25">
      <c r="B4" s="13" t="s">
        <v>42</v>
      </c>
      <c r="C4" s="13" t="s">
        <v>0</v>
      </c>
      <c r="E4" s="42" t="s">
        <v>43</v>
      </c>
      <c r="F4" s="45" t="s">
        <v>9</v>
      </c>
      <c r="G4" s="46"/>
      <c r="H4" s="47"/>
      <c r="J4" s="13" t="s">
        <v>39</v>
      </c>
      <c r="K4" s="13" t="s">
        <v>38</v>
      </c>
      <c r="L4" s="13" t="s">
        <v>36</v>
      </c>
      <c r="M4" s="13" t="s">
        <v>37</v>
      </c>
      <c r="N4" s="31" t="s">
        <v>25</v>
      </c>
      <c r="O4" s="48"/>
      <c r="P4" s="48"/>
      <c r="Q4" s="30" t="s">
        <v>1</v>
      </c>
      <c r="R4" s="30" t="s">
        <v>2</v>
      </c>
      <c r="S4" s="30" t="s">
        <v>3</v>
      </c>
      <c r="T4" s="30" t="s">
        <v>28</v>
      </c>
      <c r="U4" s="30" t="s">
        <v>4</v>
      </c>
      <c r="V4" s="30" t="s">
        <v>5</v>
      </c>
      <c r="W4" s="30" t="s">
        <v>6</v>
      </c>
      <c r="X4" s="30" t="s">
        <v>7</v>
      </c>
      <c r="Y4" s="30" t="s">
        <v>29</v>
      </c>
      <c r="Z4" s="30" t="s">
        <v>30</v>
      </c>
      <c r="AA4" s="30" t="s">
        <v>8</v>
      </c>
      <c r="AB4" s="30" t="s">
        <v>31</v>
      </c>
      <c r="AD4" s="24"/>
      <c r="AE4" s="25">
        <v>0.61</v>
      </c>
      <c r="AF4" s="24">
        <v>2017</v>
      </c>
      <c r="AH4" s="6"/>
    </row>
    <row r="5" spans="1:39" x14ac:dyDescent="0.25">
      <c r="B5" s="11">
        <v>44200</v>
      </c>
      <c r="C5" s="12">
        <v>0.79</v>
      </c>
      <c r="E5" s="43"/>
      <c r="F5" s="4" t="s">
        <v>10</v>
      </c>
      <c r="G5" s="4" t="s">
        <v>11</v>
      </c>
      <c r="H5" s="4" t="s">
        <v>12</v>
      </c>
      <c r="J5" s="24">
        <v>1041898</v>
      </c>
      <c r="K5" s="24">
        <v>100011</v>
      </c>
      <c r="L5" s="24" t="s">
        <v>40</v>
      </c>
      <c r="M5" s="32">
        <v>55.344000000000001</v>
      </c>
      <c r="N5" s="33">
        <v>44196</v>
      </c>
      <c r="O5" s="34">
        <f t="shared" ref="O5:O68" si="0">IF((M6&gt;1.2*M5),1,0)</f>
        <v>1</v>
      </c>
      <c r="P5" s="35">
        <f t="shared" ref="P5:P68" si="1">IF(M6&gt;10,M6,"")</f>
        <v>111.979</v>
      </c>
      <c r="Q5" s="24">
        <v>111.979</v>
      </c>
      <c r="R5" s="24" t="s">
        <v>16</v>
      </c>
      <c r="S5" s="25"/>
      <c r="T5" s="24" t="s">
        <v>16</v>
      </c>
      <c r="U5" s="24" t="s">
        <v>16</v>
      </c>
      <c r="V5" s="24" t="s">
        <v>16</v>
      </c>
      <c r="W5" s="24" t="s">
        <v>16</v>
      </c>
      <c r="X5" s="24" t="s">
        <v>16</v>
      </c>
      <c r="Y5" s="24" t="s">
        <v>16</v>
      </c>
      <c r="Z5" s="24" t="s">
        <v>16</v>
      </c>
      <c r="AA5" s="24" t="s">
        <v>16</v>
      </c>
      <c r="AB5" s="24" t="s">
        <v>16</v>
      </c>
      <c r="AD5" s="24"/>
      <c r="AE5" s="25">
        <v>0.6</v>
      </c>
      <c r="AF5" s="24">
        <v>2018</v>
      </c>
      <c r="AH5" s="6"/>
    </row>
    <row r="6" spans="1:39" x14ac:dyDescent="0.25">
      <c r="B6" s="7">
        <v>44202</v>
      </c>
      <c r="C6" s="5">
        <v>1.43</v>
      </c>
      <c r="E6" s="44"/>
      <c r="F6" s="4" t="s">
        <v>13</v>
      </c>
      <c r="G6" s="4" t="s">
        <v>41</v>
      </c>
      <c r="H6" s="4" t="s">
        <v>14</v>
      </c>
      <c r="J6" s="24">
        <v>1041901</v>
      </c>
      <c r="K6" s="24">
        <v>100011</v>
      </c>
      <c r="L6" s="24" t="s">
        <v>40</v>
      </c>
      <c r="M6" s="32">
        <v>111.979</v>
      </c>
      <c r="N6" s="33">
        <v>44197</v>
      </c>
      <c r="O6" s="34">
        <f t="shared" si="0"/>
        <v>0</v>
      </c>
      <c r="P6" s="35">
        <f t="shared" si="1"/>
        <v>112.52</v>
      </c>
      <c r="Q6" s="24">
        <v>112.52</v>
      </c>
      <c r="R6" s="24" t="s">
        <v>16</v>
      </c>
      <c r="S6" s="24" t="s">
        <v>16</v>
      </c>
      <c r="T6" s="24" t="s">
        <v>16</v>
      </c>
      <c r="U6" s="24" t="s">
        <v>16</v>
      </c>
      <c r="V6" s="24" t="s">
        <v>16</v>
      </c>
      <c r="W6" s="24" t="s">
        <v>16</v>
      </c>
      <c r="X6" s="24" t="s">
        <v>16</v>
      </c>
      <c r="Y6" s="24" t="s">
        <v>16</v>
      </c>
      <c r="Z6" s="24" t="s">
        <v>16</v>
      </c>
      <c r="AA6" s="24" t="s">
        <v>16</v>
      </c>
      <c r="AB6" s="24" t="s">
        <v>16</v>
      </c>
      <c r="AD6" s="24"/>
      <c r="AE6" s="25">
        <v>0.64</v>
      </c>
      <c r="AF6" s="24">
        <v>2019</v>
      </c>
      <c r="AH6" s="6"/>
    </row>
    <row r="7" spans="1:39" x14ac:dyDescent="0.25">
      <c r="B7" s="7">
        <v>44207</v>
      </c>
      <c r="C7" s="5">
        <v>1.53</v>
      </c>
      <c r="E7" s="7">
        <v>44200</v>
      </c>
      <c r="F7" s="5">
        <v>0.79</v>
      </c>
      <c r="G7" s="5"/>
      <c r="H7" s="5"/>
      <c r="J7" s="24">
        <v>1041904</v>
      </c>
      <c r="K7" s="24">
        <v>100011</v>
      </c>
      <c r="L7" s="24" t="s">
        <v>40</v>
      </c>
      <c r="M7" s="32">
        <v>112.52</v>
      </c>
      <c r="N7" s="33">
        <v>44198</v>
      </c>
      <c r="O7" s="34">
        <f t="shared" si="0"/>
        <v>0</v>
      </c>
      <c r="P7" s="35">
        <f t="shared" si="1"/>
        <v>112.611</v>
      </c>
      <c r="Q7" s="24">
        <v>112.611</v>
      </c>
      <c r="R7" s="24" t="s">
        <v>16</v>
      </c>
      <c r="S7" s="24" t="s">
        <v>16</v>
      </c>
      <c r="T7" s="24" t="s">
        <v>16</v>
      </c>
      <c r="U7" s="24" t="s">
        <v>16</v>
      </c>
      <c r="V7" s="24" t="s">
        <v>16</v>
      </c>
      <c r="W7" s="24" t="s">
        <v>16</v>
      </c>
      <c r="X7" s="24" t="s">
        <v>16</v>
      </c>
      <c r="Y7" s="24" t="s">
        <v>16</v>
      </c>
      <c r="Z7" s="24" t="s">
        <v>16</v>
      </c>
      <c r="AA7" s="24" t="s">
        <v>16</v>
      </c>
      <c r="AB7" s="24" t="s">
        <v>16</v>
      </c>
      <c r="AD7" s="24"/>
      <c r="AE7" s="25">
        <v>0.63</v>
      </c>
      <c r="AF7" s="24">
        <v>2020</v>
      </c>
    </row>
    <row r="8" spans="1:39" x14ac:dyDescent="0.25">
      <c r="B8" s="7">
        <v>44209</v>
      </c>
      <c r="C8" s="5">
        <v>1.59</v>
      </c>
      <c r="E8" s="7">
        <v>44202</v>
      </c>
      <c r="F8" s="5">
        <v>1.43</v>
      </c>
      <c r="G8" s="5"/>
      <c r="H8" s="5"/>
      <c r="J8" s="24">
        <v>1041907</v>
      </c>
      <c r="K8" s="24">
        <v>100011</v>
      </c>
      <c r="L8" s="24" t="s">
        <v>40</v>
      </c>
      <c r="M8" s="32">
        <v>112.611</v>
      </c>
      <c r="N8" s="33">
        <v>44199</v>
      </c>
      <c r="O8" s="34">
        <f t="shared" si="0"/>
        <v>0</v>
      </c>
      <c r="P8" s="35">
        <f t="shared" si="1"/>
        <v>112.42</v>
      </c>
      <c r="Q8" s="24">
        <v>112.42</v>
      </c>
      <c r="R8" s="24" t="s">
        <v>16</v>
      </c>
      <c r="S8" s="24" t="s">
        <v>16</v>
      </c>
      <c r="T8" s="24" t="s">
        <v>16</v>
      </c>
      <c r="U8" s="24" t="s">
        <v>16</v>
      </c>
      <c r="V8" s="24" t="s">
        <v>16</v>
      </c>
      <c r="W8" s="24" t="s">
        <v>16</v>
      </c>
      <c r="X8" s="24" t="s">
        <v>16</v>
      </c>
      <c r="Y8" s="24" t="s">
        <v>16</v>
      </c>
      <c r="Z8" s="24" t="s">
        <v>16</v>
      </c>
      <c r="AA8" s="24" t="s">
        <v>16</v>
      </c>
      <c r="AB8" s="24" t="s">
        <v>16</v>
      </c>
      <c r="AD8" s="24"/>
      <c r="AE8" s="25">
        <v>0.62</v>
      </c>
      <c r="AF8" s="24">
        <v>2021</v>
      </c>
      <c r="AH8" s="18"/>
      <c r="AI8" s="18"/>
      <c r="AJ8" s="18"/>
      <c r="AK8" s="18"/>
      <c r="AL8" s="18"/>
    </row>
    <row r="9" spans="1:39" x14ac:dyDescent="0.25">
      <c r="B9" s="7">
        <v>44213</v>
      </c>
      <c r="C9" s="5">
        <v>1.1399999999999999</v>
      </c>
      <c r="E9" s="7">
        <v>44207</v>
      </c>
      <c r="F9" s="5">
        <v>1.53</v>
      </c>
      <c r="G9" s="5"/>
      <c r="H9" s="5"/>
      <c r="J9" s="24">
        <v>1041910</v>
      </c>
      <c r="K9" s="24">
        <v>100011</v>
      </c>
      <c r="L9" s="24" t="s">
        <v>40</v>
      </c>
      <c r="M9" s="32">
        <v>112.42</v>
      </c>
      <c r="N9" s="33">
        <v>44200</v>
      </c>
      <c r="O9" s="34">
        <f t="shared" si="0"/>
        <v>0</v>
      </c>
      <c r="P9" s="35">
        <f t="shared" si="1"/>
        <v>112.59699999999999</v>
      </c>
      <c r="Q9" s="24">
        <v>112.59699999999999</v>
      </c>
      <c r="R9" s="24" t="s">
        <v>16</v>
      </c>
      <c r="S9" s="24" t="s">
        <v>16</v>
      </c>
      <c r="T9" s="24" t="s">
        <v>16</v>
      </c>
      <c r="U9" s="24" t="s">
        <v>16</v>
      </c>
      <c r="V9" s="24" t="s">
        <v>16</v>
      </c>
      <c r="W9" s="24" t="s">
        <v>16</v>
      </c>
      <c r="X9" s="24" t="s">
        <v>16</v>
      </c>
      <c r="Y9" s="24" t="s">
        <v>16</v>
      </c>
      <c r="Z9" s="24" t="s">
        <v>16</v>
      </c>
      <c r="AA9" s="24" t="s">
        <v>16</v>
      </c>
      <c r="AB9" s="24" t="s">
        <v>16</v>
      </c>
      <c r="AD9" s="23" t="s">
        <v>23</v>
      </c>
      <c r="AE9" s="25">
        <f>AVERAGE(AE4:AE8)</f>
        <v>0.62</v>
      </c>
      <c r="AF9" s="24"/>
      <c r="AH9" s="18"/>
      <c r="AI9" s="18"/>
      <c r="AJ9" s="18"/>
      <c r="AK9" s="18"/>
      <c r="AL9" s="18"/>
    </row>
    <row r="10" spans="1:39" x14ac:dyDescent="0.25">
      <c r="B10" s="7">
        <v>44214</v>
      </c>
      <c r="C10" s="5">
        <v>1.47</v>
      </c>
      <c r="E10" s="7">
        <v>44209</v>
      </c>
      <c r="F10" s="5">
        <v>1.59</v>
      </c>
      <c r="G10" s="5"/>
      <c r="H10" s="5"/>
      <c r="J10" s="24">
        <v>1041913</v>
      </c>
      <c r="K10" s="24">
        <v>100011</v>
      </c>
      <c r="L10" s="24" t="s">
        <v>40</v>
      </c>
      <c r="M10" s="32">
        <v>112.59699999999999</v>
      </c>
      <c r="N10" s="33">
        <v>44201</v>
      </c>
      <c r="O10" s="34">
        <f t="shared" si="0"/>
        <v>0</v>
      </c>
      <c r="P10" s="35">
        <f t="shared" si="1"/>
        <v>111.779</v>
      </c>
      <c r="Q10" s="24">
        <v>111.779</v>
      </c>
      <c r="R10" s="24" t="s">
        <v>16</v>
      </c>
      <c r="S10" s="24" t="s">
        <v>16</v>
      </c>
      <c r="T10" s="24" t="s">
        <v>16</v>
      </c>
      <c r="U10" s="24" t="s">
        <v>16</v>
      </c>
      <c r="V10" s="24" t="s">
        <v>16</v>
      </c>
      <c r="W10" s="24" t="s">
        <v>16</v>
      </c>
      <c r="X10" s="24" t="s">
        <v>16</v>
      </c>
      <c r="Y10" s="24" t="s">
        <v>16</v>
      </c>
      <c r="Z10" s="24" t="s">
        <v>16</v>
      </c>
      <c r="AA10" s="24" t="s">
        <v>16</v>
      </c>
      <c r="AB10" s="24" t="s">
        <v>16</v>
      </c>
      <c r="AD10" s="28" t="s">
        <v>24</v>
      </c>
      <c r="AE10" s="25">
        <f>_xlfn.STDEV.S(AE4:AE8)</f>
        <v>1.581138830084191E-2</v>
      </c>
      <c r="AF10" s="39">
        <f>AE10/AE9</f>
        <v>2.5502239194906306E-2</v>
      </c>
      <c r="AH10" s="18"/>
      <c r="AI10" s="18"/>
      <c r="AJ10" s="18"/>
      <c r="AK10" s="18"/>
      <c r="AL10" s="18"/>
    </row>
    <row r="11" spans="1:39" x14ac:dyDescent="0.25">
      <c r="B11" s="7">
        <v>44216</v>
      </c>
      <c r="C11" s="5">
        <v>1.59</v>
      </c>
      <c r="E11" s="7">
        <v>44214</v>
      </c>
      <c r="F11" s="5">
        <v>1.47</v>
      </c>
      <c r="G11" s="5"/>
      <c r="H11" s="5"/>
      <c r="J11" s="24">
        <v>1041917</v>
      </c>
      <c r="K11" s="24">
        <v>100011</v>
      </c>
      <c r="L11" s="24" t="s">
        <v>40</v>
      </c>
      <c r="M11" s="32">
        <v>111.779</v>
      </c>
      <c r="N11" s="33">
        <v>44202</v>
      </c>
      <c r="O11" s="34">
        <f t="shared" si="0"/>
        <v>0</v>
      </c>
      <c r="P11" s="35">
        <f t="shared" si="1"/>
        <v>112.636</v>
      </c>
      <c r="Q11" s="24">
        <v>112.636</v>
      </c>
      <c r="R11" s="24" t="s">
        <v>16</v>
      </c>
      <c r="S11" s="24" t="s">
        <v>16</v>
      </c>
      <c r="T11" s="24" t="s">
        <v>16</v>
      </c>
      <c r="U11" s="24" t="s">
        <v>16</v>
      </c>
      <c r="V11" s="24" t="s">
        <v>16</v>
      </c>
      <c r="W11" s="24" t="s">
        <v>16</v>
      </c>
      <c r="X11" s="24" t="s">
        <v>16</v>
      </c>
      <c r="Y11" s="24" t="s">
        <v>16</v>
      </c>
      <c r="Z11" s="24" t="s">
        <v>16</v>
      </c>
      <c r="AA11" s="24" t="s">
        <v>16</v>
      </c>
      <c r="AB11" s="24" t="s">
        <v>16</v>
      </c>
      <c r="AH11" s="18"/>
      <c r="AI11" s="18"/>
      <c r="AJ11" s="18"/>
      <c r="AK11" s="18"/>
      <c r="AL11" s="18"/>
    </row>
    <row r="12" spans="1:39" x14ac:dyDescent="0.25">
      <c r="B12" s="7">
        <v>44218</v>
      </c>
      <c r="C12" s="5">
        <v>1.3</v>
      </c>
      <c r="E12" s="7">
        <v>44216</v>
      </c>
      <c r="F12" s="5">
        <v>1.59</v>
      </c>
      <c r="G12" s="5"/>
      <c r="H12" s="5"/>
      <c r="J12" s="24">
        <v>1041925</v>
      </c>
      <c r="K12" s="24">
        <v>100011</v>
      </c>
      <c r="L12" s="24" t="s">
        <v>40</v>
      </c>
      <c r="M12" s="32">
        <v>112.636</v>
      </c>
      <c r="N12" s="33">
        <v>44203</v>
      </c>
      <c r="O12" s="34">
        <f t="shared" si="0"/>
        <v>0</v>
      </c>
      <c r="P12" s="35">
        <f t="shared" si="1"/>
        <v>112.55</v>
      </c>
      <c r="Q12" s="24">
        <v>112.55</v>
      </c>
      <c r="R12" s="24" t="s">
        <v>16</v>
      </c>
      <c r="S12" s="24" t="s">
        <v>16</v>
      </c>
      <c r="T12" s="24" t="s">
        <v>16</v>
      </c>
      <c r="U12" s="24" t="s">
        <v>16</v>
      </c>
      <c r="V12" s="24" t="s">
        <v>16</v>
      </c>
      <c r="W12" s="24" t="s">
        <v>16</v>
      </c>
      <c r="X12" s="24" t="s">
        <v>16</v>
      </c>
      <c r="Y12" s="24" t="s">
        <v>16</v>
      </c>
      <c r="Z12" s="24" t="s">
        <v>16</v>
      </c>
      <c r="AA12" s="24" t="s">
        <v>16</v>
      </c>
      <c r="AB12" s="24" t="s">
        <v>16</v>
      </c>
      <c r="AF12" s="1"/>
      <c r="AH12" s="18"/>
      <c r="AI12" s="18"/>
      <c r="AJ12" s="18"/>
      <c r="AK12" s="18"/>
      <c r="AL12" s="18"/>
    </row>
    <row r="13" spans="1:39" x14ac:dyDescent="0.25">
      <c r="B13" s="7">
        <v>44223</v>
      </c>
      <c r="C13" s="5">
        <v>1.3</v>
      </c>
      <c r="E13" s="7">
        <v>44223</v>
      </c>
      <c r="F13" s="5">
        <v>1.3</v>
      </c>
      <c r="G13" s="5"/>
      <c r="H13" s="5"/>
      <c r="J13" s="24">
        <v>1041930</v>
      </c>
      <c r="K13" s="24">
        <v>100011</v>
      </c>
      <c r="L13" s="24" t="s">
        <v>40</v>
      </c>
      <c r="M13" s="32">
        <v>112.55</v>
      </c>
      <c r="N13" s="33">
        <v>44204</v>
      </c>
      <c r="O13" s="34">
        <f t="shared" si="0"/>
        <v>0</v>
      </c>
      <c r="P13" s="35">
        <f t="shared" si="1"/>
        <v>112.81100000000001</v>
      </c>
      <c r="Q13" s="24">
        <v>112.81100000000001</v>
      </c>
      <c r="R13" s="24" t="s">
        <v>16</v>
      </c>
      <c r="S13" s="24" t="s">
        <v>16</v>
      </c>
      <c r="T13" s="24" t="s">
        <v>16</v>
      </c>
      <c r="U13" s="24" t="s">
        <v>16</v>
      </c>
      <c r="V13" s="24" t="s">
        <v>16</v>
      </c>
      <c r="W13" s="24" t="s">
        <v>16</v>
      </c>
      <c r="X13" s="24" t="s">
        <v>16</v>
      </c>
      <c r="Y13" s="24" t="s">
        <v>16</v>
      </c>
      <c r="Z13" s="24" t="s">
        <v>16</v>
      </c>
      <c r="AA13" s="24" t="s">
        <v>16</v>
      </c>
      <c r="AB13" s="24" t="s">
        <v>16</v>
      </c>
      <c r="AH13" s="18"/>
      <c r="AI13" s="18"/>
      <c r="AJ13" s="18"/>
      <c r="AK13" s="18"/>
      <c r="AL13" s="18"/>
    </row>
    <row r="14" spans="1:39" x14ac:dyDescent="0.25">
      <c r="B14" s="7">
        <v>44228</v>
      </c>
      <c r="C14" s="5">
        <v>1.69</v>
      </c>
      <c r="E14" s="7">
        <v>44228</v>
      </c>
      <c r="F14" s="5">
        <v>1.69</v>
      </c>
      <c r="G14" s="5"/>
      <c r="H14" s="5"/>
      <c r="J14" s="24">
        <v>1041933</v>
      </c>
      <c r="K14" s="24">
        <v>100011</v>
      </c>
      <c r="L14" s="24" t="s">
        <v>40</v>
      </c>
      <c r="M14" s="32">
        <v>112.81100000000001</v>
      </c>
      <c r="N14" s="33">
        <v>44205</v>
      </c>
      <c r="O14" s="34">
        <f t="shared" si="0"/>
        <v>0</v>
      </c>
      <c r="P14" s="35">
        <f t="shared" si="1"/>
        <v>112.58199999999999</v>
      </c>
      <c r="Q14" s="24">
        <v>112.58199999999999</v>
      </c>
      <c r="R14" s="24" t="s">
        <v>16</v>
      </c>
      <c r="S14" s="24" t="s">
        <v>16</v>
      </c>
      <c r="T14" s="24" t="s">
        <v>16</v>
      </c>
      <c r="U14" s="24" t="s">
        <v>16</v>
      </c>
      <c r="V14" s="24" t="s">
        <v>16</v>
      </c>
      <c r="W14" s="24" t="s">
        <v>16</v>
      </c>
      <c r="X14" s="24" t="s">
        <v>16</v>
      </c>
      <c r="Y14" s="24" t="s">
        <v>16</v>
      </c>
      <c r="Z14" s="24" t="s">
        <v>16</v>
      </c>
      <c r="AA14" s="24" t="s">
        <v>16</v>
      </c>
      <c r="AB14" s="24" t="s">
        <v>16</v>
      </c>
      <c r="AH14" s="18"/>
      <c r="AI14" s="18"/>
      <c r="AJ14" s="18"/>
      <c r="AK14" s="18"/>
      <c r="AL14" s="18"/>
    </row>
    <row r="15" spans="1:39" x14ac:dyDescent="0.25">
      <c r="B15" s="7">
        <v>44235</v>
      </c>
      <c r="C15" s="5">
        <v>1.24</v>
      </c>
      <c r="E15" s="7">
        <v>44258</v>
      </c>
      <c r="F15" s="5">
        <v>0.78</v>
      </c>
      <c r="G15" s="5">
        <v>2.88</v>
      </c>
      <c r="H15" s="5"/>
      <c r="J15" s="24">
        <v>1041938</v>
      </c>
      <c r="K15" s="24">
        <v>100011</v>
      </c>
      <c r="L15" s="24" t="s">
        <v>40</v>
      </c>
      <c r="M15" s="32">
        <v>112.58199999999999</v>
      </c>
      <c r="N15" s="33">
        <v>44206</v>
      </c>
      <c r="O15" s="34">
        <f t="shared" si="0"/>
        <v>0</v>
      </c>
      <c r="P15" s="35">
        <f t="shared" si="1"/>
        <v>112.46</v>
      </c>
      <c r="Q15" s="24">
        <v>112.46</v>
      </c>
      <c r="R15" s="24" t="s">
        <v>16</v>
      </c>
      <c r="S15" s="24" t="s">
        <v>16</v>
      </c>
      <c r="T15" s="24" t="s">
        <v>16</v>
      </c>
      <c r="U15" s="24" t="s">
        <v>16</v>
      </c>
      <c r="V15" s="24" t="s">
        <v>16</v>
      </c>
      <c r="W15" s="24" t="s">
        <v>16</v>
      </c>
      <c r="X15" s="24" t="s">
        <v>16</v>
      </c>
      <c r="Y15" s="24" t="s">
        <v>16</v>
      </c>
      <c r="Z15" s="24" t="s">
        <v>16</v>
      </c>
      <c r="AA15" s="24" t="s">
        <v>16</v>
      </c>
      <c r="AB15" s="24" t="s">
        <v>16</v>
      </c>
      <c r="AH15" s="18"/>
      <c r="AI15" s="18"/>
      <c r="AJ15" s="18"/>
      <c r="AK15" s="18"/>
      <c r="AL15" s="18"/>
    </row>
    <row r="16" spans="1:39" x14ac:dyDescent="0.25">
      <c r="B16" s="7">
        <v>44242</v>
      </c>
      <c r="C16" s="5">
        <v>0.88</v>
      </c>
      <c r="E16" s="7">
        <v>44235</v>
      </c>
      <c r="F16" s="5">
        <v>1.24</v>
      </c>
      <c r="G16" s="5"/>
      <c r="H16" s="5"/>
      <c r="J16" s="24">
        <v>1041941</v>
      </c>
      <c r="K16" s="24">
        <v>100011</v>
      </c>
      <c r="L16" s="24" t="s">
        <v>40</v>
      </c>
      <c r="M16" s="32">
        <v>112.46</v>
      </c>
      <c r="N16" s="33">
        <v>44207</v>
      </c>
      <c r="O16" s="34">
        <f t="shared" si="0"/>
        <v>0</v>
      </c>
      <c r="P16" s="35">
        <f t="shared" si="1"/>
        <v>112.31</v>
      </c>
      <c r="Q16" s="24">
        <v>112.31</v>
      </c>
      <c r="R16" s="24" t="s">
        <v>16</v>
      </c>
      <c r="S16" s="24" t="s">
        <v>16</v>
      </c>
      <c r="T16" s="24" t="s">
        <v>16</v>
      </c>
      <c r="U16" s="24" t="s">
        <v>16</v>
      </c>
      <c r="V16" s="24" t="s">
        <v>16</v>
      </c>
      <c r="W16" s="24" t="s">
        <v>16</v>
      </c>
      <c r="X16" s="24" t="s">
        <v>16</v>
      </c>
      <c r="Y16" s="24" t="s">
        <v>16</v>
      </c>
      <c r="Z16" s="24" t="s">
        <v>16</v>
      </c>
      <c r="AA16" s="24" t="s">
        <v>16</v>
      </c>
      <c r="AB16" s="24" t="s">
        <v>16</v>
      </c>
      <c r="AH16" s="18"/>
      <c r="AI16" s="18"/>
      <c r="AJ16" s="18"/>
      <c r="AK16" s="18"/>
      <c r="AL16" s="18"/>
    </row>
    <row r="17" spans="2:39" x14ac:dyDescent="0.25">
      <c r="B17" s="7">
        <v>44256</v>
      </c>
      <c r="C17" s="5">
        <v>1.1299999999999999</v>
      </c>
      <c r="E17" s="7">
        <v>44242</v>
      </c>
      <c r="F17" s="5">
        <v>0.88</v>
      </c>
      <c r="G17" s="5"/>
      <c r="H17" s="5"/>
      <c r="J17" s="24">
        <v>1041944</v>
      </c>
      <c r="K17" s="24">
        <v>100011</v>
      </c>
      <c r="L17" s="24" t="s">
        <v>40</v>
      </c>
      <c r="M17" s="32">
        <v>112.31</v>
      </c>
      <c r="N17" s="33">
        <v>44208</v>
      </c>
      <c r="O17" s="34">
        <f t="shared" si="0"/>
        <v>0</v>
      </c>
      <c r="P17" s="35">
        <f t="shared" si="1"/>
        <v>112.502</v>
      </c>
      <c r="Q17" s="24">
        <v>112.502</v>
      </c>
      <c r="R17" s="24" t="s">
        <v>16</v>
      </c>
      <c r="S17" s="24" t="s">
        <v>16</v>
      </c>
      <c r="T17" s="24" t="s">
        <v>16</v>
      </c>
      <c r="U17" s="24" t="s">
        <v>16</v>
      </c>
      <c r="V17" s="24" t="s">
        <v>16</v>
      </c>
      <c r="W17" s="24" t="s">
        <v>16</v>
      </c>
      <c r="X17" s="24" t="s">
        <v>16</v>
      </c>
      <c r="Y17" s="24" t="s">
        <v>16</v>
      </c>
      <c r="Z17" s="24" t="s">
        <v>16</v>
      </c>
      <c r="AA17" s="24" t="s">
        <v>16</v>
      </c>
      <c r="AB17" s="24" t="s">
        <v>16</v>
      </c>
      <c r="AH17" s="18"/>
      <c r="AI17" s="18"/>
      <c r="AJ17" s="18"/>
      <c r="AK17" s="18"/>
      <c r="AL17" s="41"/>
      <c r="AM17" s="6"/>
    </row>
    <row r="18" spans="2:39" ht="15.75" customHeight="1" x14ac:dyDescent="0.25">
      <c r="B18" s="7">
        <v>44258</v>
      </c>
      <c r="C18" s="5">
        <v>0.78</v>
      </c>
      <c r="E18" s="7">
        <v>44213</v>
      </c>
      <c r="F18" s="5">
        <v>1.1399999999999999</v>
      </c>
      <c r="G18" s="5"/>
      <c r="H18" s="5"/>
      <c r="J18" s="24">
        <v>1041947</v>
      </c>
      <c r="K18" s="24">
        <v>100011</v>
      </c>
      <c r="L18" s="24" t="s">
        <v>40</v>
      </c>
      <c r="M18" s="32">
        <v>112.502</v>
      </c>
      <c r="N18" s="33">
        <v>44209</v>
      </c>
      <c r="O18" s="34">
        <f t="shared" si="0"/>
        <v>0</v>
      </c>
      <c r="P18" s="35">
        <f t="shared" si="1"/>
        <v>111.982</v>
      </c>
      <c r="Q18" s="24">
        <v>111.982</v>
      </c>
      <c r="R18" s="24" t="s">
        <v>16</v>
      </c>
      <c r="S18" s="24" t="s">
        <v>16</v>
      </c>
      <c r="T18" s="24" t="s">
        <v>16</v>
      </c>
      <c r="U18" s="24" t="s">
        <v>16</v>
      </c>
      <c r="V18" s="24" t="s">
        <v>16</v>
      </c>
      <c r="W18" s="24" t="s">
        <v>16</v>
      </c>
      <c r="X18" s="24" t="s">
        <v>16</v>
      </c>
      <c r="Y18" s="24" t="s">
        <v>16</v>
      </c>
      <c r="Z18" s="24" t="s">
        <v>16</v>
      </c>
      <c r="AA18" s="24" t="s">
        <v>16</v>
      </c>
      <c r="AB18" s="24" t="s">
        <v>16</v>
      </c>
      <c r="AH18" s="18"/>
      <c r="AI18" s="18"/>
      <c r="AJ18" s="18"/>
      <c r="AK18" s="18"/>
      <c r="AL18" s="18"/>
    </row>
    <row r="19" spans="2:39" ht="15.75" customHeight="1" x14ac:dyDescent="0.25">
      <c r="B19" s="7">
        <v>44258</v>
      </c>
      <c r="C19" s="5">
        <v>1.27</v>
      </c>
      <c r="E19" s="7">
        <v>44218</v>
      </c>
      <c r="F19" s="5">
        <v>1.3</v>
      </c>
      <c r="G19" s="5"/>
      <c r="H19" s="5"/>
      <c r="J19" s="24">
        <v>1041952</v>
      </c>
      <c r="K19" s="24">
        <v>100011</v>
      </c>
      <c r="L19" s="24" t="s">
        <v>40</v>
      </c>
      <c r="M19" s="32">
        <v>111.982</v>
      </c>
      <c r="N19" s="33">
        <v>44210</v>
      </c>
      <c r="O19" s="34">
        <f t="shared" si="0"/>
        <v>0</v>
      </c>
      <c r="P19" s="35">
        <f t="shared" si="1"/>
        <v>112.239</v>
      </c>
      <c r="Q19" s="24">
        <v>112.239</v>
      </c>
      <c r="R19" s="24" t="s">
        <v>16</v>
      </c>
      <c r="S19" s="24" t="s">
        <v>16</v>
      </c>
      <c r="T19" s="24" t="s">
        <v>16</v>
      </c>
      <c r="U19" s="24" t="s">
        <v>16</v>
      </c>
      <c r="V19" s="24" t="s">
        <v>16</v>
      </c>
      <c r="W19" s="24" t="s">
        <v>16</v>
      </c>
      <c r="X19" s="24" t="s">
        <v>16</v>
      </c>
      <c r="Y19" s="24" t="s">
        <v>16</v>
      </c>
      <c r="Z19" s="24" t="s">
        <v>16</v>
      </c>
      <c r="AA19" s="24" t="s">
        <v>16</v>
      </c>
      <c r="AB19" s="24" t="s">
        <v>16</v>
      </c>
      <c r="AH19" s="18"/>
      <c r="AI19" s="18"/>
      <c r="AJ19" s="18"/>
      <c r="AK19" s="18"/>
      <c r="AL19" s="18"/>
    </row>
    <row r="20" spans="2:39" ht="15.75" customHeight="1" x14ac:dyDescent="0.25">
      <c r="B20" s="7">
        <v>44263</v>
      </c>
      <c r="C20" s="5">
        <v>1.36</v>
      </c>
      <c r="E20" s="7">
        <v>44256</v>
      </c>
      <c r="F20" s="5">
        <v>1.1299999999999999</v>
      </c>
      <c r="G20" s="5"/>
      <c r="H20" s="5"/>
      <c r="J20" s="24">
        <v>1041961</v>
      </c>
      <c r="K20" s="24">
        <v>100011</v>
      </c>
      <c r="L20" s="24" t="s">
        <v>40</v>
      </c>
      <c r="M20" s="32">
        <v>112.239</v>
      </c>
      <c r="N20" s="33">
        <v>44211</v>
      </c>
      <c r="O20" s="34">
        <f t="shared" si="0"/>
        <v>0</v>
      </c>
      <c r="P20" s="35">
        <f t="shared" si="1"/>
        <v>112.459</v>
      </c>
      <c r="Q20" s="24">
        <v>112.459</v>
      </c>
      <c r="R20" s="24" t="s">
        <v>16</v>
      </c>
      <c r="S20" s="24" t="s">
        <v>16</v>
      </c>
      <c r="T20" s="24" t="s">
        <v>16</v>
      </c>
      <c r="U20" s="24" t="s">
        <v>16</v>
      </c>
      <c r="V20" s="24" t="s">
        <v>16</v>
      </c>
      <c r="W20" s="24" t="s">
        <v>16</v>
      </c>
      <c r="X20" s="24" t="s">
        <v>16</v>
      </c>
      <c r="Y20" s="24" t="s">
        <v>16</v>
      </c>
      <c r="Z20" s="24" t="s">
        <v>16</v>
      </c>
      <c r="AA20" s="24" t="s">
        <v>16</v>
      </c>
      <c r="AB20" s="24" t="s">
        <v>16</v>
      </c>
      <c r="AH20" s="18"/>
      <c r="AI20" s="18"/>
      <c r="AJ20" s="18"/>
      <c r="AK20" s="18"/>
      <c r="AL20" s="18"/>
    </row>
    <row r="21" spans="2:39" ht="15.75" customHeight="1" x14ac:dyDescent="0.25">
      <c r="B21" s="7">
        <v>44265</v>
      </c>
      <c r="C21" s="5">
        <v>0.78</v>
      </c>
      <c r="E21" s="7">
        <v>44258</v>
      </c>
      <c r="F21" s="5">
        <v>1.27</v>
      </c>
      <c r="G21" s="5"/>
      <c r="H21" s="5"/>
      <c r="J21" s="24">
        <v>1041965</v>
      </c>
      <c r="K21" s="24">
        <v>100011</v>
      </c>
      <c r="L21" s="24" t="s">
        <v>40</v>
      </c>
      <c r="M21" s="32">
        <v>112.459</v>
      </c>
      <c r="N21" s="33">
        <v>44212</v>
      </c>
      <c r="O21" s="34">
        <f t="shared" si="0"/>
        <v>0</v>
      </c>
      <c r="P21" s="35">
        <f t="shared" si="1"/>
        <v>112.39700000000001</v>
      </c>
      <c r="Q21" s="24">
        <v>112.39700000000001</v>
      </c>
      <c r="R21" s="24" t="s">
        <v>16</v>
      </c>
      <c r="S21" s="24" t="s">
        <v>16</v>
      </c>
      <c r="T21" s="24" t="s">
        <v>16</v>
      </c>
      <c r="U21" s="24" t="s">
        <v>16</v>
      </c>
      <c r="V21" s="24" t="s">
        <v>16</v>
      </c>
      <c r="W21" s="24" t="s">
        <v>16</v>
      </c>
      <c r="X21" s="24" t="s">
        <v>16</v>
      </c>
      <c r="Y21" s="24" t="s">
        <v>16</v>
      </c>
      <c r="Z21" s="24" t="s">
        <v>16</v>
      </c>
      <c r="AA21" s="24" t="s">
        <v>16</v>
      </c>
      <c r="AB21" s="24" t="s">
        <v>16</v>
      </c>
      <c r="AH21" s="18"/>
      <c r="AI21" s="18"/>
      <c r="AJ21" s="18"/>
      <c r="AK21" s="18"/>
      <c r="AL21" s="18"/>
    </row>
    <row r="22" spans="2:39" ht="15.75" customHeight="1" x14ac:dyDescent="0.25">
      <c r="B22" s="7">
        <v>44270</v>
      </c>
      <c r="C22" s="5">
        <v>1.35</v>
      </c>
      <c r="E22" s="7">
        <v>44263</v>
      </c>
      <c r="F22" s="5">
        <v>1.36</v>
      </c>
      <c r="G22" s="5"/>
      <c r="H22" s="5"/>
      <c r="J22" s="24">
        <v>1041972</v>
      </c>
      <c r="K22" s="24">
        <v>100011</v>
      </c>
      <c r="L22" s="24" t="s">
        <v>40</v>
      </c>
      <c r="M22" s="32">
        <v>112.39700000000001</v>
      </c>
      <c r="N22" s="33">
        <v>44213</v>
      </c>
      <c r="O22" s="34">
        <f t="shared" si="0"/>
        <v>0</v>
      </c>
      <c r="P22" s="35">
        <f t="shared" si="1"/>
        <v>112.191</v>
      </c>
      <c r="Q22" s="24">
        <v>112.191</v>
      </c>
      <c r="R22" s="24" t="s">
        <v>16</v>
      </c>
      <c r="S22" s="24" t="s">
        <v>16</v>
      </c>
      <c r="T22" s="24" t="s">
        <v>16</v>
      </c>
      <c r="U22" s="24" t="s">
        <v>16</v>
      </c>
      <c r="V22" s="24" t="s">
        <v>16</v>
      </c>
      <c r="W22" s="24" t="s">
        <v>16</v>
      </c>
      <c r="X22" s="24" t="s">
        <v>16</v>
      </c>
      <c r="Y22" s="24" t="s">
        <v>16</v>
      </c>
      <c r="Z22" s="24" t="s">
        <v>16</v>
      </c>
      <c r="AA22" s="24" t="s">
        <v>16</v>
      </c>
      <c r="AB22" s="24" t="s">
        <v>16</v>
      </c>
      <c r="AH22" s="18"/>
      <c r="AI22" s="18"/>
      <c r="AJ22" s="18"/>
      <c r="AK22" s="18"/>
      <c r="AL22" s="18"/>
    </row>
    <row r="23" spans="2:39" ht="15.75" customHeight="1" x14ac:dyDescent="0.25">
      <c r="B23" s="7">
        <v>44272</v>
      </c>
      <c r="C23" s="5">
        <v>1.24</v>
      </c>
      <c r="E23" s="7">
        <v>44265</v>
      </c>
      <c r="F23" s="5">
        <v>0.78</v>
      </c>
      <c r="G23" s="5"/>
      <c r="H23" s="5"/>
      <c r="J23" s="24">
        <v>1041975</v>
      </c>
      <c r="K23" s="24">
        <v>100011</v>
      </c>
      <c r="L23" s="24" t="s">
        <v>40</v>
      </c>
      <c r="M23" s="32">
        <v>112.191</v>
      </c>
      <c r="N23" s="33">
        <v>44214</v>
      </c>
      <c r="O23" s="34">
        <f t="shared" si="0"/>
        <v>0</v>
      </c>
      <c r="P23" s="35">
        <f t="shared" si="1"/>
        <v>112.386</v>
      </c>
      <c r="Q23" s="24">
        <v>112.386</v>
      </c>
      <c r="R23" s="24" t="s">
        <v>16</v>
      </c>
      <c r="S23" s="24" t="s">
        <v>16</v>
      </c>
      <c r="T23" s="24" t="s">
        <v>16</v>
      </c>
      <c r="U23" s="24" t="s">
        <v>16</v>
      </c>
      <c r="V23" s="24" t="s">
        <v>16</v>
      </c>
      <c r="W23" s="24" t="s">
        <v>16</v>
      </c>
      <c r="X23" s="24" t="s">
        <v>16</v>
      </c>
      <c r="Y23" s="24" t="s">
        <v>16</v>
      </c>
      <c r="Z23" s="24" t="s">
        <v>16</v>
      </c>
      <c r="AA23" s="24" t="s">
        <v>16</v>
      </c>
      <c r="AB23" s="24" t="s">
        <v>16</v>
      </c>
      <c r="AH23" s="18"/>
      <c r="AI23" s="18"/>
      <c r="AJ23" s="18"/>
      <c r="AK23" s="18"/>
      <c r="AL23" s="18"/>
    </row>
    <row r="24" spans="2:39" ht="15.75" customHeight="1" x14ac:dyDescent="0.25">
      <c r="B24" s="7">
        <v>44277</v>
      </c>
      <c r="C24" s="5">
        <v>1.22</v>
      </c>
      <c r="E24" s="7">
        <v>44270</v>
      </c>
      <c r="F24" s="5">
        <v>1.35</v>
      </c>
      <c r="G24" s="5"/>
      <c r="H24" s="5"/>
      <c r="J24" s="24">
        <v>1041978</v>
      </c>
      <c r="K24" s="24">
        <v>100011</v>
      </c>
      <c r="L24" s="24" t="s">
        <v>40</v>
      </c>
      <c r="M24" s="32">
        <v>112.386</v>
      </c>
      <c r="N24" s="33">
        <v>44215</v>
      </c>
      <c r="O24" s="34">
        <f t="shared" si="0"/>
        <v>0</v>
      </c>
      <c r="P24" s="35">
        <f t="shared" si="1"/>
        <v>112.238</v>
      </c>
      <c r="Q24" s="24">
        <v>112.238</v>
      </c>
      <c r="R24" s="24" t="s">
        <v>16</v>
      </c>
      <c r="S24" s="24" t="s">
        <v>16</v>
      </c>
      <c r="T24" s="24" t="s">
        <v>16</v>
      </c>
      <c r="U24" s="24" t="s">
        <v>16</v>
      </c>
      <c r="V24" s="24" t="s">
        <v>16</v>
      </c>
      <c r="W24" s="24" t="s">
        <v>16</v>
      </c>
      <c r="X24" s="24" t="s">
        <v>16</v>
      </c>
      <c r="Y24" s="24" t="s">
        <v>16</v>
      </c>
      <c r="Z24" s="24" t="s">
        <v>16</v>
      </c>
      <c r="AA24" s="24" t="s">
        <v>16</v>
      </c>
      <c r="AB24" s="24" t="s">
        <v>16</v>
      </c>
      <c r="AH24" s="18"/>
      <c r="AI24" s="18"/>
      <c r="AJ24" s="18"/>
      <c r="AK24" s="18"/>
      <c r="AL24" s="18"/>
    </row>
    <row r="25" spans="2:39" ht="15.75" customHeight="1" x14ac:dyDescent="0.25">
      <c r="B25" s="7">
        <v>44279</v>
      </c>
      <c r="C25" s="5">
        <v>1.07</v>
      </c>
      <c r="E25" s="7">
        <v>44272</v>
      </c>
      <c r="F25" s="5">
        <v>1.24</v>
      </c>
      <c r="G25" s="5"/>
      <c r="H25" s="5"/>
      <c r="J25" s="24">
        <v>1041986</v>
      </c>
      <c r="K25" s="24">
        <v>100011</v>
      </c>
      <c r="L25" s="24" t="s">
        <v>40</v>
      </c>
      <c r="M25" s="32">
        <v>112.238</v>
      </c>
      <c r="N25" s="33">
        <v>44216</v>
      </c>
      <c r="O25" s="34">
        <f t="shared" si="0"/>
        <v>0</v>
      </c>
      <c r="P25" s="35">
        <f t="shared" si="1"/>
        <v>112.68600000000001</v>
      </c>
      <c r="Q25" s="24">
        <v>112.68600000000001</v>
      </c>
      <c r="R25" s="24" t="s">
        <v>16</v>
      </c>
      <c r="S25" s="24" t="s">
        <v>16</v>
      </c>
      <c r="T25" s="24" t="s">
        <v>16</v>
      </c>
      <c r="U25" s="24" t="s">
        <v>16</v>
      </c>
      <c r="V25" s="24" t="s">
        <v>16</v>
      </c>
      <c r="W25" s="24" t="s">
        <v>16</v>
      </c>
      <c r="X25" s="24" t="s">
        <v>16</v>
      </c>
      <c r="Y25" s="24" t="s">
        <v>16</v>
      </c>
      <c r="Z25" s="24" t="s">
        <v>16</v>
      </c>
      <c r="AA25" s="24" t="s">
        <v>16</v>
      </c>
      <c r="AB25" s="24" t="s">
        <v>16</v>
      </c>
    </row>
    <row r="26" spans="2:39" ht="15.75" customHeight="1" x14ac:dyDescent="0.25">
      <c r="B26" s="7">
        <v>44284</v>
      </c>
      <c r="C26" s="5">
        <v>1.04</v>
      </c>
      <c r="E26" s="7">
        <v>44277</v>
      </c>
      <c r="F26" s="5">
        <v>1.22</v>
      </c>
      <c r="G26" s="5">
        <v>2.12</v>
      </c>
      <c r="H26" s="5"/>
      <c r="J26" s="24">
        <v>1041990</v>
      </c>
      <c r="K26" s="24">
        <v>100011</v>
      </c>
      <c r="L26" s="24" t="s">
        <v>40</v>
      </c>
      <c r="M26" s="32">
        <v>112.68600000000001</v>
      </c>
      <c r="N26" s="33">
        <v>44217</v>
      </c>
      <c r="O26" s="34">
        <f t="shared" si="0"/>
        <v>0</v>
      </c>
      <c r="P26" s="35">
        <f t="shared" si="1"/>
        <v>111.732</v>
      </c>
      <c r="Q26" s="24">
        <v>111.732</v>
      </c>
      <c r="R26" s="24" t="s">
        <v>16</v>
      </c>
      <c r="S26" s="24" t="s">
        <v>16</v>
      </c>
      <c r="T26" s="24" t="s">
        <v>16</v>
      </c>
      <c r="U26" s="24" t="s">
        <v>16</v>
      </c>
      <c r="V26" s="24" t="s">
        <v>16</v>
      </c>
      <c r="W26" s="24" t="s">
        <v>16</v>
      </c>
      <c r="X26" s="24" t="s">
        <v>16</v>
      </c>
      <c r="Y26" s="24" t="s">
        <v>16</v>
      </c>
      <c r="Z26" s="24" t="s">
        <v>16</v>
      </c>
      <c r="AA26" s="24" t="s">
        <v>16</v>
      </c>
      <c r="AB26" s="24" t="s">
        <v>16</v>
      </c>
    </row>
    <row r="27" spans="2:39" ht="15.75" customHeight="1" x14ac:dyDescent="0.25">
      <c r="B27" s="7">
        <v>44286</v>
      </c>
      <c r="C27" s="5">
        <v>1.3</v>
      </c>
      <c r="E27" s="7">
        <v>44279</v>
      </c>
      <c r="F27" s="5">
        <v>1.07</v>
      </c>
      <c r="G27" s="5">
        <v>2.25</v>
      </c>
      <c r="H27" s="5"/>
      <c r="J27" s="24">
        <v>1041993</v>
      </c>
      <c r="K27" s="24">
        <v>100011</v>
      </c>
      <c r="L27" s="24" t="s">
        <v>40</v>
      </c>
      <c r="M27" s="32">
        <v>111.732</v>
      </c>
      <c r="N27" s="33">
        <v>44218</v>
      </c>
      <c r="O27" s="34">
        <f t="shared" si="0"/>
        <v>0</v>
      </c>
      <c r="P27" s="35">
        <f t="shared" si="1"/>
        <v>112.20399999999999</v>
      </c>
      <c r="Q27" s="24">
        <v>112.20399999999999</v>
      </c>
      <c r="R27" s="24" t="s">
        <v>16</v>
      </c>
      <c r="S27" s="24" t="s">
        <v>16</v>
      </c>
      <c r="T27" s="24" t="s">
        <v>16</v>
      </c>
      <c r="U27" s="24" t="s">
        <v>16</v>
      </c>
      <c r="V27" s="24" t="s">
        <v>16</v>
      </c>
      <c r="W27" s="24" t="s">
        <v>16</v>
      </c>
      <c r="X27" s="24" t="s">
        <v>16</v>
      </c>
      <c r="Y27" s="24" t="s">
        <v>16</v>
      </c>
      <c r="Z27" s="24" t="s">
        <v>16</v>
      </c>
      <c r="AA27" s="24" t="s">
        <v>16</v>
      </c>
      <c r="AB27" s="24" t="s">
        <v>16</v>
      </c>
    </row>
    <row r="28" spans="2:39" ht="15.75" customHeight="1" x14ac:dyDescent="0.25">
      <c r="B28" s="7">
        <v>44287</v>
      </c>
      <c r="C28" s="5">
        <v>1.39</v>
      </c>
      <c r="E28" s="7">
        <v>44284</v>
      </c>
      <c r="F28" s="5">
        <v>1.04</v>
      </c>
      <c r="G28" s="5">
        <v>1.71</v>
      </c>
      <c r="H28" s="5"/>
      <c r="J28" s="24">
        <v>1041997</v>
      </c>
      <c r="K28" s="24">
        <v>100011</v>
      </c>
      <c r="L28" s="24" t="s">
        <v>40</v>
      </c>
      <c r="M28" s="32">
        <v>112.20399999999999</v>
      </c>
      <c r="N28" s="33">
        <v>44219</v>
      </c>
      <c r="O28" s="34">
        <f t="shared" si="0"/>
        <v>0</v>
      </c>
      <c r="P28" s="35">
        <f t="shared" si="1"/>
        <v>112.163</v>
      </c>
      <c r="Q28" s="24">
        <v>112.163</v>
      </c>
      <c r="R28" s="24" t="s">
        <v>16</v>
      </c>
      <c r="S28" s="24" t="s">
        <v>16</v>
      </c>
      <c r="T28" s="24" t="s">
        <v>16</v>
      </c>
      <c r="U28" s="24" t="s">
        <v>16</v>
      </c>
      <c r="V28" s="24" t="s">
        <v>16</v>
      </c>
      <c r="W28" s="24" t="s">
        <v>16</v>
      </c>
      <c r="X28" s="24" t="s">
        <v>16</v>
      </c>
      <c r="Y28" s="24" t="s">
        <v>16</v>
      </c>
      <c r="Z28" s="24" t="s">
        <v>16</v>
      </c>
      <c r="AA28" s="24" t="s">
        <v>16</v>
      </c>
      <c r="AB28" s="24" t="s">
        <v>16</v>
      </c>
    </row>
    <row r="29" spans="2:39" ht="15.75" customHeight="1" x14ac:dyDescent="0.25">
      <c r="B29" s="7">
        <v>44291</v>
      </c>
      <c r="C29" s="5">
        <v>1.61</v>
      </c>
      <c r="E29" s="7">
        <v>44286</v>
      </c>
      <c r="F29" s="5">
        <v>1.3</v>
      </c>
      <c r="G29" s="5"/>
      <c r="H29" s="5"/>
      <c r="J29" s="24">
        <v>1042002</v>
      </c>
      <c r="K29" s="24">
        <v>100011</v>
      </c>
      <c r="L29" s="24" t="s">
        <v>40</v>
      </c>
      <c r="M29" s="32">
        <v>112.163</v>
      </c>
      <c r="N29" s="33">
        <v>44220</v>
      </c>
      <c r="O29" s="34">
        <f t="shared" si="0"/>
        <v>0</v>
      </c>
      <c r="P29" s="35">
        <f t="shared" si="1"/>
        <v>112.068</v>
      </c>
      <c r="Q29" s="24">
        <v>112.068</v>
      </c>
      <c r="R29" s="24" t="s">
        <v>16</v>
      </c>
      <c r="S29" s="24" t="s">
        <v>16</v>
      </c>
      <c r="T29" s="24" t="s">
        <v>16</v>
      </c>
      <c r="U29" s="24" t="s">
        <v>16</v>
      </c>
      <c r="V29" s="24" t="s">
        <v>16</v>
      </c>
      <c r="W29" s="24" t="s">
        <v>16</v>
      </c>
      <c r="X29" s="24" t="s">
        <v>16</v>
      </c>
      <c r="Y29" s="24" t="s">
        <v>16</v>
      </c>
      <c r="Z29" s="24" t="s">
        <v>16</v>
      </c>
      <c r="AA29" s="24" t="s">
        <v>16</v>
      </c>
      <c r="AB29" s="24" t="s">
        <v>16</v>
      </c>
    </row>
    <row r="30" spans="2:39" ht="15.75" customHeight="1" x14ac:dyDescent="0.25">
      <c r="B30" s="7">
        <v>44293</v>
      </c>
      <c r="C30" s="5">
        <v>0.76</v>
      </c>
      <c r="E30" s="7">
        <v>44287</v>
      </c>
      <c r="F30" s="5">
        <v>1.39</v>
      </c>
      <c r="G30" s="5"/>
      <c r="H30" s="5"/>
      <c r="J30" s="24">
        <v>1042005</v>
      </c>
      <c r="K30" s="24">
        <v>100011</v>
      </c>
      <c r="L30" s="24" t="s">
        <v>40</v>
      </c>
      <c r="M30" s="32">
        <v>112.068</v>
      </c>
      <c r="N30" s="33">
        <v>44221</v>
      </c>
      <c r="O30" s="34">
        <f t="shared" si="0"/>
        <v>0</v>
      </c>
      <c r="P30" s="35">
        <f t="shared" si="1"/>
        <v>112.48399999999999</v>
      </c>
      <c r="Q30" s="24">
        <v>112.48399999999999</v>
      </c>
      <c r="R30" s="24" t="s">
        <v>16</v>
      </c>
      <c r="S30" s="24" t="s">
        <v>16</v>
      </c>
      <c r="T30" s="24" t="s">
        <v>16</v>
      </c>
      <c r="U30" s="24" t="s">
        <v>16</v>
      </c>
      <c r="V30" s="24" t="s">
        <v>16</v>
      </c>
      <c r="W30" s="24" t="s">
        <v>16</v>
      </c>
      <c r="X30" s="24" t="s">
        <v>16</v>
      </c>
      <c r="Y30" s="24" t="s">
        <v>16</v>
      </c>
      <c r="Z30" s="24" t="s">
        <v>16</v>
      </c>
      <c r="AA30" s="24" t="s">
        <v>16</v>
      </c>
      <c r="AB30" s="24" t="s">
        <v>16</v>
      </c>
    </row>
    <row r="31" spans="2:39" ht="15.75" customHeight="1" x14ac:dyDescent="0.25">
      <c r="B31" s="7">
        <v>44298</v>
      </c>
      <c r="C31" s="5">
        <v>1.43</v>
      </c>
      <c r="E31" s="7">
        <v>44291</v>
      </c>
      <c r="F31" s="5">
        <v>1.61</v>
      </c>
      <c r="G31" s="5"/>
      <c r="H31" s="5"/>
      <c r="J31" s="24">
        <v>1042008</v>
      </c>
      <c r="K31" s="24">
        <v>100011</v>
      </c>
      <c r="L31" s="24" t="s">
        <v>40</v>
      </c>
      <c r="M31" s="32">
        <v>112.48399999999999</v>
      </c>
      <c r="N31" s="33">
        <v>44222</v>
      </c>
      <c r="O31" s="34">
        <f t="shared" si="0"/>
        <v>0</v>
      </c>
      <c r="P31" s="35">
        <f t="shared" si="1"/>
        <v>112.556</v>
      </c>
      <c r="Q31" s="24">
        <v>112.556</v>
      </c>
      <c r="R31" s="24" t="s">
        <v>16</v>
      </c>
      <c r="S31" s="24" t="s">
        <v>16</v>
      </c>
      <c r="T31" s="24" t="s">
        <v>16</v>
      </c>
      <c r="U31" s="24" t="s">
        <v>16</v>
      </c>
      <c r="V31" s="24" t="s">
        <v>16</v>
      </c>
      <c r="W31" s="24" t="s">
        <v>16</v>
      </c>
      <c r="X31" s="24" t="s">
        <v>16</v>
      </c>
      <c r="Y31" s="24" t="s">
        <v>16</v>
      </c>
      <c r="Z31" s="24" t="s">
        <v>16</v>
      </c>
      <c r="AA31" s="24" t="s">
        <v>16</v>
      </c>
      <c r="AB31" s="24" t="s">
        <v>16</v>
      </c>
    </row>
    <row r="32" spans="2:39" ht="15.75" customHeight="1" x14ac:dyDescent="0.25">
      <c r="B32" s="7">
        <v>44300</v>
      </c>
      <c r="C32" s="5">
        <v>1.55</v>
      </c>
      <c r="E32" s="7">
        <v>44293</v>
      </c>
      <c r="F32" s="5">
        <v>0.76</v>
      </c>
      <c r="G32" s="5"/>
      <c r="H32" s="5"/>
      <c r="J32" s="24">
        <v>1042012</v>
      </c>
      <c r="K32" s="24">
        <v>100011</v>
      </c>
      <c r="L32" s="24" t="s">
        <v>40</v>
      </c>
      <c r="M32" s="32">
        <v>112.556</v>
      </c>
      <c r="N32" s="33">
        <v>44223</v>
      </c>
      <c r="O32" s="34">
        <f t="shared" si="0"/>
        <v>0</v>
      </c>
      <c r="P32" s="35">
        <f t="shared" si="1"/>
        <v>112.414</v>
      </c>
      <c r="Q32" s="24">
        <v>112.414</v>
      </c>
      <c r="R32" s="24" t="s">
        <v>16</v>
      </c>
      <c r="S32" s="24" t="s">
        <v>16</v>
      </c>
      <c r="T32" s="24" t="s">
        <v>16</v>
      </c>
      <c r="U32" s="24" t="s">
        <v>16</v>
      </c>
      <c r="V32" s="24" t="s">
        <v>16</v>
      </c>
      <c r="W32" s="24" t="s">
        <v>16</v>
      </c>
      <c r="X32" s="24" t="s">
        <v>16</v>
      </c>
      <c r="Y32" s="24" t="s">
        <v>16</v>
      </c>
      <c r="Z32" s="24" t="s">
        <v>16</v>
      </c>
      <c r="AA32" s="24" t="s">
        <v>16</v>
      </c>
      <c r="AB32" s="24" t="s">
        <v>16</v>
      </c>
    </row>
    <row r="33" spans="2:28" ht="15.75" customHeight="1" x14ac:dyDescent="0.25">
      <c r="B33" s="7">
        <v>44305</v>
      </c>
      <c r="C33" s="5">
        <v>1.43</v>
      </c>
      <c r="E33" s="7">
        <v>44298</v>
      </c>
      <c r="F33" s="5">
        <v>1.43</v>
      </c>
      <c r="G33" s="5"/>
      <c r="H33" s="5"/>
      <c r="J33" s="24">
        <v>1042017</v>
      </c>
      <c r="K33" s="24">
        <v>100011</v>
      </c>
      <c r="L33" s="24" t="s">
        <v>40</v>
      </c>
      <c r="M33" s="32">
        <v>112.414</v>
      </c>
      <c r="N33" s="33">
        <v>44224</v>
      </c>
      <c r="O33" s="34">
        <f t="shared" si="0"/>
        <v>0</v>
      </c>
      <c r="P33" s="35">
        <f t="shared" si="1"/>
        <v>112.56699999999999</v>
      </c>
      <c r="Q33" s="24">
        <v>112.56699999999999</v>
      </c>
      <c r="R33" s="24" t="s">
        <v>16</v>
      </c>
      <c r="S33" s="24" t="s">
        <v>16</v>
      </c>
      <c r="T33" s="24" t="s">
        <v>16</v>
      </c>
      <c r="U33" s="24" t="s">
        <v>16</v>
      </c>
      <c r="V33" s="24" t="s">
        <v>16</v>
      </c>
      <c r="W33" s="24" t="s">
        <v>16</v>
      </c>
      <c r="X33" s="24" t="s">
        <v>16</v>
      </c>
      <c r="Y33" s="24" t="s">
        <v>16</v>
      </c>
      <c r="Z33" s="24" t="s">
        <v>16</v>
      </c>
      <c r="AA33" s="24" t="s">
        <v>16</v>
      </c>
      <c r="AB33" s="24" t="s">
        <v>16</v>
      </c>
    </row>
    <row r="34" spans="2:28" ht="15.75" customHeight="1" x14ac:dyDescent="0.25">
      <c r="B34" s="7">
        <v>44312</v>
      </c>
      <c r="C34" s="5">
        <v>1.65</v>
      </c>
      <c r="E34" s="7">
        <v>44300</v>
      </c>
      <c r="F34" s="5">
        <v>1.55</v>
      </c>
      <c r="G34" s="5"/>
      <c r="H34" s="5"/>
      <c r="J34" s="24">
        <v>1042043</v>
      </c>
      <c r="K34" s="24">
        <v>100011</v>
      </c>
      <c r="L34" s="24" t="s">
        <v>40</v>
      </c>
      <c r="M34" s="32">
        <v>112.56699999999999</v>
      </c>
      <c r="N34" s="33">
        <v>44225</v>
      </c>
      <c r="O34" s="34">
        <f t="shared" si="0"/>
        <v>0</v>
      </c>
      <c r="P34" s="35">
        <f t="shared" si="1"/>
        <v>112.621</v>
      </c>
      <c r="Q34" s="24">
        <v>112.621</v>
      </c>
      <c r="R34" s="24" t="s">
        <v>16</v>
      </c>
      <c r="S34" s="24" t="s">
        <v>16</v>
      </c>
      <c r="T34" s="24" t="s">
        <v>16</v>
      </c>
      <c r="U34" s="24" t="s">
        <v>16</v>
      </c>
      <c r="V34" s="24" t="s">
        <v>16</v>
      </c>
      <c r="W34" s="24" t="s">
        <v>16</v>
      </c>
      <c r="X34" s="24" t="s">
        <v>16</v>
      </c>
      <c r="Y34" s="24" t="s">
        <v>16</v>
      </c>
      <c r="Z34" s="24" t="s">
        <v>16</v>
      </c>
      <c r="AA34" s="24" t="s">
        <v>16</v>
      </c>
      <c r="AB34" s="24" t="s">
        <v>16</v>
      </c>
    </row>
    <row r="35" spans="2:28" ht="15.75" customHeight="1" x14ac:dyDescent="0.25">
      <c r="B35" s="7">
        <v>44314</v>
      </c>
      <c r="C35" s="5">
        <v>1.3</v>
      </c>
      <c r="E35" s="7">
        <v>44305</v>
      </c>
      <c r="F35" s="5">
        <v>1.43</v>
      </c>
      <c r="G35" s="5"/>
      <c r="H35" s="5"/>
      <c r="J35" s="24">
        <v>1042046</v>
      </c>
      <c r="K35" s="24">
        <v>100011</v>
      </c>
      <c r="L35" s="24" t="s">
        <v>40</v>
      </c>
      <c r="M35" s="32">
        <v>112.621</v>
      </c>
      <c r="N35" s="33">
        <v>44226</v>
      </c>
      <c r="O35" s="34">
        <f t="shared" si="0"/>
        <v>0</v>
      </c>
      <c r="P35" s="35">
        <f t="shared" si="1"/>
        <v>112.568</v>
      </c>
      <c r="Q35" s="24">
        <v>112.568</v>
      </c>
      <c r="R35" s="24" t="s">
        <v>16</v>
      </c>
      <c r="S35" s="24" t="s">
        <v>16</v>
      </c>
      <c r="T35" s="24" t="s">
        <v>16</v>
      </c>
      <c r="U35" s="24" t="s">
        <v>16</v>
      </c>
      <c r="V35" s="24" t="s">
        <v>16</v>
      </c>
      <c r="W35" s="24" t="s">
        <v>16</v>
      </c>
      <c r="X35" s="24" t="s">
        <v>16</v>
      </c>
      <c r="Y35" s="24" t="s">
        <v>16</v>
      </c>
      <c r="Z35" s="24" t="s">
        <v>16</v>
      </c>
      <c r="AA35" s="24" t="s">
        <v>16</v>
      </c>
      <c r="AB35" s="24" t="s">
        <v>16</v>
      </c>
    </row>
    <row r="36" spans="2:28" ht="15.75" customHeight="1" x14ac:dyDescent="0.25">
      <c r="B36" s="7">
        <v>44319</v>
      </c>
      <c r="C36" s="5">
        <v>1.74</v>
      </c>
      <c r="E36" s="7">
        <v>44312</v>
      </c>
      <c r="F36" s="5">
        <v>1.65</v>
      </c>
      <c r="G36" s="5"/>
      <c r="H36" s="5"/>
      <c r="J36" s="24">
        <v>1042049</v>
      </c>
      <c r="K36" s="24">
        <v>100011</v>
      </c>
      <c r="L36" s="24" t="s">
        <v>40</v>
      </c>
      <c r="M36" s="32">
        <v>112.568</v>
      </c>
      <c r="N36" s="33">
        <v>44227</v>
      </c>
      <c r="O36" s="34">
        <f t="shared" si="0"/>
        <v>0</v>
      </c>
      <c r="P36" s="35">
        <f t="shared" si="1"/>
        <v>112.895</v>
      </c>
      <c r="Q36" s="24" t="s">
        <v>16</v>
      </c>
      <c r="R36" s="24">
        <v>112.895</v>
      </c>
      <c r="S36" s="24" t="s">
        <v>16</v>
      </c>
      <c r="T36" s="24" t="s">
        <v>16</v>
      </c>
      <c r="U36" s="24" t="s">
        <v>16</v>
      </c>
      <c r="V36" s="24" t="s">
        <v>16</v>
      </c>
      <c r="W36" s="24" t="s">
        <v>16</v>
      </c>
      <c r="X36" s="24" t="s">
        <v>16</v>
      </c>
      <c r="Y36" s="24" t="s">
        <v>16</v>
      </c>
      <c r="Z36" s="24" t="s">
        <v>16</v>
      </c>
      <c r="AA36" s="24" t="s">
        <v>16</v>
      </c>
      <c r="AB36" s="24" t="s">
        <v>16</v>
      </c>
    </row>
    <row r="37" spans="2:28" ht="15.75" customHeight="1" x14ac:dyDescent="0.25">
      <c r="B37" s="7">
        <v>44321</v>
      </c>
      <c r="C37" s="5">
        <v>1.6</v>
      </c>
      <c r="E37" s="7">
        <v>44314</v>
      </c>
      <c r="F37" s="5">
        <v>1.3</v>
      </c>
      <c r="G37" s="5"/>
      <c r="H37" s="5"/>
      <c r="J37" s="24">
        <v>1042052</v>
      </c>
      <c r="K37" s="24">
        <v>100011</v>
      </c>
      <c r="L37" s="24" t="s">
        <v>40</v>
      </c>
      <c r="M37" s="32">
        <v>112.895</v>
      </c>
      <c r="N37" s="33">
        <v>44228</v>
      </c>
      <c r="O37" s="34">
        <f t="shared" si="0"/>
        <v>0</v>
      </c>
      <c r="P37" s="35">
        <f t="shared" si="1"/>
        <v>112.093</v>
      </c>
      <c r="Q37" s="24" t="s">
        <v>16</v>
      </c>
      <c r="R37" s="24">
        <v>112.093</v>
      </c>
      <c r="S37" s="24" t="s">
        <v>16</v>
      </c>
      <c r="T37" s="24" t="s">
        <v>16</v>
      </c>
      <c r="U37" s="24" t="s">
        <v>16</v>
      </c>
      <c r="V37" s="24" t="s">
        <v>16</v>
      </c>
      <c r="W37" s="24" t="s">
        <v>16</v>
      </c>
      <c r="X37" s="24" t="s">
        <v>16</v>
      </c>
      <c r="Y37" s="24" t="s">
        <v>16</v>
      </c>
      <c r="Z37" s="24" t="s">
        <v>16</v>
      </c>
      <c r="AA37" s="24" t="s">
        <v>16</v>
      </c>
      <c r="AB37" s="24" t="s">
        <v>16</v>
      </c>
    </row>
    <row r="38" spans="2:28" ht="15.75" customHeight="1" x14ac:dyDescent="0.25">
      <c r="B38" s="7">
        <v>44326</v>
      </c>
      <c r="C38" s="5">
        <v>1.58</v>
      </c>
      <c r="E38" s="7">
        <v>44319</v>
      </c>
      <c r="F38" s="5">
        <v>1.74</v>
      </c>
      <c r="G38" s="5"/>
      <c r="H38" s="5"/>
      <c r="J38" s="24">
        <v>1042055</v>
      </c>
      <c r="K38" s="24">
        <v>100011</v>
      </c>
      <c r="L38" s="24" t="s">
        <v>40</v>
      </c>
      <c r="M38" s="32">
        <v>112.093</v>
      </c>
      <c r="N38" s="33">
        <v>44229</v>
      </c>
      <c r="O38" s="34">
        <f t="shared" si="0"/>
        <v>0</v>
      </c>
      <c r="P38" s="35">
        <f t="shared" si="1"/>
        <v>112.075</v>
      </c>
      <c r="Q38" s="24" t="s">
        <v>16</v>
      </c>
      <c r="R38" s="24">
        <v>112.075</v>
      </c>
      <c r="S38" s="24" t="s">
        <v>16</v>
      </c>
      <c r="T38" s="24" t="s">
        <v>16</v>
      </c>
      <c r="U38" s="24" t="s">
        <v>16</v>
      </c>
      <c r="V38" s="24" t="s">
        <v>16</v>
      </c>
      <c r="W38" s="24" t="s">
        <v>16</v>
      </c>
      <c r="X38" s="24" t="s">
        <v>16</v>
      </c>
      <c r="Y38" s="24" t="s">
        <v>16</v>
      </c>
      <c r="Z38" s="24" t="s">
        <v>16</v>
      </c>
      <c r="AA38" s="24" t="s">
        <v>16</v>
      </c>
      <c r="AB38" s="24" t="s">
        <v>16</v>
      </c>
    </row>
    <row r="39" spans="2:28" ht="15.75" customHeight="1" x14ac:dyDescent="0.25">
      <c r="B39" s="7">
        <v>44328</v>
      </c>
      <c r="C39" s="5">
        <v>1.82</v>
      </c>
      <c r="E39" s="7">
        <v>44321</v>
      </c>
      <c r="F39" s="5">
        <v>1.6</v>
      </c>
      <c r="G39" s="5"/>
      <c r="H39" s="5"/>
      <c r="J39" s="24">
        <v>1042058</v>
      </c>
      <c r="K39" s="24">
        <v>100011</v>
      </c>
      <c r="L39" s="24" t="s">
        <v>40</v>
      </c>
      <c r="M39" s="32">
        <v>112.075</v>
      </c>
      <c r="N39" s="33">
        <v>44230</v>
      </c>
      <c r="O39" s="34">
        <f t="shared" si="0"/>
        <v>0</v>
      </c>
      <c r="P39" s="35">
        <f t="shared" si="1"/>
        <v>112.41800000000001</v>
      </c>
      <c r="Q39" s="24" t="s">
        <v>16</v>
      </c>
      <c r="R39" s="24">
        <v>112.41800000000001</v>
      </c>
      <c r="S39" s="24" t="s">
        <v>16</v>
      </c>
      <c r="T39" s="24" t="s">
        <v>16</v>
      </c>
      <c r="U39" s="24" t="s">
        <v>16</v>
      </c>
      <c r="V39" s="24" t="s">
        <v>16</v>
      </c>
      <c r="W39" s="24" t="s">
        <v>16</v>
      </c>
      <c r="X39" s="24" t="s">
        <v>16</v>
      </c>
      <c r="Y39" s="24" t="s">
        <v>16</v>
      </c>
      <c r="Z39" s="24" t="s">
        <v>16</v>
      </c>
      <c r="AA39" s="24" t="s">
        <v>16</v>
      </c>
      <c r="AB39" s="24" t="s">
        <v>16</v>
      </c>
    </row>
    <row r="40" spans="2:28" ht="15.75" customHeight="1" x14ac:dyDescent="0.25">
      <c r="B40" s="7">
        <v>44333</v>
      </c>
      <c r="C40" s="5">
        <v>1.81</v>
      </c>
      <c r="E40" s="7">
        <v>44326</v>
      </c>
      <c r="F40" s="5">
        <v>1.58</v>
      </c>
      <c r="G40" s="5">
        <v>2.44</v>
      </c>
      <c r="H40" s="5"/>
      <c r="J40" s="24">
        <v>1042062</v>
      </c>
      <c r="K40" s="24">
        <v>100011</v>
      </c>
      <c r="L40" s="24" t="s">
        <v>40</v>
      </c>
      <c r="M40" s="32">
        <v>112.41800000000001</v>
      </c>
      <c r="N40" s="33">
        <v>44231</v>
      </c>
      <c r="O40" s="34">
        <f t="shared" si="0"/>
        <v>0</v>
      </c>
      <c r="P40" s="35">
        <f t="shared" si="1"/>
        <v>112.533</v>
      </c>
      <c r="Q40" s="24" t="s">
        <v>16</v>
      </c>
      <c r="R40" s="24">
        <v>112.533</v>
      </c>
      <c r="S40" s="24" t="s">
        <v>16</v>
      </c>
      <c r="T40" s="24" t="s">
        <v>16</v>
      </c>
      <c r="U40" s="24" t="s">
        <v>16</v>
      </c>
      <c r="V40" s="24" t="s">
        <v>16</v>
      </c>
      <c r="W40" s="24" t="s">
        <v>16</v>
      </c>
      <c r="X40" s="24" t="s">
        <v>16</v>
      </c>
      <c r="Y40" s="24" t="s">
        <v>16</v>
      </c>
      <c r="Z40" s="24" t="s">
        <v>16</v>
      </c>
      <c r="AA40" s="24" t="s">
        <v>16</v>
      </c>
      <c r="AB40" s="24" t="s">
        <v>16</v>
      </c>
    </row>
    <row r="41" spans="2:28" ht="15.75" customHeight="1" x14ac:dyDescent="0.25">
      <c r="B41" s="7">
        <v>44335</v>
      </c>
      <c r="C41" s="5">
        <v>1.56</v>
      </c>
      <c r="E41" s="7">
        <v>44328</v>
      </c>
      <c r="F41" s="5">
        <v>1.82</v>
      </c>
      <c r="G41" s="5">
        <v>3.64</v>
      </c>
      <c r="H41" s="5"/>
      <c r="J41" s="24">
        <v>1042065</v>
      </c>
      <c r="K41" s="24">
        <v>100011</v>
      </c>
      <c r="L41" s="24" t="s">
        <v>40</v>
      </c>
      <c r="M41" s="32">
        <v>112.533</v>
      </c>
      <c r="N41" s="33">
        <v>44232</v>
      </c>
      <c r="O41" s="34">
        <f t="shared" si="0"/>
        <v>0</v>
      </c>
      <c r="P41" s="35">
        <f t="shared" si="1"/>
        <v>111.74299999999999</v>
      </c>
      <c r="Q41" s="24" t="s">
        <v>16</v>
      </c>
      <c r="R41" s="24">
        <v>111.74299999999999</v>
      </c>
      <c r="S41" s="24" t="s">
        <v>16</v>
      </c>
      <c r="T41" s="24" t="s">
        <v>16</v>
      </c>
      <c r="U41" s="24" t="s">
        <v>16</v>
      </c>
      <c r="V41" s="24" t="s">
        <v>16</v>
      </c>
      <c r="W41" s="24" t="s">
        <v>16</v>
      </c>
      <c r="X41" s="24" t="s">
        <v>16</v>
      </c>
      <c r="Y41" s="24" t="s">
        <v>16</v>
      </c>
      <c r="Z41" s="24" t="s">
        <v>16</v>
      </c>
      <c r="AA41" s="24" t="s">
        <v>16</v>
      </c>
      <c r="AB41" s="24" t="s">
        <v>16</v>
      </c>
    </row>
    <row r="42" spans="2:28" ht="15.75" customHeight="1" x14ac:dyDescent="0.25">
      <c r="B42" s="7">
        <v>44342</v>
      </c>
      <c r="C42" s="5">
        <v>1.71</v>
      </c>
      <c r="E42" s="7">
        <v>44333</v>
      </c>
      <c r="F42" s="5">
        <v>1.81</v>
      </c>
      <c r="G42" s="5"/>
      <c r="H42" s="5"/>
      <c r="J42" s="24">
        <v>1042068</v>
      </c>
      <c r="K42" s="24">
        <v>100011</v>
      </c>
      <c r="L42" s="24" t="s">
        <v>40</v>
      </c>
      <c r="M42" s="32">
        <v>111.74299999999999</v>
      </c>
      <c r="N42" s="33">
        <v>44233</v>
      </c>
      <c r="O42" s="34">
        <f t="shared" si="0"/>
        <v>0</v>
      </c>
      <c r="P42" s="35">
        <f t="shared" si="1"/>
        <v>111.754</v>
      </c>
      <c r="Q42" s="24" t="s">
        <v>16</v>
      </c>
      <c r="R42" s="24">
        <v>111.754</v>
      </c>
      <c r="S42" s="24" t="s">
        <v>16</v>
      </c>
      <c r="T42" s="24" t="s">
        <v>16</v>
      </c>
      <c r="U42" s="24" t="s">
        <v>16</v>
      </c>
      <c r="V42" s="24" t="s">
        <v>16</v>
      </c>
      <c r="W42" s="24" t="s">
        <v>16</v>
      </c>
      <c r="X42" s="24" t="s">
        <v>16</v>
      </c>
      <c r="Y42" s="24" t="s">
        <v>16</v>
      </c>
      <c r="Z42" s="24" t="s">
        <v>16</v>
      </c>
      <c r="AA42" s="24" t="s">
        <v>16</v>
      </c>
      <c r="AB42" s="24" t="s">
        <v>16</v>
      </c>
    </row>
    <row r="43" spans="2:28" ht="15.75" customHeight="1" x14ac:dyDescent="0.25">
      <c r="B43" s="7">
        <v>44349</v>
      </c>
      <c r="C43" s="5">
        <v>1.76</v>
      </c>
      <c r="E43" s="7">
        <v>44335</v>
      </c>
      <c r="F43" s="5">
        <v>1.56</v>
      </c>
      <c r="G43" s="5"/>
      <c r="H43" s="5"/>
      <c r="J43" s="24">
        <v>1042071</v>
      </c>
      <c r="K43" s="24">
        <v>100011</v>
      </c>
      <c r="L43" s="24" t="s">
        <v>40</v>
      </c>
      <c r="M43" s="32">
        <v>111.754</v>
      </c>
      <c r="N43" s="33">
        <v>44234</v>
      </c>
      <c r="O43" s="34">
        <f t="shared" si="0"/>
        <v>0</v>
      </c>
      <c r="P43" s="35">
        <f t="shared" si="1"/>
        <v>111.687</v>
      </c>
      <c r="Q43" s="24" t="s">
        <v>16</v>
      </c>
      <c r="R43" s="24">
        <v>111.687</v>
      </c>
      <c r="S43" s="24" t="s">
        <v>16</v>
      </c>
      <c r="T43" s="24" t="s">
        <v>16</v>
      </c>
      <c r="U43" s="24" t="s">
        <v>16</v>
      </c>
      <c r="V43" s="24" t="s">
        <v>16</v>
      </c>
      <c r="W43" s="24" t="s">
        <v>16</v>
      </c>
      <c r="X43" s="24" t="s">
        <v>16</v>
      </c>
      <c r="Y43" s="24" t="s">
        <v>16</v>
      </c>
      <c r="Z43" s="24" t="s">
        <v>16</v>
      </c>
      <c r="AA43" s="24" t="s">
        <v>16</v>
      </c>
      <c r="AB43" s="24" t="s">
        <v>16</v>
      </c>
    </row>
    <row r="44" spans="2:28" ht="15.75" customHeight="1" x14ac:dyDescent="0.25">
      <c r="B44" s="7">
        <v>44361</v>
      </c>
      <c r="C44" s="5">
        <v>1.87</v>
      </c>
      <c r="E44" s="7">
        <v>44342</v>
      </c>
      <c r="F44" s="5">
        <v>1.71</v>
      </c>
      <c r="G44" s="5"/>
      <c r="H44" s="5"/>
      <c r="J44" s="24">
        <v>1042074</v>
      </c>
      <c r="K44" s="24">
        <v>100011</v>
      </c>
      <c r="L44" s="24" t="s">
        <v>40</v>
      </c>
      <c r="M44" s="32">
        <v>111.687</v>
      </c>
      <c r="N44" s="33">
        <v>44235</v>
      </c>
      <c r="O44" s="34">
        <f t="shared" si="0"/>
        <v>0</v>
      </c>
      <c r="P44" s="35">
        <f t="shared" si="1"/>
        <v>112.035</v>
      </c>
      <c r="Q44" s="24" t="s">
        <v>16</v>
      </c>
      <c r="R44" s="24">
        <v>112.035</v>
      </c>
      <c r="S44" s="24" t="s">
        <v>16</v>
      </c>
      <c r="T44" s="24" t="s">
        <v>16</v>
      </c>
      <c r="U44" s="24" t="s">
        <v>16</v>
      </c>
      <c r="V44" s="24" t="s">
        <v>16</v>
      </c>
      <c r="W44" s="24" t="s">
        <v>16</v>
      </c>
      <c r="X44" s="24" t="s">
        <v>16</v>
      </c>
      <c r="Y44" s="24" t="s">
        <v>16</v>
      </c>
      <c r="Z44" s="24" t="s">
        <v>16</v>
      </c>
      <c r="AA44" s="24" t="s">
        <v>16</v>
      </c>
      <c r="AB44" s="24" t="s">
        <v>16</v>
      </c>
    </row>
    <row r="45" spans="2:28" ht="15.75" customHeight="1" x14ac:dyDescent="0.25">
      <c r="B45" s="7">
        <v>44363</v>
      </c>
      <c r="C45" s="5">
        <v>1.56</v>
      </c>
      <c r="E45" s="7">
        <v>44349</v>
      </c>
      <c r="F45" s="5">
        <v>1.76</v>
      </c>
      <c r="G45" s="5"/>
      <c r="H45" s="5"/>
      <c r="J45" s="24">
        <v>1042077</v>
      </c>
      <c r="K45" s="24">
        <v>100011</v>
      </c>
      <c r="L45" s="24" t="s">
        <v>40</v>
      </c>
      <c r="M45" s="32">
        <v>112.035</v>
      </c>
      <c r="N45" s="33">
        <v>44236</v>
      </c>
      <c r="O45" s="34">
        <f t="shared" si="0"/>
        <v>0</v>
      </c>
      <c r="P45" s="35">
        <f t="shared" si="1"/>
        <v>111.54300000000001</v>
      </c>
      <c r="Q45" s="24" t="s">
        <v>16</v>
      </c>
      <c r="R45" s="24">
        <v>111.54300000000001</v>
      </c>
      <c r="S45" s="24" t="s">
        <v>16</v>
      </c>
      <c r="T45" s="24" t="s">
        <v>16</v>
      </c>
      <c r="U45" s="24" t="s">
        <v>16</v>
      </c>
      <c r="V45" s="24" t="s">
        <v>16</v>
      </c>
      <c r="W45" s="24" t="s">
        <v>16</v>
      </c>
      <c r="X45" s="24" t="s">
        <v>16</v>
      </c>
      <c r="Y45" s="24" t="s">
        <v>16</v>
      </c>
      <c r="Z45" s="24" t="s">
        <v>16</v>
      </c>
      <c r="AA45" s="24" t="s">
        <v>16</v>
      </c>
      <c r="AB45" s="24" t="s">
        <v>16</v>
      </c>
    </row>
    <row r="46" spans="2:28" ht="15.75" customHeight="1" x14ac:dyDescent="0.25">
      <c r="B46" s="7">
        <v>44369</v>
      </c>
      <c r="C46" s="5">
        <v>1.74</v>
      </c>
      <c r="E46" s="7">
        <v>44361</v>
      </c>
      <c r="F46" s="5">
        <v>1.87</v>
      </c>
      <c r="G46" s="5"/>
      <c r="H46" s="5"/>
      <c r="J46" s="24">
        <v>1042101</v>
      </c>
      <c r="K46" s="24">
        <v>100011</v>
      </c>
      <c r="L46" s="24" t="s">
        <v>40</v>
      </c>
      <c r="M46" s="32">
        <v>111.54300000000001</v>
      </c>
      <c r="N46" s="33">
        <v>44237</v>
      </c>
      <c r="O46" s="34">
        <f t="shared" si="0"/>
        <v>0</v>
      </c>
      <c r="P46" s="35">
        <f t="shared" si="1"/>
        <v>112.48099999999999</v>
      </c>
      <c r="Q46" s="24" t="s">
        <v>16</v>
      </c>
      <c r="R46" s="24">
        <v>112.48099999999999</v>
      </c>
      <c r="S46" s="24" t="s">
        <v>16</v>
      </c>
      <c r="T46" s="24" t="s">
        <v>16</v>
      </c>
      <c r="U46" s="24" t="s">
        <v>16</v>
      </c>
      <c r="V46" s="24" t="s">
        <v>16</v>
      </c>
      <c r="W46" s="24" t="s">
        <v>16</v>
      </c>
      <c r="X46" s="24" t="s">
        <v>16</v>
      </c>
      <c r="Y46" s="24" t="s">
        <v>16</v>
      </c>
      <c r="Z46" s="24" t="s">
        <v>16</v>
      </c>
      <c r="AA46" s="24" t="s">
        <v>16</v>
      </c>
      <c r="AB46" s="24" t="s">
        <v>16</v>
      </c>
    </row>
    <row r="47" spans="2:28" ht="15.75" customHeight="1" x14ac:dyDescent="0.25">
      <c r="B47" s="7">
        <v>44375</v>
      </c>
      <c r="C47" s="5">
        <v>1.08</v>
      </c>
      <c r="E47" s="7">
        <v>44363</v>
      </c>
      <c r="F47" s="5">
        <v>1.56</v>
      </c>
      <c r="G47" s="5"/>
      <c r="H47" s="5"/>
      <c r="J47" s="24">
        <v>1042104</v>
      </c>
      <c r="K47" s="24">
        <v>100011</v>
      </c>
      <c r="L47" s="24" t="s">
        <v>40</v>
      </c>
      <c r="M47" s="32">
        <v>112.48099999999999</v>
      </c>
      <c r="N47" s="33">
        <v>44238</v>
      </c>
      <c r="O47" s="34">
        <f t="shared" si="0"/>
        <v>0</v>
      </c>
      <c r="P47" s="35">
        <f t="shared" si="1"/>
        <v>111.904</v>
      </c>
      <c r="Q47" s="24" t="s">
        <v>16</v>
      </c>
      <c r="R47" s="24">
        <v>111.904</v>
      </c>
      <c r="S47" s="24" t="s">
        <v>16</v>
      </c>
      <c r="T47" s="24" t="s">
        <v>16</v>
      </c>
      <c r="U47" s="24" t="s">
        <v>16</v>
      </c>
      <c r="V47" s="24" t="s">
        <v>16</v>
      </c>
      <c r="W47" s="24" t="s">
        <v>16</v>
      </c>
      <c r="X47" s="24" t="s">
        <v>16</v>
      </c>
      <c r="Y47" s="24" t="s">
        <v>16</v>
      </c>
      <c r="Z47" s="24" t="s">
        <v>16</v>
      </c>
      <c r="AA47" s="24" t="s">
        <v>16</v>
      </c>
      <c r="AB47" s="24" t="s">
        <v>16</v>
      </c>
    </row>
    <row r="48" spans="2:28" ht="15.75" customHeight="1" x14ac:dyDescent="0.25">
      <c r="B48" s="7">
        <v>44396</v>
      </c>
      <c r="C48" s="5">
        <v>1.24</v>
      </c>
      <c r="E48" s="7">
        <v>44369</v>
      </c>
      <c r="F48" s="5">
        <v>1.74</v>
      </c>
      <c r="G48" s="5"/>
      <c r="H48" s="5"/>
      <c r="J48" s="24">
        <v>1042110</v>
      </c>
      <c r="K48" s="24">
        <v>100011</v>
      </c>
      <c r="L48" s="24" t="s">
        <v>40</v>
      </c>
      <c r="M48" s="32">
        <v>111.904</v>
      </c>
      <c r="N48" s="33">
        <v>44239</v>
      </c>
      <c r="O48" s="34">
        <f t="shared" si="0"/>
        <v>0</v>
      </c>
      <c r="P48" s="35">
        <f t="shared" si="1"/>
        <v>112.193</v>
      </c>
      <c r="Q48" s="24" t="s">
        <v>16</v>
      </c>
      <c r="R48" s="24">
        <v>112.193</v>
      </c>
      <c r="S48" s="24" t="s">
        <v>16</v>
      </c>
      <c r="T48" s="24" t="s">
        <v>16</v>
      </c>
      <c r="U48" s="24" t="s">
        <v>16</v>
      </c>
      <c r="V48" s="24" t="s">
        <v>16</v>
      </c>
      <c r="W48" s="24" t="s">
        <v>16</v>
      </c>
      <c r="X48" s="24" t="s">
        <v>16</v>
      </c>
      <c r="Y48" s="24" t="s">
        <v>16</v>
      </c>
      <c r="Z48" s="24" t="s">
        <v>16</v>
      </c>
      <c r="AA48" s="24" t="s">
        <v>16</v>
      </c>
      <c r="AB48" s="24" t="s">
        <v>16</v>
      </c>
    </row>
    <row r="49" spans="2:28" ht="15.75" customHeight="1" x14ac:dyDescent="0.25">
      <c r="B49" s="7">
        <v>44397</v>
      </c>
      <c r="C49" s="5">
        <v>1.22</v>
      </c>
      <c r="E49" s="7">
        <v>44375</v>
      </c>
      <c r="F49" s="5">
        <v>1.08</v>
      </c>
      <c r="G49" s="5"/>
      <c r="H49" s="5"/>
      <c r="J49" s="24">
        <v>1042113</v>
      </c>
      <c r="K49" s="24">
        <v>100011</v>
      </c>
      <c r="L49" s="24" t="s">
        <v>40</v>
      </c>
      <c r="M49" s="32">
        <v>112.193</v>
      </c>
      <c r="N49" s="33">
        <v>44240</v>
      </c>
      <c r="O49" s="34">
        <f t="shared" si="0"/>
        <v>0</v>
      </c>
      <c r="P49" s="35">
        <f t="shared" si="1"/>
        <v>112.28400000000001</v>
      </c>
      <c r="Q49" s="24" t="s">
        <v>16</v>
      </c>
      <c r="R49" s="24">
        <v>112.28400000000001</v>
      </c>
      <c r="S49" s="24" t="s">
        <v>16</v>
      </c>
      <c r="T49" s="24" t="s">
        <v>16</v>
      </c>
      <c r="U49" s="24" t="s">
        <v>16</v>
      </c>
      <c r="V49" s="24" t="s">
        <v>16</v>
      </c>
      <c r="W49" s="24" t="s">
        <v>16</v>
      </c>
      <c r="X49" s="24" t="s">
        <v>16</v>
      </c>
      <c r="Y49" s="24" t="s">
        <v>16</v>
      </c>
      <c r="Z49" s="24" t="s">
        <v>16</v>
      </c>
      <c r="AA49" s="24" t="s">
        <v>16</v>
      </c>
      <c r="AB49" s="24" t="s">
        <v>16</v>
      </c>
    </row>
    <row r="50" spans="2:28" ht="15.75" customHeight="1" x14ac:dyDescent="0.25">
      <c r="B50" s="7">
        <v>44441</v>
      </c>
      <c r="C50" s="5">
        <v>1.42</v>
      </c>
      <c r="E50" s="7">
        <v>44396</v>
      </c>
      <c r="F50" s="5">
        <v>1.24</v>
      </c>
      <c r="G50" s="5"/>
      <c r="H50" s="5"/>
      <c r="J50" s="24">
        <v>1042118</v>
      </c>
      <c r="K50" s="24">
        <v>100011</v>
      </c>
      <c r="L50" s="24" t="s">
        <v>40</v>
      </c>
      <c r="M50" s="32">
        <v>112.28400000000001</v>
      </c>
      <c r="N50" s="33">
        <v>44241</v>
      </c>
      <c r="O50" s="34">
        <f t="shared" si="0"/>
        <v>0</v>
      </c>
      <c r="P50" s="35">
        <f t="shared" si="1"/>
        <v>112.4</v>
      </c>
      <c r="Q50" s="24" t="s">
        <v>16</v>
      </c>
      <c r="R50" s="24">
        <v>112.4</v>
      </c>
      <c r="S50" s="24" t="s">
        <v>16</v>
      </c>
      <c r="T50" s="24" t="s">
        <v>16</v>
      </c>
      <c r="U50" s="24" t="s">
        <v>16</v>
      </c>
      <c r="V50" s="24" t="s">
        <v>16</v>
      </c>
      <c r="W50" s="24" t="s">
        <v>16</v>
      </c>
      <c r="X50" s="24" t="s">
        <v>16</v>
      </c>
      <c r="Y50" s="24" t="s">
        <v>16</v>
      </c>
      <c r="Z50" s="24" t="s">
        <v>16</v>
      </c>
      <c r="AA50" s="24" t="s">
        <v>16</v>
      </c>
      <c r="AB50" s="24" t="s">
        <v>16</v>
      </c>
    </row>
    <row r="51" spans="2:28" ht="15.75" customHeight="1" x14ac:dyDescent="0.25">
      <c r="B51" s="7">
        <v>44447</v>
      </c>
      <c r="C51" s="5">
        <v>1.58</v>
      </c>
      <c r="E51" s="7">
        <v>44397</v>
      </c>
      <c r="F51" s="5">
        <v>1.22</v>
      </c>
      <c r="G51" s="5"/>
      <c r="H51" s="5"/>
      <c r="J51" s="24">
        <v>1042121</v>
      </c>
      <c r="K51" s="24">
        <v>100011</v>
      </c>
      <c r="L51" s="24" t="s">
        <v>40</v>
      </c>
      <c r="M51" s="32">
        <v>112.4</v>
      </c>
      <c r="N51" s="33">
        <v>44242</v>
      </c>
      <c r="O51" s="34">
        <f t="shared" si="0"/>
        <v>0</v>
      </c>
      <c r="P51" s="35">
        <f t="shared" si="1"/>
        <v>112.04600000000001</v>
      </c>
      <c r="Q51" s="24" t="s">
        <v>16</v>
      </c>
      <c r="R51" s="24">
        <v>112.04600000000001</v>
      </c>
      <c r="S51" s="24" t="s">
        <v>16</v>
      </c>
      <c r="T51" s="24" t="s">
        <v>16</v>
      </c>
      <c r="U51" s="24" t="s">
        <v>16</v>
      </c>
      <c r="V51" s="24" t="s">
        <v>16</v>
      </c>
      <c r="W51" s="24" t="s">
        <v>16</v>
      </c>
      <c r="X51" s="24" t="s">
        <v>16</v>
      </c>
      <c r="Y51" s="24" t="s">
        <v>16</v>
      </c>
      <c r="Z51" s="24" t="s">
        <v>16</v>
      </c>
      <c r="AA51" s="24" t="s">
        <v>16</v>
      </c>
      <c r="AB51" s="24" t="s">
        <v>16</v>
      </c>
    </row>
    <row r="52" spans="2:28" ht="15.75" customHeight="1" x14ac:dyDescent="0.25">
      <c r="B52" s="7">
        <v>44452</v>
      </c>
      <c r="C52" s="5">
        <v>1.69</v>
      </c>
      <c r="E52" s="7">
        <v>44441</v>
      </c>
      <c r="F52" s="5">
        <v>1.42</v>
      </c>
      <c r="G52" s="5"/>
      <c r="H52" s="5"/>
      <c r="J52" s="24">
        <v>1042124</v>
      </c>
      <c r="K52" s="24">
        <v>100011</v>
      </c>
      <c r="L52" s="24" t="s">
        <v>40</v>
      </c>
      <c r="M52" s="32">
        <v>112.04600000000001</v>
      </c>
      <c r="N52" s="33">
        <v>44243</v>
      </c>
      <c r="O52" s="34">
        <f t="shared" si="0"/>
        <v>0</v>
      </c>
      <c r="P52" s="35">
        <f t="shared" si="1"/>
        <v>111.973</v>
      </c>
      <c r="Q52" s="24" t="s">
        <v>16</v>
      </c>
      <c r="R52" s="24">
        <v>111.973</v>
      </c>
      <c r="S52" s="24" t="s">
        <v>16</v>
      </c>
      <c r="T52" s="24" t="s">
        <v>16</v>
      </c>
      <c r="U52" s="24" t="s">
        <v>16</v>
      </c>
      <c r="V52" s="24" t="s">
        <v>16</v>
      </c>
      <c r="W52" s="24" t="s">
        <v>16</v>
      </c>
      <c r="X52" s="24" t="s">
        <v>16</v>
      </c>
      <c r="Y52" s="24" t="s">
        <v>16</v>
      </c>
      <c r="Z52" s="24" t="s">
        <v>16</v>
      </c>
      <c r="AA52" s="24" t="s">
        <v>16</v>
      </c>
      <c r="AB52" s="24" t="s">
        <v>16</v>
      </c>
    </row>
    <row r="53" spans="2:28" ht="15.75" customHeight="1" x14ac:dyDescent="0.25">
      <c r="B53" s="7">
        <v>44454</v>
      </c>
      <c r="C53" s="5">
        <v>1.73</v>
      </c>
      <c r="E53" s="7">
        <v>44447</v>
      </c>
      <c r="F53" s="5">
        <v>1.58</v>
      </c>
      <c r="G53" s="5"/>
      <c r="H53" s="5"/>
      <c r="J53" s="24">
        <v>1042127</v>
      </c>
      <c r="K53" s="24">
        <v>100011</v>
      </c>
      <c r="L53" s="24" t="s">
        <v>40</v>
      </c>
      <c r="M53" s="32">
        <v>111.973</v>
      </c>
      <c r="N53" s="33">
        <v>44244</v>
      </c>
      <c r="O53" s="34">
        <f t="shared" si="0"/>
        <v>0</v>
      </c>
      <c r="P53" s="35">
        <f t="shared" si="1"/>
        <v>111.98099999999999</v>
      </c>
      <c r="Q53" s="24" t="s">
        <v>16</v>
      </c>
      <c r="R53" s="24">
        <v>111.98099999999999</v>
      </c>
      <c r="S53" s="24" t="s">
        <v>16</v>
      </c>
      <c r="T53" s="24" t="s">
        <v>16</v>
      </c>
      <c r="U53" s="24" t="s">
        <v>16</v>
      </c>
      <c r="V53" s="24" t="s">
        <v>16</v>
      </c>
      <c r="W53" s="24" t="s">
        <v>16</v>
      </c>
      <c r="X53" s="24" t="s">
        <v>16</v>
      </c>
      <c r="Y53" s="24" t="s">
        <v>16</v>
      </c>
      <c r="Z53" s="24" t="s">
        <v>16</v>
      </c>
      <c r="AA53" s="24" t="s">
        <v>16</v>
      </c>
      <c r="AB53" s="24" t="s">
        <v>16</v>
      </c>
    </row>
    <row r="54" spans="2:28" ht="15.75" customHeight="1" x14ac:dyDescent="0.25">
      <c r="B54" s="7">
        <v>44459</v>
      </c>
      <c r="C54" s="5">
        <v>2.02</v>
      </c>
      <c r="E54" s="7">
        <v>44452</v>
      </c>
      <c r="F54" s="5">
        <v>1.69</v>
      </c>
      <c r="G54" s="5"/>
      <c r="H54" s="5"/>
      <c r="J54" s="24">
        <v>1042133</v>
      </c>
      <c r="K54" s="24">
        <v>100011</v>
      </c>
      <c r="L54" s="24" t="s">
        <v>40</v>
      </c>
      <c r="M54" s="32">
        <v>111.98099999999999</v>
      </c>
      <c r="N54" s="33">
        <v>44245</v>
      </c>
      <c r="O54" s="34">
        <f t="shared" si="0"/>
        <v>0</v>
      </c>
      <c r="P54" s="35">
        <f t="shared" si="1"/>
        <v>112.149</v>
      </c>
      <c r="Q54" s="24" t="s">
        <v>16</v>
      </c>
      <c r="R54" s="24">
        <v>112.149</v>
      </c>
      <c r="S54" s="24" t="s">
        <v>16</v>
      </c>
      <c r="T54" s="24" t="s">
        <v>16</v>
      </c>
      <c r="U54" s="24" t="s">
        <v>16</v>
      </c>
      <c r="V54" s="24" t="s">
        <v>16</v>
      </c>
      <c r="W54" s="24" t="s">
        <v>16</v>
      </c>
      <c r="X54" s="24" t="s">
        <v>16</v>
      </c>
      <c r="Y54" s="24" t="s">
        <v>16</v>
      </c>
      <c r="Z54" s="24" t="s">
        <v>16</v>
      </c>
      <c r="AA54" s="24" t="s">
        <v>16</v>
      </c>
      <c r="AB54" s="24" t="s">
        <v>16</v>
      </c>
    </row>
    <row r="55" spans="2:28" ht="15.75" customHeight="1" x14ac:dyDescent="0.25">
      <c r="B55" s="7">
        <v>44461</v>
      </c>
      <c r="C55" s="5">
        <v>1.92</v>
      </c>
      <c r="E55" s="7">
        <v>44454</v>
      </c>
      <c r="F55" s="5">
        <v>1.73</v>
      </c>
      <c r="G55" s="5"/>
      <c r="H55" s="5"/>
      <c r="J55" s="24">
        <v>1042137</v>
      </c>
      <c r="K55" s="24">
        <v>100011</v>
      </c>
      <c r="L55" s="24" t="s">
        <v>40</v>
      </c>
      <c r="M55" s="32">
        <v>112.149</v>
      </c>
      <c r="N55" s="33">
        <v>44246</v>
      </c>
      <c r="O55" s="34">
        <f t="shared" si="0"/>
        <v>0</v>
      </c>
      <c r="P55" s="35">
        <f t="shared" si="1"/>
        <v>111.892</v>
      </c>
      <c r="Q55" s="24" t="s">
        <v>16</v>
      </c>
      <c r="R55" s="24">
        <v>111.892</v>
      </c>
      <c r="S55" s="24" t="s">
        <v>16</v>
      </c>
      <c r="T55" s="24" t="s">
        <v>16</v>
      </c>
      <c r="U55" s="24" t="s">
        <v>16</v>
      </c>
      <c r="V55" s="24" t="s">
        <v>16</v>
      </c>
      <c r="W55" s="24" t="s">
        <v>16</v>
      </c>
      <c r="X55" s="24" t="s">
        <v>16</v>
      </c>
      <c r="Y55" s="24" t="s">
        <v>16</v>
      </c>
      <c r="Z55" s="24" t="s">
        <v>16</v>
      </c>
      <c r="AA55" s="24" t="s">
        <v>16</v>
      </c>
      <c r="AB55" s="24" t="s">
        <v>16</v>
      </c>
    </row>
    <row r="56" spans="2:28" ht="15.75" customHeight="1" x14ac:dyDescent="0.25">
      <c r="B56" s="7">
        <v>44482</v>
      </c>
      <c r="C56" s="5">
        <v>1.53</v>
      </c>
      <c r="E56" s="7">
        <v>44459</v>
      </c>
      <c r="F56" s="5">
        <v>2.02</v>
      </c>
      <c r="G56" s="5"/>
      <c r="H56" s="5"/>
      <c r="J56" s="24">
        <v>1042142</v>
      </c>
      <c r="K56" s="24">
        <v>100011</v>
      </c>
      <c r="L56" s="24" t="s">
        <v>40</v>
      </c>
      <c r="M56" s="32">
        <v>111.892</v>
      </c>
      <c r="N56" s="33">
        <v>44247</v>
      </c>
      <c r="O56" s="34">
        <f t="shared" si="0"/>
        <v>0</v>
      </c>
      <c r="P56" s="35">
        <f t="shared" si="1"/>
        <v>111.73399999999999</v>
      </c>
      <c r="Q56" s="24" t="s">
        <v>16</v>
      </c>
      <c r="R56" s="24">
        <v>111.73399999999999</v>
      </c>
      <c r="S56" s="24" t="s">
        <v>16</v>
      </c>
      <c r="T56" s="24" t="s">
        <v>16</v>
      </c>
      <c r="U56" s="24" t="s">
        <v>16</v>
      </c>
      <c r="V56" s="24" t="s">
        <v>16</v>
      </c>
      <c r="W56" s="24" t="s">
        <v>16</v>
      </c>
      <c r="X56" s="24" t="s">
        <v>16</v>
      </c>
      <c r="Y56" s="24" t="s">
        <v>16</v>
      </c>
      <c r="Z56" s="24" t="s">
        <v>16</v>
      </c>
      <c r="AA56" s="24" t="s">
        <v>16</v>
      </c>
      <c r="AB56" s="24" t="s">
        <v>16</v>
      </c>
    </row>
    <row r="57" spans="2:28" ht="15.75" customHeight="1" x14ac:dyDescent="0.25">
      <c r="B57" s="7">
        <v>44487</v>
      </c>
      <c r="C57" s="5">
        <v>1.4</v>
      </c>
      <c r="E57" s="7">
        <v>44461</v>
      </c>
      <c r="F57" s="5">
        <v>1.92</v>
      </c>
      <c r="G57" s="5"/>
      <c r="H57" s="5"/>
      <c r="J57" s="24">
        <v>1042145</v>
      </c>
      <c r="K57" s="24">
        <v>100011</v>
      </c>
      <c r="L57" s="24" t="s">
        <v>40</v>
      </c>
      <c r="M57" s="32">
        <v>111.73399999999999</v>
      </c>
      <c r="N57" s="33">
        <v>44248</v>
      </c>
      <c r="O57" s="34">
        <f t="shared" si="0"/>
        <v>0</v>
      </c>
      <c r="P57" s="35">
        <f t="shared" si="1"/>
        <v>111.72499999999999</v>
      </c>
      <c r="Q57" s="24" t="s">
        <v>16</v>
      </c>
      <c r="R57" s="24">
        <v>111.72499999999999</v>
      </c>
      <c r="S57" s="24" t="s">
        <v>16</v>
      </c>
      <c r="T57" s="24" t="s">
        <v>16</v>
      </c>
      <c r="U57" s="24" t="s">
        <v>16</v>
      </c>
      <c r="V57" s="24" t="s">
        <v>16</v>
      </c>
      <c r="W57" s="24" t="s">
        <v>16</v>
      </c>
      <c r="X57" s="24" t="s">
        <v>16</v>
      </c>
      <c r="Y57" s="24" t="s">
        <v>16</v>
      </c>
      <c r="Z57" s="24" t="s">
        <v>16</v>
      </c>
      <c r="AA57" s="24" t="s">
        <v>16</v>
      </c>
      <c r="AB57" s="24" t="s">
        <v>16</v>
      </c>
    </row>
    <row r="58" spans="2:28" ht="15.75" customHeight="1" x14ac:dyDescent="0.25">
      <c r="B58" s="7">
        <v>44489</v>
      </c>
      <c r="C58" s="5">
        <v>1.3</v>
      </c>
      <c r="E58" s="7">
        <v>44482</v>
      </c>
      <c r="F58" s="5">
        <v>1.53</v>
      </c>
      <c r="G58" s="5"/>
      <c r="H58" s="5"/>
      <c r="J58" s="24">
        <v>1042148</v>
      </c>
      <c r="K58" s="24">
        <v>100011</v>
      </c>
      <c r="L58" s="24" t="s">
        <v>40</v>
      </c>
      <c r="M58" s="32">
        <v>111.72499999999999</v>
      </c>
      <c r="N58" s="33">
        <v>44249</v>
      </c>
      <c r="O58" s="34">
        <f t="shared" si="0"/>
        <v>0</v>
      </c>
      <c r="P58" s="35">
        <f t="shared" si="1"/>
        <v>111.916</v>
      </c>
      <c r="Q58" s="24" t="s">
        <v>16</v>
      </c>
      <c r="R58" s="24">
        <v>111.916</v>
      </c>
      <c r="S58" s="24" t="s">
        <v>16</v>
      </c>
      <c r="T58" s="24" t="s">
        <v>16</v>
      </c>
      <c r="U58" s="24" t="s">
        <v>16</v>
      </c>
      <c r="V58" s="24" t="s">
        <v>16</v>
      </c>
      <c r="W58" s="24" t="s">
        <v>16</v>
      </c>
      <c r="X58" s="24" t="s">
        <v>16</v>
      </c>
      <c r="Y58" s="24" t="s">
        <v>16</v>
      </c>
      <c r="Z58" s="24" t="s">
        <v>16</v>
      </c>
      <c r="AA58" s="24" t="s">
        <v>16</v>
      </c>
      <c r="AB58" s="24" t="s">
        <v>16</v>
      </c>
    </row>
    <row r="59" spans="2:28" ht="15.75" customHeight="1" x14ac:dyDescent="0.25">
      <c r="B59" s="7">
        <v>44494</v>
      </c>
      <c r="C59" s="5">
        <v>1.25</v>
      </c>
      <c r="E59" s="7">
        <v>44487</v>
      </c>
      <c r="F59" s="5">
        <v>1.4</v>
      </c>
      <c r="G59" s="5"/>
      <c r="H59" s="5"/>
      <c r="J59" s="24">
        <v>1042151</v>
      </c>
      <c r="K59" s="24">
        <v>100011</v>
      </c>
      <c r="L59" s="24" t="s">
        <v>40</v>
      </c>
      <c r="M59" s="32">
        <v>111.916</v>
      </c>
      <c r="N59" s="33">
        <v>44250</v>
      </c>
      <c r="O59" s="34">
        <f t="shared" si="0"/>
        <v>0</v>
      </c>
      <c r="P59" s="35">
        <f t="shared" si="1"/>
        <v>112.21</v>
      </c>
      <c r="Q59" s="24" t="s">
        <v>16</v>
      </c>
      <c r="R59" s="24">
        <v>112.21</v>
      </c>
      <c r="S59" s="24" t="s">
        <v>16</v>
      </c>
      <c r="T59" s="24" t="s">
        <v>16</v>
      </c>
      <c r="U59" s="24" t="s">
        <v>16</v>
      </c>
      <c r="V59" s="24" t="s">
        <v>16</v>
      </c>
      <c r="W59" s="24" t="s">
        <v>16</v>
      </c>
      <c r="X59" s="24" t="s">
        <v>16</v>
      </c>
      <c r="Y59" s="24" t="s">
        <v>16</v>
      </c>
      <c r="Z59" s="24" t="s">
        <v>16</v>
      </c>
      <c r="AA59" s="24" t="s">
        <v>16</v>
      </c>
      <c r="AB59" s="24" t="s">
        <v>16</v>
      </c>
    </row>
    <row r="60" spans="2:28" ht="15.75" customHeight="1" x14ac:dyDescent="0.25">
      <c r="B60" s="7">
        <v>44497</v>
      </c>
      <c r="C60" s="5">
        <v>1.32</v>
      </c>
      <c r="E60" s="7">
        <v>44489</v>
      </c>
      <c r="F60" s="5">
        <v>1.3</v>
      </c>
      <c r="G60" s="5"/>
      <c r="H60" s="5"/>
      <c r="J60" s="24">
        <v>1042154</v>
      </c>
      <c r="K60" s="24">
        <v>100011</v>
      </c>
      <c r="L60" s="24" t="s">
        <v>40</v>
      </c>
      <c r="M60" s="32">
        <v>112.21</v>
      </c>
      <c r="N60" s="33">
        <v>44251</v>
      </c>
      <c r="O60" s="34">
        <f t="shared" si="0"/>
        <v>0</v>
      </c>
      <c r="P60" s="35">
        <f t="shared" si="1"/>
        <v>112.041</v>
      </c>
      <c r="Q60" s="24" t="s">
        <v>16</v>
      </c>
      <c r="R60" s="24">
        <v>112.041</v>
      </c>
      <c r="S60" s="24" t="s">
        <v>16</v>
      </c>
      <c r="T60" s="24" t="s">
        <v>16</v>
      </c>
      <c r="U60" s="24" t="s">
        <v>16</v>
      </c>
      <c r="V60" s="24" t="s">
        <v>16</v>
      </c>
      <c r="W60" s="24" t="s">
        <v>16</v>
      </c>
      <c r="X60" s="24" t="s">
        <v>16</v>
      </c>
      <c r="Y60" s="24" t="s">
        <v>16</v>
      </c>
      <c r="Z60" s="24" t="s">
        <v>16</v>
      </c>
      <c r="AA60" s="24" t="s">
        <v>16</v>
      </c>
      <c r="AB60" s="24" t="s">
        <v>16</v>
      </c>
    </row>
    <row r="61" spans="2:28" ht="15.75" customHeight="1" x14ac:dyDescent="0.25">
      <c r="B61" s="7">
        <v>44537</v>
      </c>
      <c r="C61" s="5">
        <v>1.64</v>
      </c>
      <c r="E61" s="7">
        <v>44494</v>
      </c>
      <c r="F61" s="5">
        <v>1.25</v>
      </c>
      <c r="G61" s="5"/>
      <c r="H61" s="5"/>
      <c r="J61" s="24">
        <v>1042163</v>
      </c>
      <c r="K61" s="24">
        <v>100011</v>
      </c>
      <c r="L61" s="24" t="s">
        <v>40</v>
      </c>
      <c r="M61" s="32">
        <v>112.041</v>
      </c>
      <c r="N61" s="33">
        <v>44252</v>
      </c>
      <c r="O61" s="34">
        <f t="shared" si="0"/>
        <v>0</v>
      </c>
      <c r="P61" s="35">
        <f t="shared" si="1"/>
        <v>111.762</v>
      </c>
      <c r="Q61" s="24" t="s">
        <v>16</v>
      </c>
      <c r="R61" s="24">
        <v>111.762</v>
      </c>
      <c r="S61" s="24" t="s">
        <v>16</v>
      </c>
      <c r="T61" s="24" t="s">
        <v>16</v>
      </c>
      <c r="U61" s="24" t="s">
        <v>16</v>
      </c>
      <c r="V61" s="24" t="s">
        <v>16</v>
      </c>
      <c r="W61" s="24" t="s">
        <v>16</v>
      </c>
      <c r="X61" s="24" t="s">
        <v>16</v>
      </c>
      <c r="Y61" s="24" t="s">
        <v>16</v>
      </c>
      <c r="Z61" s="24" t="s">
        <v>16</v>
      </c>
      <c r="AA61" s="24" t="s">
        <v>16</v>
      </c>
      <c r="AB61" s="24" t="s">
        <v>16</v>
      </c>
    </row>
    <row r="62" spans="2:28" ht="15.75" customHeight="1" x14ac:dyDescent="0.25">
      <c r="B62" s="7">
        <v>44538</v>
      </c>
      <c r="C62" s="5">
        <v>1.69</v>
      </c>
      <c r="E62" s="7">
        <v>44497</v>
      </c>
      <c r="F62" s="5">
        <v>1.32</v>
      </c>
      <c r="G62" s="5"/>
      <c r="H62" s="5"/>
      <c r="J62" s="24">
        <v>1042168</v>
      </c>
      <c r="K62" s="24">
        <v>100011</v>
      </c>
      <c r="L62" s="24" t="s">
        <v>40</v>
      </c>
      <c r="M62" s="32">
        <v>111.762</v>
      </c>
      <c r="N62" s="33">
        <v>44253</v>
      </c>
      <c r="O62" s="34">
        <f t="shared" si="0"/>
        <v>0</v>
      </c>
      <c r="P62" s="35">
        <f t="shared" si="1"/>
        <v>111.98</v>
      </c>
      <c r="Q62" s="24" t="s">
        <v>16</v>
      </c>
      <c r="R62" s="24">
        <v>111.98</v>
      </c>
      <c r="S62" s="24" t="s">
        <v>16</v>
      </c>
      <c r="T62" s="24" t="s">
        <v>16</v>
      </c>
      <c r="U62" s="24" t="s">
        <v>16</v>
      </c>
      <c r="V62" s="24" t="s">
        <v>16</v>
      </c>
      <c r="W62" s="24" t="s">
        <v>16</v>
      </c>
      <c r="X62" s="24" t="s">
        <v>16</v>
      </c>
      <c r="Y62" s="24" t="s">
        <v>16</v>
      </c>
      <c r="Z62" s="24" t="s">
        <v>16</v>
      </c>
      <c r="AA62" s="24" t="s">
        <v>16</v>
      </c>
      <c r="AB62" s="24" t="s">
        <v>16</v>
      </c>
    </row>
    <row r="63" spans="2:28" ht="15.75" customHeight="1" x14ac:dyDescent="0.25">
      <c r="B63" s="7">
        <v>44543</v>
      </c>
      <c r="C63" s="5">
        <v>1.63</v>
      </c>
      <c r="E63" s="7">
        <v>44537</v>
      </c>
      <c r="F63" s="5">
        <v>1.64</v>
      </c>
      <c r="G63" s="5"/>
      <c r="H63" s="5"/>
      <c r="J63" s="24">
        <v>1042171</v>
      </c>
      <c r="K63" s="24">
        <v>100011</v>
      </c>
      <c r="L63" s="24" t="s">
        <v>40</v>
      </c>
      <c r="M63" s="32">
        <v>111.98</v>
      </c>
      <c r="N63" s="33">
        <v>44254</v>
      </c>
      <c r="O63" s="34">
        <f t="shared" si="0"/>
        <v>0</v>
      </c>
      <c r="P63" s="35">
        <f t="shared" si="1"/>
        <v>111.761</v>
      </c>
      <c r="Q63" s="24" t="s">
        <v>16</v>
      </c>
      <c r="R63" s="24">
        <v>111.761</v>
      </c>
      <c r="S63" s="24" t="s">
        <v>16</v>
      </c>
      <c r="T63" s="24" t="s">
        <v>16</v>
      </c>
      <c r="U63" s="24" t="s">
        <v>16</v>
      </c>
      <c r="V63" s="24" t="s">
        <v>16</v>
      </c>
      <c r="W63" s="24" t="s">
        <v>16</v>
      </c>
      <c r="X63" s="24" t="s">
        <v>16</v>
      </c>
      <c r="Y63" s="24" t="s">
        <v>16</v>
      </c>
      <c r="Z63" s="24" t="s">
        <v>16</v>
      </c>
      <c r="AA63" s="24" t="s">
        <v>16</v>
      </c>
      <c r="AB63" s="24" t="s">
        <v>16</v>
      </c>
    </row>
    <row r="64" spans="2:28" ht="15.75" customHeight="1" x14ac:dyDescent="0.25">
      <c r="B64" s="7">
        <v>44545</v>
      </c>
      <c r="C64" s="5">
        <v>1.71</v>
      </c>
      <c r="E64" s="7">
        <v>44538</v>
      </c>
      <c r="F64" s="5">
        <v>1.69</v>
      </c>
      <c r="G64" s="5"/>
      <c r="H64" s="5"/>
      <c r="J64" s="24">
        <v>1042174</v>
      </c>
      <c r="K64" s="24">
        <v>100011</v>
      </c>
      <c r="L64" s="24" t="s">
        <v>40</v>
      </c>
      <c r="M64" s="32">
        <v>111.761</v>
      </c>
      <c r="N64" s="33">
        <v>44255</v>
      </c>
      <c r="O64" s="34">
        <f t="shared" si="0"/>
        <v>0</v>
      </c>
      <c r="P64" s="35">
        <f t="shared" si="1"/>
        <v>111.6</v>
      </c>
      <c r="Q64" s="24" t="s">
        <v>16</v>
      </c>
      <c r="R64" s="24" t="s">
        <v>16</v>
      </c>
      <c r="S64" s="24">
        <v>111.6</v>
      </c>
      <c r="T64" s="24" t="s">
        <v>16</v>
      </c>
      <c r="U64" s="24" t="s">
        <v>16</v>
      </c>
      <c r="V64" s="24" t="s">
        <v>16</v>
      </c>
      <c r="W64" s="24" t="s">
        <v>16</v>
      </c>
      <c r="X64" s="24" t="s">
        <v>16</v>
      </c>
      <c r="Y64" s="24" t="s">
        <v>16</v>
      </c>
      <c r="Z64" s="24" t="s">
        <v>16</v>
      </c>
      <c r="AA64" s="24" t="s">
        <v>16</v>
      </c>
      <c r="AB64" s="24" t="s">
        <v>16</v>
      </c>
    </row>
    <row r="65" spans="2:28" ht="15.75" customHeight="1" x14ac:dyDescent="0.25">
      <c r="B65" s="7">
        <v>44550</v>
      </c>
      <c r="C65" s="5">
        <v>1.71</v>
      </c>
      <c r="E65" s="7">
        <v>44543</v>
      </c>
      <c r="F65" s="5">
        <v>1.63</v>
      </c>
      <c r="G65" s="5">
        <v>3</v>
      </c>
      <c r="H65" s="5"/>
      <c r="J65" s="24">
        <v>1042177</v>
      </c>
      <c r="K65" s="24">
        <v>100011</v>
      </c>
      <c r="L65" s="24" t="s">
        <v>40</v>
      </c>
      <c r="M65" s="32">
        <v>111.6</v>
      </c>
      <c r="N65" s="33">
        <v>44256</v>
      </c>
      <c r="O65" s="34">
        <f t="shared" si="0"/>
        <v>0</v>
      </c>
      <c r="P65" s="35">
        <f t="shared" si="1"/>
        <v>112.09</v>
      </c>
      <c r="Q65" s="24" t="s">
        <v>16</v>
      </c>
      <c r="R65" s="24" t="s">
        <v>16</v>
      </c>
      <c r="S65" s="24">
        <v>112.09</v>
      </c>
      <c r="T65" s="24" t="s">
        <v>16</v>
      </c>
      <c r="U65" s="24" t="s">
        <v>16</v>
      </c>
      <c r="V65" s="24" t="s">
        <v>16</v>
      </c>
      <c r="W65" s="24" t="s">
        <v>16</v>
      </c>
      <c r="X65" s="24" t="s">
        <v>16</v>
      </c>
      <c r="Y65" s="24" t="s">
        <v>16</v>
      </c>
      <c r="Z65" s="24" t="s">
        <v>16</v>
      </c>
      <c r="AA65" s="24" t="s">
        <v>16</v>
      </c>
      <c r="AB65" s="24" t="s">
        <v>16</v>
      </c>
    </row>
    <row r="66" spans="2:28" ht="15.75" customHeight="1" x14ac:dyDescent="0.25">
      <c r="B66" s="7">
        <v>44552</v>
      </c>
      <c r="C66" s="5">
        <v>1.78</v>
      </c>
      <c r="E66" s="7">
        <v>44545</v>
      </c>
      <c r="F66" s="5">
        <v>1.71</v>
      </c>
      <c r="G66" s="5"/>
      <c r="H66" s="5"/>
      <c r="J66" s="24">
        <v>1042180</v>
      </c>
      <c r="K66" s="24">
        <v>100011</v>
      </c>
      <c r="L66" s="24" t="s">
        <v>40</v>
      </c>
      <c r="M66" s="32">
        <v>112.09</v>
      </c>
      <c r="N66" s="33">
        <v>44257</v>
      </c>
      <c r="O66" s="34">
        <f t="shared" si="0"/>
        <v>0</v>
      </c>
      <c r="P66" s="35">
        <f t="shared" si="1"/>
        <v>111.806</v>
      </c>
      <c r="Q66" s="24" t="s">
        <v>16</v>
      </c>
      <c r="R66" s="24" t="s">
        <v>16</v>
      </c>
      <c r="S66" s="24">
        <v>111.806</v>
      </c>
      <c r="T66" s="24" t="s">
        <v>16</v>
      </c>
      <c r="U66" s="24" t="s">
        <v>16</v>
      </c>
      <c r="V66" s="24" t="s">
        <v>16</v>
      </c>
      <c r="W66" s="24" t="s">
        <v>16</v>
      </c>
      <c r="X66" s="24" t="s">
        <v>16</v>
      </c>
      <c r="Y66" s="24" t="s">
        <v>16</v>
      </c>
      <c r="Z66" s="24" t="s">
        <v>16</v>
      </c>
      <c r="AA66" s="24" t="s">
        <v>16</v>
      </c>
      <c r="AB66" s="24" t="s">
        <v>16</v>
      </c>
    </row>
    <row r="67" spans="2:28" ht="15.75" customHeight="1" x14ac:dyDescent="0.25">
      <c r="B67" s="7">
        <v>44557</v>
      </c>
      <c r="C67" s="5">
        <v>1.56</v>
      </c>
      <c r="E67" s="7">
        <v>44550</v>
      </c>
      <c r="F67" s="5">
        <v>1.71</v>
      </c>
      <c r="G67" s="5"/>
      <c r="H67" s="5"/>
      <c r="J67" s="24">
        <v>1042188</v>
      </c>
      <c r="K67" s="24">
        <v>100011</v>
      </c>
      <c r="L67" s="24" t="s">
        <v>40</v>
      </c>
      <c r="M67" s="32">
        <v>111.806</v>
      </c>
      <c r="N67" s="33">
        <v>44258</v>
      </c>
      <c r="O67" s="34">
        <f t="shared" si="0"/>
        <v>0</v>
      </c>
      <c r="P67" s="35">
        <f t="shared" si="1"/>
        <v>111.95099999999999</v>
      </c>
      <c r="Q67" s="24" t="s">
        <v>16</v>
      </c>
      <c r="R67" s="24" t="s">
        <v>16</v>
      </c>
      <c r="S67" s="24">
        <v>111.95099999999999</v>
      </c>
      <c r="T67" s="24" t="s">
        <v>16</v>
      </c>
      <c r="U67" s="24" t="s">
        <v>16</v>
      </c>
      <c r="V67" s="24" t="s">
        <v>16</v>
      </c>
      <c r="W67" s="24" t="s">
        <v>16</v>
      </c>
      <c r="X67" s="24" t="s">
        <v>16</v>
      </c>
      <c r="Y67" s="24" t="s">
        <v>16</v>
      </c>
      <c r="Z67" s="24" t="s">
        <v>16</v>
      </c>
      <c r="AA67" s="24" t="s">
        <v>16</v>
      </c>
      <c r="AB67" s="24" t="s">
        <v>16</v>
      </c>
    </row>
    <row r="68" spans="2:28" ht="15.75" customHeight="1" x14ac:dyDescent="0.25">
      <c r="B68" s="7">
        <v>44559</v>
      </c>
      <c r="C68" s="5">
        <v>1.64</v>
      </c>
      <c r="E68" s="7">
        <v>44552</v>
      </c>
      <c r="F68" s="5">
        <v>1.78</v>
      </c>
      <c r="G68" s="5"/>
      <c r="H68" s="5"/>
      <c r="J68" s="24">
        <v>1042195</v>
      </c>
      <c r="K68" s="24">
        <v>100011</v>
      </c>
      <c r="L68" s="24" t="s">
        <v>40</v>
      </c>
      <c r="M68" s="32">
        <v>111.95099999999999</v>
      </c>
      <c r="N68" s="33">
        <v>44259</v>
      </c>
      <c r="O68" s="34">
        <f t="shared" si="0"/>
        <v>0</v>
      </c>
      <c r="P68" s="35">
        <f t="shared" si="1"/>
        <v>111.699</v>
      </c>
      <c r="Q68" s="24" t="s">
        <v>16</v>
      </c>
      <c r="R68" s="24" t="s">
        <v>16</v>
      </c>
      <c r="S68" s="24">
        <v>111.699</v>
      </c>
      <c r="T68" s="24" t="s">
        <v>16</v>
      </c>
      <c r="U68" s="24" t="s">
        <v>16</v>
      </c>
      <c r="V68" s="24" t="s">
        <v>16</v>
      </c>
      <c r="W68" s="24" t="s">
        <v>16</v>
      </c>
      <c r="X68" s="24" t="s">
        <v>16</v>
      </c>
      <c r="Y68" s="24" t="s">
        <v>16</v>
      </c>
      <c r="Z68" s="24" t="s">
        <v>16</v>
      </c>
      <c r="AA68" s="24" t="s">
        <v>16</v>
      </c>
      <c r="AB68" s="24" t="s">
        <v>16</v>
      </c>
    </row>
    <row r="69" spans="2:28" ht="15.75" customHeight="1" x14ac:dyDescent="0.25">
      <c r="E69" s="7">
        <v>44557</v>
      </c>
      <c r="F69" s="5">
        <v>1.56</v>
      </c>
      <c r="G69" s="5"/>
      <c r="H69" s="5"/>
      <c r="J69" s="24">
        <v>1042198</v>
      </c>
      <c r="K69" s="24">
        <v>100011</v>
      </c>
      <c r="L69" s="24" t="s">
        <v>40</v>
      </c>
      <c r="M69" s="32">
        <v>111.699</v>
      </c>
      <c r="N69" s="33">
        <v>44260</v>
      </c>
      <c r="O69" s="34">
        <f t="shared" ref="O69:O132" si="2">IF((M70&gt;1.2*M69),1,0)</f>
        <v>0</v>
      </c>
      <c r="P69" s="35">
        <f t="shared" ref="P69:P132" si="3">IF(M70&gt;10,M70,"")</f>
        <v>111.726</v>
      </c>
      <c r="Q69" s="24" t="s">
        <v>16</v>
      </c>
      <c r="R69" s="24" t="s">
        <v>16</v>
      </c>
      <c r="S69" s="24">
        <v>111.726</v>
      </c>
      <c r="T69" s="24" t="s">
        <v>16</v>
      </c>
      <c r="U69" s="24" t="s">
        <v>16</v>
      </c>
      <c r="V69" s="24" t="s">
        <v>16</v>
      </c>
      <c r="W69" s="24" t="s">
        <v>16</v>
      </c>
      <c r="X69" s="24" t="s">
        <v>16</v>
      </c>
      <c r="Y69" s="24" t="s">
        <v>16</v>
      </c>
      <c r="Z69" s="24" t="s">
        <v>16</v>
      </c>
      <c r="AA69" s="24" t="s">
        <v>16</v>
      </c>
      <c r="AB69" s="24" t="s">
        <v>16</v>
      </c>
    </row>
    <row r="70" spans="2:28" ht="15.75" customHeight="1" x14ac:dyDescent="0.25">
      <c r="B70" s="19" t="s">
        <v>23</v>
      </c>
      <c r="C70" s="20">
        <f>AVERAGE(C5:C68)</f>
        <v>1.4440624999999998</v>
      </c>
      <c r="E70" s="7">
        <v>44559</v>
      </c>
      <c r="F70" s="5">
        <v>1.64</v>
      </c>
      <c r="G70" s="5"/>
      <c r="H70" s="5"/>
      <c r="J70" s="24">
        <v>1042201</v>
      </c>
      <c r="K70" s="24">
        <v>100011</v>
      </c>
      <c r="L70" s="24" t="s">
        <v>40</v>
      </c>
      <c r="M70" s="32">
        <v>111.726</v>
      </c>
      <c r="N70" s="33">
        <v>44261</v>
      </c>
      <c r="O70" s="34">
        <f t="shared" si="2"/>
        <v>0</v>
      </c>
      <c r="P70" s="35">
        <f t="shared" si="3"/>
        <v>111.82</v>
      </c>
      <c r="Q70" s="24" t="s">
        <v>16</v>
      </c>
      <c r="R70" s="24" t="s">
        <v>16</v>
      </c>
      <c r="S70" s="24">
        <v>111.82</v>
      </c>
      <c r="T70" s="24" t="s">
        <v>16</v>
      </c>
      <c r="U70" s="24" t="s">
        <v>16</v>
      </c>
      <c r="V70" s="24" t="s">
        <v>16</v>
      </c>
      <c r="W70" s="24" t="s">
        <v>16</v>
      </c>
      <c r="X70" s="24" t="s">
        <v>16</v>
      </c>
      <c r="Y70" s="24" t="s">
        <v>16</v>
      </c>
      <c r="Z70" s="24" t="s">
        <v>16</v>
      </c>
      <c r="AA70" s="24" t="s">
        <v>16</v>
      </c>
      <c r="AB70" s="24" t="s">
        <v>16</v>
      </c>
    </row>
    <row r="71" spans="2:28" ht="15.75" customHeight="1" x14ac:dyDescent="0.25">
      <c r="B71" s="19" t="s">
        <v>24</v>
      </c>
      <c r="C71" s="21">
        <f>_xlfn.STDEV.S(C5:C68)</f>
        <v>0.29242673075001802</v>
      </c>
      <c r="E71" s="7">
        <v>44564</v>
      </c>
      <c r="F71" s="5">
        <v>1.3</v>
      </c>
      <c r="G71" s="5"/>
      <c r="H71" s="5"/>
      <c r="J71" s="24">
        <v>1042206</v>
      </c>
      <c r="K71" s="24">
        <v>100011</v>
      </c>
      <c r="L71" s="24" t="s">
        <v>40</v>
      </c>
      <c r="M71" s="32">
        <v>111.82</v>
      </c>
      <c r="N71" s="33">
        <v>44262</v>
      </c>
      <c r="O71" s="34">
        <f t="shared" si="2"/>
        <v>0</v>
      </c>
      <c r="P71" s="35">
        <f t="shared" si="3"/>
        <v>111.56399999999999</v>
      </c>
      <c r="Q71" s="24" t="s">
        <v>16</v>
      </c>
      <c r="R71" s="24" t="s">
        <v>16</v>
      </c>
      <c r="S71" s="24">
        <v>111.56399999999999</v>
      </c>
      <c r="T71" s="24" t="s">
        <v>16</v>
      </c>
      <c r="U71" s="24" t="s">
        <v>16</v>
      </c>
      <c r="V71" s="24" t="s">
        <v>16</v>
      </c>
      <c r="W71" s="24" t="s">
        <v>16</v>
      </c>
      <c r="X71" s="24" t="s">
        <v>16</v>
      </c>
      <c r="Y71" s="24" t="s">
        <v>16</v>
      </c>
      <c r="Z71" s="24" t="s">
        <v>16</v>
      </c>
      <c r="AA71" s="24" t="s">
        <v>16</v>
      </c>
      <c r="AB71" s="24" t="s">
        <v>16</v>
      </c>
    </row>
    <row r="72" spans="2:28" ht="15.75" customHeight="1" x14ac:dyDescent="0.25">
      <c r="B72" s="6"/>
      <c r="C72" s="6"/>
      <c r="E72" s="7">
        <v>44566</v>
      </c>
      <c r="F72" s="5">
        <v>1.34</v>
      </c>
      <c r="G72" s="5">
        <v>2.68</v>
      </c>
      <c r="H72" s="5"/>
      <c r="J72" s="24">
        <v>1042209</v>
      </c>
      <c r="K72" s="24">
        <v>100011</v>
      </c>
      <c r="L72" s="24" t="s">
        <v>40</v>
      </c>
      <c r="M72" s="32">
        <v>111.56399999999999</v>
      </c>
      <c r="N72" s="33">
        <v>44263</v>
      </c>
      <c r="O72" s="34">
        <f t="shared" si="2"/>
        <v>0</v>
      </c>
      <c r="P72" s="35">
        <f t="shared" si="3"/>
        <v>111.705</v>
      </c>
      <c r="Q72" s="24" t="s">
        <v>16</v>
      </c>
      <c r="R72" s="24" t="s">
        <v>16</v>
      </c>
      <c r="S72" s="24">
        <v>111.705</v>
      </c>
      <c r="T72" s="24" t="s">
        <v>16</v>
      </c>
      <c r="U72" s="24" t="s">
        <v>16</v>
      </c>
      <c r="V72" s="24" t="s">
        <v>16</v>
      </c>
      <c r="W72" s="24" t="s">
        <v>16</v>
      </c>
      <c r="X72" s="24" t="s">
        <v>16</v>
      </c>
      <c r="Y72" s="24" t="s">
        <v>16</v>
      </c>
      <c r="Z72" s="24" t="s">
        <v>16</v>
      </c>
      <c r="AA72" s="24" t="s">
        <v>16</v>
      </c>
      <c r="AB72" s="24" t="s">
        <v>16</v>
      </c>
    </row>
    <row r="73" spans="2:28" ht="15.75" customHeight="1" x14ac:dyDescent="0.25">
      <c r="B73" s="6"/>
      <c r="C73" s="15"/>
      <c r="E73" s="7">
        <v>44571</v>
      </c>
      <c r="F73" s="5">
        <v>1.37</v>
      </c>
      <c r="G73" s="5"/>
      <c r="H73" s="5"/>
      <c r="J73" s="24">
        <v>1042212</v>
      </c>
      <c r="K73" s="24">
        <v>100011</v>
      </c>
      <c r="L73" s="24" t="s">
        <v>40</v>
      </c>
      <c r="M73" s="32">
        <v>111.705</v>
      </c>
      <c r="N73" s="33">
        <v>44264</v>
      </c>
      <c r="O73" s="34">
        <f t="shared" si="2"/>
        <v>0</v>
      </c>
      <c r="P73" s="35">
        <f t="shared" si="3"/>
        <v>112.224</v>
      </c>
      <c r="Q73" s="24" t="s">
        <v>16</v>
      </c>
      <c r="R73" s="24" t="s">
        <v>16</v>
      </c>
      <c r="S73" s="24">
        <v>112.224</v>
      </c>
      <c r="T73" s="24" t="s">
        <v>16</v>
      </c>
      <c r="U73" s="24" t="s">
        <v>16</v>
      </c>
      <c r="V73" s="24" t="s">
        <v>16</v>
      </c>
      <c r="W73" s="24" t="s">
        <v>16</v>
      </c>
      <c r="X73" s="24" t="s">
        <v>16</v>
      </c>
      <c r="Y73" s="24" t="s">
        <v>16</v>
      </c>
      <c r="Z73" s="24" t="s">
        <v>16</v>
      </c>
      <c r="AA73" s="24" t="s">
        <v>16</v>
      </c>
      <c r="AB73" s="24" t="s">
        <v>16</v>
      </c>
    </row>
    <row r="74" spans="2:28" ht="15.75" customHeight="1" x14ac:dyDescent="0.25">
      <c r="B74" s="6"/>
      <c r="C74" s="15"/>
      <c r="E74" s="7">
        <v>44573</v>
      </c>
      <c r="F74" s="5">
        <v>1.72</v>
      </c>
      <c r="G74" s="5">
        <v>2.75</v>
      </c>
      <c r="H74" s="5"/>
      <c r="J74" s="24">
        <v>1042216</v>
      </c>
      <c r="K74" s="24">
        <v>100011</v>
      </c>
      <c r="L74" s="24" t="s">
        <v>40</v>
      </c>
      <c r="M74" s="32">
        <v>112.224</v>
      </c>
      <c r="N74" s="33">
        <v>44265</v>
      </c>
      <c r="O74" s="34">
        <f t="shared" si="2"/>
        <v>0</v>
      </c>
      <c r="P74" s="35">
        <f t="shared" si="3"/>
        <v>111.98</v>
      </c>
      <c r="Q74" s="24" t="s">
        <v>16</v>
      </c>
      <c r="R74" s="24" t="s">
        <v>16</v>
      </c>
      <c r="S74" s="24">
        <v>111.98</v>
      </c>
      <c r="T74" s="24" t="s">
        <v>16</v>
      </c>
      <c r="U74" s="24" t="s">
        <v>16</v>
      </c>
      <c r="V74" s="24" t="s">
        <v>16</v>
      </c>
      <c r="W74" s="24" t="s">
        <v>16</v>
      </c>
      <c r="X74" s="24" t="s">
        <v>16</v>
      </c>
      <c r="Y74" s="24" t="s">
        <v>16</v>
      </c>
      <c r="Z74" s="24" t="s">
        <v>16</v>
      </c>
      <c r="AA74" s="24" t="s">
        <v>16</v>
      </c>
      <c r="AB74" s="24" t="s">
        <v>16</v>
      </c>
    </row>
    <row r="75" spans="2:28" ht="15.75" customHeight="1" x14ac:dyDescent="0.25">
      <c r="B75" s="6"/>
      <c r="C75" s="14"/>
      <c r="E75" s="7">
        <v>44578</v>
      </c>
      <c r="F75" s="5">
        <v>1.41</v>
      </c>
      <c r="G75" s="5">
        <v>2.86</v>
      </c>
      <c r="H75" s="5"/>
      <c r="J75" s="24">
        <v>1042219</v>
      </c>
      <c r="K75" s="24">
        <v>100011</v>
      </c>
      <c r="L75" s="24" t="s">
        <v>40</v>
      </c>
      <c r="M75" s="32">
        <v>111.98</v>
      </c>
      <c r="N75" s="33">
        <v>44266</v>
      </c>
      <c r="O75" s="34">
        <f t="shared" si="2"/>
        <v>0</v>
      </c>
      <c r="P75" s="35">
        <f t="shared" si="3"/>
        <v>112.01300000000001</v>
      </c>
      <c r="Q75" s="24" t="s">
        <v>16</v>
      </c>
      <c r="R75" s="24" t="s">
        <v>16</v>
      </c>
      <c r="S75" s="24">
        <v>112.01300000000001</v>
      </c>
      <c r="T75" s="24" t="s">
        <v>16</v>
      </c>
      <c r="U75" s="24" t="s">
        <v>16</v>
      </c>
      <c r="V75" s="24" t="s">
        <v>16</v>
      </c>
      <c r="W75" s="24" t="s">
        <v>16</v>
      </c>
      <c r="X75" s="24" t="s">
        <v>16</v>
      </c>
      <c r="Y75" s="24" t="s">
        <v>16</v>
      </c>
      <c r="Z75" s="24" t="s">
        <v>16</v>
      </c>
      <c r="AA75" s="24" t="s">
        <v>16</v>
      </c>
      <c r="AB75" s="24" t="s">
        <v>16</v>
      </c>
    </row>
    <row r="76" spans="2:28" ht="15.75" customHeight="1" x14ac:dyDescent="0.25">
      <c r="B76" s="6"/>
      <c r="C76" s="14"/>
      <c r="E76" s="7">
        <v>44580</v>
      </c>
      <c r="F76" s="5">
        <v>1.42</v>
      </c>
      <c r="G76" s="5">
        <v>3.13</v>
      </c>
      <c r="H76" s="5"/>
      <c r="J76" s="24">
        <v>1042222</v>
      </c>
      <c r="K76" s="24">
        <v>100011</v>
      </c>
      <c r="L76" s="24" t="s">
        <v>40</v>
      </c>
      <c r="M76" s="32">
        <v>112.01300000000001</v>
      </c>
      <c r="N76" s="33">
        <v>44267</v>
      </c>
      <c r="O76" s="34">
        <f t="shared" si="2"/>
        <v>0</v>
      </c>
      <c r="P76" s="35">
        <f t="shared" si="3"/>
        <v>112.069</v>
      </c>
      <c r="Q76" s="24" t="s">
        <v>16</v>
      </c>
      <c r="R76" s="24" t="s">
        <v>16</v>
      </c>
      <c r="S76" s="24">
        <v>112.069</v>
      </c>
      <c r="T76" s="24" t="s">
        <v>16</v>
      </c>
      <c r="U76" s="24" t="s">
        <v>16</v>
      </c>
      <c r="V76" s="24" t="s">
        <v>16</v>
      </c>
      <c r="W76" s="24" t="s">
        <v>16</v>
      </c>
      <c r="X76" s="24" t="s">
        <v>16</v>
      </c>
      <c r="Y76" s="24" t="s">
        <v>16</v>
      </c>
      <c r="Z76" s="24" t="s">
        <v>16</v>
      </c>
      <c r="AA76" s="24" t="s">
        <v>16</v>
      </c>
      <c r="AB76" s="24" t="s">
        <v>16</v>
      </c>
    </row>
    <row r="77" spans="2:28" ht="15.75" customHeight="1" x14ac:dyDescent="0.25">
      <c r="B77" s="10"/>
      <c r="E77" s="7">
        <v>44585</v>
      </c>
      <c r="F77" s="5">
        <v>1.4</v>
      </c>
      <c r="G77" s="5">
        <v>3.13</v>
      </c>
      <c r="H77" s="5"/>
      <c r="J77" s="24">
        <v>1042229</v>
      </c>
      <c r="K77" s="24">
        <v>100011</v>
      </c>
      <c r="L77" s="24" t="s">
        <v>40</v>
      </c>
      <c r="M77" s="32">
        <v>112.069</v>
      </c>
      <c r="N77" s="33">
        <v>44268</v>
      </c>
      <c r="O77" s="34">
        <f t="shared" si="2"/>
        <v>0</v>
      </c>
      <c r="P77" s="35">
        <f t="shared" si="3"/>
        <v>112.077</v>
      </c>
      <c r="Q77" s="24" t="s">
        <v>16</v>
      </c>
      <c r="R77" s="24" t="s">
        <v>16</v>
      </c>
      <c r="S77" s="24">
        <v>112.077</v>
      </c>
      <c r="T77" s="24" t="s">
        <v>16</v>
      </c>
      <c r="U77" s="24" t="s">
        <v>16</v>
      </c>
      <c r="V77" s="24" t="s">
        <v>16</v>
      </c>
      <c r="W77" s="24" t="s">
        <v>16</v>
      </c>
      <c r="X77" s="24" t="s">
        <v>16</v>
      </c>
      <c r="Y77" s="24" t="s">
        <v>16</v>
      </c>
      <c r="Z77" s="24" t="s">
        <v>16</v>
      </c>
      <c r="AA77" s="24" t="s">
        <v>16</v>
      </c>
      <c r="AB77" s="24" t="s">
        <v>16</v>
      </c>
    </row>
    <row r="78" spans="2:28" ht="15.75" customHeight="1" x14ac:dyDescent="0.25">
      <c r="E78" s="7">
        <v>44587</v>
      </c>
      <c r="F78" s="5">
        <v>1.4</v>
      </c>
      <c r="G78" s="5">
        <v>3.26</v>
      </c>
      <c r="H78" s="5"/>
      <c r="J78" s="24">
        <v>1042234</v>
      </c>
      <c r="K78" s="24">
        <v>100011</v>
      </c>
      <c r="L78" s="24" t="s">
        <v>40</v>
      </c>
      <c r="M78" s="32">
        <v>112.077</v>
      </c>
      <c r="N78" s="33">
        <v>44269</v>
      </c>
      <c r="O78" s="34">
        <f t="shared" si="2"/>
        <v>0</v>
      </c>
      <c r="P78" s="35">
        <f t="shared" si="3"/>
        <v>112.03</v>
      </c>
      <c r="Q78" s="24" t="s">
        <v>16</v>
      </c>
      <c r="R78" s="24" t="s">
        <v>16</v>
      </c>
      <c r="S78" s="24">
        <v>112.03</v>
      </c>
      <c r="T78" s="24" t="s">
        <v>16</v>
      </c>
      <c r="U78" s="24" t="s">
        <v>16</v>
      </c>
      <c r="V78" s="24" t="s">
        <v>16</v>
      </c>
      <c r="W78" s="24" t="s">
        <v>16</v>
      </c>
      <c r="X78" s="24" t="s">
        <v>16</v>
      </c>
      <c r="Y78" s="24" t="s">
        <v>16</v>
      </c>
      <c r="Z78" s="24" t="s">
        <v>16</v>
      </c>
      <c r="AA78" s="24" t="s">
        <v>16</v>
      </c>
      <c r="AB78" s="24" t="s">
        <v>16</v>
      </c>
    </row>
    <row r="79" spans="2:28" ht="15.75" customHeight="1" x14ac:dyDescent="0.25">
      <c r="E79" s="7">
        <v>44592</v>
      </c>
      <c r="F79" s="5">
        <v>1.36</v>
      </c>
      <c r="G79" s="5"/>
      <c r="H79" s="5"/>
      <c r="J79" s="24">
        <v>1042237</v>
      </c>
      <c r="K79" s="24">
        <v>100011</v>
      </c>
      <c r="L79" s="24" t="s">
        <v>40</v>
      </c>
      <c r="M79" s="32">
        <v>112.03</v>
      </c>
      <c r="N79" s="33">
        <v>44270</v>
      </c>
      <c r="O79" s="34">
        <f t="shared" si="2"/>
        <v>0</v>
      </c>
      <c r="P79" s="35">
        <f t="shared" si="3"/>
        <v>112.009</v>
      </c>
      <c r="Q79" s="24" t="s">
        <v>16</v>
      </c>
      <c r="R79" s="24" t="s">
        <v>16</v>
      </c>
      <c r="S79" s="24">
        <v>112.009</v>
      </c>
      <c r="T79" s="24" t="s">
        <v>16</v>
      </c>
      <c r="U79" s="24" t="s">
        <v>16</v>
      </c>
      <c r="V79" s="24" t="s">
        <v>16</v>
      </c>
      <c r="W79" s="24" t="s">
        <v>16</v>
      </c>
      <c r="X79" s="24" t="s">
        <v>16</v>
      </c>
      <c r="Y79" s="24" t="s">
        <v>16</v>
      </c>
      <c r="Z79" s="24" t="s">
        <v>16</v>
      </c>
      <c r="AA79" s="24" t="s">
        <v>16</v>
      </c>
      <c r="AB79" s="24" t="s">
        <v>16</v>
      </c>
    </row>
    <row r="80" spans="2:28" ht="15.75" customHeight="1" x14ac:dyDescent="0.25">
      <c r="E80" s="7">
        <v>44593</v>
      </c>
      <c r="F80" s="5">
        <v>1.97</v>
      </c>
      <c r="G80" s="5"/>
      <c r="H80" s="5"/>
      <c r="J80" s="24">
        <v>1042240</v>
      </c>
      <c r="K80" s="24">
        <v>100011</v>
      </c>
      <c r="L80" s="24" t="s">
        <v>40</v>
      </c>
      <c r="M80" s="32">
        <v>112.009</v>
      </c>
      <c r="N80" s="33">
        <v>44271</v>
      </c>
      <c r="O80" s="34">
        <f t="shared" si="2"/>
        <v>0</v>
      </c>
      <c r="P80" s="35">
        <f t="shared" si="3"/>
        <v>111.944</v>
      </c>
      <c r="Q80" s="24" t="s">
        <v>16</v>
      </c>
      <c r="R80" s="24" t="s">
        <v>16</v>
      </c>
      <c r="S80" s="24">
        <v>111.944</v>
      </c>
      <c r="T80" s="24" t="s">
        <v>16</v>
      </c>
      <c r="U80" s="24" t="s">
        <v>16</v>
      </c>
      <c r="V80" s="24" t="s">
        <v>16</v>
      </c>
      <c r="W80" s="24" t="s">
        <v>16</v>
      </c>
      <c r="X80" s="24" t="s">
        <v>16</v>
      </c>
      <c r="Y80" s="24" t="s">
        <v>16</v>
      </c>
      <c r="Z80" s="24" t="s">
        <v>16</v>
      </c>
      <c r="AA80" s="24" t="s">
        <v>16</v>
      </c>
      <c r="AB80" s="24" t="s">
        <v>16</v>
      </c>
    </row>
    <row r="81" spans="1:28" ht="15.75" customHeight="1" x14ac:dyDescent="0.25">
      <c r="E81" s="7">
        <v>44599</v>
      </c>
      <c r="F81" s="5">
        <v>1.24</v>
      </c>
      <c r="G81" s="5"/>
      <c r="H81" s="5"/>
      <c r="J81" s="24">
        <v>1042244</v>
      </c>
      <c r="K81" s="24">
        <v>100011</v>
      </c>
      <c r="L81" s="24" t="s">
        <v>40</v>
      </c>
      <c r="M81" s="32">
        <v>111.944</v>
      </c>
      <c r="N81" s="33">
        <v>44272</v>
      </c>
      <c r="O81" s="34">
        <f t="shared" si="2"/>
        <v>0</v>
      </c>
      <c r="P81" s="35">
        <f t="shared" si="3"/>
        <v>112.101</v>
      </c>
      <c r="Q81" s="24" t="s">
        <v>16</v>
      </c>
      <c r="R81" s="24" t="s">
        <v>16</v>
      </c>
      <c r="S81" s="24">
        <v>112.101</v>
      </c>
      <c r="T81" s="24" t="s">
        <v>16</v>
      </c>
      <c r="U81" s="24" t="s">
        <v>16</v>
      </c>
      <c r="V81" s="24" t="s">
        <v>16</v>
      </c>
      <c r="W81" s="24" t="s">
        <v>16</v>
      </c>
      <c r="X81" s="24" t="s">
        <v>16</v>
      </c>
      <c r="Y81" s="24" t="s">
        <v>16</v>
      </c>
      <c r="Z81" s="24" t="s">
        <v>16</v>
      </c>
      <c r="AA81" s="24" t="s">
        <v>16</v>
      </c>
      <c r="AB81" s="24" t="s">
        <v>16</v>
      </c>
    </row>
    <row r="82" spans="1:28" ht="15.75" customHeight="1" x14ac:dyDescent="0.25">
      <c r="E82" s="7">
        <v>44601</v>
      </c>
      <c r="F82" s="5">
        <v>0.92</v>
      </c>
      <c r="G82" s="5"/>
      <c r="H82" s="5"/>
      <c r="J82" s="24">
        <v>1042247</v>
      </c>
      <c r="K82" s="24">
        <v>100011</v>
      </c>
      <c r="L82" s="24" t="s">
        <v>40</v>
      </c>
      <c r="M82" s="32">
        <v>112.101</v>
      </c>
      <c r="N82" s="33">
        <v>44273</v>
      </c>
      <c r="O82" s="34">
        <f t="shared" si="2"/>
        <v>0</v>
      </c>
      <c r="P82" s="35">
        <f t="shared" si="3"/>
        <v>112.08499999999999</v>
      </c>
      <c r="Q82" s="24" t="s">
        <v>16</v>
      </c>
      <c r="R82" s="24" t="s">
        <v>16</v>
      </c>
      <c r="S82" s="24">
        <v>112.08499999999999</v>
      </c>
      <c r="T82" s="24" t="s">
        <v>16</v>
      </c>
      <c r="U82" s="24" t="s">
        <v>16</v>
      </c>
      <c r="V82" s="24" t="s">
        <v>16</v>
      </c>
      <c r="W82" s="24" t="s">
        <v>16</v>
      </c>
      <c r="X82" s="24" t="s">
        <v>16</v>
      </c>
      <c r="Y82" s="24" t="s">
        <v>16</v>
      </c>
      <c r="Z82" s="24" t="s">
        <v>16</v>
      </c>
      <c r="AA82" s="24" t="s">
        <v>16</v>
      </c>
      <c r="AB82" s="24" t="s">
        <v>16</v>
      </c>
    </row>
    <row r="83" spans="1:28" ht="15.75" customHeight="1" x14ac:dyDescent="0.25">
      <c r="E83" s="7">
        <v>44608</v>
      </c>
      <c r="F83" s="5">
        <v>0.99</v>
      </c>
      <c r="G83" s="5"/>
      <c r="H83" s="5"/>
      <c r="J83" s="24">
        <v>1042251</v>
      </c>
      <c r="K83" s="24">
        <v>100011</v>
      </c>
      <c r="L83" s="24" t="s">
        <v>40</v>
      </c>
      <c r="M83" s="32">
        <v>112.08499999999999</v>
      </c>
      <c r="N83" s="33">
        <v>44274</v>
      </c>
      <c r="O83" s="34">
        <f t="shared" si="2"/>
        <v>0</v>
      </c>
      <c r="P83" s="35">
        <f t="shared" si="3"/>
        <v>111.79900000000001</v>
      </c>
      <c r="Q83" s="24" t="s">
        <v>16</v>
      </c>
      <c r="R83" s="24" t="s">
        <v>16</v>
      </c>
      <c r="S83" s="24">
        <v>111.79900000000001</v>
      </c>
      <c r="T83" s="24" t="s">
        <v>16</v>
      </c>
      <c r="U83" s="24" t="s">
        <v>16</v>
      </c>
      <c r="V83" s="24" t="s">
        <v>16</v>
      </c>
      <c r="W83" s="24" t="s">
        <v>16</v>
      </c>
      <c r="X83" s="24" t="s">
        <v>16</v>
      </c>
      <c r="Y83" s="24" t="s">
        <v>16</v>
      </c>
      <c r="Z83" s="24" t="s">
        <v>16</v>
      </c>
      <c r="AA83" s="24" t="s">
        <v>16</v>
      </c>
      <c r="AB83" s="24" t="s">
        <v>16</v>
      </c>
    </row>
    <row r="84" spans="1:28" ht="15.75" customHeight="1" x14ac:dyDescent="0.25">
      <c r="E84" s="7">
        <v>44613</v>
      </c>
      <c r="F84" s="5">
        <v>1.21</v>
      </c>
      <c r="G84" s="5"/>
      <c r="H84" s="5"/>
      <c r="J84" s="24">
        <v>1042254</v>
      </c>
      <c r="K84" s="24">
        <v>100011</v>
      </c>
      <c r="L84" s="24" t="s">
        <v>40</v>
      </c>
      <c r="M84" s="32">
        <v>111.79900000000001</v>
      </c>
      <c r="N84" s="33">
        <v>44275</v>
      </c>
      <c r="O84" s="34">
        <f t="shared" si="2"/>
        <v>0</v>
      </c>
      <c r="P84" s="35">
        <f t="shared" si="3"/>
        <v>112.425</v>
      </c>
      <c r="Q84" s="24" t="s">
        <v>16</v>
      </c>
      <c r="R84" s="24" t="s">
        <v>16</v>
      </c>
      <c r="S84" s="24">
        <v>112.425</v>
      </c>
      <c r="T84" s="24" t="s">
        <v>16</v>
      </c>
      <c r="U84" s="24" t="s">
        <v>16</v>
      </c>
      <c r="V84" s="24" t="s">
        <v>16</v>
      </c>
      <c r="W84" s="24" t="s">
        <v>16</v>
      </c>
      <c r="X84" s="24" t="s">
        <v>16</v>
      </c>
      <c r="Y84" s="24" t="s">
        <v>16</v>
      </c>
      <c r="Z84" s="24" t="s">
        <v>16</v>
      </c>
      <c r="AA84" s="24" t="s">
        <v>16</v>
      </c>
      <c r="AB84" s="24" t="s">
        <v>16</v>
      </c>
    </row>
    <row r="85" spans="1:28" ht="15.75" customHeight="1" x14ac:dyDescent="0.25">
      <c r="E85" s="7">
        <v>44615</v>
      </c>
      <c r="F85" s="5">
        <v>1.29</v>
      </c>
      <c r="G85" s="5"/>
      <c r="H85" s="5"/>
      <c r="J85" s="24">
        <v>1042257</v>
      </c>
      <c r="K85" s="24">
        <v>100011</v>
      </c>
      <c r="L85" s="24" t="s">
        <v>40</v>
      </c>
      <c r="M85" s="32">
        <v>112.425</v>
      </c>
      <c r="N85" s="33">
        <v>44276</v>
      </c>
      <c r="O85" s="34">
        <f t="shared" si="2"/>
        <v>0</v>
      </c>
      <c r="P85" s="35">
        <f t="shared" si="3"/>
        <v>111.804</v>
      </c>
      <c r="Q85" s="24" t="s">
        <v>16</v>
      </c>
      <c r="R85" s="24" t="s">
        <v>16</v>
      </c>
      <c r="S85" s="24">
        <v>111.804</v>
      </c>
      <c r="T85" s="24" t="s">
        <v>16</v>
      </c>
      <c r="U85" s="24" t="s">
        <v>16</v>
      </c>
      <c r="V85" s="24" t="s">
        <v>16</v>
      </c>
      <c r="W85" s="24" t="s">
        <v>16</v>
      </c>
      <c r="X85" s="24" t="s">
        <v>16</v>
      </c>
      <c r="Y85" s="24" t="s">
        <v>16</v>
      </c>
      <c r="Z85" s="24" t="s">
        <v>16</v>
      </c>
      <c r="AA85" s="24" t="s">
        <v>16</v>
      </c>
      <c r="AB85" s="24" t="s">
        <v>16</v>
      </c>
    </row>
    <row r="86" spans="1:28" ht="15.75" customHeight="1" x14ac:dyDescent="0.25">
      <c r="E86" s="7">
        <v>44627</v>
      </c>
      <c r="F86" s="5">
        <v>1.52</v>
      </c>
      <c r="G86" s="5"/>
      <c r="H86" s="5"/>
      <c r="J86" s="24">
        <v>1042260</v>
      </c>
      <c r="K86" s="24">
        <v>100011</v>
      </c>
      <c r="L86" s="24" t="s">
        <v>40</v>
      </c>
      <c r="M86" s="32">
        <v>111.804</v>
      </c>
      <c r="N86" s="33">
        <v>44277</v>
      </c>
      <c r="O86" s="34">
        <f t="shared" si="2"/>
        <v>0</v>
      </c>
      <c r="P86" s="35">
        <f t="shared" si="3"/>
        <v>112.75700000000001</v>
      </c>
      <c r="Q86" s="24" t="s">
        <v>16</v>
      </c>
      <c r="R86" s="24" t="s">
        <v>16</v>
      </c>
      <c r="S86" s="24">
        <v>112.75700000000001</v>
      </c>
      <c r="T86" s="24" t="s">
        <v>16</v>
      </c>
      <c r="U86" s="24" t="s">
        <v>16</v>
      </c>
      <c r="V86" s="24" t="s">
        <v>16</v>
      </c>
      <c r="W86" s="24" t="s">
        <v>16</v>
      </c>
      <c r="X86" s="24" t="s">
        <v>16</v>
      </c>
      <c r="Y86" s="24" t="s">
        <v>16</v>
      </c>
      <c r="Z86" s="24" t="s">
        <v>16</v>
      </c>
      <c r="AA86" s="24" t="s">
        <v>16</v>
      </c>
      <c r="AB86" s="24" t="s">
        <v>16</v>
      </c>
    </row>
    <row r="87" spans="1:28" ht="15.75" customHeight="1" x14ac:dyDescent="0.25">
      <c r="A87" s="6"/>
      <c r="E87" s="7">
        <v>44634</v>
      </c>
      <c r="F87" s="5">
        <v>1.56</v>
      </c>
      <c r="G87" s="5"/>
      <c r="H87" s="5"/>
      <c r="J87" s="24">
        <v>1042263</v>
      </c>
      <c r="K87" s="24">
        <v>100011</v>
      </c>
      <c r="L87" s="24" t="s">
        <v>40</v>
      </c>
      <c r="M87" s="32">
        <v>112.75700000000001</v>
      </c>
      <c r="N87" s="33">
        <v>44278</v>
      </c>
      <c r="O87" s="34">
        <f t="shared" si="2"/>
        <v>0</v>
      </c>
      <c r="P87" s="35">
        <f t="shared" si="3"/>
        <v>112.205</v>
      </c>
      <c r="Q87" s="24" t="s">
        <v>16</v>
      </c>
      <c r="R87" s="24" t="s">
        <v>16</v>
      </c>
      <c r="S87" s="24">
        <v>112.205</v>
      </c>
      <c r="T87" s="24" t="s">
        <v>16</v>
      </c>
      <c r="U87" s="24" t="s">
        <v>16</v>
      </c>
      <c r="V87" s="24" t="s">
        <v>16</v>
      </c>
      <c r="W87" s="24" t="s">
        <v>16</v>
      </c>
      <c r="X87" s="24" t="s">
        <v>16</v>
      </c>
      <c r="Y87" s="24" t="s">
        <v>16</v>
      </c>
      <c r="Z87" s="24" t="s">
        <v>16</v>
      </c>
      <c r="AA87" s="24" t="s">
        <v>16</v>
      </c>
      <c r="AB87" s="24" t="s">
        <v>16</v>
      </c>
    </row>
    <row r="88" spans="1:28" ht="15.75" customHeight="1" x14ac:dyDescent="0.25">
      <c r="A88" s="6"/>
      <c r="E88" s="7">
        <v>44636</v>
      </c>
      <c r="F88" s="5">
        <v>1.1100000000000001</v>
      </c>
      <c r="G88" s="5"/>
      <c r="H88" s="5">
        <v>2.9000000000000001E-2</v>
      </c>
      <c r="J88" s="24">
        <v>1042268</v>
      </c>
      <c r="K88" s="24">
        <v>100011</v>
      </c>
      <c r="L88" s="24" t="s">
        <v>40</v>
      </c>
      <c r="M88" s="32">
        <v>112.205</v>
      </c>
      <c r="N88" s="33">
        <v>44279</v>
      </c>
      <c r="O88" s="34">
        <f t="shared" si="2"/>
        <v>0</v>
      </c>
      <c r="P88" s="35">
        <f t="shared" si="3"/>
        <v>112.078</v>
      </c>
      <c r="Q88" s="24" t="s">
        <v>16</v>
      </c>
      <c r="R88" s="24" t="s">
        <v>16</v>
      </c>
      <c r="S88" s="24">
        <v>112.078</v>
      </c>
      <c r="T88" s="24" t="s">
        <v>16</v>
      </c>
      <c r="U88" s="24" t="s">
        <v>16</v>
      </c>
      <c r="V88" s="24" t="s">
        <v>16</v>
      </c>
      <c r="W88" s="24" t="s">
        <v>16</v>
      </c>
      <c r="X88" s="24" t="s">
        <v>16</v>
      </c>
      <c r="Y88" s="24" t="s">
        <v>16</v>
      </c>
      <c r="Z88" s="24" t="s">
        <v>16</v>
      </c>
      <c r="AA88" s="24" t="s">
        <v>16</v>
      </c>
      <c r="AB88" s="24" t="s">
        <v>16</v>
      </c>
    </row>
    <row r="89" spans="1:28" ht="15.75" customHeight="1" x14ac:dyDescent="0.25">
      <c r="A89" s="6"/>
      <c r="E89" s="7">
        <v>44641</v>
      </c>
      <c r="F89" s="5">
        <v>0.89</v>
      </c>
      <c r="G89" s="5"/>
      <c r="H89" s="5">
        <v>0.02</v>
      </c>
      <c r="J89" s="24">
        <v>1042271</v>
      </c>
      <c r="K89" s="24">
        <v>100011</v>
      </c>
      <c r="L89" s="24" t="s">
        <v>40</v>
      </c>
      <c r="M89" s="32">
        <v>112.078</v>
      </c>
      <c r="N89" s="33">
        <v>44280</v>
      </c>
      <c r="O89" s="34">
        <f t="shared" si="2"/>
        <v>0</v>
      </c>
      <c r="P89" s="35">
        <f t="shared" si="3"/>
        <v>112.37</v>
      </c>
      <c r="Q89" s="24" t="s">
        <v>16</v>
      </c>
      <c r="R89" s="24" t="s">
        <v>16</v>
      </c>
      <c r="S89" s="24">
        <v>112.37</v>
      </c>
      <c r="T89" s="24" t="s">
        <v>16</v>
      </c>
      <c r="U89" s="24" t="s">
        <v>16</v>
      </c>
      <c r="V89" s="24" t="s">
        <v>16</v>
      </c>
      <c r="W89" s="24" t="s">
        <v>16</v>
      </c>
      <c r="X89" s="24" t="s">
        <v>16</v>
      </c>
      <c r="Y89" s="24" t="s">
        <v>16</v>
      </c>
      <c r="Z89" s="24" t="s">
        <v>16</v>
      </c>
      <c r="AA89" s="24" t="s">
        <v>16</v>
      </c>
      <c r="AB89" s="24" t="s">
        <v>16</v>
      </c>
    </row>
    <row r="90" spans="1:28" ht="15.75" customHeight="1" x14ac:dyDescent="0.25">
      <c r="A90" s="6"/>
      <c r="E90" s="7">
        <v>44643</v>
      </c>
      <c r="F90" s="5">
        <v>1.61</v>
      </c>
      <c r="G90" s="5"/>
      <c r="H90" s="5"/>
      <c r="J90" s="24">
        <v>1042275</v>
      </c>
      <c r="K90" s="24">
        <v>100011</v>
      </c>
      <c r="L90" s="24" t="s">
        <v>40</v>
      </c>
      <c r="M90" s="32">
        <v>112.37</v>
      </c>
      <c r="N90" s="33">
        <v>44281</v>
      </c>
      <c r="O90" s="34">
        <f t="shared" si="2"/>
        <v>0</v>
      </c>
      <c r="P90" s="35">
        <f t="shared" si="3"/>
        <v>112.336</v>
      </c>
      <c r="Q90" s="24" t="s">
        <v>16</v>
      </c>
      <c r="R90" s="24" t="s">
        <v>16</v>
      </c>
      <c r="S90" s="24">
        <v>112.336</v>
      </c>
      <c r="T90" s="24" t="s">
        <v>16</v>
      </c>
      <c r="U90" s="24" t="s">
        <v>16</v>
      </c>
      <c r="V90" s="24" t="s">
        <v>16</v>
      </c>
      <c r="W90" s="24" t="s">
        <v>16</v>
      </c>
      <c r="X90" s="24" t="s">
        <v>16</v>
      </c>
      <c r="Y90" s="24" t="s">
        <v>16</v>
      </c>
      <c r="Z90" s="24" t="s">
        <v>16</v>
      </c>
      <c r="AA90" s="24" t="s">
        <v>16</v>
      </c>
      <c r="AB90" s="24" t="s">
        <v>16</v>
      </c>
    </row>
    <row r="91" spans="1:28" ht="15.75" customHeight="1" x14ac:dyDescent="0.25">
      <c r="A91" s="6"/>
      <c r="E91" s="7">
        <v>44655</v>
      </c>
      <c r="F91" s="5">
        <v>1.63</v>
      </c>
      <c r="G91" s="5"/>
      <c r="H91" s="5">
        <v>4.1000000000000002E-2</v>
      </c>
      <c r="J91" s="24">
        <v>1042278</v>
      </c>
      <c r="K91" s="24">
        <v>100011</v>
      </c>
      <c r="L91" s="24" t="s">
        <v>40</v>
      </c>
      <c r="M91" s="32">
        <v>112.336</v>
      </c>
      <c r="N91" s="33">
        <v>44282</v>
      </c>
      <c r="O91" s="34">
        <f t="shared" si="2"/>
        <v>0</v>
      </c>
      <c r="P91" s="35">
        <f t="shared" si="3"/>
        <v>112.483</v>
      </c>
      <c r="Q91" s="24" t="s">
        <v>16</v>
      </c>
      <c r="R91" s="24" t="s">
        <v>16</v>
      </c>
      <c r="S91" s="24">
        <v>112.483</v>
      </c>
      <c r="T91" s="24" t="s">
        <v>16</v>
      </c>
      <c r="U91" s="24" t="s">
        <v>16</v>
      </c>
      <c r="V91" s="24" t="s">
        <v>16</v>
      </c>
      <c r="W91" s="24" t="s">
        <v>16</v>
      </c>
      <c r="X91" s="24" t="s">
        <v>16</v>
      </c>
      <c r="Y91" s="24" t="s">
        <v>16</v>
      </c>
      <c r="Z91" s="24" t="s">
        <v>16</v>
      </c>
      <c r="AA91" s="24" t="s">
        <v>16</v>
      </c>
      <c r="AB91" s="24" t="s">
        <v>16</v>
      </c>
    </row>
    <row r="92" spans="1:28" ht="15.75" customHeight="1" x14ac:dyDescent="0.25">
      <c r="A92" s="6"/>
      <c r="E92" s="7">
        <v>44657</v>
      </c>
      <c r="F92" s="5">
        <v>1.57</v>
      </c>
      <c r="G92" s="5"/>
      <c r="H92" s="5">
        <v>4.3999999999999997E-2</v>
      </c>
      <c r="J92" s="24">
        <v>1042281</v>
      </c>
      <c r="K92" s="24">
        <v>100011</v>
      </c>
      <c r="L92" s="24" t="s">
        <v>40</v>
      </c>
      <c r="M92" s="32">
        <v>112.483</v>
      </c>
      <c r="N92" s="33">
        <v>44283</v>
      </c>
      <c r="O92" s="34">
        <f t="shared" si="2"/>
        <v>0</v>
      </c>
      <c r="P92" s="35">
        <f t="shared" si="3"/>
        <v>112.295</v>
      </c>
      <c r="Q92" s="24" t="s">
        <v>16</v>
      </c>
      <c r="R92" s="24" t="s">
        <v>16</v>
      </c>
      <c r="S92" s="24">
        <v>112.295</v>
      </c>
      <c r="T92" s="24" t="s">
        <v>16</v>
      </c>
      <c r="U92" s="24" t="s">
        <v>16</v>
      </c>
      <c r="V92" s="24" t="s">
        <v>16</v>
      </c>
      <c r="W92" s="24" t="s">
        <v>16</v>
      </c>
      <c r="X92" s="24" t="s">
        <v>16</v>
      </c>
      <c r="Y92" s="24" t="s">
        <v>16</v>
      </c>
      <c r="Z92" s="24" t="s">
        <v>16</v>
      </c>
      <c r="AA92" s="24" t="s">
        <v>16</v>
      </c>
      <c r="AB92" s="24" t="s">
        <v>16</v>
      </c>
    </row>
    <row r="93" spans="1:28" ht="15.75" customHeight="1" x14ac:dyDescent="0.25">
      <c r="A93" s="6"/>
      <c r="E93" s="7">
        <v>44662</v>
      </c>
      <c r="F93" s="5">
        <v>1.6</v>
      </c>
      <c r="G93" s="5"/>
      <c r="H93" s="5">
        <v>4.3999999999999997E-2</v>
      </c>
      <c r="J93" s="24">
        <v>1042284</v>
      </c>
      <c r="K93" s="24">
        <v>100011</v>
      </c>
      <c r="L93" s="24" t="s">
        <v>40</v>
      </c>
      <c r="M93" s="32">
        <v>112.295</v>
      </c>
      <c r="N93" s="33">
        <v>44284</v>
      </c>
      <c r="O93" s="34">
        <f t="shared" si="2"/>
        <v>0</v>
      </c>
      <c r="P93" s="35">
        <f t="shared" si="3"/>
        <v>112.10899999999999</v>
      </c>
      <c r="Q93" s="24" t="s">
        <v>16</v>
      </c>
      <c r="R93" s="24" t="s">
        <v>16</v>
      </c>
      <c r="S93" s="24">
        <v>112.10899999999999</v>
      </c>
      <c r="T93" s="24" t="s">
        <v>16</v>
      </c>
      <c r="U93" s="24" t="s">
        <v>16</v>
      </c>
      <c r="V93" s="24" t="s">
        <v>16</v>
      </c>
      <c r="W93" s="24" t="s">
        <v>16</v>
      </c>
      <c r="X93" s="24" t="s">
        <v>16</v>
      </c>
      <c r="Y93" s="24" t="s">
        <v>16</v>
      </c>
      <c r="Z93" s="24" t="s">
        <v>16</v>
      </c>
      <c r="AA93" s="24" t="s">
        <v>16</v>
      </c>
      <c r="AB93" s="24" t="s">
        <v>16</v>
      </c>
    </row>
    <row r="94" spans="1:28" ht="15.75" customHeight="1" x14ac:dyDescent="0.25">
      <c r="A94" s="6"/>
      <c r="E94" s="7">
        <v>44664</v>
      </c>
      <c r="F94" s="5">
        <v>1.45</v>
      </c>
      <c r="G94" s="5"/>
      <c r="H94" s="5">
        <v>3.9E-2</v>
      </c>
      <c r="J94" s="24">
        <v>1042287</v>
      </c>
      <c r="K94" s="24">
        <v>100011</v>
      </c>
      <c r="L94" s="24" t="s">
        <v>40</v>
      </c>
      <c r="M94" s="32">
        <v>112.10899999999999</v>
      </c>
      <c r="N94" s="33">
        <v>44285</v>
      </c>
      <c r="O94" s="34">
        <f t="shared" si="2"/>
        <v>0</v>
      </c>
      <c r="P94" s="35">
        <f t="shared" si="3"/>
        <v>112.217</v>
      </c>
      <c r="Q94" s="24" t="s">
        <v>16</v>
      </c>
      <c r="R94" s="24" t="s">
        <v>16</v>
      </c>
      <c r="S94" s="24">
        <v>112.217</v>
      </c>
      <c r="T94" s="24" t="s">
        <v>16</v>
      </c>
      <c r="U94" s="24" t="s">
        <v>16</v>
      </c>
      <c r="V94" s="24" t="s">
        <v>16</v>
      </c>
      <c r="W94" s="24" t="s">
        <v>16</v>
      </c>
      <c r="X94" s="24" t="s">
        <v>16</v>
      </c>
      <c r="Y94" s="24" t="s">
        <v>16</v>
      </c>
      <c r="Z94" s="24" t="s">
        <v>16</v>
      </c>
      <c r="AA94" s="24" t="s">
        <v>16</v>
      </c>
      <c r="AB94" s="24" t="s">
        <v>16</v>
      </c>
    </row>
    <row r="95" spans="1:28" ht="15.75" customHeight="1" x14ac:dyDescent="0.25">
      <c r="A95" s="6"/>
      <c r="E95" s="7">
        <v>44669</v>
      </c>
      <c r="F95" s="5">
        <v>1.67</v>
      </c>
      <c r="G95" s="5"/>
      <c r="H95" s="5">
        <v>4.2999999999999997E-2</v>
      </c>
      <c r="J95" s="24">
        <v>1042290</v>
      </c>
      <c r="K95" s="24">
        <v>100011</v>
      </c>
      <c r="L95" s="24" t="s">
        <v>40</v>
      </c>
      <c r="M95" s="32">
        <v>112.217</v>
      </c>
      <c r="N95" s="33">
        <v>44286</v>
      </c>
      <c r="O95" s="34">
        <f t="shared" si="2"/>
        <v>0</v>
      </c>
      <c r="P95" s="35">
        <f t="shared" si="3"/>
        <v>111.944</v>
      </c>
      <c r="Q95" s="24" t="s">
        <v>16</v>
      </c>
      <c r="R95" s="24" t="s">
        <v>16</v>
      </c>
      <c r="S95" s="24" t="s">
        <v>16</v>
      </c>
      <c r="T95" s="24">
        <v>111.944</v>
      </c>
      <c r="U95" s="24" t="s">
        <v>16</v>
      </c>
      <c r="V95" s="24" t="s">
        <v>16</v>
      </c>
      <c r="W95" s="24" t="s">
        <v>16</v>
      </c>
      <c r="X95" s="24" t="s">
        <v>16</v>
      </c>
      <c r="Y95" s="24" t="s">
        <v>16</v>
      </c>
      <c r="Z95" s="24" t="s">
        <v>16</v>
      </c>
      <c r="AA95" s="24" t="s">
        <v>16</v>
      </c>
      <c r="AB95" s="24" t="s">
        <v>16</v>
      </c>
    </row>
    <row r="96" spans="1:28" ht="15.75" customHeight="1" x14ac:dyDescent="0.25">
      <c r="A96" s="6"/>
      <c r="E96" s="7">
        <v>44676</v>
      </c>
      <c r="F96" s="5">
        <v>1.41</v>
      </c>
      <c r="G96" s="5"/>
      <c r="H96" s="5">
        <v>5.2999999999999999E-2</v>
      </c>
      <c r="J96" s="24">
        <v>1042303</v>
      </c>
      <c r="K96" s="24">
        <v>100011</v>
      </c>
      <c r="L96" s="24" t="s">
        <v>40</v>
      </c>
      <c r="M96" s="32">
        <v>111.944</v>
      </c>
      <c r="N96" s="33">
        <v>44287</v>
      </c>
      <c r="O96" s="34">
        <f t="shared" si="2"/>
        <v>0</v>
      </c>
      <c r="P96" s="35">
        <f t="shared" si="3"/>
        <v>112.44499999999999</v>
      </c>
      <c r="Q96" s="24" t="s">
        <v>16</v>
      </c>
      <c r="R96" s="24" t="s">
        <v>16</v>
      </c>
      <c r="S96" s="24" t="s">
        <v>16</v>
      </c>
      <c r="T96" s="24">
        <v>112.44499999999999</v>
      </c>
      <c r="U96" s="24" t="s">
        <v>16</v>
      </c>
      <c r="V96" s="24" t="s">
        <v>16</v>
      </c>
      <c r="W96" s="24" t="s">
        <v>16</v>
      </c>
      <c r="X96" s="24" t="s">
        <v>16</v>
      </c>
      <c r="Y96" s="24" t="s">
        <v>16</v>
      </c>
      <c r="Z96" s="24" t="s">
        <v>16</v>
      </c>
      <c r="AA96" s="24" t="s">
        <v>16</v>
      </c>
      <c r="AB96" s="24" t="s">
        <v>16</v>
      </c>
    </row>
    <row r="97" spans="1:28" ht="15.75" customHeight="1" x14ac:dyDescent="0.25">
      <c r="A97" s="6"/>
      <c r="E97" s="7">
        <v>44678</v>
      </c>
      <c r="F97" s="5">
        <v>1.64</v>
      </c>
      <c r="G97" s="5"/>
      <c r="H97" s="5">
        <v>0.05</v>
      </c>
      <c r="J97" s="24">
        <v>1042306</v>
      </c>
      <c r="K97" s="24">
        <v>100011</v>
      </c>
      <c r="L97" s="24" t="s">
        <v>40</v>
      </c>
      <c r="M97" s="32">
        <v>112.44499999999999</v>
      </c>
      <c r="N97" s="33">
        <v>44288</v>
      </c>
      <c r="O97" s="34">
        <f t="shared" si="2"/>
        <v>0</v>
      </c>
      <c r="P97" s="35">
        <f t="shared" si="3"/>
        <v>112.291</v>
      </c>
      <c r="Q97" s="24" t="s">
        <v>16</v>
      </c>
      <c r="R97" s="24" t="s">
        <v>16</v>
      </c>
      <c r="S97" s="24" t="s">
        <v>16</v>
      </c>
      <c r="T97" s="24">
        <v>112.291</v>
      </c>
      <c r="U97" s="24" t="s">
        <v>16</v>
      </c>
      <c r="V97" s="24" t="s">
        <v>16</v>
      </c>
      <c r="W97" s="24" t="s">
        <v>16</v>
      </c>
      <c r="X97" s="24" t="s">
        <v>16</v>
      </c>
      <c r="Y97" s="24" t="s">
        <v>16</v>
      </c>
      <c r="Z97" s="24" t="s">
        <v>16</v>
      </c>
      <c r="AA97" s="24" t="s">
        <v>16</v>
      </c>
      <c r="AB97" s="24" t="s">
        <v>16</v>
      </c>
    </row>
    <row r="98" spans="1:28" ht="15.75" customHeight="1" x14ac:dyDescent="0.25">
      <c r="A98" s="6"/>
      <c r="E98" s="7">
        <v>44683</v>
      </c>
      <c r="F98" s="5">
        <v>1.61</v>
      </c>
      <c r="G98" s="5"/>
      <c r="H98" s="5">
        <v>4.9000000000000002E-2</v>
      </c>
      <c r="J98" s="24">
        <v>1042309</v>
      </c>
      <c r="K98" s="24">
        <v>100011</v>
      </c>
      <c r="L98" s="24" t="s">
        <v>40</v>
      </c>
      <c r="M98" s="32">
        <v>112.291</v>
      </c>
      <c r="N98" s="33">
        <v>44289</v>
      </c>
      <c r="O98" s="34">
        <f t="shared" si="2"/>
        <v>0</v>
      </c>
      <c r="P98" s="35">
        <f t="shared" si="3"/>
        <v>112.20399999999999</v>
      </c>
      <c r="Q98" s="24" t="s">
        <v>16</v>
      </c>
      <c r="R98" s="24" t="s">
        <v>16</v>
      </c>
      <c r="S98" s="24" t="s">
        <v>16</v>
      </c>
      <c r="T98" s="24">
        <v>112.20399999999999</v>
      </c>
      <c r="U98" s="24" t="s">
        <v>16</v>
      </c>
      <c r="V98" s="24" t="s">
        <v>16</v>
      </c>
      <c r="W98" s="24" t="s">
        <v>16</v>
      </c>
      <c r="X98" s="24" t="s">
        <v>16</v>
      </c>
      <c r="Y98" s="24" t="s">
        <v>16</v>
      </c>
      <c r="Z98" s="24" t="s">
        <v>16</v>
      </c>
      <c r="AA98" s="24" t="s">
        <v>16</v>
      </c>
      <c r="AB98" s="24" t="s">
        <v>16</v>
      </c>
    </row>
    <row r="99" spans="1:28" ht="15.75" customHeight="1" x14ac:dyDescent="0.25">
      <c r="A99" s="6"/>
      <c r="E99" s="7">
        <v>44685</v>
      </c>
      <c r="F99" s="5">
        <v>1.5</v>
      </c>
      <c r="G99" s="5"/>
      <c r="H99" s="5"/>
      <c r="J99" s="24">
        <v>1042312</v>
      </c>
      <c r="K99" s="24">
        <v>100011</v>
      </c>
      <c r="L99" s="24" t="s">
        <v>40</v>
      </c>
      <c r="M99" s="32">
        <v>112.20399999999999</v>
      </c>
      <c r="N99" s="33">
        <v>44290</v>
      </c>
      <c r="O99" s="34">
        <f t="shared" si="2"/>
        <v>0</v>
      </c>
      <c r="P99" s="35">
        <f t="shared" si="3"/>
        <v>112.077</v>
      </c>
      <c r="Q99" s="24" t="s">
        <v>16</v>
      </c>
      <c r="R99" s="24" t="s">
        <v>16</v>
      </c>
      <c r="S99" s="24" t="s">
        <v>16</v>
      </c>
      <c r="T99" s="24">
        <v>112.077</v>
      </c>
      <c r="U99" s="24" t="s">
        <v>16</v>
      </c>
      <c r="V99" s="24" t="s">
        <v>16</v>
      </c>
      <c r="W99" s="24" t="s">
        <v>16</v>
      </c>
      <c r="X99" s="24" t="s">
        <v>16</v>
      </c>
      <c r="Y99" s="24" t="s">
        <v>16</v>
      </c>
      <c r="Z99" s="24" t="s">
        <v>16</v>
      </c>
      <c r="AA99" s="24" t="s">
        <v>16</v>
      </c>
      <c r="AB99" s="24" t="s">
        <v>16</v>
      </c>
    </row>
    <row r="100" spans="1:28" ht="15.75" customHeight="1" x14ac:dyDescent="0.25">
      <c r="A100" s="6"/>
      <c r="E100" s="7">
        <v>44701</v>
      </c>
      <c r="F100" s="5">
        <v>1.59</v>
      </c>
      <c r="G100" s="5"/>
      <c r="H100" s="5">
        <v>4.2000000000000003E-2</v>
      </c>
      <c r="J100" s="24">
        <v>1042315</v>
      </c>
      <c r="K100" s="24">
        <v>100011</v>
      </c>
      <c r="L100" s="24" t="s">
        <v>40</v>
      </c>
      <c r="M100" s="32">
        <v>112.077</v>
      </c>
      <c r="N100" s="33">
        <v>44291</v>
      </c>
      <c r="O100" s="34">
        <f t="shared" si="2"/>
        <v>0</v>
      </c>
      <c r="P100" s="35">
        <f t="shared" si="3"/>
        <v>112.36499999999999</v>
      </c>
      <c r="Q100" s="24" t="s">
        <v>16</v>
      </c>
      <c r="R100" s="24" t="s">
        <v>16</v>
      </c>
      <c r="S100" s="24" t="s">
        <v>16</v>
      </c>
      <c r="T100" s="24">
        <v>112.36499999999999</v>
      </c>
      <c r="U100" s="24" t="s">
        <v>16</v>
      </c>
      <c r="V100" s="24" t="s">
        <v>16</v>
      </c>
      <c r="W100" s="24" t="s">
        <v>16</v>
      </c>
      <c r="X100" s="24" t="s">
        <v>16</v>
      </c>
      <c r="Y100" s="24" t="s">
        <v>16</v>
      </c>
      <c r="Z100" s="24" t="s">
        <v>16</v>
      </c>
      <c r="AA100" s="24" t="s">
        <v>16</v>
      </c>
      <c r="AB100" s="24" t="s">
        <v>16</v>
      </c>
    </row>
    <row r="101" spans="1:28" ht="15.75" customHeight="1" x14ac:dyDescent="0.25">
      <c r="A101" s="6"/>
      <c r="E101" s="7">
        <v>44706</v>
      </c>
      <c r="F101" s="5">
        <v>1.67</v>
      </c>
      <c r="G101" s="5"/>
      <c r="H101" s="5">
        <v>4.1000000000000002E-2</v>
      </c>
      <c r="J101" s="24">
        <v>1042318</v>
      </c>
      <c r="K101" s="24">
        <v>100011</v>
      </c>
      <c r="L101" s="24" t="s">
        <v>40</v>
      </c>
      <c r="M101" s="32">
        <v>112.36499999999999</v>
      </c>
      <c r="N101" s="33">
        <v>44292</v>
      </c>
      <c r="O101" s="34">
        <f t="shared" si="2"/>
        <v>0</v>
      </c>
      <c r="P101" s="35">
        <f t="shared" si="3"/>
        <v>112.274</v>
      </c>
      <c r="Q101" s="24" t="s">
        <v>16</v>
      </c>
      <c r="R101" s="24" t="s">
        <v>16</v>
      </c>
      <c r="S101" s="24" t="s">
        <v>16</v>
      </c>
      <c r="T101" s="24">
        <v>112.274</v>
      </c>
      <c r="U101" s="24" t="s">
        <v>16</v>
      </c>
      <c r="V101" s="24" t="s">
        <v>16</v>
      </c>
      <c r="W101" s="24" t="s">
        <v>16</v>
      </c>
      <c r="X101" s="24" t="s">
        <v>16</v>
      </c>
      <c r="Y101" s="24" t="s">
        <v>16</v>
      </c>
      <c r="Z101" s="24" t="s">
        <v>16</v>
      </c>
      <c r="AA101" s="24" t="s">
        <v>16</v>
      </c>
      <c r="AB101" s="24" t="s">
        <v>16</v>
      </c>
    </row>
    <row r="102" spans="1:28" ht="15.75" customHeight="1" x14ac:dyDescent="0.25">
      <c r="G102" s="6"/>
      <c r="H102" s="6"/>
      <c r="J102" s="24">
        <v>1042325</v>
      </c>
      <c r="K102" s="24">
        <v>100011</v>
      </c>
      <c r="L102" s="24" t="s">
        <v>40</v>
      </c>
      <c r="M102" s="32">
        <v>112.274</v>
      </c>
      <c r="N102" s="33">
        <v>44293</v>
      </c>
      <c r="O102" s="34">
        <f t="shared" si="2"/>
        <v>0</v>
      </c>
      <c r="P102" s="35">
        <f t="shared" si="3"/>
        <v>112.279</v>
      </c>
      <c r="Q102" s="24" t="s">
        <v>16</v>
      </c>
      <c r="R102" s="24" t="s">
        <v>16</v>
      </c>
      <c r="S102" s="24" t="s">
        <v>16</v>
      </c>
      <c r="T102" s="24">
        <v>112.279</v>
      </c>
      <c r="U102" s="24" t="s">
        <v>16</v>
      </c>
      <c r="V102" s="24" t="s">
        <v>16</v>
      </c>
      <c r="W102" s="24" t="s">
        <v>16</v>
      </c>
      <c r="X102" s="24" t="s">
        <v>16</v>
      </c>
      <c r="Y102" s="24" t="s">
        <v>16</v>
      </c>
      <c r="Z102" s="24" t="s">
        <v>16</v>
      </c>
      <c r="AA102" s="24" t="s">
        <v>16</v>
      </c>
      <c r="AB102" s="24" t="s">
        <v>16</v>
      </c>
    </row>
    <row r="103" spans="1:28" ht="15.75" customHeight="1" x14ac:dyDescent="0.25">
      <c r="J103" s="24">
        <v>1042329</v>
      </c>
      <c r="K103" s="24">
        <v>100011</v>
      </c>
      <c r="L103" s="24" t="s">
        <v>40</v>
      </c>
      <c r="M103" s="32">
        <v>112.279</v>
      </c>
      <c r="N103" s="33">
        <v>44294</v>
      </c>
      <c r="O103" s="34">
        <f t="shared" si="2"/>
        <v>0</v>
      </c>
      <c r="P103" s="35">
        <f t="shared" si="3"/>
        <v>112.855</v>
      </c>
      <c r="Q103" s="24" t="s">
        <v>16</v>
      </c>
      <c r="R103" s="24" t="s">
        <v>16</v>
      </c>
      <c r="S103" s="24" t="s">
        <v>16</v>
      </c>
      <c r="T103" s="24">
        <v>112.855</v>
      </c>
      <c r="U103" s="24" t="s">
        <v>16</v>
      </c>
      <c r="V103" s="24" t="s">
        <v>16</v>
      </c>
      <c r="W103" s="24" t="s">
        <v>16</v>
      </c>
      <c r="X103" s="24" t="s">
        <v>16</v>
      </c>
      <c r="Y103" s="24" t="s">
        <v>16</v>
      </c>
      <c r="Z103" s="24" t="s">
        <v>16</v>
      </c>
      <c r="AA103" s="24" t="s">
        <v>16</v>
      </c>
      <c r="AB103" s="24" t="s">
        <v>16</v>
      </c>
    </row>
    <row r="104" spans="1:28" ht="15.75" customHeight="1" x14ac:dyDescent="0.25">
      <c r="J104" s="24">
        <v>1042333</v>
      </c>
      <c r="K104" s="24">
        <v>100011</v>
      </c>
      <c r="L104" s="24" t="s">
        <v>40</v>
      </c>
      <c r="M104" s="32">
        <v>112.855</v>
      </c>
      <c r="N104" s="33">
        <v>44295</v>
      </c>
      <c r="O104" s="34">
        <f t="shared" si="2"/>
        <v>0</v>
      </c>
      <c r="P104" s="35">
        <f t="shared" si="3"/>
        <v>112.423</v>
      </c>
      <c r="Q104" s="24" t="s">
        <v>16</v>
      </c>
      <c r="R104" s="24" t="s">
        <v>16</v>
      </c>
      <c r="S104" s="24" t="s">
        <v>16</v>
      </c>
      <c r="T104" s="24">
        <v>112.423</v>
      </c>
      <c r="U104" s="24" t="s">
        <v>16</v>
      </c>
      <c r="V104" s="24" t="s">
        <v>16</v>
      </c>
      <c r="W104" s="24" t="s">
        <v>16</v>
      </c>
      <c r="X104" s="24" t="s">
        <v>16</v>
      </c>
      <c r="Y104" s="24" t="s">
        <v>16</v>
      </c>
      <c r="Z104" s="24" t="s">
        <v>16</v>
      </c>
      <c r="AA104" s="24" t="s">
        <v>16</v>
      </c>
      <c r="AB104" s="24" t="s">
        <v>16</v>
      </c>
    </row>
    <row r="105" spans="1:28" ht="15.75" customHeight="1" x14ac:dyDescent="0.25">
      <c r="J105" s="24">
        <v>1042336</v>
      </c>
      <c r="K105" s="24">
        <v>100011</v>
      </c>
      <c r="L105" s="24" t="s">
        <v>40</v>
      </c>
      <c r="M105" s="32">
        <v>112.423</v>
      </c>
      <c r="N105" s="33">
        <v>44296</v>
      </c>
      <c r="O105" s="34">
        <f t="shared" si="2"/>
        <v>0</v>
      </c>
      <c r="P105" s="35">
        <f t="shared" si="3"/>
        <v>112.247</v>
      </c>
      <c r="Q105" s="24" t="s">
        <v>16</v>
      </c>
      <c r="R105" s="24" t="s">
        <v>16</v>
      </c>
      <c r="S105" s="24" t="s">
        <v>16</v>
      </c>
      <c r="T105" s="24">
        <v>112.247</v>
      </c>
      <c r="U105" s="24" t="s">
        <v>16</v>
      </c>
      <c r="V105" s="24" t="s">
        <v>16</v>
      </c>
      <c r="W105" s="24" t="s">
        <v>16</v>
      </c>
      <c r="X105" s="24" t="s">
        <v>16</v>
      </c>
      <c r="Y105" s="24" t="s">
        <v>16</v>
      </c>
      <c r="Z105" s="24" t="s">
        <v>16</v>
      </c>
      <c r="AA105" s="24" t="s">
        <v>16</v>
      </c>
      <c r="AB105" s="24" t="s">
        <v>16</v>
      </c>
    </row>
    <row r="106" spans="1:28" ht="15.75" customHeight="1" x14ac:dyDescent="0.25">
      <c r="J106" s="24">
        <v>1042339</v>
      </c>
      <c r="K106" s="24">
        <v>100011</v>
      </c>
      <c r="L106" s="24" t="s">
        <v>40</v>
      </c>
      <c r="M106" s="32">
        <v>112.247</v>
      </c>
      <c r="N106" s="33">
        <v>44297</v>
      </c>
      <c r="O106" s="34">
        <f t="shared" si="2"/>
        <v>0</v>
      </c>
      <c r="P106" s="35">
        <f t="shared" si="3"/>
        <v>112.194</v>
      </c>
      <c r="Q106" s="24" t="s">
        <v>16</v>
      </c>
      <c r="R106" s="24" t="s">
        <v>16</v>
      </c>
      <c r="S106" s="24" t="s">
        <v>16</v>
      </c>
      <c r="T106" s="24">
        <v>112.194</v>
      </c>
      <c r="U106" s="24" t="s">
        <v>16</v>
      </c>
      <c r="V106" s="24" t="s">
        <v>16</v>
      </c>
      <c r="W106" s="24" t="s">
        <v>16</v>
      </c>
      <c r="X106" s="24" t="s">
        <v>16</v>
      </c>
      <c r="Y106" s="24" t="s">
        <v>16</v>
      </c>
      <c r="Z106" s="24" t="s">
        <v>16</v>
      </c>
      <c r="AA106" s="24" t="s">
        <v>16</v>
      </c>
      <c r="AB106" s="24" t="s">
        <v>16</v>
      </c>
    </row>
    <row r="107" spans="1:28" ht="15.75" customHeight="1" x14ac:dyDescent="0.25">
      <c r="J107" s="24">
        <v>1042342</v>
      </c>
      <c r="K107" s="24">
        <v>100011</v>
      </c>
      <c r="L107" s="24" t="s">
        <v>40</v>
      </c>
      <c r="M107" s="32">
        <v>112.194</v>
      </c>
      <c r="N107" s="33">
        <v>44298</v>
      </c>
      <c r="O107" s="34">
        <f t="shared" si="2"/>
        <v>0</v>
      </c>
      <c r="P107" s="35">
        <f t="shared" si="3"/>
        <v>112.76600000000001</v>
      </c>
      <c r="Q107" s="24" t="s">
        <v>16</v>
      </c>
      <c r="R107" s="24" t="s">
        <v>16</v>
      </c>
      <c r="S107" s="24" t="s">
        <v>16</v>
      </c>
      <c r="T107" s="24">
        <v>112.76600000000001</v>
      </c>
      <c r="U107" s="24" t="s">
        <v>16</v>
      </c>
      <c r="V107" s="24" t="s">
        <v>16</v>
      </c>
      <c r="W107" s="24" t="s">
        <v>16</v>
      </c>
      <c r="X107" s="24" t="s">
        <v>16</v>
      </c>
      <c r="Y107" s="24" t="s">
        <v>16</v>
      </c>
      <c r="Z107" s="24" t="s">
        <v>16</v>
      </c>
      <c r="AA107" s="24" t="s">
        <v>16</v>
      </c>
      <c r="AB107" s="24" t="s">
        <v>16</v>
      </c>
    </row>
    <row r="108" spans="1:28" ht="15.75" customHeight="1" x14ac:dyDescent="0.25">
      <c r="J108" s="24">
        <v>1042345</v>
      </c>
      <c r="K108" s="24">
        <v>100011</v>
      </c>
      <c r="L108" s="24" t="s">
        <v>40</v>
      </c>
      <c r="M108" s="32">
        <v>112.76600000000001</v>
      </c>
      <c r="N108" s="33">
        <v>44299</v>
      </c>
      <c r="O108" s="34">
        <f t="shared" si="2"/>
        <v>0</v>
      </c>
      <c r="P108" s="35">
        <f t="shared" si="3"/>
        <v>112.44799999999999</v>
      </c>
      <c r="Q108" s="24" t="s">
        <v>16</v>
      </c>
      <c r="R108" s="24" t="s">
        <v>16</v>
      </c>
      <c r="S108" s="24" t="s">
        <v>16</v>
      </c>
      <c r="T108" s="24">
        <v>112.44799999999999</v>
      </c>
      <c r="U108" s="24" t="s">
        <v>16</v>
      </c>
      <c r="V108" s="24" t="s">
        <v>16</v>
      </c>
      <c r="W108" s="24" t="s">
        <v>16</v>
      </c>
      <c r="X108" s="24" t="s">
        <v>16</v>
      </c>
      <c r="Y108" s="24" t="s">
        <v>16</v>
      </c>
      <c r="Z108" s="24" t="s">
        <v>16</v>
      </c>
      <c r="AA108" s="24" t="s">
        <v>16</v>
      </c>
      <c r="AB108" s="24" t="s">
        <v>16</v>
      </c>
    </row>
    <row r="109" spans="1:28" ht="15.75" customHeight="1" x14ac:dyDescent="0.25">
      <c r="J109" s="24">
        <v>1042349</v>
      </c>
      <c r="K109" s="24">
        <v>100011</v>
      </c>
      <c r="L109" s="24" t="s">
        <v>40</v>
      </c>
      <c r="M109" s="32">
        <v>112.44799999999999</v>
      </c>
      <c r="N109" s="33">
        <v>44300</v>
      </c>
      <c r="O109" s="34">
        <f t="shared" si="2"/>
        <v>0</v>
      </c>
      <c r="P109" s="35">
        <f t="shared" si="3"/>
        <v>112.279</v>
      </c>
      <c r="Q109" s="24" t="s">
        <v>16</v>
      </c>
      <c r="R109" s="24" t="s">
        <v>16</v>
      </c>
      <c r="S109" s="24" t="s">
        <v>16</v>
      </c>
      <c r="T109" s="24">
        <v>112.279</v>
      </c>
      <c r="U109" s="24" t="s">
        <v>16</v>
      </c>
      <c r="V109" s="24" t="s">
        <v>16</v>
      </c>
      <c r="W109" s="24" t="s">
        <v>16</v>
      </c>
      <c r="X109" s="24" t="s">
        <v>16</v>
      </c>
      <c r="Y109" s="24" t="s">
        <v>16</v>
      </c>
      <c r="Z109" s="24" t="s">
        <v>16</v>
      </c>
      <c r="AA109" s="24" t="s">
        <v>16</v>
      </c>
      <c r="AB109" s="24" t="s">
        <v>16</v>
      </c>
    </row>
    <row r="110" spans="1:28" ht="15.75" customHeight="1" x14ac:dyDescent="0.25">
      <c r="J110" s="24">
        <v>1042354</v>
      </c>
      <c r="K110" s="24">
        <v>100011</v>
      </c>
      <c r="L110" s="24" t="s">
        <v>40</v>
      </c>
      <c r="M110" s="32">
        <v>112.279</v>
      </c>
      <c r="N110" s="33">
        <v>44301</v>
      </c>
      <c r="O110" s="34">
        <f t="shared" si="2"/>
        <v>0</v>
      </c>
      <c r="P110" s="35">
        <f t="shared" si="3"/>
        <v>112.56699999999999</v>
      </c>
      <c r="Q110" s="24" t="s">
        <v>16</v>
      </c>
      <c r="R110" s="24" t="s">
        <v>16</v>
      </c>
      <c r="S110" s="24" t="s">
        <v>16</v>
      </c>
      <c r="T110" s="24">
        <v>112.56699999999999</v>
      </c>
      <c r="U110" s="24" t="s">
        <v>16</v>
      </c>
      <c r="V110" s="24" t="s">
        <v>16</v>
      </c>
      <c r="W110" s="24" t="s">
        <v>16</v>
      </c>
      <c r="X110" s="24" t="s">
        <v>16</v>
      </c>
      <c r="Y110" s="24" t="s">
        <v>16</v>
      </c>
      <c r="Z110" s="24" t="s">
        <v>16</v>
      </c>
      <c r="AA110" s="24" t="s">
        <v>16</v>
      </c>
      <c r="AB110" s="24" t="s">
        <v>16</v>
      </c>
    </row>
    <row r="111" spans="1:28" ht="15.75" customHeight="1" x14ac:dyDescent="0.25">
      <c r="J111" s="24">
        <v>1042360</v>
      </c>
      <c r="K111" s="24">
        <v>100011</v>
      </c>
      <c r="L111" s="24" t="s">
        <v>40</v>
      </c>
      <c r="M111" s="32">
        <v>112.56699999999999</v>
      </c>
      <c r="N111" s="33">
        <v>44302</v>
      </c>
      <c r="O111" s="34">
        <f t="shared" si="2"/>
        <v>0</v>
      </c>
      <c r="P111" s="35">
        <f t="shared" si="3"/>
        <v>111.869</v>
      </c>
      <c r="Q111" s="24" t="s">
        <v>16</v>
      </c>
      <c r="R111" s="24" t="s">
        <v>16</v>
      </c>
      <c r="S111" s="24" t="s">
        <v>16</v>
      </c>
      <c r="T111" s="24">
        <v>111.869</v>
      </c>
      <c r="U111" s="24" t="s">
        <v>16</v>
      </c>
      <c r="V111" s="24" t="s">
        <v>16</v>
      </c>
      <c r="W111" s="24" t="s">
        <v>16</v>
      </c>
      <c r="X111" s="24" t="s">
        <v>16</v>
      </c>
      <c r="Y111" s="24" t="s">
        <v>16</v>
      </c>
      <c r="Z111" s="24" t="s">
        <v>16</v>
      </c>
      <c r="AA111" s="24" t="s">
        <v>16</v>
      </c>
      <c r="AB111" s="24" t="s">
        <v>16</v>
      </c>
    </row>
    <row r="112" spans="1:28" ht="15.75" customHeight="1" x14ac:dyDescent="0.25">
      <c r="J112" s="24">
        <v>1042363</v>
      </c>
      <c r="K112" s="24">
        <v>100011</v>
      </c>
      <c r="L112" s="24" t="s">
        <v>40</v>
      </c>
      <c r="M112" s="32">
        <v>111.869</v>
      </c>
      <c r="N112" s="33">
        <v>44303</v>
      </c>
      <c r="O112" s="34">
        <f t="shared" si="2"/>
        <v>0</v>
      </c>
      <c r="P112" s="35">
        <f t="shared" si="3"/>
        <v>111.884</v>
      </c>
      <c r="Q112" s="24" t="s">
        <v>16</v>
      </c>
      <c r="R112" s="24" t="s">
        <v>16</v>
      </c>
      <c r="S112" s="24" t="s">
        <v>16</v>
      </c>
      <c r="T112" s="24">
        <v>111.884</v>
      </c>
      <c r="U112" s="24" t="s">
        <v>16</v>
      </c>
      <c r="V112" s="24" t="s">
        <v>16</v>
      </c>
      <c r="W112" s="24" t="s">
        <v>16</v>
      </c>
      <c r="X112" s="24" t="s">
        <v>16</v>
      </c>
      <c r="Y112" s="24" t="s">
        <v>16</v>
      </c>
      <c r="Z112" s="24" t="s">
        <v>16</v>
      </c>
      <c r="AA112" s="24" t="s">
        <v>16</v>
      </c>
      <c r="AB112" s="24" t="s">
        <v>16</v>
      </c>
    </row>
    <row r="113" spans="7:28" ht="15.75" customHeight="1" x14ac:dyDescent="0.25">
      <c r="J113" s="24">
        <v>1042366</v>
      </c>
      <c r="K113" s="24">
        <v>100011</v>
      </c>
      <c r="L113" s="24" t="s">
        <v>40</v>
      </c>
      <c r="M113" s="32">
        <v>111.884</v>
      </c>
      <c r="N113" s="33">
        <v>44304</v>
      </c>
      <c r="O113" s="34">
        <f t="shared" si="2"/>
        <v>0</v>
      </c>
      <c r="P113" s="35">
        <f t="shared" si="3"/>
        <v>111.68600000000001</v>
      </c>
      <c r="Q113" s="24" t="s">
        <v>16</v>
      </c>
      <c r="R113" s="24" t="s">
        <v>16</v>
      </c>
      <c r="S113" s="24" t="s">
        <v>16</v>
      </c>
      <c r="T113" s="24">
        <v>111.68600000000001</v>
      </c>
      <c r="U113" s="24" t="s">
        <v>16</v>
      </c>
      <c r="V113" s="24" t="s">
        <v>16</v>
      </c>
      <c r="W113" s="24" t="s">
        <v>16</v>
      </c>
      <c r="X113" s="24" t="s">
        <v>16</v>
      </c>
      <c r="Y113" s="24" t="s">
        <v>16</v>
      </c>
      <c r="Z113" s="24" t="s">
        <v>16</v>
      </c>
      <c r="AA113" s="24" t="s">
        <v>16</v>
      </c>
      <c r="AB113" s="24" t="s">
        <v>16</v>
      </c>
    </row>
    <row r="114" spans="7:28" ht="15.75" customHeight="1" x14ac:dyDescent="0.25">
      <c r="J114" s="24">
        <v>1042369</v>
      </c>
      <c r="K114" s="24">
        <v>100011</v>
      </c>
      <c r="L114" s="24" t="s">
        <v>40</v>
      </c>
      <c r="M114" s="32">
        <v>111.68600000000001</v>
      </c>
      <c r="N114" s="33">
        <v>44305</v>
      </c>
      <c r="O114" s="34">
        <f t="shared" si="2"/>
        <v>0</v>
      </c>
      <c r="P114" s="35">
        <f t="shared" si="3"/>
        <v>111.67400000000001</v>
      </c>
      <c r="Q114" s="24" t="s">
        <v>16</v>
      </c>
      <c r="R114" s="24" t="s">
        <v>16</v>
      </c>
      <c r="S114" s="24" t="s">
        <v>16</v>
      </c>
      <c r="T114" s="24">
        <v>111.67400000000001</v>
      </c>
      <c r="U114" s="24" t="s">
        <v>16</v>
      </c>
      <c r="V114" s="24" t="s">
        <v>16</v>
      </c>
      <c r="W114" s="24" t="s">
        <v>16</v>
      </c>
      <c r="X114" s="24" t="s">
        <v>16</v>
      </c>
      <c r="Y114" s="24" t="s">
        <v>16</v>
      </c>
      <c r="Z114" s="24" t="s">
        <v>16</v>
      </c>
      <c r="AA114" s="24" t="s">
        <v>16</v>
      </c>
      <c r="AB114" s="24" t="s">
        <v>16</v>
      </c>
    </row>
    <row r="115" spans="7:28" ht="15.75" customHeight="1" x14ac:dyDescent="0.25">
      <c r="J115" s="24">
        <v>1042372</v>
      </c>
      <c r="K115" s="24">
        <v>100011</v>
      </c>
      <c r="L115" s="24" t="s">
        <v>40</v>
      </c>
      <c r="M115" s="32">
        <v>111.67400000000001</v>
      </c>
      <c r="N115" s="33">
        <v>44306</v>
      </c>
      <c r="O115" s="34">
        <f t="shared" si="2"/>
        <v>0</v>
      </c>
      <c r="P115" s="35">
        <f t="shared" si="3"/>
        <v>112.41</v>
      </c>
      <c r="Q115" s="24" t="s">
        <v>16</v>
      </c>
      <c r="R115" s="24" t="s">
        <v>16</v>
      </c>
      <c r="S115" s="24" t="s">
        <v>16</v>
      </c>
      <c r="T115" s="24">
        <v>112.41</v>
      </c>
      <c r="U115" s="24" t="s">
        <v>16</v>
      </c>
      <c r="V115" s="24" t="s">
        <v>16</v>
      </c>
      <c r="W115" s="24" t="s">
        <v>16</v>
      </c>
      <c r="X115" s="24" t="s">
        <v>16</v>
      </c>
      <c r="Y115" s="24" t="s">
        <v>16</v>
      </c>
      <c r="Z115" s="24" t="s">
        <v>16</v>
      </c>
      <c r="AA115" s="24" t="s">
        <v>16</v>
      </c>
      <c r="AB115" s="24" t="s">
        <v>16</v>
      </c>
    </row>
    <row r="116" spans="7:28" ht="15.75" customHeight="1" x14ac:dyDescent="0.25">
      <c r="J116" s="24">
        <v>1042377</v>
      </c>
      <c r="K116" s="24">
        <v>100011</v>
      </c>
      <c r="L116" s="24" t="s">
        <v>40</v>
      </c>
      <c r="M116" s="32">
        <v>112.41</v>
      </c>
      <c r="N116" s="33">
        <v>44307</v>
      </c>
      <c r="O116" s="34">
        <f t="shared" si="2"/>
        <v>0</v>
      </c>
      <c r="P116" s="35">
        <f t="shared" si="3"/>
        <v>112.383</v>
      </c>
      <c r="Q116" s="24" t="s">
        <v>16</v>
      </c>
      <c r="R116" s="24" t="s">
        <v>16</v>
      </c>
      <c r="S116" s="24" t="s">
        <v>16</v>
      </c>
      <c r="T116" s="24">
        <v>112.383</v>
      </c>
      <c r="U116" s="24" t="s">
        <v>16</v>
      </c>
      <c r="V116" s="24" t="s">
        <v>16</v>
      </c>
      <c r="W116" s="24" t="s">
        <v>16</v>
      </c>
      <c r="X116" s="24" t="s">
        <v>16</v>
      </c>
      <c r="Y116" s="24" t="s">
        <v>16</v>
      </c>
      <c r="Z116" s="24" t="s">
        <v>16</v>
      </c>
      <c r="AA116" s="24" t="s">
        <v>16</v>
      </c>
      <c r="AB116" s="24" t="s">
        <v>16</v>
      </c>
    </row>
    <row r="117" spans="7:28" ht="15.75" customHeight="1" x14ac:dyDescent="0.25">
      <c r="G117" s="6"/>
      <c r="H117" s="6"/>
      <c r="J117" s="24">
        <v>1042382</v>
      </c>
      <c r="K117" s="24">
        <v>100011</v>
      </c>
      <c r="L117" s="24" t="s">
        <v>40</v>
      </c>
      <c r="M117" s="32">
        <v>112.383</v>
      </c>
      <c r="N117" s="33">
        <v>44308</v>
      </c>
      <c r="O117" s="34">
        <f t="shared" si="2"/>
        <v>0</v>
      </c>
      <c r="P117" s="35">
        <f t="shared" si="3"/>
        <v>111.718</v>
      </c>
      <c r="Q117" s="24" t="s">
        <v>16</v>
      </c>
      <c r="R117" s="24" t="s">
        <v>16</v>
      </c>
      <c r="S117" s="24" t="s">
        <v>16</v>
      </c>
      <c r="T117" s="24">
        <v>111.718</v>
      </c>
      <c r="U117" s="24" t="s">
        <v>16</v>
      </c>
      <c r="V117" s="24" t="s">
        <v>16</v>
      </c>
      <c r="W117" s="24" t="s">
        <v>16</v>
      </c>
      <c r="X117" s="24" t="s">
        <v>16</v>
      </c>
      <c r="Y117" s="24" t="s">
        <v>16</v>
      </c>
      <c r="Z117" s="24" t="s">
        <v>16</v>
      </c>
      <c r="AA117" s="24" t="s">
        <v>16</v>
      </c>
      <c r="AB117" s="24" t="s">
        <v>16</v>
      </c>
    </row>
    <row r="118" spans="7:28" ht="15.75" customHeight="1" x14ac:dyDescent="0.25">
      <c r="J118" s="24">
        <v>1042385</v>
      </c>
      <c r="K118" s="24">
        <v>100011</v>
      </c>
      <c r="L118" s="24" t="s">
        <v>40</v>
      </c>
      <c r="M118" s="32">
        <v>111.718</v>
      </c>
      <c r="N118" s="33">
        <v>44309</v>
      </c>
      <c r="O118" s="34">
        <f t="shared" si="2"/>
        <v>0</v>
      </c>
      <c r="P118" s="35">
        <f t="shared" si="3"/>
        <v>111.715</v>
      </c>
      <c r="Q118" s="24" t="s">
        <v>16</v>
      </c>
      <c r="R118" s="24" t="s">
        <v>16</v>
      </c>
      <c r="S118" s="24" t="s">
        <v>16</v>
      </c>
      <c r="T118" s="24">
        <v>111.715</v>
      </c>
      <c r="U118" s="24" t="s">
        <v>16</v>
      </c>
      <c r="V118" s="24" t="s">
        <v>16</v>
      </c>
      <c r="W118" s="24" t="s">
        <v>16</v>
      </c>
      <c r="X118" s="24" t="s">
        <v>16</v>
      </c>
      <c r="Y118" s="24" t="s">
        <v>16</v>
      </c>
      <c r="Z118" s="24" t="s">
        <v>16</v>
      </c>
      <c r="AA118" s="24" t="s">
        <v>16</v>
      </c>
      <c r="AB118" s="24" t="s">
        <v>16</v>
      </c>
    </row>
    <row r="119" spans="7:28" ht="15.75" customHeight="1" x14ac:dyDescent="0.25">
      <c r="J119" s="24">
        <v>1042389</v>
      </c>
      <c r="K119" s="24">
        <v>100011</v>
      </c>
      <c r="L119" s="24" t="s">
        <v>40</v>
      </c>
      <c r="M119" s="32">
        <v>111.715</v>
      </c>
      <c r="N119" s="33">
        <v>44310</v>
      </c>
      <c r="O119" s="34">
        <f t="shared" si="2"/>
        <v>0</v>
      </c>
      <c r="P119" s="35">
        <f t="shared" si="3"/>
        <v>111.342</v>
      </c>
      <c r="Q119" s="24" t="s">
        <v>16</v>
      </c>
      <c r="R119" s="24" t="s">
        <v>16</v>
      </c>
      <c r="S119" s="24" t="s">
        <v>16</v>
      </c>
      <c r="T119" s="24">
        <v>111.342</v>
      </c>
      <c r="U119" s="24" t="s">
        <v>16</v>
      </c>
      <c r="V119" s="24" t="s">
        <v>16</v>
      </c>
      <c r="W119" s="24" t="s">
        <v>16</v>
      </c>
      <c r="X119" s="24" t="s">
        <v>16</v>
      </c>
      <c r="Y119" s="24" t="s">
        <v>16</v>
      </c>
      <c r="Z119" s="24" t="s">
        <v>16</v>
      </c>
      <c r="AA119" s="24" t="s">
        <v>16</v>
      </c>
      <c r="AB119" s="24" t="s">
        <v>16</v>
      </c>
    </row>
    <row r="120" spans="7:28" ht="15.75" customHeight="1" x14ac:dyDescent="0.25">
      <c r="J120" s="24">
        <v>1042394</v>
      </c>
      <c r="K120" s="24">
        <v>100011</v>
      </c>
      <c r="L120" s="24" t="s">
        <v>40</v>
      </c>
      <c r="M120" s="32">
        <v>111.342</v>
      </c>
      <c r="N120" s="33">
        <v>44311</v>
      </c>
      <c r="O120" s="34">
        <f t="shared" si="2"/>
        <v>0</v>
      </c>
      <c r="P120" s="35">
        <f t="shared" si="3"/>
        <v>110.804</v>
      </c>
      <c r="Q120" s="24" t="s">
        <v>16</v>
      </c>
      <c r="R120" s="24" t="s">
        <v>16</v>
      </c>
      <c r="S120" s="24" t="s">
        <v>16</v>
      </c>
      <c r="T120" s="24">
        <v>110.804</v>
      </c>
      <c r="U120" s="24" t="s">
        <v>16</v>
      </c>
      <c r="V120" s="24" t="s">
        <v>16</v>
      </c>
      <c r="W120" s="24" t="s">
        <v>16</v>
      </c>
      <c r="X120" s="24" t="s">
        <v>16</v>
      </c>
      <c r="Y120" s="24" t="s">
        <v>16</v>
      </c>
      <c r="Z120" s="24" t="s">
        <v>16</v>
      </c>
      <c r="AA120" s="24" t="s">
        <v>16</v>
      </c>
      <c r="AB120" s="24" t="s">
        <v>16</v>
      </c>
    </row>
    <row r="121" spans="7:28" ht="15.75" customHeight="1" x14ac:dyDescent="0.25">
      <c r="J121" s="24">
        <v>1042397</v>
      </c>
      <c r="K121" s="24">
        <v>100011</v>
      </c>
      <c r="L121" s="24" t="s">
        <v>40</v>
      </c>
      <c r="M121" s="32">
        <v>110.804</v>
      </c>
      <c r="N121" s="33">
        <v>44312</v>
      </c>
      <c r="O121" s="34">
        <f t="shared" si="2"/>
        <v>0</v>
      </c>
      <c r="P121" s="35">
        <f t="shared" si="3"/>
        <v>111.91800000000001</v>
      </c>
      <c r="Q121" s="24" t="s">
        <v>16</v>
      </c>
      <c r="R121" s="24" t="s">
        <v>16</v>
      </c>
      <c r="S121" s="24" t="s">
        <v>16</v>
      </c>
      <c r="T121" s="24">
        <v>111.91800000000001</v>
      </c>
      <c r="U121" s="24" t="s">
        <v>16</v>
      </c>
      <c r="V121" s="24" t="s">
        <v>16</v>
      </c>
      <c r="W121" s="24" t="s">
        <v>16</v>
      </c>
      <c r="X121" s="24" t="s">
        <v>16</v>
      </c>
      <c r="Y121" s="24" t="s">
        <v>16</v>
      </c>
      <c r="Z121" s="24" t="s">
        <v>16</v>
      </c>
      <c r="AA121" s="24" t="s">
        <v>16</v>
      </c>
      <c r="AB121" s="24" t="s">
        <v>16</v>
      </c>
    </row>
    <row r="122" spans="7:28" ht="15.75" customHeight="1" x14ac:dyDescent="0.25">
      <c r="J122" s="24">
        <v>1042400</v>
      </c>
      <c r="K122" s="24">
        <v>100011</v>
      </c>
      <c r="L122" s="24" t="s">
        <v>40</v>
      </c>
      <c r="M122" s="32">
        <v>111.91800000000001</v>
      </c>
      <c r="N122" s="33">
        <v>44313</v>
      </c>
      <c r="O122" s="34">
        <f t="shared" si="2"/>
        <v>0</v>
      </c>
      <c r="P122" s="35">
        <f t="shared" si="3"/>
        <v>112.08199999999999</v>
      </c>
      <c r="Q122" s="24" t="s">
        <v>16</v>
      </c>
      <c r="R122" s="24" t="s">
        <v>16</v>
      </c>
      <c r="S122" s="24" t="s">
        <v>16</v>
      </c>
      <c r="T122" s="24">
        <v>112.08199999999999</v>
      </c>
      <c r="U122" s="24" t="s">
        <v>16</v>
      </c>
      <c r="V122" s="24" t="s">
        <v>16</v>
      </c>
      <c r="W122" s="24" t="s">
        <v>16</v>
      </c>
      <c r="X122" s="24" t="s">
        <v>16</v>
      </c>
      <c r="Y122" s="24" t="s">
        <v>16</v>
      </c>
      <c r="Z122" s="24" t="s">
        <v>16</v>
      </c>
      <c r="AA122" s="24" t="s">
        <v>16</v>
      </c>
      <c r="AB122" s="24" t="s">
        <v>16</v>
      </c>
    </row>
    <row r="123" spans="7:28" ht="15.75" customHeight="1" x14ac:dyDescent="0.25">
      <c r="J123" s="24">
        <v>1042404</v>
      </c>
      <c r="K123" s="24">
        <v>100011</v>
      </c>
      <c r="L123" s="24" t="s">
        <v>40</v>
      </c>
      <c r="M123" s="32">
        <v>112.08199999999999</v>
      </c>
      <c r="N123" s="33">
        <v>44314</v>
      </c>
      <c r="O123" s="34">
        <f t="shared" si="2"/>
        <v>0</v>
      </c>
      <c r="P123" s="35">
        <f t="shared" si="3"/>
        <v>111.557</v>
      </c>
      <c r="Q123" s="24" t="s">
        <v>16</v>
      </c>
      <c r="R123" s="24" t="s">
        <v>16</v>
      </c>
      <c r="S123" s="24" t="s">
        <v>16</v>
      </c>
      <c r="T123" s="24">
        <v>111.557</v>
      </c>
      <c r="U123" s="24" t="s">
        <v>16</v>
      </c>
      <c r="V123" s="24" t="s">
        <v>16</v>
      </c>
      <c r="W123" s="24" t="s">
        <v>16</v>
      </c>
      <c r="X123" s="24" t="s">
        <v>16</v>
      </c>
      <c r="Y123" s="24" t="s">
        <v>16</v>
      </c>
      <c r="Z123" s="24" t="s">
        <v>16</v>
      </c>
      <c r="AA123" s="24" t="s">
        <v>16</v>
      </c>
      <c r="AB123" s="24" t="s">
        <v>16</v>
      </c>
    </row>
    <row r="124" spans="7:28" ht="15.75" customHeight="1" x14ac:dyDescent="0.25">
      <c r="J124" s="24">
        <v>1042409</v>
      </c>
      <c r="K124" s="24">
        <v>100011</v>
      </c>
      <c r="L124" s="24" t="s">
        <v>40</v>
      </c>
      <c r="M124" s="32">
        <v>111.557</v>
      </c>
      <c r="N124" s="33">
        <v>44315</v>
      </c>
      <c r="O124" s="34">
        <f t="shared" si="2"/>
        <v>0</v>
      </c>
      <c r="P124" s="35">
        <f t="shared" si="3"/>
        <v>111.6</v>
      </c>
      <c r="Q124" s="24" t="s">
        <v>16</v>
      </c>
      <c r="R124" s="24" t="s">
        <v>16</v>
      </c>
      <c r="S124" s="24" t="s">
        <v>16</v>
      </c>
      <c r="T124" s="24">
        <v>111.6</v>
      </c>
      <c r="U124" s="24" t="s">
        <v>16</v>
      </c>
      <c r="V124" s="24" t="s">
        <v>16</v>
      </c>
      <c r="W124" s="24" t="s">
        <v>16</v>
      </c>
      <c r="X124" s="24" t="s">
        <v>16</v>
      </c>
      <c r="Y124" s="24" t="s">
        <v>16</v>
      </c>
      <c r="Z124" s="24" t="s">
        <v>16</v>
      </c>
      <c r="AA124" s="24" t="s">
        <v>16</v>
      </c>
      <c r="AB124" s="24" t="s">
        <v>16</v>
      </c>
    </row>
    <row r="125" spans="7:28" ht="15.75" customHeight="1" x14ac:dyDescent="0.25">
      <c r="J125" s="24">
        <v>1042417</v>
      </c>
      <c r="K125" s="24">
        <v>100011</v>
      </c>
      <c r="L125" s="24" t="s">
        <v>40</v>
      </c>
      <c r="M125" s="32">
        <v>111.6</v>
      </c>
      <c r="N125" s="33">
        <v>44316</v>
      </c>
      <c r="O125" s="34">
        <f t="shared" si="2"/>
        <v>0</v>
      </c>
      <c r="P125" s="35">
        <f t="shared" si="3"/>
        <v>111.51900000000001</v>
      </c>
      <c r="Q125" s="24" t="s">
        <v>16</v>
      </c>
      <c r="R125" s="24" t="s">
        <v>16</v>
      </c>
      <c r="S125" s="24" t="s">
        <v>16</v>
      </c>
      <c r="T125" s="24" t="s">
        <v>16</v>
      </c>
      <c r="U125" s="25">
        <v>111.51900000000001</v>
      </c>
      <c r="V125" s="24" t="s">
        <v>16</v>
      </c>
      <c r="W125" s="24" t="s">
        <v>16</v>
      </c>
      <c r="X125" s="24" t="s">
        <v>16</v>
      </c>
      <c r="Y125" s="24" t="s">
        <v>16</v>
      </c>
      <c r="Z125" s="24" t="s">
        <v>16</v>
      </c>
      <c r="AA125" s="24" t="s">
        <v>16</v>
      </c>
      <c r="AB125" s="24" t="s">
        <v>16</v>
      </c>
    </row>
    <row r="126" spans="7:28" ht="15.75" customHeight="1" x14ac:dyDescent="0.25">
      <c r="J126" s="24">
        <v>1042420</v>
      </c>
      <c r="K126" s="24">
        <v>100011</v>
      </c>
      <c r="L126" s="24" t="s">
        <v>40</v>
      </c>
      <c r="M126" s="32">
        <v>111.51900000000001</v>
      </c>
      <c r="N126" s="33">
        <v>44317</v>
      </c>
      <c r="O126" s="34">
        <f t="shared" si="2"/>
        <v>0</v>
      </c>
      <c r="P126" s="35">
        <f t="shared" si="3"/>
        <v>111.521</v>
      </c>
      <c r="Q126" s="24" t="s">
        <v>16</v>
      </c>
      <c r="R126" s="24" t="s">
        <v>16</v>
      </c>
      <c r="S126" s="24" t="s">
        <v>16</v>
      </c>
      <c r="T126" s="24" t="s">
        <v>16</v>
      </c>
      <c r="U126" s="25">
        <v>111.521</v>
      </c>
      <c r="V126" s="24" t="s">
        <v>16</v>
      </c>
      <c r="W126" s="24" t="s">
        <v>16</v>
      </c>
      <c r="X126" s="24" t="s">
        <v>16</v>
      </c>
      <c r="Y126" s="24" t="s">
        <v>16</v>
      </c>
      <c r="Z126" s="24" t="s">
        <v>16</v>
      </c>
      <c r="AA126" s="24" t="s">
        <v>16</v>
      </c>
      <c r="AB126" s="24" t="s">
        <v>16</v>
      </c>
    </row>
    <row r="127" spans="7:28" ht="15.75" customHeight="1" x14ac:dyDescent="0.25">
      <c r="J127" s="24">
        <v>1042423</v>
      </c>
      <c r="K127" s="24">
        <v>100011</v>
      </c>
      <c r="L127" s="24" t="s">
        <v>40</v>
      </c>
      <c r="M127" s="32">
        <v>111.521</v>
      </c>
      <c r="N127" s="33">
        <v>44318</v>
      </c>
      <c r="O127" s="34">
        <f t="shared" si="2"/>
        <v>0</v>
      </c>
      <c r="P127" s="35">
        <f t="shared" si="3"/>
        <v>111.38800000000001</v>
      </c>
      <c r="Q127" s="24" t="s">
        <v>16</v>
      </c>
      <c r="R127" s="24" t="s">
        <v>16</v>
      </c>
      <c r="S127" s="24" t="s">
        <v>16</v>
      </c>
      <c r="T127" s="24" t="s">
        <v>16</v>
      </c>
      <c r="U127" s="25">
        <v>111.38800000000001</v>
      </c>
      <c r="V127" s="24" t="s">
        <v>16</v>
      </c>
      <c r="W127" s="24" t="s">
        <v>16</v>
      </c>
      <c r="X127" s="24" t="s">
        <v>16</v>
      </c>
      <c r="Y127" s="24" t="s">
        <v>16</v>
      </c>
      <c r="Z127" s="24" t="s">
        <v>16</v>
      </c>
      <c r="AA127" s="24" t="s">
        <v>16</v>
      </c>
      <c r="AB127" s="24" t="s">
        <v>16</v>
      </c>
    </row>
    <row r="128" spans="7:28" ht="15.75" customHeight="1" x14ac:dyDescent="0.25">
      <c r="J128" s="24">
        <v>1042426</v>
      </c>
      <c r="K128" s="24">
        <v>100011</v>
      </c>
      <c r="L128" s="24" t="s">
        <v>40</v>
      </c>
      <c r="M128" s="32">
        <v>111.38800000000001</v>
      </c>
      <c r="N128" s="33">
        <v>44319</v>
      </c>
      <c r="O128" s="34">
        <f t="shared" si="2"/>
        <v>0</v>
      </c>
      <c r="P128" s="35">
        <f t="shared" si="3"/>
        <v>111.858</v>
      </c>
      <c r="Q128" s="24" t="s">
        <v>16</v>
      </c>
      <c r="R128" s="24" t="s">
        <v>16</v>
      </c>
      <c r="S128" s="24" t="s">
        <v>16</v>
      </c>
      <c r="T128" s="24" t="s">
        <v>16</v>
      </c>
      <c r="U128" s="25">
        <v>111.858</v>
      </c>
      <c r="V128" s="24" t="s">
        <v>16</v>
      </c>
      <c r="W128" s="24" t="s">
        <v>16</v>
      </c>
      <c r="X128" s="24" t="s">
        <v>16</v>
      </c>
      <c r="Y128" s="24" t="s">
        <v>16</v>
      </c>
      <c r="Z128" s="24" t="s">
        <v>16</v>
      </c>
      <c r="AA128" s="24" t="s">
        <v>16</v>
      </c>
      <c r="AB128" s="24" t="s">
        <v>16</v>
      </c>
    </row>
    <row r="129" spans="10:28" ht="15.75" customHeight="1" x14ac:dyDescent="0.25">
      <c r="J129" s="24">
        <v>1042429</v>
      </c>
      <c r="K129" s="24">
        <v>100011</v>
      </c>
      <c r="L129" s="24" t="s">
        <v>40</v>
      </c>
      <c r="M129" s="32">
        <v>111.858</v>
      </c>
      <c r="N129" s="33">
        <v>44320</v>
      </c>
      <c r="O129" s="34">
        <f t="shared" si="2"/>
        <v>0</v>
      </c>
      <c r="P129" s="35">
        <f t="shared" si="3"/>
        <v>112.503</v>
      </c>
      <c r="Q129" s="24" t="s">
        <v>16</v>
      </c>
      <c r="R129" s="24" t="s">
        <v>16</v>
      </c>
      <c r="S129" s="24" t="s">
        <v>16</v>
      </c>
      <c r="T129" s="24" t="s">
        <v>16</v>
      </c>
      <c r="U129" s="25">
        <v>112.503</v>
      </c>
      <c r="V129" s="24" t="s">
        <v>16</v>
      </c>
      <c r="W129" s="24" t="s">
        <v>16</v>
      </c>
      <c r="X129" s="24" t="s">
        <v>16</v>
      </c>
      <c r="Y129" s="24" t="s">
        <v>16</v>
      </c>
      <c r="Z129" s="24" t="s">
        <v>16</v>
      </c>
      <c r="AA129" s="24" t="s">
        <v>16</v>
      </c>
      <c r="AB129" s="24" t="s">
        <v>16</v>
      </c>
    </row>
    <row r="130" spans="10:28" ht="15.75" customHeight="1" x14ac:dyDescent="0.25">
      <c r="J130" s="24">
        <v>1042432</v>
      </c>
      <c r="K130" s="24">
        <v>100011</v>
      </c>
      <c r="L130" s="24" t="s">
        <v>40</v>
      </c>
      <c r="M130" s="32">
        <v>112.503</v>
      </c>
      <c r="N130" s="33">
        <v>44321</v>
      </c>
      <c r="O130" s="34">
        <f t="shared" si="2"/>
        <v>0</v>
      </c>
      <c r="P130" s="35">
        <f t="shared" si="3"/>
        <v>111.997</v>
      </c>
      <c r="Q130" s="24" t="s">
        <v>16</v>
      </c>
      <c r="R130" s="24" t="s">
        <v>16</v>
      </c>
      <c r="S130" s="24" t="s">
        <v>16</v>
      </c>
      <c r="T130" s="24" t="s">
        <v>16</v>
      </c>
      <c r="U130" s="25">
        <v>111.997</v>
      </c>
      <c r="V130" s="24" t="s">
        <v>16</v>
      </c>
      <c r="W130" s="24" t="s">
        <v>16</v>
      </c>
      <c r="X130" s="24" t="s">
        <v>16</v>
      </c>
      <c r="Y130" s="24" t="s">
        <v>16</v>
      </c>
      <c r="Z130" s="24" t="s">
        <v>16</v>
      </c>
      <c r="AA130" s="24" t="s">
        <v>16</v>
      </c>
      <c r="AB130" s="24" t="s">
        <v>16</v>
      </c>
    </row>
    <row r="131" spans="10:28" ht="15.75" customHeight="1" x14ac:dyDescent="0.25">
      <c r="J131" s="24">
        <v>1042438</v>
      </c>
      <c r="K131" s="24">
        <v>100011</v>
      </c>
      <c r="L131" s="24" t="s">
        <v>40</v>
      </c>
      <c r="M131" s="32">
        <v>111.997</v>
      </c>
      <c r="N131" s="33">
        <v>44322</v>
      </c>
      <c r="O131" s="34">
        <f t="shared" si="2"/>
        <v>0</v>
      </c>
      <c r="P131" s="35">
        <f t="shared" si="3"/>
        <v>112.74</v>
      </c>
      <c r="Q131" s="24" t="s">
        <v>16</v>
      </c>
      <c r="R131" s="24" t="s">
        <v>16</v>
      </c>
      <c r="S131" s="24" t="s">
        <v>16</v>
      </c>
      <c r="T131" s="24" t="s">
        <v>16</v>
      </c>
      <c r="U131" s="25">
        <v>112.74</v>
      </c>
      <c r="V131" s="24" t="s">
        <v>16</v>
      </c>
      <c r="W131" s="24" t="s">
        <v>16</v>
      </c>
      <c r="X131" s="24" t="s">
        <v>16</v>
      </c>
      <c r="Y131" s="24" t="s">
        <v>16</v>
      </c>
      <c r="Z131" s="24" t="s">
        <v>16</v>
      </c>
      <c r="AA131" s="24" t="s">
        <v>16</v>
      </c>
      <c r="AB131" s="24" t="s">
        <v>16</v>
      </c>
    </row>
    <row r="132" spans="10:28" ht="15.75" customHeight="1" x14ac:dyDescent="0.25">
      <c r="J132" s="24">
        <v>1042444</v>
      </c>
      <c r="K132" s="24">
        <v>100011</v>
      </c>
      <c r="L132" s="24" t="s">
        <v>40</v>
      </c>
      <c r="M132" s="32">
        <v>112.74</v>
      </c>
      <c r="N132" s="33">
        <v>44323</v>
      </c>
      <c r="O132" s="34">
        <f t="shared" si="2"/>
        <v>0</v>
      </c>
      <c r="P132" s="35">
        <f t="shared" si="3"/>
        <v>112.456</v>
      </c>
      <c r="Q132" s="24" t="s">
        <v>16</v>
      </c>
      <c r="R132" s="24" t="s">
        <v>16</v>
      </c>
      <c r="S132" s="24" t="s">
        <v>16</v>
      </c>
      <c r="T132" s="24" t="s">
        <v>16</v>
      </c>
      <c r="U132" s="25">
        <v>112.456</v>
      </c>
      <c r="V132" s="24" t="s">
        <v>16</v>
      </c>
      <c r="W132" s="24" t="s">
        <v>16</v>
      </c>
      <c r="X132" s="24" t="s">
        <v>16</v>
      </c>
      <c r="Y132" s="24" t="s">
        <v>16</v>
      </c>
      <c r="Z132" s="24" t="s">
        <v>16</v>
      </c>
      <c r="AA132" s="24" t="s">
        <v>16</v>
      </c>
      <c r="AB132" s="24" t="s">
        <v>16</v>
      </c>
    </row>
    <row r="133" spans="10:28" ht="15.75" customHeight="1" x14ac:dyDescent="0.25">
      <c r="J133" s="24">
        <v>1042447</v>
      </c>
      <c r="K133" s="24">
        <v>100011</v>
      </c>
      <c r="L133" s="24" t="s">
        <v>40</v>
      </c>
      <c r="M133" s="32">
        <v>112.456</v>
      </c>
      <c r="N133" s="33">
        <v>44324</v>
      </c>
      <c r="O133" s="34">
        <f t="shared" ref="O133:O196" si="4">IF((M134&gt;1.2*M133),1,0)</f>
        <v>0</v>
      </c>
      <c r="P133" s="35">
        <f t="shared" ref="P133:P196" si="5">IF(M134&gt;10,M134,"")</f>
        <v>112.21299999999999</v>
      </c>
      <c r="Q133" s="24" t="s">
        <v>16</v>
      </c>
      <c r="R133" s="24" t="s">
        <v>16</v>
      </c>
      <c r="S133" s="24" t="s">
        <v>16</v>
      </c>
      <c r="T133" s="24" t="s">
        <v>16</v>
      </c>
      <c r="U133" s="25">
        <v>112.21299999999999</v>
      </c>
      <c r="V133" s="24" t="s">
        <v>16</v>
      </c>
      <c r="W133" s="24" t="s">
        <v>16</v>
      </c>
      <c r="X133" s="24" t="s">
        <v>16</v>
      </c>
      <c r="Y133" s="24" t="s">
        <v>16</v>
      </c>
      <c r="Z133" s="24" t="s">
        <v>16</v>
      </c>
      <c r="AA133" s="24" t="s">
        <v>16</v>
      </c>
      <c r="AB133" s="24" t="s">
        <v>16</v>
      </c>
    </row>
    <row r="134" spans="10:28" ht="15.75" customHeight="1" x14ac:dyDescent="0.25">
      <c r="J134" s="24">
        <v>1042450</v>
      </c>
      <c r="K134" s="24">
        <v>100011</v>
      </c>
      <c r="L134" s="24" t="s">
        <v>40</v>
      </c>
      <c r="M134" s="32">
        <v>112.21299999999999</v>
      </c>
      <c r="N134" s="33">
        <v>44325</v>
      </c>
      <c r="O134" s="34">
        <f t="shared" si="4"/>
        <v>0</v>
      </c>
      <c r="P134" s="35">
        <f t="shared" si="5"/>
        <v>112.148</v>
      </c>
      <c r="Q134" s="24" t="s">
        <v>16</v>
      </c>
      <c r="R134" s="24" t="s">
        <v>16</v>
      </c>
      <c r="S134" s="24" t="s">
        <v>16</v>
      </c>
      <c r="T134" s="24" t="s">
        <v>16</v>
      </c>
      <c r="U134" s="25">
        <v>112.148</v>
      </c>
      <c r="V134" s="24" t="s">
        <v>16</v>
      </c>
      <c r="W134" s="24" t="s">
        <v>16</v>
      </c>
      <c r="X134" s="24" t="s">
        <v>16</v>
      </c>
      <c r="Y134" s="24" t="s">
        <v>16</v>
      </c>
      <c r="Z134" s="24" t="s">
        <v>16</v>
      </c>
      <c r="AA134" s="24" t="s">
        <v>16</v>
      </c>
      <c r="AB134" s="24" t="s">
        <v>16</v>
      </c>
    </row>
    <row r="135" spans="10:28" ht="15.75" customHeight="1" x14ac:dyDescent="0.25">
      <c r="J135" s="24">
        <v>1042453</v>
      </c>
      <c r="K135" s="24">
        <v>100011</v>
      </c>
      <c r="L135" s="24" t="s">
        <v>40</v>
      </c>
      <c r="M135" s="32">
        <v>112.148</v>
      </c>
      <c r="N135" s="33">
        <v>44326</v>
      </c>
      <c r="O135" s="34">
        <f t="shared" si="4"/>
        <v>0</v>
      </c>
      <c r="P135" s="35">
        <f t="shared" si="5"/>
        <v>112.318</v>
      </c>
      <c r="Q135" s="24" t="s">
        <v>16</v>
      </c>
      <c r="R135" s="24" t="s">
        <v>16</v>
      </c>
      <c r="S135" s="24" t="s">
        <v>16</v>
      </c>
      <c r="T135" s="24" t="s">
        <v>16</v>
      </c>
      <c r="U135" s="25">
        <v>112.318</v>
      </c>
      <c r="V135" s="24" t="s">
        <v>16</v>
      </c>
      <c r="W135" s="24" t="s">
        <v>16</v>
      </c>
      <c r="X135" s="24" t="s">
        <v>16</v>
      </c>
      <c r="Y135" s="24" t="s">
        <v>16</v>
      </c>
      <c r="Z135" s="24" t="s">
        <v>16</v>
      </c>
      <c r="AA135" s="24" t="s">
        <v>16</v>
      </c>
      <c r="AB135" s="24" t="s">
        <v>16</v>
      </c>
    </row>
    <row r="136" spans="10:28" ht="15.75" customHeight="1" x14ac:dyDescent="0.25">
      <c r="J136" s="24">
        <v>1042456</v>
      </c>
      <c r="K136" s="24">
        <v>100011</v>
      </c>
      <c r="L136" s="24" t="s">
        <v>40</v>
      </c>
      <c r="M136" s="32">
        <v>112.318</v>
      </c>
      <c r="N136" s="33">
        <v>44327</v>
      </c>
      <c r="O136" s="34">
        <f t="shared" si="4"/>
        <v>0</v>
      </c>
      <c r="P136" s="35">
        <f t="shared" si="5"/>
        <v>112.401</v>
      </c>
      <c r="Q136" s="24" t="s">
        <v>16</v>
      </c>
      <c r="R136" s="24" t="s">
        <v>16</v>
      </c>
      <c r="S136" s="24" t="s">
        <v>16</v>
      </c>
      <c r="T136" s="24" t="s">
        <v>16</v>
      </c>
      <c r="U136" s="25">
        <v>112.401</v>
      </c>
      <c r="V136" s="24" t="s">
        <v>16</v>
      </c>
      <c r="W136" s="24" t="s">
        <v>16</v>
      </c>
      <c r="X136" s="24" t="s">
        <v>16</v>
      </c>
      <c r="Y136" s="24" t="s">
        <v>16</v>
      </c>
      <c r="Z136" s="24" t="s">
        <v>16</v>
      </c>
      <c r="AA136" s="24" t="s">
        <v>16</v>
      </c>
      <c r="AB136" s="24" t="s">
        <v>16</v>
      </c>
    </row>
    <row r="137" spans="10:28" ht="15.75" customHeight="1" x14ac:dyDescent="0.25">
      <c r="J137" s="24">
        <v>1042460</v>
      </c>
      <c r="K137" s="24">
        <v>100011</v>
      </c>
      <c r="L137" s="24" t="s">
        <v>40</v>
      </c>
      <c r="M137" s="32">
        <v>112.401</v>
      </c>
      <c r="N137" s="33">
        <v>44328</v>
      </c>
      <c r="O137" s="34">
        <f t="shared" si="4"/>
        <v>0</v>
      </c>
      <c r="P137" s="35">
        <f t="shared" si="5"/>
        <v>112.279</v>
      </c>
      <c r="Q137" s="24" t="s">
        <v>16</v>
      </c>
      <c r="R137" s="24" t="s">
        <v>16</v>
      </c>
      <c r="S137" s="24" t="s">
        <v>16</v>
      </c>
      <c r="T137" s="24" t="s">
        <v>16</v>
      </c>
      <c r="U137" s="25">
        <v>112.279</v>
      </c>
      <c r="V137" s="24" t="s">
        <v>16</v>
      </c>
      <c r="W137" s="24" t="s">
        <v>16</v>
      </c>
      <c r="X137" s="24" t="s">
        <v>16</v>
      </c>
      <c r="Y137" s="24" t="s">
        <v>16</v>
      </c>
      <c r="Z137" s="24" t="s">
        <v>16</v>
      </c>
      <c r="AA137" s="24" t="s">
        <v>16</v>
      </c>
      <c r="AB137" s="24" t="s">
        <v>16</v>
      </c>
    </row>
    <row r="138" spans="10:28" ht="15.75" customHeight="1" x14ac:dyDescent="0.25">
      <c r="J138" s="24">
        <v>1042464</v>
      </c>
      <c r="K138" s="24">
        <v>100011</v>
      </c>
      <c r="L138" s="24" t="s">
        <v>40</v>
      </c>
      <c r="M138" s="32">
        <v>112.279</v>
      </c>
      <c r="N138" s="33">
        <v>44329</v>
      </c>
      <c r="O138" s="34">
        <f t="shared" si="4"/>
        <v>0</v>
      </c>
      <c r="P138" s="35">
        <f t="shared" si="5"/>
        <v>112.24</v>
      </c>
      <c r="Q138" s="24" t="s">
        <v>16</v>
      </c>
      <c r="R138" s="24" t="s">
        <v>16</v>
      </c>
      <c r="S138" s="24" t="s">
        <v>16</v>
      </c>
      <c r="T138" s="24" t="s">
        <v>16</v>
      </c>
      <c r="U138" s="25">
        <v>112.24</v>
      </c>
      <c r="V138" s="24" t="s">
        <v>16</v>
      </c>
      <c r="W138" s="24" t="s">
        <v>16</v>
      </c>
      <c r="X138" s="24" t="s">
        <v>16</v>
      </c>
      <c r="Y138" s="24" t="s">
        <v>16</v>
      </c>
      <c r="Z138" s="24" t="s">
        <v>16</v>
      </c>
      <c r="AA138" s="24" t="s">
        <v>16</v>
      </c>
      <c r="AB138" s="24" t="s">
        <v>16</v>
      </c>
    </row>
    <row r="139" spans="10:28" ht="15.75" customHeight="1" x14ac:dyDescent="0.25">
      <c r="J139" s="24">
        <v>1042470</v>
      </c>
      <c r="K139" s="24">
        <v>100011</v>
      </c>
      <c r="L139" s="24" t="s">
        <v>40</v>
      </c>
      <c r="M139" s="32">
        <v>112.24</v>
      </c>
      <c r="N139" s="33">
        <v>44330</v>
      </c>
      <c r="O139" s="34">
        <f t="shared" si="4"/>
        <v>0</v>
      </c>
      <c r="P139" s="35">
        <f t="shared" si="5"/>
        <v>112.515</v>
      </c>
      <c r="Q139" s="24" t="s">
        <v>16</v>
      </c>
      <c r="R139" s="24" t="s">
        <v>16</v>
      </c>
      <c r="S139" s="24" t="s">
        <v>16</v>
      </c>
      <c r="T139" s="24" t="s">
        <v>16</v>
      </c>
      <c r="U139" s="25">
        <v>112.515</v>
      </c>
      <c r="V139" s="24" t="s">
        <v>16</v>
      </c>
      <c r="W139" s="24" t="s">
        <v>16</v>
      </c>
      <c r="X139" s="24" t="s">
        <v>16</v>
      </c>
      <c r="Y139" s="24" t="s">
        <v>16</v>
      </c>
      <c r="Z139" s="24" t="s">
        <v>16</v>
      </c>
      <c r="AA139" s="24" t="s">
        <v>16</v>
      </c>
      <c r="AB139" s="24" t="s">
        <v>16</v>
      </c>
    </row>
    <row r="140" spans="10:28" ht="15.75" customHeight="1" x14ac:dyDescent="0.25">
      <c r="J140" s="24">
        <v>1042474</v>
      </c>
      <c r="K140" s="24">
        <v>100011</v>
      </c>
      <c r="L140" s="24" t="s">
        <v>40</v>
      </c>
      <c r="M140" s="32">
        <v>112.515</v>
      </c>
      <c r="N140" s="33">
        <v>44331</v>
      </c>
      <c r="O140" s="34">
        <f t="shared" si="4"/>
        <v>0</v>
      </c>
      <c r="P140" s="35">
        <f t="shared" si="5"/>
        <v>112.401</v>
      </c>
      <c r="Q140" s="24" t="s">
        <v>16</v>
      </c>
      <c r="R140" s="24" t="s">
        <v>16</v>
      </c>
      <c r="S140" s="24" t="s">
        <v>16</v>
      </c>
      <c r="T140" s="24" t="s">
        <v>16</v>
      </c>
      <c r="U140" s="25">
        <v>112.401</v>
      </c>
      <c r="V140" s="24" t="s">
        <v>16</v>
      </c>
      <c r="W140" s="24" t="s">
        <v>16</v>
      </c>
      <c r="X140" s="24" t="s">
        <v>16</v>
      </c>
      <c r="Y140" s="24" t="s">
        <v>16</v>
      </c>
      <c r="Z140" s="24" t="s">
        <v>16</v>
      </c>
      <c r="AA140" s="24" t="s">
        <v>16</v>
      </c>
      <c r="AB140" s="24" t="s">
        <v>16</v>
      </c>
    </row>
    <row r="141" spans="10:28" ht="15.75" customHeight="1" x14ac:dyDescent="0.25">
      <c r="J141" s="24">
        <v>1042480</v>
      </c>
      <c r="K141" s="24">
        <v>100011</v>
      </c>
      <c r="L141" s="24" t="s">
        <v>40</v>
      </c>
      <c r="M141" s="32">
        <v>112.401</v>
      </c>
      <c r="N141" s="33">
        <v>44332</v>
      </c>
      <c r="O141" s="34">
        <f t="shared" si="4"/>
        <v>0</v>
      </c>
      <c r="P141" s="35">
        <f t="shared" si="5"/>
        <v>112.44</v>
      </c>
      <c r="Q141" s="24" t="s">
        <v>16</v>
      </c>
      <c r="R141" s="24" t="s">
        <v>16</v>
      </c>
      <c r="S141" s="24" t="s">
        <v>16</v>
      </c>
      <c r="T141" s="24" t="s">
        <v>16</v>
      </c>
      <c r="U141" s="25">
        <v>112.44</v>
      </c>
      <c r="V141" s="24" t="s">
        <v>16</v>
      </c>
      <c r="W141" s="24" t="s">
        <v>16</v>
      </c>
      <c r="X141" s="24" t="s">
        <v>16</v>
      </c>
      <c r="Y141" s="24" t="s">
        <v>16</v>
      </c>
      <c r="Z141" s="24" t="s">
        <v>16</v>
      </c>
      <c r="AA141" s="24" t="s">
        <v>16</v>
      </c>
      <c r="AB141" s="24" t="s">
        <v>16</v>
      </c>
    </row>
    <row r="142" spans="10:28" ht="15.75" customHeight="1" x14ac:dyDescent="0.25">
      <c r="J142" s="24">
        <v>1042483</v>
      </c>
      <c r="K142" s="24">
        <v>100011</v>
      </c>
      <c r="L142" s="24" t="s">
        <v>40</v>
      </c>
      <c r="M142" s="32">
        <v>112.44</v>
      </c>
      <c r="N142" s="33">
        <v>44333</v>
      </c>
      <c r="O142" s="34">
        <f t="shared" si="4"/>
        <v>0</v>
      </c>
      <c r="P142" s="35">
        <f t="shared" si="5"/>
        <v>112.28</v>
      </c>
      <c r="Q142" s="24" t="s">
        <v>16</v>
      </c>
      <c r="R142" s="24" t="s">
        <v>16</v>
      </c>
      <c r="S142" s="24" t="s">
        <v>16</v>
      </c>
      <c r="T142" s="24" t="s">
        <v>16</v>
      </c>
      <c r="U142" s="25">
        <v>112.28</v>
      </c>
      <c r="V142" s="24" t="s">
        <v>16</v>
      </c>
      <c r="W142" s="24" t="s">
        <v>16</v>
      </c>
      <c r="X142" s="24" t="s">
        <v>16</v>
      </c>
      <c r="Y142" s="24" t="s">
        <v>16</v>
      </c>
      <c r="Z142" s="24" t="s">
        <v>16</v>
      </c>
      <c r="AA142" s="24" t="s">
        <v>16</v>
      </c>
      <c r="AB142" s="24" t="s">
        <v>16</v>
      </c>
    </row>
    <row r="143" spans="10:28" ht="15.75" customHeight="1" x14ac:dyDescent="0.25">
      <c r="J143" s="24">
        <v>1042486</v>
      </c>
      <c r="K143" s="24">
        <v>100011</v>
      </c>
      <c r="L143" s="24" t="s">
        <v>40</v>
      </c>
      <c r="M143" s="32">
        <v>112.28</v>
      </c>
      <c r="N143" s="33">
        <v>44334</v>
      </c>
      <c r="O143" s="34">
        <f t="shared" si="4"/>
        <v>0</v>
      </c>
      <c r="P143" s="35">
        <f t="shared" si="5"/>
        <v>112.22</v>
      </c>
      <c r="Q143" s="24" t="s">
        <v>16</v>
      </c>
      <c r="R143" s="24" t="s">
        <v>16</v>
      </c>
      <c r="S143" s="24" t="s">
        <v>16</v>
      </c>
      <c r="T143" s="24" t="s">
        <v>16</v>
      </c>
      <c r="U143" s="25">
        <v>112.22</v>
      </c>
      <c r="V143" s="24" t="s">
        <v>16</v>
      </c>
      <c r="W143" s="24" t="s">
        <v>16</v>
      </c>
      <c r="X143" s="24" t="s">
        <v>16</v>
      </c>
      <c r="Y143" s="24" t="s">
        <v>16</v>
      </c>
      <c r="Z143" s="24" t="s">
        <v>16</v>
      </c>
      <c r="AA143" s="24" t="s">
        <v>16</v>
      </c>
      <c r="AB143" s="24" t="s">
        <v>16</v>
      </c>
    </row>
    <row r="144" spans="10:28" ht="15.75" customHeight="1" x14ac:dyDescent="0.25">
      <c r="J144" s="24">
        <v>1042494</v>
      </c>
      <c r="K144" s="24">
        <v>100011</v>
      </c>
      <c r="L144" s="24" t="s">
        <v>40</v>
      </c>
      <c r="M144" s="32">
        <v>112.22</v>
      </c>
      <c r="N144" s="33">
        <v>44335</v>
      </c>
      <c r="O144" s="34">
        <f t="shared" si="4"/>
        <v>0</v>
      </c>
      <c r="P144" s="35">
        <f t="shared" si="5"/>
        <v>111.92100000000001</v>
      </c>
      <c r="Q144" s="24" t="s">
        <v>16</v>
      </c>
      <c r="R144" s="24" t="s">
        <v>16</v>
      </c>
      <c r="S144" s="24" t="s">
        <v>16</v>
      </c>
      <c r="T144" s="24" t="s">
        <v>16</v>
      </c>
      <c r="U144" s="25">
        <v>111.92100000000001</v>
      </c>
      <c r="V144" s="24" t="s">
        <v>16</v>
      </c>
      <c r="W144" s="24" t="s">
        <v>16</v>
      </c>
      <c r="X144" s="24" t="s">
        <v>16</v>
      </c>
      <c r="Y144" s="24" t="s">
        <v>16</v>
      </c>
      <c r="Z144" s="24" t="s">
        <v>16</v>
      </c>
      <c r="AA144" s="24" t="s">
        <v>16</v>
      </c>
      <c r="AB144" s="24" t="s">
        <v>16</v>
      </c>
    </row>
    <row r="145" spans="10:28" ht="15.75" customHeight="1" x14ac:dyDescent="0.25">
      <c r="J145" s="24">
        <v>1042498</v>
      </c>
      <c r="K145" s="24">
        <v>100011</v>
      </c>
      <c r="L145" s="24" t="s">
        <v>40</v>
      </c>
      <c r="M145" s="32">
        <v>111.92100000000001</v>
      </c>
      <c r="N145" s="33">
        <v>44336</v>
      </c>
      <c r="O145" s="34">
        <f t="shared" si="4"/>
        <v>0</v>
      </c>
      <c r="P145" s="35">
        <f t="shared" si="5"/>
        <v>111.88</v>
      </c>
      <c r="Q145" s="24" t="s">
        <v>16</v>
      </c>
      <c r="R145" s="24" t="s">
        <v>16</v>
      </c>
      <c r="S145" s="24" t="s">
        <v>16</v>
      </c>
      <c r="T145" s="24" t="s">
        <v>16</v>
      </c>
      <c r="U145" s="25">
        <v>111.88</v>
      </c>
      <c r="V145" s="24" t="s">
        <v>16</v>
      </c>
      <c r="W145" s="24" t="s">
        <v>16</v>
      </c>
      <c r="X145" s="24" t="s">
        <v>16</v>
      </c>
      <c r="Y145" s="24" t="s">
        <v>16</v>
      </c>
      <c r="Z145" s="24" t="s">
        <v>16</v>
      </c>
      <c r="AA145" s="24" t="s">
        <v>16</v>
      </c>
      <c r="AB145" s="24" t="s">
        <v>16</v>
      </c>
    </row>
    <row r="146" spans="10:28" ht="15.75" customHeight="1" x14ac:dyDescent="0.25">
      <c r="J146" s="24">
        <v>1042504</v>
      </c>
      <c r="K146" s="24">
        <v>100011</v>
      </c>
      <c r="L146" s="24" t="s">
        <v>40</v>
      </c>
      <c r="M146" s="32">
        <v>111.88</v>
      </c>
      <c r="N146" s="33">
        <v>44337</v>
      </c>
      <c r="O146" s="34">
        <f t="shared" si="4"/>
        <v>0</v>
      </c>
      <c r="P146" s="35">
        <f t="shared" si="5"/>
        <v>111.81</v>
      </c>
      <c r="Q146" s="24" t="s">
        <v>16</v>
      </c>
      <c r="R146" s="24" t="s">
        <v>16</v>
      </c>
      <c r="S146" s="24" t="s">
        <v>16</v>
      </c>
      <c r="T146" s="24" t="s">
        <v>16</v>
      </c>
      <c r="U146" s="25">
        <v>111.81</v>
      </c>
      <c r="V146" s="24" t="s">
        <v>16</v>
      </c>
      <c r="W146" s="24" t="s">
        <v>16</v>
      </c>
      <c r="X146" s="24" t="s">
        <v>16</v>
      </c>
      <c r="Y146" s="24" t="s">
        <v>16</v>
      </c>
      <c r="Z146" s="24" t="s">
        <v>16</v>
      </c>
      <c r="AA146" s="24" t="s">
        <v>16</v>
      </c>
      <c r="AB146" s="24" t="s">
        <v>16</v>
      </c>
    </row>
    <row r="147" spans="10:28" ht="15.75" customHeight="1" x14ac:dyDescent="0.25">
      <c r="J147" s="24">
        <v>1042508</v>
      </c>
      <c r="K147" s="24">
        <v>100011</v>
      </c>
      <c r="L147" s="24" t="s">
        <v>40</v>
      </c>
      <c r="M147" s="32">
        <v>111.81</v>
      </c>
      <c r="N147" s="33">
        <v>44338</v>
      </c>
      <c r="O147" s="34">
        <f t="shared" si="4"/>
        <v>0</v>
      </c>
      <c r="P147" s="35">
        <f t="shared" si="5"/>
        <v>111.279</v>
      </c>
      <c r="Q147" s="24" t="s">
        <v>16</v>
      </c>
      <c r="R147" s="24" t="s">
        <v>16</v>
      </c>
      <c r="S147" s="24" t="s">
        <v>16</v>
      </c>
      <c r="T147" s="24" t="s">
        <v>16</v>
      </c>
      <c r="U147" s="25">
        <v>111.279</v>
      </c>
      <c r="V147" s="24" t="s">
        <v>16</v>
      </c>
      <c r="W147" s="24" t="s">
        <v>16</v>
      </c>
      <c r="X147" s="24" t="s">
        <v>16</v>
      </c>
      <c r="Y147" s="24" t="s">
        <v>16</v>
      </c>
      <c r="Z147" s="24" t="s">
        <v>16</v>
      </c>
      <c r="AA147" s="24" t="s">
        <v>16</v>
      </c>
      <c r="AB147" s="24" t="s">
        <v>16</v>
      </c>
    </row>
    <row r="148" spans="10:28" ht="15.75" customHeight="1" x14ac:dyDescent="0.25">
      <c r="J148" s="24">
        <v>1042512</v>
      </c>
      <c r="K148" s="24">
        <v>100011</v>
      </c>
      <c r="L148" s="24" t="s">
        <v>40</v>
      </c>
      <c r="M148" s="32">
        <v>111.279</v>
      </c>
      <c r="N148" s="33">
        <v>44339</v>
      </c>
      <c r="O148" s="34">
        <f t="shared" si="4"/>
        <v>0</v>
      </c>
      <c r="P148" s="35">
        <f t="shared" si="5"/>
        <v>111.65</v>
      </c>
      <c r="Q148" s="24" t="s">
        <v>16</v>
      </c>
      <c r="R148" s="24" t="s">
        <v>16</v>
      </c>
      <c r="S148" s="24" t="s">
        <v>16</v>
      </c>
      <c r="T148" s="24" t="s">
        <v>16</v>
      </c>
      <c r="U148" s="25">
        <v>111.65</v>
      </c>
      <c r="V148" s="24" t="s">
        <v>16</v>
      </c>
      <c r="W148" s="24" t="s">
        <v>16</v>
      </c>
      <c r="X148" s="24" t="s">
        <v>16</v>
      </c>
      <c r="Y148" s="24" t="s">
        <v>16</v>
      </c>
      <c r="Z148" s="24" t="s">
        <v>16</v>
      </c>
      <c r="AA148" s="24" t="s">
        <v>16</v>
      </c>
      <c r="AB148" s="24" t="s">
        <v>16</v>
      </c>
    </row>
    <row r="149" spans="10:28" ht="15.75" customHeight="1" x14ac:dyDescent="0.25">
      <c r="J149" s="24">
        <v>1042515</v>
      </c>
      <c r="K149" s="24">
        <v>100011</v>
      </c>
      <c r="L149" s="24" t="s">
        <v>40</v>
      </c>
      <c r="M149" s="32">
        <v>111.65</v>
      </c>
      <c r="N149" s="33">
        <v>44340</v>
      </c>
      <c r="O149" s="34">
        <f t="shared" si="4"/>
        <v>0</v>
      </c>
      <c r="P149" s="35">
        <f t="shared" si="5"/>
        <v>111.973</v>
      </c>
      <c r="Q149" s="24" t="s">
        <v>16</v>
      </c>
      <c r="R149" s="24" t="s">
        <v>16</v>
      </c>
      <c r="S149" s="24" t="s">
        <v>16</v>
      </c>
      <c r="T149" s="24" t="s">
        <v>16</v>
      </c>
      <c r="U149" s="25">
        <v>111.973</v>
      </c>
      <c r="V149" s="24" t="s">
        <v>16</v>
      </c>
      <c r="W149" s="24" t="s">
        <v>16</v>
      </c>
      <c r="X149" s="24" t="s">
        <v>16</v>
      </c>
      <c r="Y149" s="24" t="s">
        <v>16</v>
      </c>
      <c r="Z149" s="24" t="s">
        <v>16</v>
      </c>
      <c r="AA149" s="24" t="s">
        <v>16</v>
      </c>
      <c r="AB149" s="24" t="s">
        <v>16</v>
      </c>
    </row>
    <row r="150" spans="10:28" ht="15.75" customHeight="1" x14ac:dyDescent="0.25">
      <c r="J150" s="24">
        <v>1042518</v>
      </c>
      <c r="K150" s="24">
        <v>100011</v>
      </c>
      <c r="L150" s="24" t="s">
        <v>40</v>
      </c>
      <c r="M150" s="32">
        <v>111.973</v>
      </c>
      <c r="N150" s="33">
        <v>44341</v>
      </c>
      <c r="O150" s="34">
        <f t="shared" si="4"/>
        <v>0</v>
      </c>
      <c r="P150" s="35">
        <f t="shared" si="5"/>
        <v>111.937</v>
      </c>
      <c r="Q150" s="24" t="s">
        <v>16</v>
      </c>
      <c r="R150" s="24" t="s">
        <v>16</v>
      </c>
      <c r="S150" s="24" t="s">
        <v>16</v>
      </c>
      <c r="T150" s="24" t="s">
        <v>16</v>
      </c>
      <c r="U150" s="25">
        <v>111.937</v>
      </c>
      <c r="V150" s="24" t="s">
        <v>16</v>
      </c>
      <c r="W150" s="24" t="s">
        <v>16</v>
      </c>
      <c r="X150" s="24" t="s">
        <v>16</v>
      </c>
      <c r="Y150" s="24" t="s">
        <v>16</v>
      </c>
      <c r="Z150" s="24" t="s">
        <v>16</v>
      </c>
      <c r="AA150" s="24" t="s">
        <v>16</v>
      </c>
      <c r="AB150" s="24" t="s">
        <v>16</v>
      </c>
    </row>
    <row r="151" spans="10:28" ht="15.75" customHeight="1" x14ac:dyDescent="0.25">
      <c r="J151" s="24">
        <v>1042522</v>
      </c>
      <c r="K151" s="24">
        <v>100011</v>
      </c>
      <c r="L151" s="24" t="s">
        <v>40</v>
      </c>
      <c r="M151" s="32">
        <v>111.937</v>
      </c>
      <c r="N151" s="33">
        <v>44342</v>
      </c>
      <c r="O151" s="34">
        <f t="shared" si="4"/>
        <v>0</v>
      </c>
      <c r="P151" s="35">
        <f t="shared" si="5"/>
        <v>111.803</v>
      </c>
      <c r="Q151" s="24" t="s">
        <v>16</v>
      </c>
      <c r="R151" s="24" t="s">
        <v>16</v>
      </c>
      <c r="S151" s="24" t="s">
        <v>16</v>
      </c>
      <c r="T151" s="24" t="s">
        <v>16</v>
      </c>
      <c r="U151" s="25">
        <v>111.803</v>
      </c>
      <c r="V151" s="24" t="s">
        <v>16</v>
      </c>
      <c r="W151" s="24" t="s">
        <v>16</v>
      </c>
      <c r="X151" s="24" t="s">
        <v>16</v>
      </c>
      <c r="Y151" s="24" t="s">
        <v>16</v>
      </c>
      <c r="Z151" s="24" t="s">
        <v>16</v>
      </c>
      <c r="AA151" s="24" t="s">
        <v>16</v>
      </c>
      <c r="AB151" s="24" t="s">
        <v>16</v>
      </c>
    </row>
    <row r="152" spans="10:28" ht="15.75" customHeight="1" x14ac:dyDescent="0.25">
      <c r="J152" s="24">
        <v>1042525</v>
      </c>
      <c r="K152" s="24">
        <v>100011</v>
      </c>
      <c r="L152" s="24" t="s">
        <v>40</v>
      </c>
      <c r="M152" s="32">
        <v>111.803</v>
      </c>
      <c r="N152" s="33">
        <v>44343</v>
      </c>
      <c r="O152" s="34">
        <f t="shared" si="4"/>
        <v>0</v>
      </c>
      <c r="P152" s="35">
        <f t="shared" si="5"/>
        <v>93.491</v>
      </c>
      <c r="Q152" s="24" t="s">
        <v>16</v>
      </c>
      <c r="R152" s="24" t="s">
        <v>16</v>
      </c>
      <c r="S152" s="24" t="s">
        <v>16</v>
      </c>
      <c r="T152" s="24" t="s">
        <v>16</v>
      </c>
      <c r="U152" s="25">
        <v>93.491</v>
      </c>
      <c r="V152" s="24" t="s">
        <v>16</v>
      </c>
      <c r="W152" s="24" t="s">
        <v>16</v>
      </c>
      <c r="X152" s="24" t="s">
        <v>16</v>
      </c>
      <c r="Y152" s="24" t="s">
        <v>16</v>
      </c>
      <c r="Z152" s="24" t="s">
        <v>16</v>
      </c>
      <c r="AA152" s="24" t="s">
        <v>16</v>
      </c>
      <c r="AB152" s="24" t="s">
        <v>16</v>
      </c>
    </row>
    <row r="153" spans="10:28" ht="15.75" customHeight="1" x14ac:dyDescent="0.25">
      <c r="J153" s="24">
        <v>1042532</v>
      </c>
      <c r="K153" s="24">
        <v>100011</v>
      </c>
      <c r="L153" s="24" t="s">
        <v>40</v>
      </c>
      <c r="M153" s="32">
        <v>93.491</v>
      </c>
      <c r="N153" s="33">
        <v>44344</v>
      </c>
      <c r="O153" s="34">
        <f t="shared" si="4"/>
        <v>0</v>
      </c>
      <c r="P153" s="35">
        <f t="shared" si="5"/>
        <v>109.447</v>
      </c>
      <c r="Q153" s="24" t="s">
        <v>16</v>
      </c>
      <c r="R153" s="24" t="s">
        <v>16</v>
      </c>
      <c r="S153" s="24" t="s">
        <v>16</v>
      </c>
      <c r="T153" s="24" t="s">
        <v>16</v>
      </c>
      <c r="U153" s="25">
        <v>109.447</v>
      </c>
      <c r="V153" s="24" t="s">
        <v>16</v>
      </c>
      <c r="W153" s="24" t="s">
        <v>16</v>
      </c>
      <c r="X153" s="24" t="s">
        <v>16</v>
      </c>
      <c r="Y153" s="24" t="s">
        <v>16</v>
      </c>
      <c r="Z153" s="24" t="s">
        <v>16</v>
      </c>
      <c r="AA153" s="24" t="s">
        <v>16</v>
      </c>
      <c r="AB153" s="24" t="s">
        <v>16</v>
      </c>
    </row>
    <row r="154" spans="10:28" ht="15.75" customHeight="1" x14ac:dyDescent="0.25">
      <c r="J154" s="24">
        <v>1042535</v>
      </c>
      <c r="K154" s="24">
        <v>100011</v>
      </c>
      <c r="L154" s="24" t="s">
        <v>40</v>
      </c>
      <c r="M154" s="32">
        <v>109.447</v>
      </c>
      <c r="N154" s="33">
        <v>44345</v>
      </c>
      <c r="O154" s="34">
        <f t="shared" si="4"/>
        <v>0</v>
      </c>
      <c r="P154" s="35">
        <f t="shared" si="5"/>
        <v>111.669</v>
      </c>
      <c r="Q154" s="24" t="s">
        <v>16</v>
      </c>
      <c r="R154" s="24" t="s">
        <v>16</v>
      </c>
      <c r="S154" s="24" t="s">
        <v>16</v>
      </c>
      <c r="T154" s="24" t="s">
        <v>16</v>
      </c>
      <c r="U154" s="25">
        <v>111.669</v>
      </c>
      <c r="V154" s="24" t="s">
        <v>16</v>
      </c>
      <c r="W154" s="24" t="s">
        <v>16</v>
      </c>
      <c r="X154" s="24" t="s">
        <v>16</v>
      </c>
      <c r="Y154" s="24" t="s">
        <v>16</v>
      </c>
      <c r="Z154" s="24" t="s">
        <v>16</v>
      </c>
      <c r="AA154" s="24" t="s">
        <v>16</v>
      </c>
      <c r="AB154" s="24" t="s">
        <v>16</v>
      </c>
    </row>
    <row r="155" spans="10:28" ht="15.75" customHeight="1" x14ac:dyDescent="0.25">
      <c r="J155" s="24">
        <v>1042538</v>
      </c>
      <c r="K155" s="24">
        <v>100011</v>
      </c>
      <c r="L155" s="24" t="s">
        <v>40</v>
      </c>
      <c r="M155" s="32">
        <v>111.669</v>
      </c>
      <c r="N155" s="33">
        <v>44346</v>
      </c>
      <c r="O155" s="34">
        <f t="shared" si="4"/>
        <v>0</v>
      </c>
      <c r="P155" s="35">
        <f t="shared" si="5"/>
        <v>110.98099999999999</v>
      </c>
      <c r="Q155" s="24" t="s">
        <v>16</v>
      </c>
      <c r="R155" s="24" t="s">
        <v>16</v>
      </c>
      <c r="S155" s="24" t="s">
        <v>16</v>
      </c>
      <c r="T155" s="24" t="s">
        <v>16</v>
      </c>
      <c r="U155" s="25">
        <v>110.98099999999999</v>
      </c>
      <c r="V155" s="24" t="s">
        <v>16</v>
      </c>
      <c r="W155" s="24" t="s">
        <v>16</v>
      </c>
      <c r="X155" s="24" t="s">
        <v>16</v>
      </c>
      <c r="Y155" s="24" t="s">
        <v>16</v>
      </c>
      <c r="Z155" s="24" t="s">
        <v>16</v>
      </c>
      <c r="AA155" s="24" t="s">
        <v>16</v>
      </c>
      <c r="AB155" s="24" t="s">
        <v>16</v>
      </c>
    </row>
    <row r="156" spans="10:28" ht="15.75" customHeight="1" x14ac:dyDescent="0.25">
      <c r="J156" s="24">
        <v>1042541</v>
      </c>
      <c r="K156" s="24">
        <v>100011</v>
      </c>
      <c r="L156" s="24" t="s">
        <v>40</v>
      </c>
      <c r="M156" s="32">
        <v>110.98099999999999</v>
      </c>
      <c r="N156" s="33">
        <v>44347</v>
      </c>
      <c r="O156" s="34">
        <f t="shared" si="4"/>
        <v>0</v>
      </c>
      <c r="P156" s="35">
        <f t="shared" si="5"/>
        <v>111.246</v>
      </c>
      <c r="Q156" s="24" t="s">
        <v>16</v>
      </c>
      <c r="R156" s="24" t="s">
        <v>16</v>
      </c>
      <c r="S156" s="24" t="s">
        <v>16</v>
      </c>
      <c r="T156" s="24" t="s">
        <v>16</v>
      </c>
      <c r="U156" s="24" t="s">
        <v>16</v>
      </c>
      <c r="V156" s="24">
        <v>111.246</v>
      </c>
      <c r="W156" s="24" t="s">
        <v>16</v>
      </c>
      <c r="X156" s="24" t="s">
        <v>16</v>
      </c>
      <c r="Y156" s="24" t="s">
        <v>16</v>
      </c>
      <c r="Z156" s="24" t="s">
        <v>16</v>
      </c>
      <c r="AA156" s="24" t="s">
        <v>16</v>
      </c>
      <c r="AB156" s="24" t="s">
        <v>16</v>
      </c>
    </row>
    <row r="157" spans="10:28" ht="15.75" customHeight="1" x14ac:dyDescent="0.25">
      <c r="J157" s="24">
        <v>1042549</v>
      </c>
      <c r="K157" s="24">
        <v>100011</v>
      </c>
      <c r="L157" s="24" t="s">
        <v>40</v>
      </c>
      <c r="M157" s="32">
        <v>111.246</v>
      </c>
      <c r="N157" s="33">
        <v>44348</v>
      </c>
      <c r="O157" s="34">
        <f t="shared" si="4"/>
        <v>0</v>
      </c>
      <c r="P157" s="35">
        <f t="shared" si="5"/>
        <v>65.144999999999996</v>
      </c>
      <c r="Q157" s="24" t="s">
        <v>16</v>
      </c>
      <c r="R157" s="24" t="s">
        <v>16</v>
      </c>
      <c r="S157" s="24" t="s">
        <v>16</v>
      </c>
      <c r="T157" s="24" t="s">
        <v>16</v>
      </c>
      <c r="U157" s="24" t="s">
        <v>16</v>
      </c>
      <c r="V157" s="24">
        <v>65.144999999999996</v>
      </c>
      <c r="W157" s="24" t="s">
        <v>16</v>
      </c>
      <c r="X157" s="24" t="s">
        <v>16</v>
      </c>
      <c r="Y157" s="24" t="s">
        <v>16</v>
      </c>
      <c r="Z157" s="24" t="s">
        <v>16</v>
      </c>
      <c r="AA157" s="24" t="s">
        <v>16</v>
      </c>
      <c r="AB157" s="24" t="s">
        <v>16</v>
      </c>
    </row>
    <row r="158" spans="10:28" ht="15.75" customHeight="1" x14ac:dyDescent="0.25">
      <c r="J158" s="24">
        <v>1042552</v>
      </c>
      <c r="K158" s="24">
        <v>100011</v>
      </c>
      <c r="L158" s="24" t="s">
        <v>40</v>
      </c>
      <c r="M158" s="32">
        <v>65.144999999999996</v>
      </c>
      <c r="N158" s="33">
        <v>44349</v>
      </c>
      <c r="O158" s="34">
        <f t="shared" si="4"/>
        <v>1</v>
      </c>
      <c r="P158" s="35">
        <f t="shared" si="5"/>
        <v>110.15</v>
      </c>
      <c r="Q158" s="24" t="s">
        <v>16</v>
      </c>
      <c r="R158" s="24" t="s">
        <v>16</v>
      </c>
      <c r="S158" s="24" t="s">
        <v>16</v>
      </c>
      <c r="T158" s="24" t="s">
        <v>16</v>
      </c>
      <c r="U158" s="24" t="s">
        <v>16</v>
      </c>
      <c r="V158" s="24">
        <v>110.15</v>
      </c>
      <c r="W158" s="24" t="s">
        <v>16</v>
      </c>
      <c r="X158" s="24" t="s">
        <v>16</v>
      </c>
      <c r="Y158" s="24" t="s">
        <v>16</v>
      </c>
      <c r="Z158" s="24" t="s">
        <v>16</v>
      </c>
      <c r="AA158" s="24" t="s">
        <v>16</v>
      </c>
      <c r="AB158" s="24" t="s">
        <v>16</v>
      </c>
    </row>
    <row r="159" spans="10:28" ht="15.75" customHeight="1" x14ac:dyDescent="0.25">
      <c r="J159" s="24">
        <v>1042555</v>
      </c>
      <c r="K159" s="24">
        <v>100011</v>
      </c>
      <c r="L159" s="24" t="s">
        <v>40</v>
      </c>
      <c r="M159" s="32">
        <v>110.15</v>
      </c>
      <c r="N159" s="33">
        <v>44350</v>
      </c>
      <c r="O159" s="34">
        <f t="shared" si="4"/>
        <v>0</v>
      </c>
      <c r="P159" s="35">
        <f t="shared" si="5"/>
        <v>111.47799999999999</v>
      </c>
      <c r="Q159" s="24" t="s">
        <v>16</v>
      </c>
      <c r="R159" s="24" t="s">
        <v>16</v>
      </c>
      <c r="S159" s="24" t="s">
        <v>16</v>
      </c>
      <c r="T159" s="24" t="s">
        <v>16</v>
      </c>
      <c r="U159" s="24" t="s">
        <v>16</v>
      </c>
      <c r="V159" s="24">
        <v>111.47799999999999</v>
      </c>
      <c r="W159" s="24" t="s">
        <v>16</v>
      </c>
      <c r="X159" s="24" t="s">
        <v>16</v>
      </c>
      <c r="Y159" s="24" t="s">
        <v>16</v>
      </c>
      <c r="Z159" s="24" t="s">
        <v>16</v>
      </c>
      <c r="AA159" s="24" t="s">
        <v>16</v>
      </c>
      <c r="AB159" s="24" t="s">
        <v>16</v>
      </c>
    </row>
    <row r="160" spans="10:28" ht="15.75" customHeight="1" x14ac:dyDescent="0.25">
      <c r="J160" s="24">
        <v>1042566</v>
      </c>
      <c r="K160" s="24">
        <v>100011</v>
      </c>
      <c r="L160" s="24" t="s">
        <v>40</v>
      </c>
      <c r="M160" s="32">
        <v>111.47799999999999</v>
      </c>
      <c r="N160" s="33">
        <v>44351</v>
      </c>
      <c r="O160" s="34">
        <f t="shared" si="4"/>
        <v>0</v>
      </c>
      <c r="P160" s="35">
        <f t="shared" si="5"/>
        <v>111.652</v>
      </c>
      <c r="Q160" s="24" t="s">
        <v>16</v>
      </c>
      <c r="R160" s="24" t="s">
        <v>16</v>
      </c>
      <c r="S160" s="24" t="s">
        <v>16</v>
      </c>
      <c r="T160" s="24" t="s">
        <v>16</v>
      </c>
      <c r="U160" s="24" t="s">
        <v>16</v>
      </c>
      <c r="V160" s="24">
        <v>111.652</v>
      </c>
      <c r="W160" s="24" t="s">
        <v>16</v>
      </c>
      <c r="X160" s="24" t="s">
        <v>16</v>
      </c>
      <c r="Y160" s="24" t="s">
        <v>16</v>
      </c>
      <c r="Z160" s="24" t="s">
        <v>16</v>
      </c>
      <c r="AA160" s="24" t="s">
        <v>16</v>
      </c>
      <c r="AB160" s="24" t="s">
        <v>16</v>
      </c>
    </row>
    <row r="161" spans="10:28" ht="15.75" customHeight="1" x14ac:dyDescent="0.25">
      <c r="J161" s="24">
        <v>1042569</v>
      </c>
      <c r="K161" s="24">
        <v>100011</v>
      </c>
      <c r="L161" s="24" t="s">
        <v>40</v>
      </c>
      <c r="M161" s="32">
        <v>111.652</v>
      </c>
      <c r="N161" s="33">
        <v>44352</v>
      </c>
      <c r="O161" s="34">
        <f t="shared" si="4"/>
        <v>0</v>
      </c>
      <c r="P161" s="35">
        <f t="shared" si="5"/>
        <v>81.757999999999996</v>
      </c>
      <c r="Q161" s="24" t="s">
        <v>16</v>
      </c>
      <c r="R161" s="24" t="s">
        <v>16</v>
      </c>
      <c r="S161" s="24" t="s">
        <v>16</v>
      </c>
      <c r="T161" s="24" t="s">
        <v>16</v>
      </c>
      <c r="U161" s="24" t="s">
        <v>16</v>
      </c>
      <c r="V161" s="24">
        <v>81.757999999999996</v>
      </c>
      <c r="W161" s="24" t="s">
        <v>16</v>
      </c>
      <c r="X161" s="24" t="s">
        <v>16</v>
      </c>
      <c r="Y161" s="24" t="s">
        <v>16</v>
      </c>
      <c r="Z161" s="24" t="s">
        <v>16</v>
      </c>
      <c r="AA161" s="24" t="s">
        <v>16</v>
      </c>
      <c r="AB161" s="24" t="s">
        <v>16</v>
      </c>
    </row>
    <row r="162" spans="10:28" ht="15.75" customHeight="1" x14ac:dyDescent="0.25">
      <c r="J162" s="24">
        <v>1042574</v>
      </c>
      <c r="K162" s="24">
        <v>100011</v>
      </c>
      <c r="L162" s="24" t="s">
        <v>40</v>
      </c>
      <c r="M162" s="32">
        <v>81.757999999999996</v>
      </c>
      <c r="N162" s="33">
        <v>44353</v>
      </c>
      <c r="O162" s="34">
        <f t="shared" si="4"/>
        <v>0</v>
      </c>
      <c r="P162" s="35" t="str">
        <f t="shared" si="5"/>
        <v/>
      </c>
      <c r="Q162" s="24" t="s">
        <v>16</v>
      </c>
      <c r="R162" s="24" t="s">
        <v>16</v>
      </c>
      <c r="S162" s="24" t="s">
        <v>16</v>
      </c>
      <c r="T162" s="24" t="s">
        <v>16</v>
      </c>
      <c r="U162" s="24" t="s">
        <v>16</v>
      </c>
      <c r="V162" s="24"/>
      <c r="W162" s="24" t="s">
        <v>16</v>
      </c>
      <c r="X162" s="24" t="s">
        <v>16</v>
      </c>
      <c r="Y162" s="24" t="s">
        <v>16</v>
      </c>
      <c r="Z162" s="24" t="s">
        <v>16</v>
      </c>
      <c r="AA162" s="24" t="s">
        <v>16</v>
      </c>
      <c r="AB162" s="24" t="s">
        <v>16</v>
      </c>
    </row>
    <row r="163" spans="10:28" ht="15.75" customHeight="1" x14ac:dyDescent="0.25">
      <c r="J163" s="24">
        <v>1042577</v>
      </c>
      <c r="K163" s="24">
        <v>100011</v>
      </c>
      <c r="L163" s="24" t="s">
        <v>40</v>
      </c>
      <c r="M163" s="32">
        <v>0</v>
      </c>
      <c r="N163" s="33">
        <v>44354</v>
      </c>
      <c r="O163" s="34">
        <f t="shared" si="4"/>
        <v>0</v>
      </c>
      <c r="P163" s="35" t="str">
        <f t="shared" si="5"/>
        <v/>
      </c>
      <c r="Q163" s="24" t="s">
        <v>16</v>
      </c>
      <c r="R163" s="24" t="s">
        <v>16</v>
      </c>
      <c r="S163" s="24" t="s">
        <v>16</v>
      </c>
      <c r="T163" s="24" t="s">
        <v>16</v>
      </c>
      <c r="U163" s="24" t="s">
        <v>16</v>
      </c>
      <c r="V163" s="24"/>
      <c r="W163" s="24" t="s">
        <v>16</v>
      </c>
      <c r="X163" s="24" t="s">
        <v>16</v>
      </c>
      <c r="Y163" s="24" t="s">
        <v>16</v>
      </c>
      <c r="Z163" s="24" t="s">
        <v>16</v>
      </c>
      <c r="AA163" s="24" t="s">
        <v>16</v>
      </c>
      <c r="AB163" s="24" t="s">
        <v>16</v>
      </c>
    </row>
    <row r="164" spans="10:28" ht="15.75" customHeight="1" x14ac:dyDescent="0.25">
      <c r="J164" s="24">
        <v>1042580</v>
      </c>
      <c r="K164" s="24">
        <v>100011</v>
      </c>
      <c r="L164" s="24" t="s">
        <v>40</v>
      </c>
      <c r="M164" s="32">
        <v>0</v>
      </c>
      <c r="N164" s="33">
        <v>44355</v>
      </c>
      <c r="O164" s="34">
        <f t="shared" si="4"/>
        <v>0</v>
      </c>
      <c r="P164" s="35" t="str">
        <f t="shared" si="5"/>
        <v/>
      </c>
      <c r="Q164" s="24" t="s">
        <v>16</v>
      </c>
      <c r="R164" s="24" t="s">
        <v>16</v>
      </c>
      <c r="S164" s="24" t="s">
        <v>16</v>
      </c>
      <c r="T164" s="24" t="s">
        <v>16</v>
      </c>
      <c r="U164" s="24" t="s">
        <v>16</v>
      </c>
      <c r="V164" s="24"/>
      <c r="W164" s="24" t="s">
        <v>16</v>
      </c>
      <c r="X164" s="24" t="s">
        <v>16</v>
      </c>
      <c r="Y164" s="24" t="s">
        <v>16</v>
      </c>
      <c r="Z164" s="24" t="s">
        <v>16</v>
      </c>
      <c r="AA164" s="24" t="s">
        <v>16</v>
      </c>
      <c r="AB164" s="24" t="s">
        <v>16</v>
      </c>
    </row>
    <row r="165" spans="10:28" ht="15.75" customHeight="1" x14ac:dyDescent="0.25">
      <c r="J165" s="24">
        <v>1042583</v>
      </c>
      <c r="K165" s="24">
        <v>100011</v>
      </c>
      <c r="L165" s="24" t="s">
        <v>40</v>
      </c>
      <c r="M165" s="32">
        <v>0</v>
      </c>
      <c r="N165" s="33">
        <v>44356</v>
      </c>
      <c r="O165" s="34">
        <f t="shared" si="4"/>
        <v>1</v>
      </c>
      <c r="P165" s="35">
        <f t="shared" si="5"/>
        <v>33.470999999999997</v>
      </c>
      <c r="Q165" s="24" t="s">
        <v>16</v>
      </c>
      <c r="R165" s="24" t="s">
        <v>16</v>
      </c>
      <c r="S165" s="24" t="s">
        <v>16</v>
      </c>
      <c r="T165" s="24" t="s">
        <v>16</v>
      </c>
      <c r="U165" s="24" t="s">
        <v>16</v>
      </c>
      <c r="V165" s="24">
        <v>33.470999999999997</v>
      </c>
      <c r="W165" s="24" t="s">
        <v>16</v>
      </c>
      <c r="X165" s="24" t="s">
        <v>16</v>
      </c>
      <c r="Y165" s="24" t="s">
        <v>16</v>
      </c>
      <c r="Z165" s="24" t="s">
        <v>16</v>
      </c>
      <c r="AA165" s="24" t="s">
        <v>16</v>
      </c>
      <c r="AB165" s="24" t="s">
        <v>16</v>
      </c>
    </row>
    <row r="166" spans="10:28" ht="15.75" customHeight="1" x14ac:dyDescent="0.25">
      <c r="J166" s="24">
        <v>1042587</v>
      </c>
      <c r="K166" s="24">
        <v>100011</v>
      </c>
      <c r="L166" s="24" t="s">
        <v>40</v>
      </c>
      <c r="M166" s="32">
        <v>33.470999999999997</v>
      </c>
      <c r="N166" s="33">
        <v>44357</v>
      </c>
      <c r="O166" s="34">
        <f t="shared" si="4"/>
        <v>1</v>
      </c>
      <c r="P166" s="35">
        <f t="shared" si="5"/>
        <v>108.35</v>
      </c>
      <c r="Q166" s="24" t="s">
        <v>16</v>
      </c>
      <c r="R166" s="24" t="s">
        <v>16</v>
      </c>
      <c r="S166" s="24" t="s">
        <v>16</v>
      </c>
      <c r="T166" s="24" t="s">
        <v>16</v>
      </c>
      <c r="U166" s="24" t="s">
        <v>16</v>
      </c>
      <c r="V166" s="24">
        <v>108.35</v>
      </c>
      <c r="W166" s="24" t="s">
        <v>16</v>
      </c>
      <c r="X166" s="24" t="s">
        <v>16</v>
      </c>
      <c r="Y166" s="24" t="s">
        <v>16</v>
      </c>
      <c r="Z166" s="24" t="s">
        <v>16</v>
      </c>
      <c r="AA166" s="24" t="s">
        <v>16</v>
      </c>
      <c r="AB166" s="24" t="s">
        <v>16</v>
      </c>
    </row>
    <row r="167" spans="10:28" ht="15.75" customHeight="1" x14ac:dyDescent="0.25">
      <c r="J167" s="24">
        <v>1042590</v>
      </c>
      <c r="K167" s="24">
        <v>100011</v>
      </c>
      <c r="L167" s="24" t="s">
        <v>40</v>
      </c>
      <c r="M167" s="32">
        <v>108.35</v>
      </c>
      <c r="N167" s="33">
        <v>44358</v>
      </c>
      <c r="O167" s="34">
        <f t="shared" si="4"/>
        <v>0</v>
      </c>
      <c r="P167" s="35">
        <f t="shared" si="5"/>
        <v>112.321</v>
      </c>
      <c r="Q167" s="24" t="s">
        <v>16</v>
      </c>
      <c r="R167" s="24" t="s">
        <v>16</v>
      </c>
      <c r="S167" s="24" t="s">
        <v>16</v>
      </c>
      <c r="T167" s="24" t="s">
        <v>16</v>
      </c>
      <c r="U167" s="24" t="s">
        <v>16</v>
      </c>
      <c r="V167" s="24">
        <v>112.321</v>
      </c>
      <c r="W167" s="24" t="s">
        <v>16</v>
      </c>
      <c r="X167" s="24" t="s">
        <v>16</v>
      </c>
      <c r="Y167" s="24" t="s">
        <v>16</v>
      </c>
      <c r="Z167" s="24" t="s">
        <v>16</v>
      </c>
      <c r="AA167" s="24" t="s">
        <v>16</v>
      </c>
      <c r="AB167" s="24" t="s">
        <v>16</v>
      </c>
    </row>
    <row r="168" spans="10:28" ht="15.75" customHeight="1" x14ac:dyDescent="0.25">
      <c r="J168" s="24">
        <v>1042593</v>
      </c>
      <c r="K168" s="24">
        <v>100011</v>
      </c>
      <c r="L168" s="24" t="s">
        <v>40</v>
      </c>
      <c r="M168" s="32">
        <v>112.321</v>
      </c>
      <c r="N168" s="33">
        <v>44359</v>
      </c>
      <c r="O168" s="34">
        <f t="shared" si="4"/>
        <v>0</v>
      </c>
      <c r="P168" s="35">
        <f t="shared" si="5"/>
        <v>111.548</v>
      </c>
      <c r="Q168" s="24" t="s">
        <v>16</v>
      </c>
      <c r="R168" s="24" t="s">
        <v>16</v>
      </c>
      <c r="S168" s="24" t="s">
        <v>16</v>
      </c>
      <c r="T168" s="24" t="s">
        <v>16</v>
      </c>
      <c r="U168" s="24" t="s">
        <v>16</v>
      </c>
      <c r="V168" s="24">
        <v>111.548</v>
      </c>
      <c r="W168" s="24" t="s">
        <v>16</v>
      </c>
      <c r="X168" s="24" t="s">
        <v>16</v>
      </c>
      <c r="Y168" s="24" t="s">
        <v>16</v>
      </c>
      <c r="Z168" s="24" t="s">
        <v>16</v>
      </c>
      <c r="AA168" s="24" t="s">
        <v>16</v>
      </c>
      <c r="AB168" s="24" t="s">
        <v>16</v>
      </c>
    </row>
    <row r="169" spans="10:28" ht="15.75" customHeight="1" x14ac:dyDescent="0.25">
      <c r="J169" s="24">
        <v>1042596</v>
      </c>
      <c r="K169" s="24">
        <v>100011</v>
      </c>
      <c r="L169" s="24" t="s">
        <v>40</v>
      </c>
      <c r="M169" s="32">
        <v>111.548</v>
      </c>
      <c r="N169" s="33">
        <v>44360</v>
      </c>
      <c r="O169" s="34">
        <f t="shared" si="4"/>
        <v>0</v>
      </c>
      <c r="P169" s="35">
        <f t="shared" si="5"/>
        <v>112.032</v>
      </c>
      <c r="Q169" s="24" t="s">
        <v>16</v>
      </c>
      <c r="R169" s="24" t="s">
        <v>16</v>
      </c>
      <c r="S169" s="24" t="s">
        <v>16</v>
      </c>
      <c r="T169" s="24" t="s">
        <v>16</v>
      </c>
      <c r="U169" s="24" t="s">
        <v>16</v>
      </c>
      <c r="V169" s="24">
        <v>112.032</v>
      </c>
      <c r="W169" s="24" t="s">
        <v>16</v>
      </c>
      <c r="X169" s="24" t="s">
        <v>16</v>
      </c>
      <c r="Y169" s="24" t="s">
        <v>16</v>
      </c>
      <c r="Z169" s="24" t="s">
        <v>16</v>
      </c>
      <c r="AA169" s="24" t="s">
        <v>16</v>
      </c>
      <c r="AB169" s="24" t="s">
        <v>16</v>
      </c>
    </row>
    <row r="170" spans="10:28" ht="15.75" customHeight="1" x14ac:dyDescent="0.25">
      <c r="J170" s="24">
        <v>1042599</v>
      </c>
      <c r="K170" s="24">
        <v>100011</v>
      </c>
      <c r="L170" s="24" t="s">
        <v>40</v>
      </c>
      <c r="M170" s="32">
        <v>112.032</v>
      </c>
      <c r="N170" s="33">
        <v>44361</v>
      </c>
      <c r="O170" s="34">
        <f t="shared" si="4"/>
        <v>0</v>
      </c>
      <c r="P170" s="35">
        <f t="shared" si="5"/>
        <v>111.495</v>
      </c>
      <c r="Q170" s="24" t="s">
        <v>16</v>
      </c>
      <c r="R170" s="24" t="s">
        <v>16</v>
      </c>
      <c r="S170" s="24" t="s">
        <v>16</v>
      </c>
      <c r="T170" s="24" t="s">
        <v>16</v>
      </c>
      <c r="U170" s="24" t="s">
        <v>16</v>
      </c>
      <c r="V170" s="24">
        <v>111.495</v>
      </c>
      <c r="W170" s="24" t="s">
        <v>16</v>
      </c>
      <c r="X170" s="24" t="s">
        <v>16</v>
      </c>
      <c r="Y170" s="24" t="s">
        <v>16</v>
      </c>
      <c r="Z170" s="24" t="s">
        <v>16</v>
      </c>
      <c r="AA170" s="24" t="s">
        <v>16</v>
      </c>
      <c r="AB170" s="24" t="s">
        <v>16</v>
      </c>
    </row>
    <row r="171" spans="10:28" ht="15.75" customHeight="1" x14ac:dyDescent="0.25">
      <c r="J171" s="24">
        <v>1042602</v>
      </c>
      <c r="K171" s="24">
        <v>100011</v>
      </c>
      <c r="L171" s="24" t="s">
        <v>40</v>
      </c>
      <c r="M171" s="32">
        <v>111.495</v>
      </c>
      <c r="N171" s="33">
        <v>44362</v>
      </c>
      <c r="O171" s="34">
        <f t="shared" si="4"/>
        <v>0</v>
      </c>
      <c r="P171" s="35">
        <f t="shared" si="5"/>
        <v>111.42</v>
      </c>
      <c r="Q171" s="24" t="s">
        <v>16</v>
      </c>
      <c r="R171" s="24" t="s">
        <v>16</v>
      </c>
      <c r="S171" s="24" t="s">
        <v>16</v>
      </c>
      <c r="T171" s="24" t="s">
        <v>16</v>
      </c>
      <c r="U171" s="24" t="s">
        <v>16</v>
      </c>
      <c r="V171" s="24">
        <v>111.42</v>
      </c>
      <c r="W171" s="24" t="s">
        <v>16</v>
      </c>
      <c r="X171" s="24" t="s">
        <v>16</v>
      </c>
      <c r="Y171" s="24" t="s">
        <v>16</v>
      </c>
      <c r="Z171" s="24" t="s">
        <v>16</v>
      </c>
      <c r="AA171" s="24" t="s">
        <v>16</v>
      </c>
      <c r="AB171" s="24" t="s">
        <v>16</v>
      </c>
    </row>
    <row r="172" spans="10:28" ht="15.75" customHeight="1" x14ac:dyDescent="0.25">
      <c r="J172" s="24">
        <v>1042605</v>
      </c>
      <c r="K172" s="24">
        <v>100011</v>
      </c>
      <c r="L172" s="24" t="s">
        <v>40</v>
      </c>
      <c r="M172" s="32">
        <v>111.42</v>
      </c>
      <c r="N172" s="33">
        <v>44363</v>
      </c>
      <c r="O172" s="34">
        <f t="shared" si="4"/>
        <v>0</v>
      </c>
      <c r="P172" s="35">
        <f t="shared" si="5"/>
        <v>111.494</v>
      </c>
      <c r="Q172" s="24" t="s">
        <v>16</v>
      </c>
      <c r="R172" s="24" t="s">
        <v>16</v>
      </c>
      <c r="S172" s="24" t="s">
        <v>16</v>
      </c>
      <c r="T172" s="24" t="s">
        <v>16</v>
      </c>
      <c r="U172" s="24" t="s">
        <v>16</v>
      </c>
      <c r="V172" s="24">
        <v>111.494</v>
      </c>
      <c r="W172" s="24" t="s">
        <v>16</v>
      </c>
      <c r="X172" s="24" t="s">
        <v>16</v>
      </c>
      <c r="Y172" s="24" t="s">
        <v>16</v>
      </c>
      <c r="Z172" s="24" t="s">
        <v>16</v>
      </c>
      <c r="AA172" s="24" t="s">
        <v>16</v>
      </c>
      <c r="AB172" s="24" t="s">
        <v>16</v>
      </c>
    </row>
    <row r="173" spans="10:28" ht="15.75" customHeight="1" x14ac:dyDescent="0.25">
      <c r="J173" s="24">
        <v>1042609</v>
      </c>
      <c r="K173" s="24">
        <v>100011</v>
      </c>
      <c r="L173" s="24" t="s">
        <v>40</v>
      </c>
      <c r="M173" s="32">
        <v>111.494</v>
      </c>
      <c r="N173" s="33">
        <v>44364</v>
      </c>
      <c r="O173" s="34">
        <f t="shared" si="4"/>
        <v>0</v>
      </c>
      <c r="P173" s="35">
        <f t="shared" si="5"/>
        <v>111.483</v>
      </c>
      <c r="Q173" s="24" t="s">
        <v>16</v>
      </c>
      <c r="R173" s="24" t="s">
        <v>16</v>
      </c>
      <c r="S173" s="24" t="s">
        <v>16</v>
      </c>
      <c r="T173" s="24" t="s">
        <v>16</v>
      </c>
      <c r="U173" s="24" t="s">
        <v>16</v>
      </c>
      <c r="V173" s="24">
        <v>111.483</v>
      </c>
      <c r="W173" s="24" t="s">
        <v>16</v>
      </c>
      <c r="X173" s="24" t="s">
        <v>16</v>
      </c>
      <c r="Y173" s="24" t="s">
        <v>16</v>
      </c>
      <c r="Z173" s="24" t="s">
        <v>16</v>
      </c>
      <c r="AA173" s="24" t="s">
        <v>16</v>
      </c>
      <c r="AB173" s="24" t="s">
        <v>16</v>
      </c>
    </row>
    <row r="174" spans="10:28" ht="15.75" customHeight="1" x14ac:dyDescent="0.25">
      <c r="J174" s="24">
        <v>1042612</v>
      </c>
      <c r="K174" s="24">
        <v>100011</v>
      </c>
      <c r="L174" s="24" t="s">
        <v>40</v>
      </c>
      <c r="M174" s="32">
        <v>111.483</v>
      </c>
      <c r="N174" s="33">
        <v>44365</v>
      </c>
      <c r="O174" s="34">
        <f t="shared" si="4"/>
        <v>0</v>
      </c>
      <c r="P174" s="35">
        <f t="shared" si="5"/>
        <v>111.508</v>
      </c>
      <c r="Q174" s="24" t="s">
        <v>16</v>
      </c>
      <c r="R174" s="24" t="s">
        <v>16</v>
      </c>
      <c r="S174" s="24" t="s">
        <v>16</v>
      </c>
      <c r="T174" s="24" t="s">
        <v>16</v>
      </c>
      <c r="U174" s="24" t="s">
        <v>16</v>
      </c>
      <c r="V174" s="24">
        <v>111.508</v>
      </c>
      <c r="W174" s="24" t="s">
        <v>16</v>
      </c>
      <c r="X174" s="24" t="s">
        <v>16</v>
      </c>
      <c r="Y174" s="24" t="s">
        <v>16</v>
      </c>
      <c r="Z174" s="24" t="s">
        <v>16</v>
      </c>
      <c r="AA174" s="24" t="s">
        <v>16</v>
      </c>
      <c r="AB174" s="24" t="s">
        <v>16</v>
      </c>
    </row>
    <row r="175" spans="10:28" ht="15.75" customHeight="1" x14ac:dyDescent="0.25">
      <c r="J175" s="24">
        <v>1042616</v>
      </c>
      <c r="K175" s="24">
        <v>100011</v>
      </c>
      <c r="L175" s="24" t="s">
        <v>40</v>
      </c>
      <c r="M175" s="32">
        <v>111.508</v>
      </c>
      <c r="N175" s="33">
        <v>44366</v>
      </c>
      <c r="O175" s="34">
        <f t="shared" si="4"/>
        <v>0</v>
      </c>
      <c r="P175" s="35">
        <f t="shared" si="5"/>
        <v>111.48399999999999</v>
      </c>
      <c r="Q175" s="24" t="s">
        <v>16</v>
      </c>
      <c r="R175" s="24" t="s">
        <v>16</v>
      </c>
      <c r="S175" s="24" t="s">
        <v>16</v>
      </c>
      <c r="T175" s="24" t="s">
        <v>16</v>
      </c>
      <c r="U175" s="24" t="s">
        <v>16</v>
      </c>
      <c r="V175" s="24">
        <v>111.48399999999999</v>
      </c>
      <c r="W175" s="24" t="s">
        <v>16</v>
      </c>
      <c r="X175" s="24" t="s">
        <v>16</v>
      </c>
      <c r="Y175" s="24" t="s">
        <v>16</v>
      </c>
      <c r="Z175" s="24" t="s">
        <v>16</v>
      </c>
      <c r="AA175" s="24" t="s">
        <v>16</v>
      </c>
      <c r="AB175" s="24" t="s">
        <v>16</v>
      </c>
    </row>
    <row r="176" spans="10:28" ht="15.75" customHeight="1" x14ac:dyDescent="0.25">
      <c r="J176" s="24">
        <v>1042624</v>
      </c>
      <c r="K176" s="24">
        <v>100011</v>
      </c>
      <c r="L176" s="24" t="s">
        <v>40</v>
      </c>
      <c r="M176" s="32">
        <v>111.48399999999999</v>
      </c>
      <c r="N176" s="33">
        <v>44367</v>
      </c>
      <c r="O176" s="34">
        <f t="shared" si="4"/>
        <v>0</v>
      </c>
      <c r="P176" s="35">
        <f t="shared" si="5"/>
        <v>111.48699999999999</v>
      </c>
      <c r="Q176" s="24" t="s">
        <v>16</v>
      </c>
      <c r="R176" s="24" t="s">
        <v>16</v>
      </c>
      <c r="S176" s="24" t="s">
        <v>16</v>
      </c>
      <c r="T176" s="24" t="s">
        <v>16</v>
      </c>
      <c r="U176" s="24" t="s">
        <v>16</v>
      </c>
      <c r="V176" s="24">
        <v>111.48699999999999</v>
      </c>
      <c r="W176" s="24" t="s">
        <v>16</v>
      </c>
      <c r="X176" s="24" t="s">
        <v>16</v>
      </c>
      <c r="Y176" s="24" t="s">
        <v>16</v>
      </c>
      <c r="Z176" s="24" t="s">
        <v>16</v>
      </c>
      <c r="AA176" s="24" t="s">
        <v>16</v>
      </c>
      <c r="AB176" s="24" t="s">
        <v>16</v>
      </c>
    </row>
    <row r="177" spans="10:28" ht="15.75" customHeight="1" x14ac:dyDescent="0.25">
      <c r="J177" s="24">
        <v>1042627</v>
      </c>
      <c r="K177" s="24">
        <v>100011</v>
      </c>
      <c r="L177" s="24" t="s">
        <v>40</v>
      </c>
      <c r="M177" s="32">
        <v>111.48699999999999</v>
      </c>
      <c r="N177" s="33">
        <v>44368</v>
      </c>
      <c r="O177" s="34">
        <f t="shared" si="4"/>
        <v>0</v>
      </c>
      <c r="P177" s="35">
        <f t="shared" si="5"/>
        <v>111.188</v>
      </c>
      <c r="Q177" s="24" t="s">
        <v>16</v>
      </c>
      <c r="R177" s="24" t="s">
        <v>16</v>
      </c>
      <c r="S177" s="24" t="s">
        <v>16</v>
      </c>
      <c r="T177" s="24" t="s">
        <v>16</v>
      </c>
      <c r="U177" s="24" t="s">
        <v>16</v>
      </c>
      <c r="V177" s="24">
        <v>111.188</v>
      </c>
      <c r="W177" s="24" t="s">
        <v>16</v>
      </c>
      <c r="X177" s="24" t="s">
        <v>16</v>
      </c>
      <c r="Y177" s="24" t="s">
        <v>16</v>
      </c>
      <c r="Z177" s="24" t="s">
        <v>16</v>
      </c>
      <c r="AA177" s="24" t="s">
        <v>16</v>
      </c>
      <c r="AB177" s="24" t="s">
        <v>16</v>
      </c>
    </row>
    <row r="178" spans="10:28" ht="15.75" customHeight="1" x14ac:dyDescent="0.25">
      <c r="J178" s="24">
        <v>1042630</v>
      </c>
      <c r="K178" s="24">
        <v>100011</v>
      </c>
      <c r="L178" s="24" t="s">
        <v>40</v>
      </c>
      <c r="M178" s="32">
        <v>111.188</v>
      </c>
      <c r="N178" s="33">
        <v>44369</v>
      </c>
      <c r="O178" s="34">
        <f t="shared" si="4"/>
        <v>0</v>
      </c>
      <c r="P178" s="35">
        <f t="shared" si="5"/>
        <v>112.04</v>
      </c>
      <c r="Q178" s="24" t="s">
        <v>16</v>
      </c>
      <c r="R178" s="24" t="s">
        <v>16</v>
      </c>
      <c r="S178" s="24" t="s">
        <v>16</v>
      </c>
      <c r="T178" s="24" t="s">
        <v>16</v>
      </c>
      <c r="U178" s="24" t="s">
        <v>16</v>
      </c>
      <c r="V178" s="24">
        <v>112.04</v>
      </c>
      <c r="W178" s="24" t="s">
        <v>16</v>
      </c>
      <c r="X178" s="24" t="s">
        <v>16</v>
      </c>
      <c r="Y178" s="24" t="s">
        <v>16</v>
      </c>
      <c r="Z178" s="24" t="s">
        <v>16</v>
      </c>
      <c r="AA178" s="24" t="s">
        <v>16</v>
      </c>
      <c r="AB178" s="24" t="s">
        <v>16</v>
      </c>
    </row>
    <row r="179" spans="10:28" ht="15.75" customHeight="1" x14ac:dyDescent="0.25">
      <c r="J179" s="24">
        <v>1042635</v>
      </c>
      <c r="K179" s="24">
        <v>100011</v>
      </c>
      <c r="L179" s="24" t="s">
        <v>40</v>
      </c>
      <c r="M179" s="32">
        <v>112.04</v>
      </c>
      <c r="N179" s="33">
        <v>44370</v>
      </c>
      <c r="O179" s="34">
        <f t="shared" si="4"/>
        <v>0</v>
      </c>
      <c r="P179" s="35">
        <f t="shared" si="5"/>
        <v>111.541</v>
      </c>
      <c r="Q179" s="24" t="s">
        <v>16</v>
      </c>
      <c r="R179" s="24" t="s">
        <v>16</v>
      </c>
      <c r="S179" s="24" t="s">
        <v>16</v>
      </c>
      <c r="T179" s="24" t="s">
        <v>16</v>
      </c>
      <c r="U179" s="24" t="s">
        <v>16</v>
      </c>
      <c r="V179" s="24">
        <v>111.541</v>
      </c>
      <c r="W179" s="24" t="s">
        <v>16</v>
      </c>
      <c r="X179" s="24" t="s">
        <v>16</v>
      </c>
      <c r="Y179" s="24" t="s">
        <v>16</v>
      </c>
      <c r="Z179" s="24" t="s">
        <v>16</v>
      </c>
      <c r="AA179" s="24" t="s">
        <v>16</v>
      </c>
      <c r="AB179" s="24" t="s">
        <v>16</v>
      </c>
    </row>
    <row r="180" spans="10:28" ht="15.75" customHeight="1" x14ac:dyDescent="0.25">
      <c r="J180" s="24">
        <v>1042638</v>
      </c>
      <c r="K180" s="24">
        <v>100011</v>
      </c>
      <c r="L180" s="24" t="s">
        <v>40</v>
      </c>
      <c r="M180" s="32">
        <v>111.541</v>
      </c>
      <c r="N180" s="33">
        <v>44371</v>
      </c>
      <c r="O180" s="34">
        <f t="shared" si="4"/>
        <v>0</v>
      </c>
      <c r="P180" s="35">
        <f t="shared" si="5"/>
        <v>111.55800000000001</v>
      </c>
      <c r="Q180" s="24" t="s">
        <v>16</v>
      </c>
      <c r="R180" s="24" t="s">
        <v>16</v>
      </c>
      <c r="S180" s="24" t="s">
        <v>16</v>
      </c>
      <c r="T180" s="24" t="s">
        <v>16</v>
      </c>
      <c r="U180" s="24" t="s">
        <v>16</v>
      </c>
      <c r="V180" s="24">
        <v>111.55800000000001</v>
      </c>
      <c r="W180" s="24" t="s">
        <v>16</v>
      </c>
      <c r="X180" s="24" t="s">
        <v>16</v>
      </c>
      <c r="Y180" s="24" t="s">
        <v>16</v>
      </c>
      <c r="Z180" s="24" t="s">
        <v>16</v>
      </c>
      <c r="AA180" s="24" t="s">
        <v>16</v>
      </c>
      <c r="AB180" s="24" t="s">
        <v>16</v>
      </c>
    </row>
    <row r="181" spans="10:28" ht="15.75" customHeight="1" x14ac:dyDescent="0.25">
      <c r="J181" s="24">
        <v>1042641</v>
      </c>
      <c r="K181" s="24">
        <v>100011</v>
      </c>
      <c r="L181" s="24" t="s">
        <v>40</v>
      </c>
      <c r="M181" s="32">
        <v>111.55800000000001</v>
      </c>
      <c r="N181" s="33">
        <v>44372</v>
      </c>
      <c r="O181" s="34">
        <f t="shared" si="4"/>
        <v>0</v>
      </c>
      <c r="P181" s="35">
        <f t="shared" si="5"/>
        <v>111.321</v>
      </c>
      <c r="Q181" s="24" t="s">
        <v>16</v>
      </c>
      <c r="R181" s="24" t="s">
        <v>16</v>
      </c>
      <c r="S181" s="24" t="s">
        <v>16</v>
      </c>
      <c r="T181" s="24" t="s">
        <v>16</v>
      </c>
      <c r="U181" s="24" t="s">
        <v>16</v>
      </c>
      <c r="V181" s="24">
        <v>111.321</v>
      </c>
      <c r="W181" s="24" t="s">
        <v>16</v>
      </c>
      <c r="X181" s="24" t="s">
        <v>16</v>
      </c>
      <c r="Y181" s="24" t="s">
        <v>16</v>
      </c>
      <c r="Z181" s="24" t="s">
        <v>16</v>
      </c>
      <c r="AA181" s="24" t="s">
        <v>16</v>
      </c>
      <c r="AB181" s="24" t="s">
        <v>16</v>
      </c>
    </row>
    <row r="182" spans="10:28" ht="15.75" customHeight="1" x14ac:dyDescent="0.25">
      <c r="J182" s="24">
        <v>1042644</v>
      </c>
      <c r="K182" s="24">
        <v>100011</v>
      </c>
      <c r="L182" s="24" t="s">
        <v>40</v>
      </c>
      <c r="M182" s="32">
        <v>111.321</v>
      </c>
      <c r="N182" s="33">
        <v>44373</v>
      </c>
      <c r="O182" s="34">
        <f t="shared" si="4"/>
        <v>0</v>
      </c>
      <c r="P182" s="35">
        <f t="shared" si="5"/>
        <v>111.05800000000001</v>
      </c>
      <c r="Q182" s="24" t="s">
        <v>16</v>
      </c>
      <c r="R182" s="24" t="s">
        <v>16</v>
      </c>
      <c r="S182" s="24" t="s">
        <v>16</v>
      </c>
      <c r="T182" s="24" t="s">
        <v>16</v>
      </c>
      <c r="U182" s="24" t="s">
        <v>16</v>
      </c>
      <c r="V182" s="24">
        <v>111.05800000000001</v>
      </c>
      <c r="W182" s="24" t="s">
        <v>16</v>
      </c>
      <c r="X182" s="24" t="s">
        <v>16</v>
      </c>
      <c r="Y182" s="24" t="s">
        <v>16</v>
      </c>
      <c r="Z182" s="24" t="s">
        <v>16</v>
      </c>
      <c r="AA182" s="24" t="s">
        <v>16</v>
      </c>
      <c r="AB182" s="24" t="s">
        <v>16</v>
      </c>
    </row>
    <row r="183" spans="10:28" ht="15.75" customHeight="1" x14ac:dyDescent="0.25">
      <c r="J183" s="24">
        <v>1042647</v>
      </c>
      <c r="K183" s="24">
        <v>100011</v>
      </c>
      <c r="L183" s="24" t="s">
        <v>40</v>
      </c>
      <c r="M183" s="32">
        <v>111.05800000000001</v>
      </c>
      <c r="N183" s="33">
        <v>44374</v>
      </c>
      <c r="O183" s="34">
        <f t="shared" si="4"/>
        <v>0</v>
      </c>
      <c r="P183" s="35">
        <f t="shared" si="5"/>
        <v>111.164</v>
      </c>
      <c r="Q183" s="24" t="s">
        <v>16</v>
      </c>
      <c r="R183" s="24" t="s">
        <v>16</v>
      </c>
      <c r="S183" s="24" t="s">
        <v>16</v>
      </c>
      <c r="T183" s="24" t="s">
        <v>16</v>
      </c>
      <c r="U183" s="24" t="s">
        <v>16</v>
      </c>
      <c r="V183" s="24">
        <v>111.164</v>
      </c>
      <c r="W183" s="24" t="s">
        <v>16</v>
      </c>
      <c r="X183" s="24" t="s">
        <v>16</v>
      </c>
      <c r="Y183" s="24" t="s">
        <v>16</v>
      </c>
      <c r="Z183" s="24" t="s">
        <v>16</v>
      </c>
      <c r="AA183" s="24" t="s">
        <v>16</v>
      </c>
      <c r="AB183" s="24" t="s">
        <v>16</v>
      </c>
    </row>
    <row r="184" spans="10:28" ht="15.75" customHeight="1" x14ac:dyDescent="0.25">
      <c r="J184" s="24">
        <v>1042650</v>
      </c>
      <c r="K184" s="24">
        <v>100011</v>
      </c>
      <c r="L184" s="24" t="s">
        <v>40</v>
      </c>
      <c r="M184" s="32">
        <v>111.164</v>
      </c>
      <c r="N184" s="33">
        <v>44375</v>
      </c>
      <c r="O184" s="34">
        <f t="shared" si="4"/>
        <v>0</v>
      </c>
      <c r="P184" s="35">
        <f t="shared" si="5"/>
        <v>111.188</v>
      </c>
      <c r="Q184" s="24" t="s">
        <v>16</v>
      </c>
      <c r="R184" s="24" t="s">
        <v>16</v>
      </c>
      <c r="S184" s="24" t="s">
        <v>16</v>
      </c>
      <c r="T184" s="24" t="s">
        <v>16</v>
      </c>
      <c r="U184" s="24" t="s">
        <v>16</v>
      </c>
      <c r="V184" s="24">
        <v>111.188</v>
      </c>
      <c r="W184" s="24" t="s">
        <v>16</v>
      </c>
      <c r="X184" s="24" t="s">
        <v>16</v>
      </c>
      <c r="Y184" s="24" t="s">
        <v>16</v>
      </c>
      <c r="Z184" s="24" t="s">
        <v>16</v>
      </c>
      <c r="AA184" s="24" t="s">
        <v>16</v>
      </c>
      <c r="AB184" s="24" t="s">
        <v>16</v>
      </c>
    </row>
    <row r="185" spans="10:28" ht="15.75" customHeight="1" x14ac:dyDescent="0.25">
      <c r="J185" s="24">
        <v>1042653</v>
      </c>
      <c r="K185" s="24">
        <v>100011</v>
      </c>
      <c r="L185" s="24" t="s">
        <v>40</v>
      </c>
      <c r="M185" s="32">
        <v>111.188</v>
      </c>
      <c r="N185" s="33">
        <v>44376</v>
      </c>
      <c r="O185" s="34">
        <f t="shared" si="4"/>
        <v>0</v>
      </c>
      <c r="P185" s="35">
        <f t="shared" si="5"/>
        <v>111.15</v>
      </c>
      <c r="Q185" s="24" t="s">
        <v>16</v>
      </c>
      <c r="R185" s="24" t="s">
        <v>16</v>
      </c>
      <c r="S185" s="24" t="s">
        <v>16</v>
      </c>
      <c r="T185" s="24" t="s">
        <v>16</v>
      </c>
      <c r="U185" s="24" t="s">
        <v>16</v>
      </c>
      <c r="V185" s="24">
        <v>111.15</v>
      </c>
      <c r="W185" s="24" t="s">
        <v>16</v>
      </c>
      <c r="X185" s="24" t="s">
        <v>16</v>
      </c>
      <c r="Y185" s="24" t="s">
        <v>16</v>
      </c>
      <c r="Z185" s="24" t="s">
        <v>16</v>
      </c>
      <c r="AA185" s="24" t="s">
        <v>16</v>
      </c>
      <c r="AB185" s="24" t="s">
        <v>16</v>
      </c>
    </row>
    <row r="186" spans="10:28" ht="15.75" customHeight="1" x14ac:dyDescent="0.25">
      <c r="J186" s="24">
        <v>1042657</v>
      </c>
      <c r="K186" s="24">
        <v>100011</v>
      </c>
      <c r="L186" s="24" t="s">
        <v>40</v>
      </c>
      <c r="M186" s="32">
        <v>111.15</v>
      </c>
      <c r="N186" s="33">
        <v>44377</v>
      </c>
      <c r="O186" s="34">
        <f t="shared" si="4"/>
        <v>0</v>
      </c>
      <c r="P186" s="35">
        <f t="shared" si="5"/>
        <v>110.95</v>
      </c>
      <c r="Q186" s="24" t="s">
        <v>16</v>
      </c>
      <c r="R186" s="24" t="s">
        <v>16</v>
      </c>
      <c r="S186" s="24" t="s">
        <v>16</v>
      </c>
      <c r="T186" s="24" t="s">
        <v>16</v>
      </c>
      <c r="U186" s="24" t="s">
        <v>16</v>
      </c>
      <c r="V186" s="24" t="s">
        <v>16</v>
      </c>
      <c r="W186" s="24">
        <v>110.95</v>
      </c>
      <c r="X186" s="24" t="s">
        <v>16</v>
      </c>
      <c r="Y186" s="24" t="s">
        <v>16</v>
      </c>
      <c r="Z186" s="24" t="s">
        <v>16</v>
      </c>
      <c r="AA186" s="24" t="s">
        <v>16</v>
      </c>
      <c r="AB186" s="24" t="s">
        <v>16</v>
      </c>
    </row>
    <row r="187" spans="10:28" ht="15.75" customHeight="1" x14ac:dyDescent="0.25">
      <c r="J187" s="24">
        <v>1042663</v>
      </c>
      <c r="K187" s="24">
        <v>100011</v>
      </c>
      <c r="L187" s="24" t="s">
        <v>40</v>
      </c>
      <c r="M187" s="32">
        <v>110.95</v>
      </c>
      <c r="N187" s="33">
        <v>44378</v>
      </c>
      <c r="O187" s="34">
        <f t="shared" si="4"/>
        <v>0</v>
      </c>
      <c r="P187" s="35">
        <f t="shared" si="5"/>
        <v>111.122</v>
      </c>
      <c r="Q187" s="24" t="s">
        <v>16</v>
      </c>
      <c r="R187" s="24" t="s">
        <v>16</v>
      </c>
      <c r="S187" s="24" t="s">
        <v>16</v>
      </c>
      <c r="T187" s="24" t="s">
        <v>16</v>
      </c>
      <c r="U187" s="24" t="s">
        <v>16</v>
      </c>
      <c r="V187" s="24" t="s">
        <v>16</v>
      </c>
      <c r="W187" s="24">
        <v>111.122</v>
      </c>
      <c r="X187" s="24" t="s">
        <v>16</v>
      </c>
      <c r="Y187" s="24" t="s">
        <v>16</v>
      </c>
      <c r="Z187" s="24" t="s">
        <v>16</v>
      </c>
      <c r="AA187" s="24" t="s">
        <v>16</v>
      </c>
      <c r="AB187" s="24" t="s">
        <v>16</v>
      </c>
    </row>
    <row r="188" spans="10:28" ht="15.75" customHeight="1" x14ac:dyDescent="0.25">
      <c r="J188" s="24">
        <v>1042666</v>
      </c>
      <c r="K188" s="24">
        <v>100011</v>
      </c>
      <c r="L188" s="24" t="s">
        <v>40</v>
      </c>
      <c r="M188" s="32">
        <v>111.122</v>
      </c>
      <c r="N188" s="33">
        <v>44379</v>
      </c>
      <c r="O188" s="34">
        <f t="shared" si="4"/>
        <v>0</v>
      </c>
      <c r="P188" s="35">
        <f t="shared" si="5"/>
        <v>110.499</v>
      </c>
      <c r="Q188" s="24" t="s">
        <v>16</v>
      </c>
      <c r="R188" s="24" t="s">
        <v>16</v>
      </c>
      <c r="S188" s="24" t="s">
        <v>16</v>
      </c>
      <c r="T188" s="24" t="s">
        <v>16</v>
      </c>
      <c r="U188" s="24" t="s">
        <v>16</v>
      </c>
      <c r="V188" s="24" t="s">
        <v>16</v>
      </c>
      <c r="W188" s="24">
        <v>110.499</v>
      </c>
      <c r="X188" s="24" t="s">
        <v>16</v>
      </c>
      <c r="Y188" s="24" t="s">
        <v>16</v>
      </c>
      <c r="Z188" s="24" t="s">
        <v>16</v>
      </c>
      <c r="AA188" s="24" t="s">
        <v>16</v>
      </c>
      <c r="AB188" s="24" t="s">
        <v>16</v>
      </c>
    </row>
    <row r="189" spans="10:28" ht="15.75" customHeight="1" x14ac:dyDescent="0.25">
      <c r="J189" s="24">
        <v>1042669</v>
      </c>
      <c r="K189" s="24">
        <v>100011</v>
      </c>
      <c r="L189" s="24" t="s">
        <v>40</v>
      </c>
      <c r="M189" s="32">
        <v>110.499</v>
      </c>
      <c r="N189" s="33">
        <v>44380</v>
      </c>
      <c r="O189" s="34">
        <f t="shared" si="4"/>
        <v>0</v>
      </c>
      <c r="P189" s="35">
        <f t="shared" si="5"/>
        <v>111.818</v>
      </c>
      <c r="Q189" s="24" t="s">
        <v>16</v>
      </c>
      <c r="R189" s="24" t="s">
        <v>16</v>
      </c>
      <c r="S189" s="24" t="s">
        <v>16</v>
      </c>
      <c r="T189" s="24" t="s">
        <v>16</v>
      </c>
      <c r="U189" s="24" t="s">
        <v>16</v>
      </c>
      <c r="V189" s="24" t="s">
        <v>16</v>
      </c>
      <c r="W189" s="24">
        <v>111.818</v>
      </c>
      <c r="X189" s="24" t="s">
        <v>16</v>
      </c>
      <c r="Y189" s="24" t="s">
        <v>16</v>
      </c>
      <c r="Z189" s="24" t="s">
        <v>16</v>
      </c>
      <c r="AA189" s="24" t="s">
        <v>16</v>
      </c>
      <c r="AB189" s="24" t="s">
        <v>16</v>
      </c>
    </row>
    <row r="190" spans="10:28" ht="15.75" customHeight="1" x14ac:dyDescent="0.25">
      <c r="J190" s="24">
        <v>1042672</v>
      </c>
      <c r="K190" s="24">
        <v>100011</v>
      </c>
      <c r="L190" s="24" t="s">
        <v>40</v>
      </c>
      <c r="M190" s="32">
        <v>111.818</v>
      </c>
      <c r="N190" s="33">
        <v>44381</v>
      </c>
      <c r="O190" s="34">
        <f t="shared" si="4"/>
        <v>0</v>
      </c>
      <c r="P190" s="35">
        <f t="shared" si="5"/>
        <v>110.96599999999999</v>
      </c>
      <c r="Q190" s="24" t="s">
        <v>16</v>
      </c>
      <c r="R190" s="24" t="s">
        <v>16</v>
      </c>
      <c r="S190" s="24" t="s">
        <v>16</v>
      </c>
      <c r="T190" s="24" t="s">
        <v>16</v>
      </c>
      <c r="U190" s="24" t="s">
        <v>16</v>
      </c>
      <c r="V190" s="24" t="s">
        <v>16</v>
      </c>
      <c r="W190" s="24">
        <v>110.96599999999999</v>
      </c>
      <c r="X190" s="24" t="s">
        <v>16</v>
      </c>
      <c r="Y190" s="24" t="s">
        <v>16</v>
      </c>
      <c r="Z190" s="24" t="s">
        <v>16</v>
      </c>
      <c r="AA190" s="24" t="s">
        <v>16</v>
      </c>
      <c r="AB190" s="24" t="s">
        <v>16</v>
      </c>
    </row>
    <row r="191" spans="10:28" ht="15.75" customHeight="1" x14ac:dyDescent="0.25">
      <c r="J191" s="24">
        <v>1042675</v>
      </c>
      <c r="K191" s="24">
        <v>100011</v>
      </c>
      <c r="L191" s="24" t="s">
        <v>40</v>
      </c>
      <c r="M191" s="32">
        <v>110.96599999999999</v>
      </c>
      <c r="N191" s="33">
        <v>44382</v>
      </c>
      <c r="O191" s="34">
        <f t="shared" si="4"/>
        <v>0</v>
      </c>
      <c r="P191" s="35">
        <f t="shared" si="5"/>
        <v>111.01600000000001</v>
      </c>
      <c r="Q191" s="24" t="s">
        <v>16</v>
      </c>
      <c r="R191" s="24" t="s">
        <v>16</v>
      </c>
      <c r="S191" s="24" t="s">
        <v>16</v>
      </c>
      <c r="T191" s="24" t="s">
        <v>16</v>
      </c>
      <c r="U191" s="24" t="s">
        <v>16</v>
      </c>
      <c r="V191" s="24" t="s">
        <v>16</v>
      </c>
      <c r="W191" s="24">
        <v>111.01600000000001</v>
      </c>
      <c r="X191" s="24" t="s">
        <v>16</v>
      </c>
      <c r="Y191" s="24" t="s">
        <v>16</v>
      </c>
      <c r="Z191" s="24" t="s">
        <v>16</v>
      </c>
      <c r="AA191" s="24" t="s">
        <v>16</v>
      </c>
      <c r="AB191" s="24" t="s">
        <v>16</v>
      </c>
    </row>
    <row r="192" spans="10:28" ht="15.75" customHeight="1" x14ac:dyDescent="0.25">
      <c r="J192" s="24">
        <v>1042678</v>
      </c>
      <c r="K192" s="24">
        <v>100011</v>
      </c>
      <c r="L192" s="24" t="s">
        <v>40</v>
      </c>
      <c r="M192" s="32">
        <v>111.01600000000001</v>
      </c>
      <c r="N192" s="33">
        <v>44383</v>
      </c>
      <c r="O192" s="34">
        <f t="shared" si="4"/>
        <v>0</v>
      </c>
      <c r="P192" s="35">
        <f t="shared" si="5"/>
        <v>111.018</v>
      </c>
      <c r="Q192" s="24" t="s">
        <v>16</v>
      </c>
      <c r="R192" s="24" t="s">
        <v>16</v>
      </c>
      <c r="S192" s="24" t="s">
        <v>16</v>
      </c>
      <c r="T192" s="24" t="s">
        <v>16</v>
      </c>
      <c r="U192" s="24" t="s">
        <v>16</v>
      </c>
      <c r="V192" s="24" t="s">
        <v>16</v>
      </c>
      <c r="W192" s="24">
        <v>111.018</v>
      </c>
      <c r="X192" s="24" t="s">
        <v>16</v>
      </c>
      <c r="Y192" s="24" t="s">
        <v>16</v>
      </c>
      <c r="Z192" s="24" t="s">
        <v>16</v>
      </c>
      <c r="AA192" s="24" t="s">
        <v>16</v>
      </c>
      <c r="AB192" s="24" t="s">
        <v>16</v>
      </c>
    </row>
    <row r="193" spans="10:28" ht="15.75" customHeight="1" x14ac:dyDescent="0.25">
      <c r="J193" s="24">
        <v>1042682</v>
      </c>
      <c r="K193" s="24">
        <v>100011</v>
      </c>
      <c r="L193" s="24" t="s">
        <v>40</v>
      </c>
      <c r="M193" s="32">
        <v>111.018</v>
      </c>
      <c r="N193" s="33">
        <v>44384</v>
      </c>
      <c r="O193" s="34">
        <f t="shared" si="4"/>
        <v>0</v>
      </c>
      <c r="P193" s="35">
        <f t="shared" si="5"/>
        <v>110.937</v>
      </c>
      <c r="Q193" s="24" t="s">
        <v>16</v>
      </c>
      <c r="R193" s="24" t="s">
        <v>16</v>
      </c>
      <c r="S193" s="24" t="s">
        <v>16</v>
      </c>
      <c r="T193" s="24" t="s">
        <v>16</v>
      </c>
      <c r="U193" s="24" t="s">
        <v>16</v>
      </c>
      <c r="V193" s="24" t="s">
        <v>16</v>
      </c>
      <c r="W193" s="24">
        <v>110.937</v>
      </c>
      <c r="X193" s="24" t="s">
        <v>16</v>
      </c>
      <c r="Y193" s="24" t="s">
        <v>16</v>
      </c>
      <c r="Z193" s="24" t="s">
        <v>16</v>
      </c>
      <c r="AA193" s="24" t="s">
        <v>16</v>
      </c>
      <c r="AB193" s="24" t="s">
        <v>16</v>
      </c>
    </row>
    <row r="194" spans="10:28" ht="15.75" customHeight="1" x14ac:dyDescent="0.25">
      <c r="J194" s="24">
        <v>1042685</v>
      </c>
      <c r="K194" s="24">
        <v>100011</v>
      </c>
      <c r="L194" s="24" t="s">
        <v>40</v>
      </c>
      <c r="M194" s="32">
        <v>110.937</v>
      </c>
      <c r="N194" s="33">
        <v>44385</v>
      </c>
      <c r="O194" s="34">
        <f t="shared" si="4"/>
        <v>0</v>
      </c>
      <c r="P194" s="35">
        <f t="shared" si="5"/>
        <v>111.571</v>
      </c>
      <c r="Q194" s="24" t="s">
        <v>16</v>
      </c>
      <c r="R194" s="24" t="s">
        <v>16</v>
      </c>
      <c r="S194" s="24" t="s">
        <v>16</v>
      </c>
      <c r="T194" s="24" t="s">
        <v>16</v>
      </c>
      <c r="U194" s="24" t="s">
        <v>16</v>
      </c>
      <c r="V194" s="24" t="s">
        <v>16</v>
      </c>
      <c r="W194" s="24">
        <v>111.571</v>
      </c>
      <c r="X194" s="24" t="s">
        <v>16</v>
      </c>
      <c r="Y194" s="24" t="s">
        <v>16</v>
      </c>
      <c r="Z194" s="24" t="s">
        <v>16</v>
      </c>
      <c r="AA194" s="24" t="s">
        <v>16</v>
      </c>
      <c r="AB194" s="24" t="s">
        <v>16</v>
      </c>
    </row>
    <row r="195" spans="10:28" ht="15.75" customHeight="1" x14ac:dyDescent="0.25">
      <c r="J195" s="24">
        <v>1042689</v>
      </c>
      <c r="K195" s="24">
        <v>100011</v>
      </c>
      <c r="L195" s="24" t="s">
        <v>40</v>
      </c>
      <c r="M195" s="32">
        <v>111.571</v>
      </c>
      <c r="N195" s="33">
        <v>44386</v>
      </c>
      <c r="O195" s="34">
        <f t="shared" si="4"/>
        <v>0</v>
      </c>
      <c r="P195" s="35">
        <f t="shared" si="5"/>
        <v>110.32299999999999</v>
      </c>
      <c r="Q195" s="24" t="s">
        <v>16</v>
      </c>
      <c r="R195" s="24" t="s">
        <v>16</v>
      </c>
      <c r="S195" s="24" t="s">
        <v>16</v>
      </c>
      <c r="T195" s="24" t="s">
        <v>16</v>
      </c>
      <c r="U195" s="24" t="s">
        <v>16</v>
      </c>
      <c r="V195" s="24" t="s">
        <v>16</v>
      </c>
      <c r="W195" s="24">
        <v>110.32299999999999</v>
      </c>
      <c r="X195" s="24" t="s">
        <v>16</v>
      </c>
      <c r="Y195" s="24" t="s">
        <v>16</v>
      </c>
      <c r="Z195" s="24" t="s">
        <v>16</v>
      </c>
      <c r="AA195" s="24" t="s">
        <v>16</v>
      </c>
      <c r="AB195" s="24" t="s">
        <v>16</v>
      </c>
    </row>
    <row r="196" spans="10:28" ht="15.75" customHeight="1" x14ac:dyDescent="0.25">
      <c r="J196" s="24">
        <v>1042692</v>
      </c>
      <c r="K196" s="24">
        <v>100011</v>
      </c>
      <c r="L196" s="24" t="s">
        <v>40</v>
      </c>
      <c r="M196" s="32">
        <v>110.32299999999999</v>
      </c>
      <c r="N196" s="33">
        <v>44387</v>
      </c>
      <c r="O196" s="34">
        <f t="shared" si="4"/>
        <v>0</v>
      </c>
      <c r="P196" s="35">
        <f t="shared" si="5"/>
        <v>110.94799999999999</v>
      </c>
      <c r="Q196" s="24" t="s">
        <v>16</v>
      </c>
      <c r="R196" s="24" t="s">
        <v>16</v>
      </c>
      <c r="S196" s="24" t="s">
        <v>16</v>
      </c>
      <c r="T196" s="24" t="s">
        <v>16</v>
      </c>
      <c r="U196" s="24" t="s">
        <v>16</v>
      </c>
      <c r="V196" s="24" t="s">
        <v>16</v>
      </c>
      <c r="W196" s="24">
        <v>110.94799999999999</v>
      </c>
      <c r="X196" s="24" t="s">
        <v>16</v>
      </c>
      <c r="Y196" s="24" t="s">
        <v>16</v>
      </c>
      <c r="Z196" s="24" t="s">
        <v>16</v>
      </c>
      <c r="AA196" s="24" t="s">
        <v>16</v>
      </c>
      <c r="AB196" s="24" t="s">
        <v>16</v>
      </c>
    </row>
    <row r="197" spans="10:28" ht="15.75" customHeight="1" x14ac:dyDescent="0.25">
      <c r="J197" s="24">
        <v>1042703</v>
      </c>
      <c r="K197" s="24">
        <v>100011</v>
      </c>
      <c r="L197" s="24" t="s">
        <v>40</v>
      </c>
      <c r="M197" s="32">
        <v>110.94799999999999</v>
      </c>
      <c r="N197" s="33">
        <v>44388</v>
      </c>
      <c r="O197" s="34">
        <f t="shared" ref="O197:O260" si="6">IF((M198&gt;1.2*M197),1,0)</f>
        <v>0</v>
      </c>
      <c r="P197" s="35">
        <f t="shared" ref="P197:P260" si="7">IF(M198&gt;10,M198,"")</f>
        <v>111.001</v>
      </c>
      <c r="Q197" s="24" t="s">
        <v>16</v>
      </c>
      <c r="R197" s="24" t="s">
        <v>16</v>
      </c>
      <c r="S197" s="24" t="s">
        <v>16</v>
      </c>
      <c r="T197" s="24" t="s">
        <v>16</v>
      </c>
      <c r="U197" s="24" t="s">
        <v>16</v>
      </c>
      <c r="V197" s="24" t="s">
        <v>16</v>
      </c>
      <c r="W197" s="24">
        <v>111.001</v>
      </c>
      <c r="X197" s="24" t="s">
        <v>16</v>
      </c>
      <c r="Y197" s="24" t="s">
        <v>16</v>
      </c>
      <c r="Z197" s="24" t="s">
        <v>16</v>
      </c>
      <c r="AA197" s="24" t="s">
        <v>16</v>
      </c>
      <c r="AB197" s="24" t="s">
        <v>16</v>
      </c>
    </row>
    <row r="198" spans="10:28" ht="15.75" customHeight="1" x14ac:dyDescent="0.25">
      <c r="J198" s="24">
        <v>1042706</v>
      </c>
      <c r="K198" s="24">
        <v>100011</v>
      </c>
      <c r="L198" s="24" t="s">
        <v>40</v>
      </c>
      <c r="M198" s="32">
        <v>111.001</v>
      </c>
      <c r="N198" s="33">
        <v>44389</v>
      </c>
      <c r="O198" s="34">
        <f t="shared" si="6"/>
        <v>0</v>
      </c>
      <c r="P198" s="35">
        <f t="shared" si="7"/>
        <v>111.82599999999999</v>
      </c>
      <c r="Q198" s="24" t="s">
        <v>16</v>
      </c>
      <c r="R198" s="24" t="s">
        <v>16</v>
      </c>
      <c r="S198" s="24" t="s">
        <v>16</v>
      </c>
      <c r="T198" s="24" t="s">
        <v>16</v>
      </c>
      <c r="U198" s="24" t="s">
        <v>16</v>
      </c>
      <c r="V198" s="24" t="s">
        <v>16</v>
      </c>
      <c r="W198" s="24">
        <v>111.82599999999999</v>
      </c>
      <c r="X198" s="24" t="s">
        <v>16</v>
      </c>
      <c r="Y198" s="24" t="s">
        <v>16</v>
      </c>
      <c r="Z198" s="24" t="s">
        <v>16</v>
      </c>
      <c r="AA198" s="24" t="s">
        <v>16</v>
      </c>
      <c r="AB198" s="24" t="s">
        <v>16</v>
      </c>
    </row>
    <row r="199" spans="10:28" ht="15.75" customHeight="1" x14ac:dyDescent="0.25">
      <c r="J199" s="24">
        <v>1042709</v>
      </c>
      <c r="K199" s="24">
        <v>100011</v>
      </c>
      <c r="L199" s="24" t="s">
        <v>40</v>
      </c>
      <c r="M199" s="32">
        <v>111.82599999999999</v>
      </c>
      <c r="N199" s="33">
        <v>44390</v>
      </c>
      <c r="O199" s="34">
        <f t="shared" si="6"/>
        <v>0</v>
      </c>
      <c r="P199" s="35">
        <f t="shared" si="7"/>
        <v>111.67100000000001</v>
      </c>
      <c r="Q199" s="24" t="s">
        <v>16</v>
      </c>
      <c r="R199" s="24" t="s">
        <v>16</v>
      </c>
      <c r="S199" s="24" t="s">
        <v>16</v>
      </c>
      <c r="T199" s="24" t="s">
        <v>16</v>
      </c>
      <c r="U199" s="24" t="s">
        <v>16</v>
      </c>
      <c r="V199" s="24" t="s">
        <v>16</v>
      </c>
      <c r="W199" s="24">
        <v>111.67100000000001</v>
      </c>
      <c r="X199" s="24" t="s">
        <v>16</v>
      </c>
      <c r="Y199" s="24" t="s">
        <v>16</v>
      </c>
      <c r="Z199" s="24" t="s">
        <v>16</v>
      </c>
      <c r="AA199" s="24" t="s">
        <v>16</v>
      </c>
      <c r="AB199" s="24" t="s">
        <v>16</v>
      </c>
    </row>
    <row r="200" spans="10:28" ht="15.75" customHeight="1" x14ac:dyDescent="0.25">
      <c r="J200" s="24">
        <v>1042712</v>
      </c>
      <c r="K200" s="24">
        <v>100011</v>
      </c>
      <c r="L200" s="24" t="s">
        <v>40</v>
      </c>
      <c r="M200" s="32">
        <v>111.67100000000001</v>
      </c>
      <c r="N200" s="33">
        <v>44391</v>
      </c>
      <c r="O200" s="34">
        <f t="shared" si="6"/>
        <v>0</v>
      </c>
      <c r="P200" s="35">
        <f t="shared" si="7"/>
        <v>111.07599999999999</v>
      </c>
      <c r="Q200" s="24" t="s">
        <v>16</v>
      </c>
      <c r="R200" s="24" t="s">
        <v>16</v>
      </c>
      <c r="S200" s="24" t="s">
        <v>16</v>
      </c>
      <c r="T200" s="24" t="s">
        <v>16</v>
      </c>
      <c r="U200" s="24" t="s">
        <v>16</v>
      </c>
      <c r="V200" s="24" t="s">
        <v>16</v>
      </c>
      <c r="W200" s="24">
        <v>111.07599999999999</v>
      </c>
      <c r="X200" s="24" t="s">
        <v>16</v>
      </c>
      <c r="Y200" s="24" t="s">
        <v>16</v>
      </c>
      <c r="Z200" s="24" t="s">
        <v>16</v>
      </c>
      <c r="AA200" s="24" t="s">
        <v>16</v>
      </c>
      <c r="AB200" s="24" t="s">
        <v>16</v>
      </c>
    </row>
    <row r="201" spans="10:28" ht="15.75" customHeight="1" x14ac:dyDescent="0.25">
      <c r="J201" s="24">
        <v>1042717</v>
      </c>
      <c r="K201" s="24">
        <v>100011</v>
      </c>
      <c r="L201" s="24" t="s">
        <v>40</v>
      </c>
      <c r="M201" s="32">
        <v>111.07599999999999</v>
      </c>
      <c r="N201" s="33">
        <v>44392</v>
      </c>
      <c r="O201" s="34">
        <f t="shared" si="6"/>
        <v>0</v>
      </c>
      <c r="P201" s="35">
        <f t="shared" si="7"/>
        <v>111.324</v>
      </c>
      <c r="Q201" s="24" t="s">
        <v>16</v>
      </c>
      <c r="R201" s="24" t="s">
        <v>16</v>
      </c>
      <c r="S201" s="24" t="s">
        <v>16</v>
      </c>
      <c r="T201" s="24" t="s">
        <v>16</v>
      </c>
      <c r="U201" s="24" t="s">
        <v>16</v>
      </c>
      <c r="V201" s="24" t="s">
        <v>16</v>
      </c>
      <c r="W201" s="24">
        <v>111.324</v>
      </c>
      <c r="X201" s="24" t="s">
        <v>16</v>
      </c>
      <c r="Y201" s="24" t="s">
        <v>16</v>
      </c>
      <c r="Z201" s="24" t="s">
        <v>16</v>
      </c>
      <c r="AA201" s="24" t="s">
        <v>16</v>
      </c>
      <c r="AB201" s="24" t="s">
        <v>16</v>
      </c>
    </row>
    <row r="202" spans="10:28" ht="15.75" customHeight="1" x14ac:dyDescent="0.25">
      <c r="J202" s="24">
        <v>1042720</v>
      </c>
      <c r="K202" s="24">
        <v>100011</v>
      </c>
      <c r="L202" s="24" t="s">
        <v>40</v>
      </c>
      <c r="M202" s="32">
        <v>111.324</v>
      </c>
      <c r="N202" s="33">
        <v>44393</v>
      </c>
      <c r="O202" s="34">
        <f t="shared" si="6"/>
        <v>0</v>
      </c>
      <c r="P202" s="35">
        <f t="shared" si="7"/>
        <v>111.926</v>
      </c>
      <c r="Q202" s="24" t="s">
        <v>16</v>
      </c>
      <c r="R202" s="26" t="s">
        <v>16</v>
      </c>
      <c r="S202" s="26" t="s">
        <v>16</v>
      </c>
      <c r="T202" s="26" t="s">
        <v>16</v>
      </c>
      <c r="U202" s="26" t="s">
        <v>16</v>
      </c>
      <c r="V202" s="26" t="s">
        <v>16</v>
      </c>
      <c r="W202" s="26">
        <v>111.926</v>
      </c>
      <c r="X202" s="26" t="s">
        <v>16</v>
      </c>
      <c r="Y202" s="26" t="s">
        <v>16</v>
      </c>
      <c r="Z202" s="26" t="s">
        <v>16</v>
      </c>
      <c r="AA202" s="26" t="s">
        <v>16</v>
      </c>
      <c r="AB202" s="26" t="s">
        <v>16</v>
      </c>
    </row>
    <row r="203" spans="10:28" ht="15.75" customHeight="1" x14ac:dyDescent="0.25">
      <c r="J203" s="24">
        <v>1042723</v>
      </c>
      <c r="K203" s="24">
        <v>100011</v>
      </c>
      <c r="L203" s="24" t="s">
        <v>40</v>
      </c>
      <c r="M203" s="32">
        <v>111.926</v>
      </c>
      <c r="N203" s="33">
        <v>44394</v>
      </c>
      <c r="O203" s="34">
        <f t="shared" si="6"/>
        <v>0</v>
      </c>
      <c r="P203" s="35">
        <f t="shared" si="7"/>
        <v>111.315</v>
      </c>
      <c r="Q203" s="24" t="s">
        <v>16</v>
      </c>
      <c r="R203" s="26" t="s">
        <v>16</v>
      </c>
      <c r="S203" s="26" t="s">
        <v>16</v>
      </c>
      <c r="T203" s="26" t="s">
        <v>16</v>
      </c>
      <c r="U203" s="26" t="s">
        <v>16</v>
      </c>
      <c r="V203" s="26" t="s">
        <v>16</v>
      </c>
      <c r="W203" s="26">
        <v>111.315</v>
      </c>
      <c r="X203" s="26" t="s">
        <v>16</v>
      </c>
      <c r="Y203" s="26" t="s">
        <v>16</v>
      </c>
      <c r="Z203" s="26" t="s">
        <v>16</v>
      </c>
      <c r="AA203" s="26" t="s">
        <v>16</v>
      </c>
      <c r="AB203" s="26" t="s">
        <v>16</v>
      </c>
    </row>
    <row r="204" spans="10:28" ht="15.75" customHeight="1" x14ac:dyDescent="0.25">
      <c r="J204" s="24">
        <v>1042729</v>
      </c>
      <c r="K204" s="24">
        <v>100011</v>
      </c>
      <c r="L204" s="24" t="s">
        <v>40</v>
      </c>
      <c r="M204" s="32">
        <v>111.315</v>
      </c>
      <c r="N204" s="33">
        <v>44395</v>
      </c>
      <c r="O204" s="34">
        <f t="shared" si="6"/>
        <v>0</v>
      </c>
      <c r="P204" s="35">
        <f t="shared" si="7"/>
        <v>111.26300000000001</v>
      </c>
      <c r="Q204" s="24" t="s">
        <v>16</v>
      </c>
      <c r="R204" s="26" t="s">
        <v>16</v>
      </c>
      <c r="S204" s="26" t="s">
        <v>16</v>
      </c>
      <c r="T204" s="26" t="s">
        <v>16</v>
      </c>
      <c r="U204" s="26" t="s">
        <v>16</v>
      </c>
      <c r="V204" s="26" t="s">
        <v>16</v>
      </c>
      <c r="W204" s="26">
        <v>111.26300000000001</v>
      </c>
      <c r="X204" s="26" t="s">
        <v>16</v>
      </c>
      <c r="Y204" s="26" t="s">
        <v>16</v>
      </c>
      <c r="Z204" s="26" t="s">
        <v>16</v>
      </c>
      <c r="AA204" s="26" t="s">
        <v>16</v>
      </c>
      <c r="AB204" s="26" t="s">
        <v>16</v>
      </c>
    </row>
    <row r="205" spans="10:28" ht="15.75" customHeight="1" x14ac:dyDescent="0.25">
      <c r="J205" s="24">
        <v>1042732</v>
      </c>
      <c r="K205" s="24">
        <v>100011</v>
      </c>
      <c r="L205" s="24" t="s">
        <v>40</v>
      </c>
      <c r="M205" s="32">
        <v>111.26300000000001</v>
      </c>
      <c r="N205" s="33">
        <v>44396</v>
      </c>
      <c r="O205" s="34">
        <f t="shared" si="6"/>
        <v>0</v>
      </c>
      <c r="P205" s="35">
        <f t="shared" si="7"/>
        <v>111.53100000000001</v>
      </c>
      <c r="Q205" s="24" t="s">
        <v>16</v>
      </c>
      <c r="R205" s="26" t="s">
        <v>16</v>
      </c>
      <c r="S205" s="26" t="s">
        <v>16</v>
      </c>
      <c r="T205" s="26" t="s">
        <v>16</v>
      </c>
      <c r="U205" s="26" t="s">
        <v>16</v>
      </c>
      <c r="V205" s="26" t="s">
        <v>16</v>
      </c>
      <c r="W205" s="26">
        <v>111.53100000000001</v>
      </c>
      <c r="X205" s="26" t="s">
        <v>16</v>
      </c>
      <c r="Y205" s="26" t="s">
        <v>16</v>
      </c>
      <c r="Z205" s="26" t="s">
        <v>16</v>
      </c>
      <c r="AA205" s="26" t="s">
        <v>16</v>
      </c>
      <c r="AB205" s="26" t="s">
        <v>16</v>
      </c>
    </row>
    <row r="206" spans="10:28" ht="15.75" customHeight="1" x14ac:dyDescent="0.25">
      <c r="J206" s="24">
        <v>1042735</v>
      </c>
      <c r="K206" s="24">
        <v>100011</v>
      </c>
      <c r="L206" s="24" t="s">
        <v>40</v>
      </c>
      <c r="M206" s="32">
        <v>111.53100000000001</v>
      </c>
      <c r="N206" s="33">
        <v>44397</v>
      </c>
      <c r="O206" s="34">
        <f t="shared" si="6"/>
        <v>0</v>
      </c>
      <c r="P206" s="35">
        <f t="shared" si="7"/>
        <v>111.652</v>
      </c>
      <c r="Q206" s="24" t="s">
        <v>16</v>
      </c>
      <c r="R206" s="26" t="s">
        <v>16</v>
      </c>
      <c r="S206" s="26" t="s">
        <v>16</v>
      </c>
      <c r="T206" s="26" t="s">
        <v>16</v>
      </c>
      <c r="U206" s="26" t="s">
        <v>16</v>
      </c>
      <c r="V206" s="26" t="s">
        <v>16</v>
      </c>
      <c r="W206" s="26">
        <v>111.652</v>
      </c>
      <c r="X206" s="26" t="s">
        <v>16</v>
      </c>
      <c r="Y206" s="26" t="s">
        <v>16</v>
      </c>
      <c r="Z206" s="26" t="s">
        <v>16</v>
      </c>
      <c r="AA206" s="26" t="s">
        <v>16</v>
      </c>
      <c r="AB206" s="26" t="s">
        <v>16</v>
      </c>
    </row>
    <row r="207" spans="10:28" ht="15.75" customHeight="1" x14ac:dyDescent="0.25">
      <c r="J207" s="24">
        <v>1042738</v>
      </c>
      <c r="K207" s="24">
        <v>100011</v>
      </c>
      <c r="L207" s="24" t="s">
        <v>40</v>
      </c>
      <c r="M207" s="32">
        <v>111.652</v>
      </c>
      <c r="N207" s="33">
        <v>44398</v>
      </c>
      <c r="O207" s="34">
        <f t="shared" si="6"/>
        <v>0</v>
      </c>
      <c r="P207" s="35">
        <f t="shared" si="7"/>
        <v>111.69799999999999</v>
      </c>
      <c r="Q207" s="24" t="s">
        <v>16</v>
      </c>
      <c r="R207" s="24" t="s">
        <v>16</v>
      </c>
      <c r="S207" s="24" t="s">
        <v>16</v>
      </c>
      <c r="T207" s="24" t="s">
        <v>16</v>
      </c>
      <c r="U207" s="24" t="s">
        <v>16</v>
      </c>
      <c r="V207" s="24" t="s">
        <v>16</v>
      </c>
      <c r="W207" s="24">
        <v>111.69799999999999</v>
      </c>
      <c r="X207" s="24" t="s">
        <v>16</v>
      </c>
      <c r="Y207" s="24" t="s">
        <v>16</v>
      </c>
      <c r="Z207" s="24" t="s">
        <v>16</v>
      </c>
      <c r="AA207" s="24" t="s">
        <v>16</v>
      </c>
      <c r="AB207" s="24" t="s">
        <v>16</v>
      </c>
    </row>
    <row r="208" spans="10:28" ht="15.75" customHeight="1" x14ac:dyDescent="0.25">
      <c r="J208" s="24">
        <v>1042743</v>
      </c>
      <c r="K208" s="24">
        <v>100011</v>
      </c>
      <c r="L208" s="24" t="s">
        <v>40</v>
      </c>
      <c r="M208" s="32">
        <v>111.69799999999999</v>
      </c>
      <c r="N208" s="33">
        <v>44399</v>
      </c>
      <c r="O208" s="34">
        <f t="shared" si="6"/>
        <v>0</v>
      </c>
      <c r="P208" s="35">
        <f t="shared" si="7"/>
        <v>111.791</v>
      </c>
      <c r="Q208" s="24" t="s">
        <v>16</v>
      </c>
      <c r="R208" s="24" t="s">
        <v>16</v>
      </c>
      <c r="S208" s="24" t="s">
        <v>16</v>
      </c>
      <c r="T208" s="24" t="s">
        <v>16</v>
      </c>
      <c r="U208" s="24" t="s">
        <v>16</v>
      </c>
      <c r="V208" s="24" t="s">
        <v>16</v>
      </c>
      <c r="W208" s="24">
        <v>111.791</v>
      </c>
      <c r="X208" s="24" t="s">
        <v>16</v>
      </c>
      <c r="Y208" s="24" t="s">
        <v>16</v>
      </c>
      <c r="Z208" s="24" t="s">
        <v>16</v>
      </c>
      <c r="AA208" s="24" t="s">
        <v>16</v>
      </c>
      <c r="AB208" s="24" t="s">
        <v>16</v>
      </c>
    </row>
    <row r="209" spans="10:28" ht="15.75" customHeight="1" x14ac:dyDescent="0.25">
      <c r="J209" s="24">
        <v>1042746</v>
      </c>
      <c r="K209" s="24">
        <v>100011</v>
      </c>
      <c r="L209" s="24" t="s">
        <v>40</v>
      </c>
      <c r="M209" s="32">
        <v>111.791</v>
      </c>
      <c r="N209" s="33">
        <v>44400</v>
      </c>
      <c r="O209" s="34">
        <f t="shared" si="6"/>
        <v>0</v>
      </c>
      <c r="P209" s="35">
        <f t="shared" si="7"/>
        <v>111.81</v>
      </c>
      <c r="Q209" s="24" t="s">
        <v>16</v>
      </c>
      <c r="R209" s="24" t="s">
        <v>16</v>
      </c>
      <c r="S209" s="24" t="s">
        <v>16</v>
      </c>
      <c r="T209" s="24" t="s">
        <v>16</v>
      </c>
      <c r="U209" s="24" t="s">
        <v>16</v>
      </c>
      <c r="V209" s="24" t="s">
        <v>16</v>
      </c>
      <c r="W209" s="24">
        <v>111.81</v>
      </c>
      <c r="X209" s="24" t="s">
        <v>16</v>
      </c>
      <c r="Y209" s="24" t="s">
        <v>16</v>
      </c>
      <c r="Z209" s="24" t="s">
        <v>16</v>
      </c>
      <c r="AA209" s="24" t="s">
        <v>16</v>
      </c>
      <c r="AB209" s="24" t="s">
        <v>16</v>
      </c>
    </row>
    <row r="210" spans="10:28" ht="15.75" customHeight="1" x14ac:dyDescent="0.25">
      <c r="J210" s="24">
        <v>1042754</v>
      </c>
      <c r="K210" s="24">
        <v>100011</v>
      </c>
      <c r="L210" s="24" t="s">
        <v>40</v>
      </c>
      <c r="M210" s="32">
        <v>111.81</v>
      </c>
      <c r="N210" s="33">
        <v>44401</v>
      </c>
      <c r="O210" s="34">
        <f t="shared" si="6"/>
        <v>0</v>
      </c>
      <c r="P210" s="35">
        <f t="shared" si="7"/>
        <v>111.86</v>
      </c>
      <c r="Q210" s="24" t="s">
        <v>16</v>
      </c>
      <c r="R210" s="24" t="s">
        <v>16</v>
      </c>
      <c r="S210" s="24" t="s">
        <v>16</v>
      </c>
      <c r="T210" s="24" t="s">
        <v>16</v>
      </c>
      <c r="U210" s="24" t="s">
        <v>16</v>
      </c>
      <c r="V210" s="24" t="s">
        <v>16</v>
      </c>
      <c r="W210" s="24">
        <v>111.86</v>
      </c>
      <c r="X210" s="24" t="s">
        <v>16</v>
      </c>
      <c r="Y210" s="24" t="s">
        <v>16</v>
      </c>
      <c r="Z210" s="24" t="s">
        <v>16</v>
      </c>
      <c r="AA210" s="24" t="s">
        <v>16</v>
      </c>
      <c r="AB210" s="24" t="s">
        <v>16</v>
      </c>
    </row>
    <row r="211" spans="10:28" ht="15.75" customHeight="1" x14ac:dyDescent="0.25">
      <c r="J211" s="24">
        <v>1042758</v>
      </c>
      <c r="K211" s="24">
        <v>100011</v>
      </c>
      <c r="L211" s="24" t="s">
        <v>40</v>
      </c>
      <c r="M211" s="32">
        <v>111.86</v>
      </c>
      <c r="N211" s="33">
        <v>44402</v>
      </c>
      <c r="O211" s="34">
        <f t="shared" si="6"/>
        <v>0</v>
      </c>
      <c r="P211" s="35">
        <f t="shared" si="7"/>
        <v>111.762</v>
      </c>
      <c r="Q211" s="24" t="s">
        <v>16</v>
      </c>
      <c r="R211" s="24" t="s">
        <v>16</v>
      </c>
      <c r="S211" s="24" t="s">
        <v>16</v>
      </c>
      <c r="T211" s="24" t="s">
        <v>16</v>
      </c>
      <c r="U211" s="24" t="s">
        <v>16</v>
      </c>
      <c r="V211" s="24" t="s">
        <v>16</v>
      </c>
      <c r="W211" s="24">
        <v>111.762</v>
      </c>
      <c r="X211" s="24" t="s">
        <v>16</v>
      </c>
      <c r="Y211" s="24" t="s">
        <v>16</v>
      </c>
      <c r="Z211" s="24" t="s">
        <v>16</v>
      </c>
      <c r="AA211" s="24" t="s">
        <v>16</v>
      </c>
      <c r="AB211" s="24" t="s">
        <v>16</v>
      </c>
    </row>
    <row r="212" spans="10:28" ht="15.75" customHeight="1" x14ac:dyDescent="0.25">
      <c r="J212" s="24">
        <v>1042761</v>
      </c>
      <c r="K212" s="24">
        <v>100011</v>
      </c>
      <c r="L212" s="24" t="s">
        <v>40</v>
      </c>
      <c r="M212" s="32">
        <v>111.762</v>
      </c>
      <c r="N212" s="33">
        <v>44403</v>
      </c>
      <c r="O212" s="34">
        <f t="shared" si="6"/>
        <v>0</v>
      </c>
      <c r="P212" s="35">
        <f t="shared" si="7"/>
        <v>111.657</v>
      </c>
      <c r="Q212" s="24" t="s">
        <v>16</v>
      </c>
      <c r="R212" s="24" t="s">
        <v>16</v>
      </c>
      <c r="S212" s="24" t="s">
        <v>16</v>
      </c>
      <c r="T212" s="24" t="s">
        <v>16</v>
      </c>
      <c r="U212" s="24" t="s">
        <v>16</v>
      </c>
      <c r="V212" s="24" t="s">
        <v>16</v>
      </c>
      <c r="W212" s="24">
        <v>111.657</v>
      </c>
      <c r="X212" s="24" t="s">
        <v>16</v>
      </c>
      <c r="Y212" s="24" t="s">
        <v>16</v>
      </c>
      <c r="Z212" s="24" t="s">
        <v>16</v>
      </c>
      <c r="AA212" s="24" t="s">
        <v>16</v>
      </c>
      <c r="AB212" s="24" t="s">
        <v>16</v>
      </c>
    </row>
    <row r="213" spans="10:28" ht="15.75" customHeight="1" x14ac:dyDescent="0.25">
      <c r="J213" s="24">
        <v>1042764</v>
      </c>
      <c r="K213" s="24">
        <v>100011</v>
      </c>
      <c r="L213" s="24" t="s">
        <v>40</v>
      </c>
      <c r="M213" s="32">
        <v>111.657</v>
      </c>
      <c r="N213" s="33">
        <v>44404</v>
      </c>
      <c r="O213" s="34">
        <f t="shared" si="6"/>
        <v>0</v>
      </c>
      <c r="P213" s="35">
        <f t="shared" si="7"/>
        <v>111.389</v>
      </c>
      <c r="Q213" s="24" t="s">
        <v>16</v>
      </c>
      <c r="R213" s="24" t="s">
        <v>16</v>
      </c>
      <c r="S213" s="24" t="s">
        <v>16</v>
      </c>
      <c r="T213" s="24" t="s">
        <v>16</v>
      </c>
      <c r="U213" s="24" t="s">
        <v>16</v>
      </c>
      <c r="V213" s="24" t="s">
        <v>16</v>
      </c>
      <c r="W213" s="24">
        <v>111.389</v>
      </c>
      <c r="X213" s="24" t="s">
        <v>16</v>
      </c>
      <c r="Y213" s="24" t="s">
        <v>16</v>
      </c>
      <c r="Z213" s="24" t="s">
        <v>16</v>
      </c>
      <c r="AA213" s="24" t="s">
        <v>16</v>
      </c>
      <c r="AB213" s="24" t="s">
        <v>16</v>
      </c>
    </row>
    <row r="214" spans="10:28" ht="15.75" customHeight="1" x14ac:dyDescent="0.25">
      <c r="J214" s="24">
        <v>1042767</v>
      </c>
      <c r="K214" s="24">
        <v>100011</v>
      </c>
      <c r="L214" s="24" t="s">
        <v>40</v>
      </c>
      <c r="M214" s="32">
        <v>111.389</v>
      </c>
      <c r="N214" s="33">
        <v>44405</v>
      </c>
      <c r="O214" s="34">
        <f t="shared" si="6"/>
        <v>0</v>
      </c>
      <c r="P214" s="35">
        <f t="shared" si="7"/>
        <v>111.39</v>
      </c>
      <c r="Q214" s="24" t="s">
        <v>16</v>
      </c>
      <c r="R214" s="24" t="s">
        <v>16</v>
      </c>
      <c r="S214" s="24" t="s">
        <v>16</v>
      </c>
      <c r="T214" s="24" t="s">
        <v>16</v>
      </c>
      <c r="U214" s="24" t="s">
        <v>16</v>
      </c>
      <c r="V214" s="24" t="s">
        <v>16</v>
      </c>
      <c r="W214" s="24">
        <v>111.39</v>
      </c>
      <c r="X214" s="24" t="s">
        <v>16</v>
      </c>
      <c r="Y214" s="24" t="s">
        <v>16</v>
      </c>
      <c r="Z214" s="24" t="s">
        <v>16</v>
      </c>
      <c r="AA214" s="24" t="s">
        <v>16</v>
      </c>
      <c r="AB214" s="24" t="s">
        <v>16</v>
      </c>
    </row>
    <row r="215" spans="10:28" ht="15.75" customHeight="1" x14ac:dyDescent="0.25">
      <c r="J215" s="24">
        <v>1042774</v>
      </c>
      <c r="K215" s="24">
        <v>100011</v>
      </c>
      <c r="L215" s="24" t="s">
        <v>40</v>
      </c>
      <c r="M215" s="32">
        <v>111.39</v>
      </c>
      <c r="N215" s="33">
        <v>44406</v>
      </c>
      <c r="O215" s="34">
        <f t="shared" si="6"/>
        <v>0</v>
      </c>
      <c r="P215" s="35">
        <f t="shared" si="7"/>
        <v>39.601999999999997</v>
      </c>
      <c r="Q215" s="24" t="s">
        <v>16</v>
      </c>
      <c r="R215" s="24" t="s">
        <v>16</v>
      </c>
      <c r="S215" s="24" t="s">
        <v>16</v>
      </c>
      <c r="T215" s="24" t="s">
        <v>16</v>
      </c>
      <c r="U215" s="24" t="s">
        <v>16</v>
      </c>
      <c r="V215" s="24" t="s">
        <v>16</v>
      </c>
      <c r="W215" s="24">
        <v>39.601999999999997</v>
      </c>
      <c r="X215" s="24" t="s">
        <v>16</v>
      </c>
      <c r="Y215" s="24" t="s">
        <v>16</v>
      </c>
      <c r="Z215" s="24" t="s">
        <v>16</v>
      </c>
      <c r="AA215" s="24" t="s">
        <v>16</v>
      </c>
      <c r="AB215" s="24" t="s">
        <v>16</v>
      </c>
    </row>
    <row r="216" spans="10:28" ht="15.75" customHeight="1" x14ac:dyDescent="0.25">
      <c r="J216" s="24">
        <v>1042779</v>
      </c>
      <c r="K216" s="24">
        <v>100011</v>
      </c>
      <c r="L216" s="24" t="s">
        <v>40</v>
      </c>
      <c r="M216" s="32">
        <v>39.601999999999997</v>
      </c>
      <c r="N216" s="33">
        <v>44407</v>
      </c>
      <c r="O216" s="34">
        <f t="shared" si="6"/>
        <v>0</v>
      </c>
      <c r="P216" s="35" t="str">
        <f t="shared" si="7"/>
        <v/>
      </c>
      <c r="Q216" s="24" t="s">
        <v>16</v>
      </c>
      <c r="R216" s="24" t="s">
        <v>16</v>
      </c>
      <c r="S216" s="24" t="s">
        <v>16</v>
      </c>
      <c r="T216" s="24" t="s">
        <v>16</v>
      </c>
      <c r="U216" s="24" t="s">
        <v>16</v>
      </c>
      <c r="V216" s="24" t="s">
        <v>16</v>
      </c>
      <c r="W216" s="24"/>
      <c r="X216" s="24" t="s">
        <v>16</v>
      </c>
      <c r="Y216" s="24" t="s">
        <v>16</v>
      </c>
      <c r="Z216" s="24" t="s">
        <v>16</v>
      </c>
      <c r="AA216" s="24" t="s">
        <v>16</v>
      </c>
      <c r="AB216" s="24" t="s">
        <v>16</v>
      </c>
    </row>
    <row r="217" spans="10:28" ht="15.75" customHeight="1" x14ac:dyDescent="0.25">
      <c r="J217" s="24">
        <v>1042782</v>
      </c>
      <c r="K217" s="24">
        <v>100011</v>
      </c>
      <c r="L217" s="24" t="s">
        <v>40</v>
      </c>
      <c r="M217" s="32">
        <v>0</v>
      </c>
      <c r="N217" s="33">
        <v>44408</v>
      </c>
      <c r="O217" s="34">
        <f t="shared" si="6"/>
        <v>1</v>
      </c>
      <c r="P217" s="35">
        <f t="shared" si="7"/>
        <v>52.435000000000002</v>
      </c>
      <c r="Q217" s="24" t="s">
        <v>16</v>
      </c>
      <c r="R217" s="24" t="s">
        <v>16</v>
      </c>
      <c r="S217" s="24" t="s">
        <v>16</v>
      </c>
      <c r="T217" s="24" t="s">
        <v>16</v>
      </c>
      <c r="U217" s="24" t="s">
        <v>16</v>
      </c>
      <c r="V217" s="24" t="s">
        <v>16</v>
      </c>
      <c r="W217" s="24" t="s">
        <v>16</v>
      </c>
      <c r="X217" s="24">
        <v>52.435000000000002</v>
      </c>
      <c r="Y217" s="24" t="s">
        <v>16</v>
      </c>
      <c r="Z217" s="24" t="s">
        <v>16</v>
      </c>
      <c r="AA217" s="24" t="s">
        <v>16</v>
      </c>
      <c r="AB217" s="24" t="s">
        <v>16</v>
      </c>
    </row>
    <row r="218" spans="10:28" ht="15.75" customHeight="1" x14ac:dyDescent="0.25">
      <c r="J218" s="24">
        <v>1042785</v>
      </c>
      <c r="K218" s="24">
        <v>100011</v>
      </c>
      <c r="L218" s="24" t="s">
        <v>40</v>
      </c>
      <c r="M218" s="32">
        <v>52.435000000000002</v>
      </c>
      <c r="N218" s="33">
        <v>44409</v>
      </c>
      <c r="O218" s="34">
        <f t="shared" si="6"/>
        <v>1</v>
      </c>
      <c r="P218" s="35">
        <f t="shared" si="7"/>
        <v>103.316</v>
      </c>
      <c r="Q218" s="24" t="s">
        <v>16</v>
      </c>
      <c r="R218" s="24" t="s">
        <v>16</v>
      </c>
      <c r="S218" s="24" t="s">
        <v>16</v>
      </c>
      <c r="T218" s="24" t="s">
        <v>16</v>
      </c>
      <c r="U218" s="24" t="s">
        <v>16</v>
      </c>
      <c r="V218" s="24" t="s">
        <v>16</v>
      </c>
      <c r="W218" s="24" t="s">
        <v>16</v>
      </c>
      <c r="X218" s="24">
        <v>103.316</v>
      </c>
      <c r="Y218" s="24" t="s">
        <v>16</v>
      </c>
      <c r="Z218" s="24" t="s">
        <v>16</v>
      </c>
      <c r="AA218" s="24" t="s">
        <v>16</v>
      </c>
      <c r="AB218" s="24" t="s">
        <v>16</v>
      </c>
    </row>
    <row r="219" spans="10:28" ht="15.75" customHeight="1" x14ac:dyDescent="0.25">
      <c r="J219" s="24">
        <v>1042788</v>
      </c>
      <c r="K219" s="24">
        <v>100011</v>
      </c>
      <c r="L219" s="24" t="s">
        <v>40</v>
      </c>
      <c r="M219" s="32">
        <v>103.316</v>
      </c>
      <c r="N219" s="33">
        <v>44410</v>
      </c>
      <c r="O219" s="34">
        <f t="shared" si="6"/>
        <v>0</v>
      </c>
      <c r="P219" s="35">
        <f t="shared" si="7"/>
        <v>54.42</v>
      </c>
      <c r="Q219" s="24" t="s">
        <v>16</v>
      </c>
      <c r="R219" s="24" t="s">
        <v>16</v>
      </c>
      <c r="S219" s="24" t="s">
        <v>16</v>
      </c>
      <c r="T219" s="24" t="s">
        <v>16</v>
      </c>
      <c r="U219" s="24" t="s">
        <v>16</v>
      </c>
      <c r="V219" s="24" t="s">
        <v>16</v>
      </c>
      <c r="W219" s="24" t="s">
        <v>16</v>
      </c>
      <c r="X219" s="24">
        <v>54.42</v>
      </c>
      <c r="Y219" s="24" t="s">
        <v>16</v>
      </c>
      <c r="Z219" s="24" t="s">
        <v>16</v>
      </c>
      <c r="AA219" s="24" t="s">
        <v>16</v>
      </c>
      <c r="AB219" s="24" t="s">
        <v>16</v>
      </c>
    </row>
    <row r="220" spans="10:28" ht="15.75" customHeight="1" x14ac:dyDescent="0.25">
      <c r="J220" s="24">
        <v>1042791</v>
      </c>
      <c r="K220" s="24">
        <v>100011</v>
      </c>
      <c r="L220" s="24" t="s">
        <v>40</v>
      </c>
      <c r="M220" s="32">
        <v>54.42</v>
      </c>
      <c r="N220" s="33">
        <v>44411</v>
      </c>
      <c r="O220" s="34">
        <f t="shared" si="6"/>
        <v>0</v>
      </c>
      <c r="P220" s="35" t="str">
        <f t="shared" si="7"/>
        <v/>
      </c>
      <c r="Q220" s="24" t="s">
        <v>16</v>
      </c>
      <c r="R220" s="24" t="s">
        <v>16</v>
      </c>
      <c r="S220" s="24" t="s">
        <v>16</v>
      </c>
      <c r="T220" s="24" t="s">
        <v>16</v>
      </c>
      <c r="U220" s="24" t="s">
        <v>16</v>
      </c>
      <c r="V220" s="24" t="s">
        <v>16</v>
      </c>
      <c r="W220" s="24" t="s">
        <v>16</v>
      </c>
      <c r="X220" s="24"/>
      <c r="Y220" s="24" t="s">
        <v>16</v>
      </c>
      <c r="Z220" s="24" t="s">
        <v>16</v>
      </c>
      <c r="AA220" s="24" t="s">
        <v>16</v>
      </c>
      <c r="AB220" s="24" t="s">
        <v>16</v>
      </c>
    </row>
    <row r="221" spans="10:28" ht="15.75" customHeight="1" x14ac:dyDescent="0.25">
      <c r="J221" s="24">
        <v>1042794</v>
      </c>
      <c r="K221" s="24">
        <v>100011</v>
      </c>
      <c r="L221" s="24" t="s">
        <v>40</v>
      </c>
      <c r="M221" s="32">
        <v>0</v>
      </c>
      <c r="N221" s="33">
        <v>44412</v>
      </c>
      <c r="O221" s="34">
        <f t="shared" si="6"/>
        <v>0</v>
      </c>
      <c r="P221" s="35" t="str">
        <f t="shared" si="7"/>
        <v/>
      </c>
      <c r="Q221" s="24" t="s">
        <v>16</v>
      </c>
      <c r="R221" s="24" t="s">
        <v>16</v>
      </c>
      <c r="S221" s="24" t="s">
        <v>16</v>
      </c>
      <c r="T221" s="24" t="s">
        <v>16</v>
      </c>
      <c r="U221" s="24" t="s">
        <v>16</v>
      </c>
      <c r="V221" s="24" t="s">
        <v>16</v>
      </c>
      <c r="W221" s="24" t="s">
        <v>16</v>
      </c>
      <c r="X221" s="24"/>
      <c r="Y221" s="24" t="s">
        <v>16</v>
      </c>
      <c r="Z221" s="24" t="s">
        <v>16</v>
      </c>
      <c r="AA221" s="24" t="s">
        <v>16</v>
      </c>
      <c r="AB221" s="24" t="s">
        <v>16</v>
      </c>
    </row>
    <row r="222" spans="10:28" ht="15.75" customHeight="1" x14ac:dyDescent="0.25">
      <c r="J222" s="24">
        <v>1042798</v>
      </c>
      <c r="K222" s="24">
        <v>100011</v>
      </c>
      <c r="L222" s="24" t="s">
        <v>40</v>
      </c>
      <c r="M222" s="32">
        <v>0</v>
      </c>
      <c r="N222" s="33">
        <v>44413</v>
      </c>
      <c r="O222" s="34">
        <f t="shared" si="6"/>
        <v>0</v>
      </c>
      <c r="P222" s="35" t="str">
        <f t="shared" si="7"/>
        <v/>
      </c>
      <c r="Q222" s="24" t="s">
        <v>16</v>
      </c>
      <c r="R222" s="24" t="s">
        <v>16</v>
      </c>
      <c r="S222" s="24" t="s">
        <v>16</v>
      </c>
      <c r="T222" s="24" t="s">
        <v>16</v>
      </c>
      <c r="U222" s="24" t="s">
        <v>16</v>
      </c>
      <c r="V222" s="24" t="s">
        <v>16</v>
      </c>
      <c r="W222" s="24" t="s">
        <v>16</v>
      </c>
      <c r="X222" s="24"/>
      <c r="Y222" s="24" t="s">
        <v>16</v>
      </c>
      <c r="Z222" s="24" t="s">
        <v>16</v>
      </c>
      <c r="AA222" s="24" t="s">
        <v>16</v>
      </c>
      <c r="AB222" s="24" t="s">
        <v>16</v>
      </c>
    </row>
    <row r="223" spans="10:28" ht="15.75" customHeight="1" x14ac:dyDescent="0.25">
      <c r="J223" s="24">
        <v>1042801</v>
      </c>
      <c r="K223" s="24">
        <v>100011</v>
      </c>
      <c r="L223" s="24" t="s">
        <v>40</v>
      </c>
      <c r="M223" s="32">
        <v>0</v>
      </c>
      <c r="N223" s="33">
        <v>44414</v>
      </c>
      <c r="O223" s="34">
        <f t="shared" si="6"/>
        <v>0</v>
      </c>
      <c r="P223" s="35" t="str">
        <f t="shared" si="7"/>
        <v/>
      </c>
      <c r="Q223" s="24" t="s">
        <v>16</v>
      </c>
      <c r="R223" s="24" t="s">
        <v>16</v>
      </c>
      <c r="S223" s="24" t="s">
        <v>16</v>
      </c>
      <c r="T223" s="24" t="s">
        <v>16</v>
      </c>
      <c r="U223" s="24" t="s">
        <v>16</v>
      </c>
      <c r="V223" s="24" t="s">
        <v>16</v>
      </c>
      <c r="W223" s="24" t="s">
        <v>16</v>
      </c>
      <c r="X223" s="24"/>
      <c r="Y223" s="24" t="s">
        <v>16</v>
      </c>
      <c r="Z223" s="24" t="s">
        <v>16</v>
      </c>
      <c r="AA223" s="24" t="s">
        <v>16</v>
      </c>
      <c r="AB223" s="24" t="s">
        <v>16</v>
      </c>
    </row>
    <row r="224" spans="10:28" ht="15.75" customHeight="1" x14ac:dyDescent="0.25">
      <c r="J224" s="24">
        <v>1042805</v>
      </c>
      <c r="K224" s="24">
        <v>100011</v>
      </c>
      <c r="L224" s="24" t="s">
        <v>40</v>
      </c>
      <c r="M224" s="32">
        <v>0</v>
      </c>
      <c r="N224" s="33">
        <v>44415</v>
      </c>
      <c r="O224" s="34">
        <f t="shared" si="6"/>
        <v>0</v>
      </c>
      <c r="P224" s="35" t="str">
        <f t="shared" si="7"/>
        <v/>
      </c>
      <c r="Q224" s="24" t="s">
        <v>16</v>
      </c>
      <c r="R224" s="24" t="s">
        <v>16</v>
      </c>
      <c r="S224" s="24" t="s">
        <v>16</v>
      </c>
      <c r="T224" s="24" t="s">
        <v>16</v>
      </c>
      <c r="U224" s="24" t="s">
        <v>16</v>
      </c>
      <c r="V224" s="24" t="s">
        <v>16</v>
      </c>
      <c r="W224" s="24" t="s">
        <v>16</v>
      </c>
      <c r="X224" s="24"/>
      <c r="Y224" s="24" t="s">
        <v>16</v>
      </c>
      <c r="Z224" s="24" t="s">
        <v>16</v>
      </c>
      <c r="AA224" s="24" t="s">
        <v>16</v>
      </c>
      <c r="AB224" s="24" t="s">
        <v>16</v>
      </c>
    </row>
    <row r="225" spans="10:28" ht="15.75" customHeight="1" x14ac:dyDescent="0.25">
      <c r="J225" s="24">
        <v>1042808</v>
      </c>
      <c r="K225" s="24">
        <v>100011</v>
      </c>
      <c r="L225" s="24" t="s">
        <v>40</v>
      </c>
      <c r="M225" s="32">
        <v>0</v>
      </c>
      <c r="N225" s="33">
        <v>44416</v>
      </c>
      <c r="O225" s="34">
        <f t="shared" si="6"/>
        <v>0</v>
      </c>
      <c r="P225" s="35" t="str">
        <f t="shared" si="7"/>
        <v/>
      </c>
      <c r="Q225" s="24" t="s">
        <v>16</v>
      </c>
      <c r="R225" s="24" t="s">
        <v>16</v>
      </c>
      <c r="S225" s="24" t="s">
        <v>16</v>
      </c>
      <c r="T225" s="24" t="s">
        <v>16</v>
      </c>
      <c r="U225" s="24" t="s">
        <v>16</v>
      </c>
      <c r="V225" s="24" t="s">
        <v>16</v>
      </c>
      <c r="W225" s="24" t="s">
        <v>16</v>
      </c>
      <c r="X225" s="24"/>
      <c r="Y225" s="24" t="s">
        <v>16</v>
      </c>
      <c r="Z225" s="24" t="s">
        <v>16</v>
      </c>
      <c r="AA225" s="24" t="s">
        <v>16</v>
      </c>
      <c r="AB225" s="24" t="s">
        <v>16</v>
      </c>
    </row>
    <row r="226" spans="10:28" ht="15.75" customHeight="1" x14ac:dyDescent="0.25">
      <c r="J226" s="24">
        <v>1042811</v>
      </c>
      <c r="K226" s="24">
        <v>100011</v>
      </c>
      <c r="L226" s="24" t="s">
        <v>40</v>
      </c>
      <c r="M226" s="32">
        <v>0</v>
      </c>
      <c r="N226" s="33">
        <v>44417</v>
      </c>
      <c r="O226" s="34">
        <f t="shared" si="6"/>
        <v>1</v>
      </c>
      <c r="P226" s="35">
        <f t="shared" si="7"/>
        <v>50.014000000000003</v>
      </c>
      <c r="Q226" s="24" t="s">
        <v>16</v>
      </c>
      <c r="R226" s="24" t="s">
        <v>16</v>
      </c>
      <c r="S226" s="24" t="s">
        <v>16</v>
      </c>
      <c r="T226" s="24" t="s">
        <v>16</v>
      </c>
      <c r="U226" s="24" t="s">
        <v>16</v>
      </c>
      <c r="V226" s="24" t="s">
        <v>16</v>
      </c>
      <c r="W226" s="24" t="s">
        <v>16</v>
      </c>
      <c r="X226" s="24">
        <v>50.014000000000003</v>
      </c>
      <c r="Y226" s="24" t="s">
        <v>16</v>
      </c>
      <c r="Z226" s="24" t="s">
        <v>16</v>
      </c>
      <c r="AA226" s="24" t="s">
        <v>16</v>
      </c>
      <c r="AB226" s="24" t="s">
        <v>16</v>
      </c>
    </row>
    <row r="227" spans="10:28" ht="15.75" customHeight="1" x14ac:dyDescent="0.25">
      <c r="J227" s="24">
        <v>1042814</v>
      </c>
      <c r="K227" s="24">
        <v>100011</v>
      </c>
      <c r="L227" s="24" t="s">
        <v>40</v>
      </c>
      <c r="M227" s="32">
        <v>50.014000000000003</v>
      </c>
      <c r="N227" s="33">
        <v>44418</v>
      </c>
      <c r="O227" s="34">
        <f t="shared" si="6"/>
        <v>1</v>
      </c>
      <c r="P227" s="35">
        <f t="shared" si="7"/>
        <v>105.91</v>
      </c>
      <c r="Q227" s="24" t="s">
        <v>16</v>
      </c>
      <c r="R227" s="24" t="s">
        <v>16</v>
      </c>
      <c r="S227" s="24" t="s">
        <v>16</v>
      </c>
      <c r="T227" s="24" t="s">
        <v>16</v>
      </c>
      <c r="U227" s="24" t="s">
        <v>16</v>
      </c>
      <c r="V227" s="24" t="s">
        <v>16</v>
      </c>
      <c r="W227" s="24" t="s">
        <v>16</v>
      </c>
      <c r="X227" s="24">
        <v>105.91</v>
      </c>
      <c r="Y227" s="24" t="s">
        <v>16</v>
      </c>
      <c r="Z227" s="24" t="s">
        <v>16</v>
      </c>
      <c r="AA227" s="24" t="s">
        <v>16</v>
      </c>
      <c r="AB227" s="24" t="s">
        <v>16</v>
      </c>
    </row>
    <row r="228" spans="10:28" ht="15.75" customHeight="1" x14ac:dyDescent="0.25">
      <c r="J228" s="24">
        <v>1042817</v>
      </c>
      <c r="K228" s="24">
        <v>100011</v>
      </c>
      <c r="L228" s="24" t="s">
        <v>40</v>
      </c>
      <c r="M228" s="32">
        <v>105.91</v>
      </c>
      <c r="N228" s="33">
        <v>44419</v>
      </c>
      <c r="O228" s="34">
        <f t="shared" si="6"/>
        <v>0</v>
      </c>
      <c r="P228" s="35">
        <f t="shared" si="7"/>
        <v>105.33499999999999</v>
      </c>
      <c r="Q228" s="24" t="s">
        <v>16</v>
      </c>
      <c r="R228" s="24" t="s">
        <v>16</v>
      </c>
      <c r="S228" s="24" t="s">
        <v>16</v>
      </c>
      <c r="T228" s="24" t="s">
        <v>16</v>
      </c>
      <c r="U228" s="24" t="s">
        <v>16</v>
      </c>
      <c r="V228" s="24" t="s">
        <v>16</v>
      </c>
      <c r="W228" s="24" t="s">
        <v>16</v>
      </c>
      <c r="X228" s="24">
        <v>105.33499999999999</v>
      </c>
      <c r="Y228" s="24" t="s">
        <v>16</v>
      </c>
      <c r="Z228" s="24" t="s">
        <v>16</v>
      </c>
      <c r="AA228" s="24" t="s">
        <v>16</v>
      </c>
      <c r="AB228" s="24" t="s">
        <v>16</v>
      </c>
    </row>
    <row r="229" spans="10:28" ht="15.75" customHeight="1" x14ac:dyDescent="0.25">
      <c r="J229" s="24">
        <v>1042822</v>
      </c>
      <c r="K229" s="24">
        <v>100011</v>
      </c>
      <c r="L229" s="24" t="s">
        <v>40</v>
      </c>
      <c r="M229" s="32">
        <v>105.33499999999999</v>
      </c>
      <c r="N229" s="33">
        <v>44420</v>
      </c>
      <c r="O229" s="34">
        <f t="shared" si="6"/>
        <v>0</v>
      </c>
      <c r="P229" s="35">
        <f t="shared" si="7"/>
        <v>106.715</v>
      </c>
      <c r="Q229" s="24" t="s">
        <v>16</v>
      </c>
      <c r="R229" s="24" t="s">
        <v>16</v>
      </c>
      <c r="S229" s="24" t="s">
        <v>16</v>
      </c>
      <c r="T229" s="24" t="s">
        <v>16</v>
      </c>
      <c r="U229" s="24" t="s">
        <v>16</v>
      </c>
      <c r="V229" s="24" t="s">
        <v>16</v>
      </c>
      <c r="W229" s="24" t="s">
        <v>16</v>
      </c>
      <c r="X229" s="24">
        <v>106.715</v>
      </c>
      <c r="Y229" s="24" t="s">
        <v>16</v>
      </c>
      <c r="Z229" s="24" t="s">
        <v>16</v>
      </c>
      <c r="AA229" s="24" t="s">
        <v>16</v>
      </c>
      <c r="AB229" s="24" t="s">
        <v>16</v>
      </c>
    </row>
    <row r="230" spans="10:28" ht="15.75" customHeight="1" x14ac:dyDescent="0.25">
      <c r="J230" s="24">
        <v>1042828</v>
      </c>
      <c r="K230" s="24">
        <v>100011</v>
      </c>
      <c r="L230" s="24" t="s">
        <v>40</v>
      </c>
      <c r="M230" s="32">
        <v>106.715</v>
      </c>
      <c r="N230" s="33">
        <v>44421</v>
      </c>
      <c r="O230" s="34">
        <f t="shared" si="6"/>
        <v>0</v>
      </c>
      <c r="P230" s="35">
        <f t="shared" si="7"/>
        <v>104.96899999999999</v>
      </c>
      <c r="Q230" s="24" t="s">
        <v>16</v>
      </c>
      <c r="R230" s="24" t="s">
        <v>16</v>
      </c>
      <c r="S230" s="24" t="s">
        <v>16</v>
      </c>
      <c r="T230" s="24" t="s">
        <v>16</v>
      </c>
      <c r="U230" s="24" t="s">
        <v>16</v>
      </c>
      <c r="V230" s="24" t="s">
        <v>16</v>
      </c>
      <c r="W230" s="24" t="s">
        <v>16</v>
      </c>
      <c r="X230" s="24">
        <v>104.96899999999999</v>
      </c>
      <c r="Y230" s="24" t="s">
        <v>16</v>
      </c>
      <c r="Z230" s="24" t="s">
        <v>16</v>
      </c>
      <c r="AA230" s="24" t="s">
        <v>16</v>
      </c>
      <c r="AB230" s="24" t="s">
        <v>16</v>
      </c>
    </row>
    <row r="231" spans="10:28" ht="15.75" customHeight="1" x14ac:dyDescent="0.25">
      <c r="J231" s="24">
        <v>1042831</v>
      </c>
      <c r="K231" s="24">
        <v>100011</v>
      </c>
      <c r="L231" s="24" t="s">
        <v>40</v>
      </c>
      <c r="M231" s="32">
        <v>104.96899999999999</v>
      </c>
      <c r="N231" s="33">
        <v>44422</v>
      </c>
      <c r="O231" s="34">
        <f t="shared" si="6"/>
        <v>0</v>
      </c>
      <c r="P231" s="35">
        <f t="shared" si="7"/>
        <v>104.85899999999999</v>
      </c>
      <c r="Q231" s="24" t="s">
        <v>16</v>
      </c>
      <c r="R231" s="24" t="s">
        <v>16</v>
      </c>
      <c r="S231" s="24" t="s">
        <v>16</v>
      </c>
      <c r="T231" s="24" t="s">
        <v>16</v>
      </c>
      <c r="U231" s="24" t="s">
        <v>16</v>
      </c>
      <c r="V231" s="24" t="s">
        <v>16</v>
      </c>
      <c r="W231" s="24" t="s">
        <v>16</v>
      </c>
      <c r="X231" s="24">
        <v>104.85899999999999</v>
      </c>
      <c r="Y231" s="24" t="s">
        <v>16</v>
      </c>
      <c r="Z231" s="24" t="s">
        <v>16</v>
      </c>
      <c r="AA231" s="24" t="s">
        <v>16</v>
      </c>
      <c r="AB231" s="24" t="s">
        <v>16</v>
      </c>
    </row>
    <row r="232" spans="10:28" ht="15.75" customHeight="1" x14ac:dyDescent="0.25">
      <c r="J232" s="24">
        <v>1042839</v>
      </c>
      <c r="K232" s="24">
        <v>100011</v>
      </c>
      <c r="L232" s="24" t="s">
        <v>40</v>
      </c>
      <c r="M232" s="32">
        <v>104.85899999999999</v>
      </c>
      <c r="N232" s="33">
        <v>44423</v>
      </c>
      <c r="O232" s="34">
        <f t="shared" si="6"/>
        <v>0</v>
      </c>
      <c r="P232" s="35">
        <f t="shared" si="7"/>
        <v>105.363</v>
      </c>
      <c r="Q232" s="24" t="s">
        <v>16</v>
      </c>
      <c r="R232" s="24" t="s">
        <v>16</v>
      </c>
      <c r="S232" s="24" t="s">
        <v>16</v>
      </c>
      <c r="T232" s="24" t="s">
        <v>16</v>
      </c>
      <c r="U232" s="24" t="s">
        <v>16</v>
      </c>
      <c r="V232" s="24" t="s">
        <v>16</v>
      </c>
      <c r="W232" s="24" t="s">
        <v>16</v>
      </c>
      <c r="X232" s="24">
        <v>105.363</v>
      </c>
      <c r="Y232" s="24" t="s">
        <v>16</v>
      </c>
      <c r="Z232" s="24" t="s">
        <v>16</v>
      </c>
      <c r="AA232" s="24" t="s">
        <v>16</v>
      </c>
      <c r="AB232" s="24" t="s">
        <v>16</v>
      </c>
    </row>
    <row r="233" spans="10:28" ht="15.75" customHeight="1" x14ac:dyDescent="0.25">
      <c r="J233" s="24">
        <v>1042842</v>
      </c>
      <c r="K233" s="24">
        <v>100011</v>
      </c>
      <c r="L233" s="24" t="s">
        <v>40</v>
      </c>
      <c r="M233" s="32">
        <v>105.363</v>
      </c>
      <c r="N233" s="33">
        <v>44424</v>
      </c>
      <c r="O233" s="34">
        <f t="shared" si="6"/>
        <v>0</v>
      </c>
      <c r="P233" s="35">
        <f t="shared" si="7"/>
        <v>102.486</v>
      </c>
      <c r="Q233" s="24" t="s">
        <v>16</v>
      </c>
      <c r="R233" s="24" t="s">
        <v>16</v>
      </c>
      <c r="S233" s="24" t="s">
        <v>16</v>
      </c>
      <c r="T233" s="24" t="s">
        <v>16</v>
      </c>
      <c r="U233" s="24" t="s">
        <v>16</v>
      </c>
      <c r="V233" s="24" t="s">
        <v>16</v>
      </c>
      <c r="W233" s="24" t="s">
        <v>16</v>
      </c>
      <c r="X233" s="24">
        <v>102.486</v>
      </c>
      <c r="Y233" s="24" t="s">
        <v>16</v>
      </c>
      <c r="Z233" s="24" t="s">
        <v>16</v>
      </c>
      <c r="AA233" s="24" t="s">
        <v>16</v>
      </c>
      <c r="AB233" s="24" t="s">
        <v>16</v>
      </c>
    </row>
    <row r="234" spans="10:28" ht="15.75" customHeight="1" x14ac:dyDescent="0.25">
      <c r="J234" s="24">
        <v>1042845</v>
      </c>
      <c r="K234" s="24">
        <v>100011</v>
      </c>
      <c r="L234" s="24" t="s">
        <v>40</v>
      </c>
      <c r="M234" s="32">
        <v>102.486</v>
      </c>
      <c r="N234" s="33">
        <v>44425</v>
      </c>
      <c r="O234" s="34">
        <f t="shared" si="6"/>
        <v>0</v>
      </c>
      <c r="P234" s="35">
        <f t="shared" si="7"/>
        <v>102.464</v>
      </c>
      <c r="Q234" s="24" t="s">
        <v>16</v>
      </c>
      <c r="R234" s="24" t="s">
        <v>16</v>
      </c>
      <c r="S234" s="24" t="s">
        <v>16</v>
      </c>
      <c r="T234" s="24" t="s">
        <v>16</v>
      </c>
      <c r="U234" s="24" t="s">
        <v>16</v>
      </c>
      <c r="V234" s="24" t="s">
        <v>16</v>
      </c>
      <c r="W234" s="24" t="s">
        <v>16</v>
      </c>
      <c r="X234" s="24">
        <v>102.464</v>
      </c>
      <c r="Y234" s="24" t="s">
        <v>16</v>
      </c>
      <c r="Z234" s="24" t="s">
        <v>16</v>
      </c>
      <c r="AA234" s="24" t="s">
        <v>16</v>
      </c>
      <c r="AB234" s="24" t="s">
        <v>16</v>
      </c>
    </row>
    <row r="235" spans="10:28" ht="15.75" customHeight="1" x14ac:dyDescent="0.25">
      <c r="J235" s="24">
        <v>1042849</v>
      </c>
      <c r="K235" s="24">
        <v>100011</v>
      </c>
      <c r="L235" s="24" t="s">
        <v>40</v>
      </c>
      <c r="M235" s="32">
        <v>102.464</v>
      </c>
      <c r="N235" s="33">
        <v>44426</v>
      </c>
      <c r="O235" s="34">
        <f t="shared" si="6"/>
        <v>0</v>
      </c>
      <c r="P235" s="35">
        <f t="shared" si="7"/>
        <v>101.999</v>
      </c>
      <c r="Q235" s="24" t="s">
        <v>16</v>
      </c>
      <c r="R235" s="24" t="s">
        <v>16</v>
      </c>
      <c r="S235" s="24" t="s">
        <v>16</v>
      </c>
      <c r="T235" s="24" t="s">
        <v>16</v>
      </c>
      <c r="U235" s="24" t="s">
        <v>16</v>
      </c>
      <c r="V235" s="24" t="s">
        <v>16</v>
      </c>
      <c r="W235" s="24" t="s">
        <v>16</v>
      </c>
      <c r="X235" s="24">
        <v>101.999</v>
      </c>
      <c r="Y235" s="24" t="s">
        <v>16</v>
      </c>
      <c r="Z235" s="24" t="s">
        <v>16</v>
      </c>
      <c r="AA235" s="24" t="s">
        <v>16</v>
      </c>
      <c r="AB235" s="24" t="s">
        <v>16</v>
      </c>
    </row>
    <row r="236" spans="10:28" ht="15.75" customHeight="1" x14ac:dyDescent="0.25">
      <c r="J236" s="24">
        <v>1042853</v>
      </c>
      <c r="K236" s="24">
        <v>100011</v>
      </c>
      <c r="L236" s="24" t="s">
        <v>40</v>
      </c>
      <c r="M236" s="32">
        <v>101.999</v>
      </c>
      <c r="N236" s="33">
        <v>44427</v>
      </c>
      <c r="O236" s="34">
        <f t="shared" si="6"/>
        <v>0</v>
      </c>
      <c r="P236" s="35">
        <f t="shared" si="7"/>
        <v>101.55</v>
      </c>
      <c r="Q236" s="24" t="s">
        <v>16</v>
      </c>
      <c r="R236" s="24" t="s">
        <v>16</v>
      </c>
      <c r="S236" s="24" t="s">
        <v>16</v>
      </c>
      <c r="T236" s="24" t="s">
        <v>16</v>
      </c>
      <c r="U236" s="24" t="s">
        <v>16</v>
      </c>
      <c r="V236" s="24" t="s">
        <v>16</v>
      </c>
      <c r="W236" s="24" t="s">
        <v>16</v>
      </c>
      <c r="X236" s="24">
        <v>101.55</v>
      </c>
      <c r="Y236" s="24" t="s">
        <v>16</v>
      </c>
      <c r="Z236" s="24" t="s">
        <v>16</v>
      </c>
      <c r="AA236" s="24" t="s">
        <v>16</v>
      </c>
      <c r="AB236" s="24" t="s">
        <v>16</v>
      </c>
    </row>
    <row r="237" spans="10:28" ht="15.75" customHeight="1" x14ac:dyDescent="0.25">
      <c r="J237" s="24">
        <v>1042860</v>
      </c>
      <c r="K237" s="24">
        <v>100011</v>
      </c>
      <c r="L237" s="24" t="s">
        <v>40</v>
      </c>
      <c r="M237" s="32">
        <v>101.55</v>
      </c>
      <c r="N237" s="33">
        <v>44428</v>
      </c>
      <c r="O237" s="34">
        <f t="shared" si="6"/>
        <v>0</v>
      </c>
      <c r="P237" s="35">
        <f t="shared" si="7"/>
        <v>103.376</v>
      </c>
      <c r="Q237" s="24" t="s">
        <v>16</v>
      </c>
      <c r="R237" s="24" t="s">
        <v>16</v>
      </c>
      <c r="S237" s="24" t="s">
        <v>16</v>
      </c>
      <c r="T237" s="24" t="s">
        <v>16</v>
      </c>
      <c r="U237" s="24" t="s">
        <v>16</v>
      </c>
      <c r="V237" s="24" t="s">
        <v>16</v>
      </c>
      <c r="W237" s="24" t="s">
        <v>16</v>
      </c>
      <c r="X237" s="24">
        <v>103.376</v>
      </c>
      <c r="Y237" s="24" t="s">
        <v>16</v>
      </c>
      <c r="Z237" s="24" t="s">
        <v>16</v>
      </c>
      <c r="AA237" s="24" t="s">
        <v>16</v>
      </c>
      <c r="AB237" s="24" t="s">
        <v>16</v>
      </c>
    </row>
    <row r="238" spans="10:28" ht="15.75" customHeight="1" x14ac:dyDescent="0.25">
      <c r="J238" s="24">
        <v>1042863</v>
      </c>
      <c r="K238" s="24">
        <v>100011</v>
      </c>
      <c r="L238" s="24" t="s">
        <v>40</v>
      </c>
      <c r="M238" s="32">
        <v>103.376</v>
      </c>
      <c r="N238" s="33">
        <v>44429</v>
      </c>
      <c r="O238" s="34">
        <f t="shared" si="6"/>
        <v>0</v>
      </c>
      <c r="P238" s="35">
        <f t="shared" si="7"/>
        <v>102.161</v>
      </c>
      <c r="Q238" s="24" t="s">
        <v>16</v>
      </c>
      <c r="R238" s="24" t="s">
        <v>16</v>
      </c>
      <c r="S238" s="24" t="s">
        <v>16</v>
      </c>
      <c r="T238" s="24" t="s">
        <v>16</v>
      </c>
      <c r="U238" s="24" t="s">
        <v>16</v>
      </c>
      <c r="V238" s="24" t="s">
        <v>16</v>
      </c>
      <c r="W238" s="24" t="s">
        <v>16</v>
      </c>
      <c r="X238" s="24">
        <v>102.161</v>
      </c>
      <c r="Y238" s="24" t="s">
        <v>16</v>
      </c>
      <c r="Z238" s="24" t="s">
        <v>16</v>
      </c>
      <c r="AA238" s="24" t="s">
        <v>16</v>
      </c>
      <c r="AB238" s="24" t="s">
        <v>16</v>
      </c>
    </row>
    <row r="239" spans="10:28" ht="15.75" customHeight="1" x14ac:dyDescent="0.25">
      <c r="J239" s="24">
        <v>1042866</v>
      </c>
      <c r="K239" s="24">
        <v>100011</v>
      </c>
      <c r="L239" s="24" t="s">
        <v>40</v>
      </c>
      <c r="M239" s="32">
        <v>102.161</v>
      </c>
      <c r="N239" s="33">
        <v>44430</v>
      </c>
      <c r="O239" s="34">
        <f t="shared" si="6"/>
        <v>0</v>
      </c>
      <c r="P239" s="35">
        <f t="shared" si="7"/>
        <v>103.29900000000001</v>
      </c>
      <c r="Q239" s="24" t="s">
        <v>16</v>
      </c>
      <c r="R239" s="24" t="s">
        <v>16</v>
      </c>
      <c r="S239" s="24" t="s">
        <v>16</v>
      </c>
      <c r="T239" s="24" t="s">
        <v>16</v>
      </c>
      <c r="U239" s="24" t="s">
        <v>16</v>
      </c>
      <c r="V239" s="24" t="s">
        <v>16</v>
      </c>
      <c r="W239" s="24" t="s">
        <v>16</v>
      </c>
      <c r="X239" s="24">
        <v>103.29900000000001</v>
      </c>
      <c r="Y239" s="24" t="s">
        <v>16</v>
      </c>
      <c r="Z239" s="24" t="s">
        <v>16</v>
      </c>
      <c r="AA239" s="24" t="s">
        <v>16</v>
      </c>
      <c r="AB239" s="24" t="s">
        <v>16</v>
      </c>
    </row>
    <row r="240" spans="10:28" ht="15.75" customHeight="1" x14ac:dyDescent="0.25">
      <c r="J240" s="24">
        <v>1042869</v>
      </c>
      <c r="K240" s="24">
        <v>100011</v>
      </c>
      <c r="L240" s="24" t="s">
        <v>40</v>
      </c>
      <c r="M240" s="32">
        <v>103.29900000000001</v>
      </c>
      <c r="N240" s="33">
        <v>44431</v>
      </c>
      <c r="O240" s="34">
        <f t="shared" si="6"/>
        <v>0</v>
      </c>
      <c r="P240" s="35">
        <f t="shared" si="7"/>
        <v>101.907</v>
      </c>
      <c r="Q240" s="24" t="s">
        <v>16</v>
      </c>
      <c r="R240" s="24" t="s">
        <v>16</v>
      </c>
      <c r="S240" s="24" t="s">
        <v>16</v>
      </c>
      <c r="T240" s="24" t="s">
        <v>16</v>
      </c>
      <c r="U240" s="24" t="s">
        <v>16</v>
      </c>
      <c r="V240" s="24" t="s">
        <v>16</v>
      </c>
      <c r="W240" s="24" t="s">
        <v>16</v>
      </c>
      <c r="X240" s="24">
        <v>101.907</v>
      </c>
      <c r="Y240" s="24" t="s">
        <v>16</v>
      </c>
      <c r="Z240" s="24" t="s">
        <v>16</v>
      </c>
      <c r="AA240" s="24" t="s">
        <v>16</v>
      </c>
      <c r="AB240" s="24" t="s">
        <v>16</v>
      </c>
    </row>
    <row r="241" spans="10:28" ht="15.75" customHeight="1" x14ac:dyDescent="0.25">
      <c r="J241" s="24">
        <v>1042872</v>
      </c>
      <c r="K241" s="24">
        <v>100011</v>
      </c>
      <c r="L241" s="24" t="s">
        <v>40</v>
      </c>
      <c r="M241" s="32">
        <v>101.907</v>
      </c>
      <c r="N241" s="33">
        <v>44432</v>
      </c>
      <c r="O241" s="34">
        <f t="shared" si="6"/>
        <v>0</v>
      </c>
      <c r="P241" s="35">
        <f t="shared" si="7"/>
        <v>102.761</v>
      </c>
      <c r="Q241" s="24" t="s">
        <v>16</v>
      </c>
      <c r="R241" s="24" t="s">
        <v>16</v>
      </c>
      <c r="S241" s="24" t="s">
        <v>16</v>
      </c>
      <c r="T241" s="24" t="s">
        <v>16</v>
      </c>
      <c r="U241" s="24" t="s">
        <v>16</v>
      </c>
      <c r="V241" s="24" t="s">
        <v>16</v>
      </c>
      <c r="W241" s="24" t="s">
        <v>16</v>
      </c>
      <c r="X241" s="24">
        <v>102.761</v>
      </c>
      <c r="Y241" s="24" t="s">
        <v>16</v>
      </c>
      <c r="Z241" s="24" t="s">
        <v>16</v>
      </c>
      <c r="AA241" s="24" t="s">
        <v>16</v>
      </c>
      <c r="AB241" s="24" t="s">
        <v>16</v>
      </c>
    </row>
    <row r="242" spans="10:28" ht="15.75" customHeight="1" x14ac:dyDescent="0.25">
      <c r="J242" s="24">
        <v>1042876</v>
      </c>
      <c r="K242" s="24">
        <v>100011</v>
      </c>
      <c r="L242" s="24" t="s">
        <v>40</v>
      </c>
      <c r="M242" s="32">
        <v>102.761</v>
      </c>
      <c r="N242" s="33">
        <v>44433</v>
      </c>
      <c r="O242" s="34">
        <f t="shared" si="6"/>
        <v>0</v>
      </c>
      <c r="P242" s="35">
        <f t="shared" si="7"/>
        <v>101.747</v>
      </c>
      <c r="Q242" s="24" t="s">
        <v>16</v>
      </c>
      <c r="R242" s="24" t="s">
        <v>16</v>
      </c>
      <c r="S242" s="24" t="s">
        <v>16</v>
      </c>
      <c r="T242" s="24" t="s">
        <v>16</v>
      </c>
      <c r="U242" s="24" t="s">
        <v>16</v>
      </c>
      <c r="V242" s="24" t="s">
        <v>16</v>
      </c>
      <c r="W242" s="24" t="s">
        <v>16</v>
      </c>
      <c r="X242" s="24">
        <v>101.747</v>
      </c>
      <c r="Y242" s="24" t="s">
        <v>16</v>
      </c>
      <c r="Z242" s="24" t="s">
        <v>16</v>
      </c>
      <c r="AA242" s="24" t="s">
        <v>16</v>
      </c>
      <c r="AB242" s="24" t="s">
        <v>16</v>
      </c>
    </row>
    <row r="243" spans="10:28" ht="15.75" customHeight="1" x14ac:dyDescent="0.25">
      <c r="J243" s="24">
        <v>1042879</v>
      </c>
      <c r="K243" s="24">
        <v>100011</v>
      </c>
      <c r="L243" s="24" t="s">
        <v>40</v>
      </c>
      <c r="M243" s="32">
        <v>101.747</v>
      </c>
      <c r="N243" s="33">
        <v>44434</v>
      </c>
      <c r="O243" s="34">
        <f t="shared" si="6"/>
        <v>0</v>
      </c>
      <c r="P243" s="35">
        <f t="shared" si="7"/>
        <v>101.96299999999999</v>
      </c>
      <c r="Q243" s="24" t="s">
        <v>16</v>
      </c>
      <c r="R243" s="24" t="s">
        <v>16</v>
      </c>
      <c r="S243" s="24" t="s">
        <v>16</v>
      </c>
      <c r="T243" s="24" t="s">
        <v>16</v>
      </c>
      <c r="U243" s="24" t="s">
        <v>16</v>
      </c>
      <c r="V243" s="24" t="s">
        <v>16</v>
      </c>
      <c r="W243" s="24" t="s">
        <v>16</v>
      </c>
      <c r="X243" s="24">
        <v>101.96299999999999</v>
      </c>
      <c r="Y243" s="24" t="s">
        <v>16</v>
      </c>
      <c r="Z243" s="24" t="s">
        <v>16</v>
      </c>
      <c r="AA243" s="24" t="s">
        <v>16</v>
      </c>
      <c r="AB243" s="24" t="s">
        <v>16</v>
      </c>
    </row>
    <row r="244" spans="10:28" ht="15.75" customHeight="1" x14ac:dyDescent="0.25">
      <c r="J244" s="24">
        <v>1042889</v>
      </c>
      <c r="K244" s="24">
        <v>100011</v>
      </c>
      <c r="L244" s="24" t="s">
        <v>40</v>
      </c>
      <c r="M244" s="32">
        <v>101.96299999999999</v>
      </c>
      <c r="N244" s="33">
        <v>44435</v>
      </c>
      <c r="O244" s="34">
        <f t="shared" si="6"/>
        <v>0</v>
      </c>
      <c r="P244" s="35">
        <f t="shared" si="7"/>
        <v>101.611</v>
      </c>
      <c r="Q244" s="24" t="s">
        <v>16</v>
      </c>
      <c r="R244" s="24" t="s">
        <v>16</v>
      </c>
      <c r="S244" s="24" t="s">
        <v>16</v>
      </c>
      <c r="T244" s="24" t="s">
        <v>16</v>
      </c>
      <c r="U244" s="24" t="s">
        <v>16</v>
      </c>
      <c r="V244" s="24" t="s">
        <v>16</v>
      </c>
      <c r="W244" s="24" t="s">
        <v>16</v>
      </c>
      <c r="X244" s="24">
        <v>101.611</v>
      </c>
      <c r="Y244" s="24" t="s">
        <v>16</v>
      </c>
      <c r="Z244" s="24" t="s">
        <v>16</v>
      </c>
      <c r="AA244" s="24" t="s">
        <v>16</v>
      </c>
      <c r="AB244" s="24" t="s">
        <v>16</v>
      </c>
    </row>
    <row r="245" spans="10:28" ht="15.75" customHeight="1" x14ac:dyDescent="0.25">
      <c r="J245" s="24">
        <v>1042893</v>
      </c>
      <c r="K245" s="24">
        <v>100011</v>
      </c>
      <c r="L245" s="24" t="s">
        <v>40</v>
      </c>
      <c r="M245" s="32">
        <v>101.611</v>
      </c>
      <c r="N245" s="33">
        <v>44436</v>
      </c>
      <c r="O245" s="34">
        <f t="shared" si="6"/>
        <v>0</v>
      </c>
      <c r="P245" s="35">
        <f t="shared" si="7"/>
        <v>101.56100000000001</v>
      </c>
      <c r="Q245" s="24" t="s">
        <v>16</v>
      </c>
      <c r="R245" s="24" t="s">
        <v>16</v>
      </c>
      <c r="S245" s="24" t="s">
        <v>16</v>
      </c>
      <c r="T245" s="24" t="s">
        <v>16</v>
      </c>
      <c r="U245" s="24" t="s">
        <v>16</v>
      </c>
      <c r="V245" s="24" t="s">
        <v>16</v>
      </c>
      <c r="W245" s="24" t="s">
        <v>16</v>
      </c>
      <c r="X245" s="24">
        <v>101.56100000000001</v>
      </c>
      <c r="Y245" s="24" t="s">
        <v>16</v>
      </c>
      <c r="Z245" s="24" t="s">
        <v>16</v>
      </c>
      <c r="AA245" s="24" t="s">
        <v>16</v>
      </c>
      <c r="AB245" s="24" t="s">
        <v>16</v>
      </c>
    </row>
    <row r="246" spans="10:28" ht="15.75" customHeight="1" x14ac:dyDescent="0.25">
      <c r="J246" s="24">
        <v>1042896</v>
      </c>
      <c r="K246" s="24">
        <v>100011</v>
      </c>
      <c r="L246" s="24" t="s">
        <v>40</v>
      </c>
      <c r="M246" s="32">
        <v>101.56100000000001</v>
      </c>
      <c r="N246" s="33">
        <v>44437</v>
      </c>
      <c r="O246" s="34">
        <f t="shared" si="6"/>
        <v>0</v>
      </c>
      <c r="P246" s="35">
        <f t="shared" si="7"/>
        <v>101.565</v>
      </c>
      <c r="Q246" s="24" t="s">
        <v>16</v>
      </c>
      <c r="R246" s="24" t="s">
        <v>16</v>
      </c>
      <c r="S246" s="24" t="s">
        <v>16</v>
      </c>
      <c r="T246" s="24" t="s">
        <v>16</v>
      </c>
      <c r="U246" s="24" t="s">
        <v>16</v>
      </c>
      <c r="V246" s="24" t="s">
        <v>16</v>
      </c>
      <c r="W246" s="24" t="s">
        <v>16</v>
      </c>
      <c r="X246" s="24">
        <v>101.565</v>
      </c>
      <c r="Y246" s="24" t="s">
        <v>16</v>
      </c>
      <c r="Z246" s="24" t="s">
        <v>16</v>
      </c>
      <c r="AA246" s="24" t="s">
        <v>16</v>
      </c>
      <c r="AB246" s="24" t="s">
        <v>16</v>
      </c>
    </row>
    <row r="247" spans="10:28" ht="15.75" customHeight="1" x14ac:dyDescent="0.25">
      <c r="J247" s="24">
        <v>1042899</v>
      </c>
      <c r="K247" s="24">
        <v>100011</v>
      </c>
      <c r="L247" s="24" t="s">
        <v>40</v>
      </c>
      <c r="M247" s="32">
        <v>101.565</v>
      </c>
      <c r="N247" s="33">
        <v>44438</v>
      </c>
      <c r="O247" s="34">
        <f t="shared" si="6"/>
        <v>0</v>
      </c>
      <c r="P247" s="35">
        <f t="shared" si="7"/>
        <v>101.589</v>
      </c>
      <c r="Q247" s="24" t="s">
        <v>16</v>
      </c>
      <c r="R247" s="24" t="s">
        <v>16</v>
      </c>
      <c r="S247" s="24" t="s">
        <v>16</v>
      </c>
      <c r="T247" s="24" t="s">
        <v>16</v>
      </c>
      <c r="U247" s="24" t="s">
        <v>16</v>
      </c>
      <c r="V247" s="24" t="s">
        <v>16</v>
      </c>
      <c r="W247" s="24" t="s">
        <v>16</v>
      </c>
      <c r="X247" s="24">
        <v>101.589</v>
      </c>
      <c r="Y247" s="24" t="s">
        <v>16</v>
      </c>
      <c r="Z247" s="24" t="s">
        <v>16</v>
      </c>
      <c r="AA247" s="24" t="s">
        <v>16</v>
      </c>
      <c r="AB247" s="24" t="s">
        <v>16</v>
      </c>
    </row>
    <row r="248" spans="10:28" ht="15.75" customHeight="1" x14ac:dyDescent="0.25">
      <c r="J248" s="24">
        <v>1042902</v>
      </c>
      <c r="K248" s="24">
        <v>100011</v>
      </c>
      <c r="L248" s="24" t="s">
        <v>40</v>
      </c>
      <c r="M248" s="32">
        <v>101.589</v>
      </c>
      <c r="N248" s="33">
        <v>44439</v>
      </c>
      <c r="O248" s="34">
        <f t="shared" si="6"/>
        <v>0</v>
      </c>
      <c r="P248" s="35">
        <f t="shared" si="7"/>
        <v>102.004</v>
      </c>
      <c r="Q248" s="24" t="s">
        <v>16</v>
      </c>
      <c r="R248" s="24" t="s">
        <v>16</v>
      </c>
      <c r="S248" s="24" t="s">
        <v>16</v>
      </c>
      <c r="T248" s="24" t="s">
        <v>16</v>
      </c>
      <c r="U248" s="24" t="s">
        <v>16</v>
      </c>
      <c r="V248" s="24" t="s">
        <v>16</v>
      </c>
      <c r="W248" s="24" t="s">
        <v>16</v>
      </c>
      <c r="X248" s="24" t="s">
        <v>16</v>
      </c>
      <c r="Y248" s="24">
        <v>102.004</v>
      </c>
      <c r="Z248" s="24" t="s">
        <v>16</v>
      </c>
      <c r="AA248" s="24" t="s">
        <v>16</v>
      </c>
      <c r="AB248" s="24" t="s">
        <v>16</v>
      </c>
    </row>
    <row r="249" spans="10:28" ht="15.75" customHeight="1" x14ac:dyDescent="0.25">
      <c r="J249" s="24">
        <v>1042918</v>
      </c>
      <c r="K249" s="24">
        <v>100011</v>
      </c>
      <c r="L249" s="24" t="s">
        <v>40</v>
      </c>
      <c r="M249" s="32">
        <v>102.004</v>
      </c>
      <c r="N249" s="33">
        <v>44440</v>
      </c>
      <c r="O249" s="34">
        <f t="shared" si="6"/>
        <v>0</v>
      </c>
      <c r="P249" s="35">
        <f t="shared" si="7"/>
        <v>100.96</v>
      </c>
      <c r="Q249" s="24" t="s">
        <v>16</v>
      </c>
      <c r="R249" s="24" t="s">
        <v>16</v>
      </c>
      <c r="S249" s="24" t="s">
        <v>16</v>
      </c>
      <c r="T249" s="24" t="s">
        <v>16</v>
      </c>
      <c r="U249" s="24" t="s">
        <v>16</v>
      </c>
      <c r="V249" s="24" t="s">
        <v>16</v>
      </c>
      <c r="W249" s="24" t="s">
        <v>16</v>
      </c>
      <c r="X249" s="24" t="s">
        <v>16</v>
      </c>
      <c r="Y249" s="24">
        <v>100.96</v>
      </c>
      <c r="Z249" s="24" t="s">
        <v>16</v>
      </c>
      <c r="AA249" s="24" t="s">
        <v>16</v>
      </c>
      <c r="AB249" s="24" t="s">
        <v>16</v>
      </c>
    </row>
    <row r="250" spans="10:28" ht="15.75" customHeight="1" x14ac:dyDescent="0.25">
      <c r="J250" s="24">
        <v>1042921</v>
      </c>
      <c r="K250" s="24">
        <v>100011</v>
      </c>
      <c r="L250" s="24" t="s">
        <v>40</v>
      </c>
      <c r="M250" s="32">
        <v>100.96</v>
      </c>
      <c r="N250" s="33">
        <v>44441</v>
      </c>
      <c r="O250" s="34">
        <f t="shared" si="6"/>
        <v>0</v>
      </c>
      <c r="P250" s="35">
        <f t="shared" si="7"/>
        <v>101.47199999999999</v>
      </c>
      <c r="Q250" s="24" t="s">
        <v>16</v>
      </c>
      <c r="R250" s="24" t="s">
        <v>16</v>
      </c>
      <c r="S250" s="24" t="s">
        <v>16</v>
      </c>
      <c r="T250" s="24" t="s">
        <v>16</v>
      </c>
      <c r="U250" s="24" t="s">
        <v>16</v>
      </c>
      <c r="V250" s="24" t="s">
        <v>16</v>
      </c>
      <c r="W250" s="24" t="s">
        <v>16</v>
      </c>
      <c r="X250" s="24" t="s">
        <v>16</v>
      </c>
      <c r="Y250" s="24">
        <v>101.47199999999999</v>
      </c>
      <c r="Z250" s="24" t="s">
        <v>16</v>
      </c>
      <c r="AA250" s="24" t="s">
        <v>16</v>
      </c>
      <c r="AB250" s="24" t="s">
        <v>16</v>
      </c>
    </row>
    <row r="251" spans="10:28" ht="15.75" customHeight="1" x14ac:dyDescent="0.25">
      <c r="J251" s="24">
        <v>1042925</v>
      </c>
      <c r="K251" s="24">
        <v>100011</v>
      </c>
      <c r="L251" s="24" t="s">
        <v>40</v>
      </c>
      <c r="M251" s="32">
        <v>101.47199999999999</v>
      </c>
      <c r="N251" s="33">
        <v>44442</v>
      </c>
      <c r="O251" s="34">
        <f t="shared" si="6"/>
        <v>0</v>
      </c>
      <c r="P251" s="35">
        <f t="shared" si="7"/>
        <v>100.976</v>
      </c>
      <c r="Q251" s="24" t="s">
        <v>16</v>
      </c>
      <c r="R251" s="24" t="s">
        <v>16</v>
      </c>
      <c r="S251" s="24" t="s">
        <v>16</v>
      </c>
      <c r="T251" s="24" t="s">
        <v>16</v>
      </c>
      <c r="U251" s="24" t="s">
        <v>16</v>
      </c>
      <c r="V251" s="24" t="s">
        <v>16</v>
      </c>
      <c r="W251" s="24" t="s">
        <v>16</v>
      </c>
      <c r="X251" s="24" t="s">
        <v>16</v>
      </c>
      <c r="Y251" s="24">
        <v>100.976</v>
      </c>
      <c r="Z251" s="24" t="s">
        <v>16</v>
      </c>
      <c r="AA251" s="24" t="s">
        <v>16</v>
      </c>
      <c r="AB251" s="24" t="s">
        <v>16</v>
      </c>
    </row>
    <row r="252" spans="10:28" ht="15.75" customHeight="1" x14ac:dyDescent="0.25">
      <c r="J252" s="24">
        <v>1042928</v>
      </c>
      <c r="K252" s="24">
        <v>100011</v>
      </c>
      <c r="L252" s="24" t="s">
        <v>40</v>
      </c>
      <c r="M252" s="32">
        <v>100.976</v>
      </c>
      <c r="N252" s="33">
        <v>44443</v>
      </c>
      <c r="O252" s="34">
        <f t="shared" si="6"/>
        <v>0</v>
      </c>
      <c r="P252" s="35">
        <f t="shared" si="7"/>
        <v>100.62</v>
      </c>
      <c r="Q252" s="24" t="s">
        <v>16</v>
      </c>
      <c r="R252" s="24" t="s">
        <v>16</v>
      </c>
      <c r="S252" s="24" t="s">
        <v>16</v>
      </c>
      <c r="T252" s="24" t="s">
        <v>16</v>
      </c>
      <c r="U252" s="24" t="s">
        <v>16</v>
      </c>
      <c r="V252" s="24" t="s">
        <v>16</v>
      </c>
      <c r="W252" s="24" t="s">
        <v>16</v>
      </c>
      <c r="X252" s="24" t="s">
        <v>16</v>
      </c>
      <c r="Y252" s="24">
        <v>100.62</v>
      </c>
      <c r="Z252" s="24" t="s">
        <v>16</v>
      </c>
      <c r="AA252" s="24" t="s">
        <v>16</v>
      </c>
      <c r="AB252" s="24" t="s">
        <v>16</v>
      </c>
    </row>
    <row r="253" spans="10:28" ht="15.75" customHeight="1" x14ac:dyDescent="0.25">
      <c r="J253" s="24">
        <v>1042932</v>
      </c>
      <c r="K253" s="24">
        <v>100011</v>
      </c>
      <c r="L253" s="24" t="s">
        <v>40</v>
      </c>
      <c r="M253" s="32">
        <v>100.62</v>
      </c>
      <c r="N253" s="33">
        <v>44444</v>
      </c>
      <c r="O253" s="34">
        <f t="shared" si="6"/>
        <v>0</v>
      </c>
      <c r="P253" s="35">
        <f t="shared" si="7"/>
        <v>100.791</v>
      </c>
      <c r="Q253" s="24" t="s">
        <v>16</v>
      </c>
      <c r="R253" s="24" t="s">
        <v>16</v>
      </c>
      <c r="S253" s="24" t="s">
        <v>16</v>
      </c>
      <c r="T253" s="24" t="s">
        <v>16</v>
      </c>
      <c r="U253" s="24" t="s">
        <v>16</v>
      </c>
      <c r="V253" s="24" t="s">
        <v>16</v>
      </c>
      <c r="W253" s="24" t="s">
        <v>16</v>
      </c>
      <c r="X253" s="24" t="s">
        <v>16</v>
      </c>
      <c r="Y253" s="24">
        <v>100.791</v>
      </c>
      <c r="Z253" s="24" t="s">
        <v>16</v>
      </c>
      <c r="AA253" s="24" t="s">
        <v>16</v>
      </c>
      <c r="AB253" s="24" t="s">
        <v>16</v>
      </c>
    </row>
    <row r="254" spans="10:28" ht="15.75" customHeight="1" x14ac:dyDescent="0.25">
      <c r="J254" s="24">
        <v>1042935</v>
      </c>
      <c r="K254" s="24">
        <v>100011</v>
      </c>
      <c r="L254" s="24" t="s">
        <v>40</v>
      </c>
      <c r="M254" s="32">
        <v>100.791</v>
      </c>
      <c r="N254" s="33">
        <v>44445</v>
      </c>
      <c r="O254" s="34">
        <f t="shared" si="6"/>
        <v>0</v>
      </c>
      <c r="P254" s="35">
        <f t="shared" si="7"/>
        <v>100.718</v>
      </c>
      <c r="Q254" s="24" t="s">
        <v>16</v>
      </c>
      <c r="R254" s="24" t="s">
        <v>16</v>
      </c>
      <c r="S254" s="24" t="s">
        <v>16</v>
      </c>
      <c r="T254" s="24" t="s">
        <v>16</v>
      </c>
      <c r="U254" s="24" t="s">
        <v>16</v>
      </c>
      <c r="V254" s="24" t="s">
        <v>16</v>
      </c>
      <c r="W254" s="24" t="s">
        <v>16</v>
      </c>
      <c r="X254" s="24" t="s">
        <v>16</v>
      </c>
      <c r="Y254" s="24">
        <v>100.718</v>
      </c>
      <c r="Z254" s="24" t="s">
        <v>16</v>
      </c>
      <c r="AA254" s="24" t="s">
        <v>16</v>
      </c>
      <c r="AB254" s="24" t="s">
        <v>16</v>
      </c>
    </row>
    <row r="255" spans="10:28" ht="15.75" customHeight="1" x14ac:dyDescent="0.25">
      <c r="J255" s="24">
        <v>1042938</v>
      </c>
      <c r="K255" s="24">
        <v>100011</v>
      </c>
      <c r="L255" s="24" t="s">
        <v>40</v>
      </c>
      <c r="M255" s="32">
        <v>100.718</v>
      </c>
      <c r="N255" s="33">
        <v>44446</v>
      </c>
      <c r="O255" s="34">
        <f t="shared" si="6"/>
        <v>0</v>
      </c>
      <c r="P255" s="35">
        <f t="shared" si="7"/>
        <v>100.785</v>
      </c>
      <c r="Q255" s="24" t="s">
        <v>16</v>
      </c>
      <c r="R255" s="24" t="s">
        <v>16</v>
      </c>
      <c r="S255" s="24" t="s">
        <v>16</v>
      </c>
      <c r="T255" s="24" t="s">
        <v>16</v>
      </c>
      <c r="U255" s="24" t="s">
        <v>16</v>
      </c>
      <c r="V255" s="24" t="s">
        <v>16</v>
      </c>
      <c r="W255" s="24" t="s">
        <v>16</v>
      </c>
      <c r="X255" s="24" t="s">
        <v>16</v>
      </c>
      <c r="Y255" s="24">
        <v>100.785</v>
      </c>
      <c r="Z255" s="24" t="s">
        <v>16</v>
      </c>
      <c r="AA255" s="24" t="s">
        <v>16</v>
      </c>
      <c r="AB255" s="24" t="s">
        <v>16</v>
      </c>
    </row>
    <row r="256" spans="10:28" ht="15.75" customHeight="1" x14ac:dyDescent="0.25">
      <c r="J256" s="24">
        <v>1042941</v>
      </c>
      <c r="K256" s="24">
        <v>100011</v>
      </c>
      <c r="L256" s="24" t="s">
        <v>40</v>
      </c>
      <c r="M256" s="32">
        <v>100.785</v>
      </c>
      <c r="N256" s="33">
        <v>44447</v>
      </c>
      <c r="O256" s="34">
        <f t="shared" si="6"/>
        <v>0</v>
      </c>
      <c r="P256" s="35">
        <f t="shared" si="7"/>
        <v>100.99</v>
      </c>
      <c r="Q256" s="24" t="s">
        <v>16</v>
      </c>
      <c r="R256" s="24" t="s">
        <v>16</v>
      </c>
      <c r="S256" s="24" t="s">
        <v>16</v>
      </c>
      <c r="T256" s="24" t="s">
        <v>16</v>
      </c>
      <c r="U256" s="24" t="s">
        <v>16</v>
      </c>
      <c r="V256" s="24" t="s">
        <v>16</v>
      </c>
      <c r="W256" s="24" t="s">
        <v>16</v>
      </c>
      <c r="X256" s="24" t="s">
        <v>16</v>
      </c>
      <c r="Y256" s="24">
        <v>100.99</v>
      </c>
      <c r="Z256" s="24" t="s">
        <v>16</v>
      </c>
      <c r="AA256" s="24" t="s">
        <v>16</v>
      </c>
      <c r="AB256" s="24" t="s">
        <v>16</v>
      </c>
    </row>
    <row r="257" spans="10:28" ht="15.75" customHeight="1" x14ac:dyDescent="0.25">
      <c r="J257" s="24">
        <v>1042944</v>
      </c>
      <c r="K257" s="24">
        <v>100011</v>
      </c>
      <c r="L257" s="24" t="s">
        <v>40</v>
      </c>
      <c r="M257" s="32">
        <v>100.99</v>
      </c>
      <c r="N257" s="33">
        <v>44448</v>
      </c>
      <c r="O257" s="34">
        <f t="shared" si="6"/>
        <v>0</v>
      </c>
      <c r="P257" s="35">
        <f t="shared" si="7"/>
        <v>101.16200000000001</v>
      </c>
      <c r="Q257" s="24" t="s">
        <v>16</v>
      </c>
      <c r="R257" s="24" t="s">
        <v>16</v>
      </c>
      <c r="S257" s="24" t="s">
        <v>16</v>
      </c>
      <c r="T257" s="24" t="s">
        <v>16</v>
      </c>
      <c r="U257" s="24" t="s">
        <v>16</v>
      </c>
      <c r="V257" s="24" t="s">
        <v>16</v>
      </c>
      <c r="W257" s="24" t="s">
        <v>16</v>
      </c>
      <c r="X257" s="24" t="s">
        <v>16</v>
      </c>
      <c r="Y257" s="24">
        <v>101.16200000000001</v>
      </c>
      <c r="Z257" s="24" t="s">
        <v>16</v>
      </c>
      <c r="AA257" s="24" t="s">
        <v>16</v>
      </c>
      <c r="AB257" s="24" t="s">
        <v>16</v>
      </c>
    </row>
    <row r="258" spans="10:28" ht="15.75" customHeight="1" x14ac:dyDescent="0.25">
      <c r="J258" s="24">
        <v>1042947</v>
      </c>
      <c r="K258" s="24">
        <v>100011</v>
      </c>
      <c r="L258" s="24" t="s">
        <v>40</v>
      </c>
      <c r="M258" s="32">
        <v>101.16200000000001</v>
      </c>
      <c r="N258" s="33">
        <v>44449</v>
      </c>
      <c r="O258" s="34">
        <f t="shared" si="6"/>
        <v>0</v>
      </c>
      <c r="P258" s="35">
        <f t="shared" si="7"/>
        <v>99.134</v>
      </c>
      <c r="Q258" s="24" t="s">
        <v>16</v>
      </c>
      <c r="R258" s="24" t="s">
        <v>16</v>
      </c>
      <c r="S258" s="24" t="s">
        <v>16</v>
      </c>
      <c r="T258" s="24" t="s">
        <v>16</v>
      </c>
      <c r="U258" s="24" t="s">
        <v>16</v>
      </c>
      <c r="V258" s="24" t="s">
        <v>16</v>
      </c>
      <c r="W258" s="24" t="s">
        <v>16</v>
      </c>
      <c r="X258" s="24" t="s">
        <v>16</v>
      </c>
      <c r="Y258" s="24">
        <v>99.134</v>
      </c>
      <c r="Z258" s="24" t="s">
        <v>16</v>
      </c>
      <c r="AA258" s="24" t="s">
        <v>16</v>
      </c>
      <c r="AB258" s="24" t="s">
        <v>16</v>
      </c>
    </row>
    <row r="259" spans="10:28" ht="15.75" customHeight="1" x14ac:dyDescent="0.25">
      <c r="J259" s="24">
        <v>1042954</v>
      </c>
      <c r="K259" s="24">
        <v>100011</v>
      </c>
      <c r="L259" s="24" t="s">
        <v>40</v>
      </c>
      <c r="M259" s="32">
        <v>99.134</v>
      </c>
      <c r="N259" s="33">
        <v>44450</v>
      </c>
      <c r="O259" s="34">
        <f t="shared" si="6"/>
        <v>0</v>
      </c>
      <c r="P259" s="35">
        <f t="shared" si="7"/>
        <v>102.70399999999999</v>
      </c>
      <c r="Q259" s="24" t="s">
        <v>16</v>
      </c>
      <c r="R259" s="24" t="s">
        <v>16</v>
      </c>
      <c r="S259" s="24" t="s">
        <v>16</v>
      </c>
      <c r="T259" s="24" t="s">
        <v>16</v>
      </c>
      <c r="U259" s="24" t="s">
        <v>16</v>
      </c>
      <c r="V259" s="24" t="s">
        <v>16</v>
      </c>
      <c r="W259" s="24" t="s">
        <v>16</v>
      </c>
      <c r="X259" s="24" t="s">
        <v>16</v>
      </c>
      <c r="Y259" s="24">
        <v>102.70399999999999</v>
      </c>
      <c r="Z259" s="24" t="s">
        <v>16</v>
      </c>
      <c r="AA259" s="24" t="s">
        <v>16</v>
      </c>
      <c r="AB259" s="24" t="s">
        <v>16</v>
      </c>
    </row>
    <row r="260" spans="10:28" ht="15.75" customHeight="1" x14ac:dyDescent="0.25">
      <c r="J260" s="24">
        <v>1042957</v>
      </c>
      <c r="K260" s="24">
        <v>100011</v>
      </c>
      <c r="L260" s="24" t="s">
        <v>40</v>
      </c>
      <c r="M260" s="32">
        <v>102.70399999999999</v>
      </c>
      <c r="N260" s="33">
        <v>44451</v>
      </c>
      <c r="O260" s="34">
        <f t="shared" si="6"/>
        <v>0</v>
      </c>
      <c r="P260" s="35">
        <f t="shared" si="7"/>
        <v>101.762</v>
      </c>
      <c r="Q260" s="24" t="s">
        <v>16</v>
      </c>
      <c r="R260" s="24" t="s">
        <v>16</v>
      </c>
      <c r="S260" s="24" t="s">
        <v>16</v>
      </c>
      <c r="T260" s="24" t="s">
        <v>16</v>
      </c>
      <c r="U260" s="24" t="s">
        <v>16</v>
      </c>
      <c r="V260" s="24" t="s">
        <v>16</v>
      </c>
      <c r="W260" s="24" t="s">
        <v>16</v>
      </c>
      <c r="X260" s="24" t="s">
        <v>16</v>
      </c>
      <c r="Y260" s="24">
        <v>101.762</v>
      </c>
      <c r="Z260" s="24" t="s">
        <v>16</v>
      </c>
      <c r="AA260" s="24" t="s">
        <v>16</v>
      </c>
      <c r="AB260" s="24" t="s">
        <v>16</v>
      </c>
    </row>
    <row r="261" spans="10:28" ht="15.75" customHeight="1" x14ac:dyDescent="0.25">
      <c r="J261" s="24">
        <v>1042960</v>
      </c>
      <c r="K261" s="24">
        <v>100011</v>
      </c>
      <c r="L261" s="24" t="s">
        <v>40</v>
      </c>
      <c r="M261" s="32">
        <v>101.762</v>
      </c>
      <c r="N261" s="33">
        <v>44452</v>
      </c>
      <c r="O261" s="34">
        <f t="shared" ref="O261:O324" si="8">IF((M262&gt;1.2*M261),1,0)</f>
        <v>0</v>
      </c>
      <c r="P261" s="35">
        <f t="shared" ref="P261:P324" si="9">IF(M262&gt;10,M262,"")</f>
        <v>98.921000000000006</v>
      </c>
      <c r="Q261" s="24" t="s">
        <v>16</v>
      </c>
      <c r="R261" s="24" t="s">
        <v>16</v>
      </c>
      <c r="S261" s="24" t="s">
        <v>16</v>
      </c>
      <c r="T261" s="24" t="s">
        <v>16</v>
      </c>
      <c r="U261" s="24" t="s">
        <v>16</v>
      </c>
      <c r="V261" s="24" t="s">
        <v>16</v>
      </c>
      <c r="W261" s="24" t="s">
        <v>16</v>
      </c>
      <c r="X261" s="24" t="s">
        <v>16</v>
      </c>
      <c r="Y261" s="24">
        <v>98.921000000000006</v>
      </c>
      <c r="Z261" s="24" t="s">
        <v>16</v>
      </c>
      <c r="AA261" s="24" t="s">
        <v>16</v>
      </c>
      <c r="AB261" s="24" t="s">
        <v>16</v>
      </c>
    </row>
    <row r="262" spans="10:28" ht="15.75" customHeight="1" x14ac:dyDescent="0.25">
      <c r="J262" s="24">
        <v>1042963</v>
      </c>
      <c r="K262" s="24">
        <v>100011</v>
      </c>
      <c r="L262" s="24" t="s">
        <v>40</v>
      </c>
      <c r="M262" s="32">
        <v>98.921000000000006</v>
      </c>
      <c r="N262" s="33">
        <v>44453</v>
      </c>
      <c r="O262" s="34">
        <f t="shared" si="8"/>
        <v>0</v>
      </c>
      <c r="P262" s="35">
        <f t="shared" si="9"/>
        <v>97.438000000000002</v>
      </c>
      <c r="Q262" s="24" t="s">
        <v>16</v>
      </c>
      <c r="R262" s="24" t="s">
        <v>16</v>
      </c>
      <c r="S262" s="24" t="s">
        <v>16</v>
      </c>
      <c r="T262" s="24" t="s">
        <v>16</v>
      </c>
      <c r="U262" s="24" t="s">
        <v>16</v>
      </c>
      <c r="V262" s="24" t="s">
        <v>16</v>
      </c>
      <c r="W262" s="24" t="s">
        <v>16</v>
      </c>
      <c r="X262" s="24" t="s">
        <v>16</v>
      </c>
      <c r="Y262" s="24">
        <v>97.438000000000002</v>
      </c>
      <c r="Z262" s="24" t="s">
        <v>16</v>
      </c>
      <c r="AA262" s="24" t="s">
        <v>16</v>
      </c>
      <c r="AB262" s="24" t="s">
        <v>16</v>
      </c>
    </row>
    <row r="263" spans="10:28" ht="15.75" customHeight="1" x14ac:dyDescent="0.25">
      <c r="J263" s="24">
        <v>1042970</v>
      </c>
      <c r="K263" s="24">
        <v>100011</v>
      </c>
      <c r="L263" s="24" t="s">
        <v>40</v>
      </c>
      <c r="M263" s="32">
        <v>97.438000000000002</v>
      </c>
      <c r="N263" s="33">
        <v>44454</v>
      </c>
      <c r="O263" s="34">
        <f t="shared" si="8"/>
        <v>0</v>
      </c>
      <c r="P263" s="35">
        <f t="shared" si="9"/>
        <v>98.900999999999996</v>
      </c>
      <c r="Q263" s="24" t="s">
        <v>16</v>
      </c>
      <c r="R263" s="24" t="s">
        <v>16</v>
      </c>
      <c r="S263" s="24" t="s">
        <v>16</v>
      </c>
      <c r="T263" s="24" t="s">
        <v>16</v>
      </c>
      <c r="U263" s="24" t="s">
        <v>16</v>
      </c>
      <c r="V263" s="24" t="s">
        <v>16</v>
      </c>
      <c r="W263" s="24" t="s">
        <v>16</v>
      </c>
      <c r="X263" s="24" t="s">
        <v>16</v>
      </c>
      <c r="Y263" s="24">
        <v>98.900999999999996</v>
      </c>
      <c r="Z263" s="24" t="s">
        <v>16</v>
      </c>
      <c r="AA263" s="24" t="s">
        <v>16</v>
      </c>
      <c r="AB263" s="24" t="s">
        <v>16</v>
      </c>
    </row>
    <row r="264" spans="10:28" ht="15.75" customHeight="1" x14ac:dyDescent="0.25">
      <c r="J264" s="24">
        <v>1042973</v>
      </c>
      <c r="K264" s="24">
        <v>100011</v>
      </c>
      <c r="L264" s="24" t="s">
        <v>40</v>
      </c>
      <c r="M264" s="32">
        <v>98.900999999999996</v>
      </c>
      <c r="N264" s="33">
        <v>44455</v>
      </c>
      <c r="O264" s="34">
        <f t="shared" si="8"/>
        <v>0</v>
      </c>
      <c r="P264" s="35">
        <f t="shared" si="9"/>
        <v>98.058000000000007</v>
      </c>
      <c r="Q264" s="24" t="s">
        <v>16</v>
      </c>
      <c r="R264" s="24" t="s">
        <v>16</v>
      </c>
      <c r="S264" s="24" t="s">
        <v>16</v>
      </c>
      <c r="T264" s="24" t="s">
        <v>16</v>
      </c>
      <c r="U264" s="24" t="s">
        <v>16</v>
      </c>
      <c r="V264" s="24" t="s">
        <v>16</v>
      </c>
      <c r="W264" s="24" t="s">
        <v>16</v>
      </c>
      <c r="X264" s="24" t="s">
        <v>16</v>
      </c>
      <c r="Y264" s="24">
        <v>98.058000000000007</v>
      </c>
      <c r="Z264" s="24" t="s">
        <v>16</v>
      </c>
      <c r="AA264" s="24" t="s">
        <v>16</v>
      </c>
      <c r="AB264" s="24" t="s">
        <v>16</v>
      </c>
    </row>
    <row r="265" spans="10:28" ht="15.75" customHeight="1" x14ac:dyDescent="0.25">
      <c r="J265" s="24">
        <v>1042979</v>
      </c>
      <c r="K265" s="24">
        <v>100011</v>
      </c>
      <c r="L265" s="24" t="s">
        <v>40</v>
      </c>
      <c r="M265" s="32">
        <v>98.058000000000007</v>
      </c>
      <c r="N265" s="33">
        <v>44456</v>
      </c>
      <c r="O265" s="34">
        <f t="shared" si="8"/>
        <v>0</v>
      </c>
      <c r="P265" s="35">
        <f t="shared" si="9"/>
        <v>98.066000000000003</v>
      </c>
      <c r="Q265" s="24" t="s">
        <v>16</v>
      </c>
      <c r="R265" s="24" t="s">
        <v>16</v>
      </c>
      <c r="S265" s="24" t="s">
        <v>16</v>
      </c>
      <c r="T265" s="24" t="s">
        <v>16</v>
      </c>
      <c r="U265" s="24" t="s">
        <v>16</v>
      </c>
      <c r="V265" s="24" t="s">
        <v>16</v>
      </c>
      <c r="W265" s="24" t="s">
        <v>16</v>
      </c>
      <c r="X265" s="24" t="s">
        <v>16</v>
      </c>
      <c r="Y265" s="24">
        <v>98.066000000000003</v>
      </c>
      <c r="Z265" s="24" t="s">
        <v>16</v>
      </c>
      <c r="AA265" s="24" t="s">
        <v>16</v>
      </c>
      <c r="AB265" s="24" t="s">
        <v>16</v>
      </c>
    </row>
    <row r="266" spans="10:28" ht="15.75" customHeight="1" x14ac:dyDescent="0.25">
      <c r="J266" s="24">
        <v>1042982</v>
      </c>
      <c r="K266" s="24">
        <v>100011</v>
      </c>
      <c r="L266" s="24" t="s">
        <v>40</v>
      </c>
      <c r="M266" s="32">
        <v>98.066000000000003</v>
      </c>
      <c r="N266" s="33">
        <v>44457</v>
      </c>
      <c r="O266" s="34">
        <f t="shared" si="8"/>
        <v>0</v>
      </c>
      <c r="P266" s="35">
        <f t="shared" si="9"/>
        <v>97.965999999999994</v>
      </c>
      <c r="Q266" s="24" t="s">
        <v>16</v>
      </c>
      <c r="R266" s="24" t="s">
        <v>16</v>
      </c>
      <c r="S266" s="24" t="s">
        <v>16</v>
      </c>
      <c r="T266" s="24" t="s">
        <v>16</v>
      </c>
      <c r="U266" s="24" t="s">
        <v>16</v>
      </c>
      <c r="V266" s="24" t="s">
        <v>16</v>
      </c>
      <c r="W266" s="24" t="s">
        <v>16</v>
      </c>
      <c r="X266" s="24" t="s">
        <v>16</v>
      </c>
      <c r="Y266" s="24">
        <v>97.965999999999994</v>
      </c>
      <c r="Z266" s="24" t="s">
        <v>16</v>
      </c>
      <c r="AA266" s="24" t="s">
        <v>16</v>
      </c>
      <c r="AB266" s="24" t="s">
        <v>16</v>
      </c>
    </row>
    <row r="267" spans="10:28" ht="15.75" customHeight="1" x14ac:dyDescent="0.25">
      <c r="J267" s="24">
        <v>1042985</v>
      </c>
      <c r="K267" s="24">
        <v>100011</v>
      </c>
      <c r="L267" s="24" t="s">
        <v>40</v>
      </c>
      <c r="M267" s="32">
        <v>97.965999999999994</v>
      </c>
      <c r="N267" s="33">
        <v>44458</v>
      </c>
      <c r="O267" s="34">
        <f t="shared" si="8"/>
        <v>0</v>
      </c>
      <c r="P267" s="35">
        <f t="shared" si="9"/>
        <v>98.009</v>
      </c>
      <c r="Q267" s="24" t="s">
        <v>16</v>
      </c>
      <c r="R267" s="24" t="s">
        <v>16</v>
      </c>
      <c r="S267" s="24" t="s">
        <v>16</v>
      </c>
      <c r="T267" s="24" t="s">
        <v>16</v>
      </c>
      <c r="U267" s="24" t="s">
        <v>16</v>
      </c>
      <c r="V267" s="24" t="s">
        <v>16</v>
      </c>
      <c r="W267" s="24" t="s">
        <v>16</v>
      </c>
      <c r="X267" s="24" t="s">
        <v>16</v>
      </c>
      <c r="Y267" s="24">
        <v>98.009</v>
      </c>
      <c r="Z267" s="24" t="s">
        <v>16</v>
      </c>
      <c r="AA267" s="24" t="s">
        <v>16</v>
      </c>
      <c r="AB267" s="24" t="s">
        <v>16</v>
      </c>
    </row>
    <row r="268" spans="10:28" ht="15.75" customHeight="1" x14ac:dyDescent="0.25">
      <c r="J268" s="24">
        <v>1042988</v>
      </c>
      <c r="K268" s="24">
        <v>100011</v>
      </c>
      <c r="L268" s="24" t="s">
        <v>40</v>
      </c>
      <c r="M268" s="32">
        <v>98.009</v>
      </c>
      <c r="N268" s="33">
        <v>44459</v>
      </c>
      <c r="O268" s="34">
        <f t="shared" si="8"/>
        <v>0</v>
      </c>
      <c r="P268" s="35">
        <f t="shared" si="9"/>
        <v>97.998999999999995</v>
      </c>
      <c r="Q268" s="24" t="s">
        <v>16</v>
      </c>
      <c r="R268" s="24" t="s">
        <v>16</v>
      </c>
      <c r="S268" s="24" t="s">
        <v>16</v>
      </c>
      <c r="T268" s="24" t="s">
        <v>16</v>
      </c>
      <c r="U268" s="24" t="s">
        <v>16</v>
      </c>
      <c r="V268" s="24" t="s">
        <v>16</v>
      </c>
      <c r="W268" s="24" t="s">
        <v>16</v>
      </c>
      <c r="X268" s="24" t="s">
        <v>16</v>
      </c>
      <c r="Y268" s="24">
        <v>97.998999999999995</v>
      </c>
      <c r="Z268" s="24" t="s">
        <v>16</v>
      </c>
      <c r="AA268" s="24" t="s">
        <v>16</v>
      </c>
      <c r="AB268" s="24" t="s">
        <v>16</v>
      </c>
    </row>
    <row r="269" spans="10:28" ht="15.75" customHeight="1" x14ac:dyDescent="0.25">
      <c r="J269" s="24">
        <v>1042991</v>
      </c>
      <c r="K269" s="24">
        <v>100011</v>
      </c>
      <c r="L269" s="24" t="s">
        <v>40</v>
      </c>
      <c r="M269" s="32">
        <v>97.998999999999995</v>
      </c>
      <c r="N269" s="33">
        <v>44460</v>
      </c>
      <c r="O269" s="34">
        <f t="shared" si="8"/>
        <v>0</v>
      </c>
      <c r="P269" s="35">
        <f t="shared" si="9"/>
        <v>98.944000000000003</v>
      </c>
      <c r="Q269" s="24" t="s">
        <v>16</v>
      </c>
      <c r="R269" s="24" t="s">
        <v>16</v>
      </c>
      <c r="S269" s="24" t="s">
        <v>16</v>
      </c>
      <c r="T269" s="24" t="s">
        <v>16</v>
      </c>
      <c r="U269" s="24" t="s">
        <v>16</v>
      </c>
      <c r="V269" s="24" t="s">
        <v>16</v>
      </c>
      <c r="W269" s="24" t="s">
        <v>16</v>
      </c>
      <c r="X269" s="24" t="s">
        <v>16</v>
      </c>
      <c r="Y269" s="24">
        <v>98.944000000000003</v>
      </c>
      <c r="Z269" s="24" t="s">
        <v>16</v>
      </c>
      <c r="AA269" s="24" t="s">
        <v>16</v>
      </c>
      <c r="AB269" s="24" t="s">
        <v>16</v>
      </c>
    </row>
    <row r="270" spans="10:28" ht="15.75" customHeight="1" x14ac:dyDescent="0.25">
      <c r="J270" s="24">
        <v>1042997</v>
      </c>
      <c r="K270" s="24">
        <v>100011</v>
      </c>
      <c r="L270" s="24" t="s">
        <v>40</v>
      </c>
      <c r="M270" s="32">
        <v>98.944000000000003</v>
      </c>
      <c r="N270" s="33">
        <v>44461</v>
      </c>
      <c r="O270" s="34">
        <f t="shared" si="8"/>
        <v>0</v>
      </c>
      <c r="P270" s="35">
        <f t="shared" si="9"/>
        <v>98.634</v>
      </c>
      <c r="Q270" s="24" t="s">
        <v>16</v>
      </c>
      <c r="R270" s="24" t="s">
        <v>16</v>
      </c>
      <c r="S270" s="24" t="s">
        <v>16</v>
      </c>
      <c r="T270" s="24" t="s">
        <v>16</v>
      </c>
      <c r="U270" s="24" t="s">
        <v>16</v>
      </c>
      <c r="V270" s="24" t="s">
        <v>16</v>
      </c>
      <c r="W270" s="24" t="s">
        <v>16</v>
      </c>
      <c r="X270" s="24" t="s">
        <v>16</v>
      </c>
      <c r="Y270" s="24">
        <v>98.634</v>
      </c>
      <c r="Z270" s="24" t="s">
        <v>16</v>
      </c>
      <c r="AA270" s="24" t="s">
        <v>16</v>
      </c>
      <c r="AB270" s="24" t="s">
        <v>16</v>
      </c>
    </row>
    <row r="271" spans="10:28" ht="15.75" customHeight="1" x14ac:dyDescent="0.25">
      <c r="J271" s="24">
        <v>1043004</v>
      </c>
      <c r="K271" s="24">
        <v>100011</v>
      </c>
      <c r="L271" s="24" t="s">
        <v>40</v>
      </c>
      <c r="M271" s="32">
        <v>98.634</v>
      </c>
      <c r="N271" s="33">
        <v>44462</v>
      </c>
      <c r="O271" s="34">
        <f t="shared" si="8"/>
        <v>0</v>
      </c>
      <c r="P271" s="35">
        <f t="shared" si="9"/>
        <v>99.117000000000004</v>
      </c>
      <c r="Q271" s="24" t="s">
        <v>16</v>
      </c>
      <c r="R271" s="24" t="s">
        <v>16</v>
      </c>
      <c r="S271" s="24" t="s">
        <v>16</v>
      </c>
      <c r="T271" s="24" t="s">
        <v>16</v>
      </c>
      <c r="U271" s="24" t="s">
        <v>16</v>
      </c>
      <c r="V271" s="24" t="s">
        <v>16</v>
      </c>
      <c r="W271" s="24" t="s">
        <v>16</v>
      </c>
      <c r="X271" s="24" t="s">
        <v>16</v>
      </c>
      <c r="Y271" s="24">
        <v>99.117000000000004</v>
      </c>
      <c r="Z271" s="24" t="s">
        <v>16</v>
      </c>
      <c r="AA271" s="24" t="s">
        <v>16</v>
      </c>
      <c r="AB271" s="24" t="s">
        <v>16</v>
      </c>
    </row>
    <row r="272" spans="10:28" ht="15.75" customHeight="1" x14ac:dyDescent="0.25">
      <c r="J272" s="24">
        <v>1043008</v>
      </c>
      <c r="K272" s="24">
        <v>100011</v>
      </c>
      <c r="L272" s="24" t="s">
        <v>40</v>
      </c>
      <c r="M272" s="32">
        <v>99.117000000000004</v>
      </c>
      <c r="N272" s="33">
        <v>44463</v>
      </c>
      <c r="O272" s="34">
        <f t="shared" si="8"/>
        <v>0</v>
      </c>
      <c r="P272" s="35">
        <f t="shared" si="9"/>
        <v>98.644999999999996</v>
      </c>
      <c r="Q272" s="24" t="s">
        <v>16</v>
      </c>
      <c r="R272" s="24" t="s">
        <v>16</v>
      </c>
      <c r="S272" s="24" t="s">
        <v>16</v>
      </c>
      <c r="T272" s="24" t="s">
        <v>16</v>
      </c>
      <c r="U272" s="24" t="s">
        <v>16</v>
      </c>
      <c r="V272" s="24" t="s">
        <v>16</v>
      </c>
      <c r="W272" s="24" t="s">
        <v>16</v>
      </c>
      <c r="X272" s="24" t="s">
        <v>16</v>
      </c>
      <c r="Y272" s="24">
        <v>98.644999999999996</v>
      </c>
      <c r="Z272" s="24" t="s">
        <v>16</v>
      </c>
      <c r="AA272" s="24" t="s">
        <v>16</v>
      </c>
      <c r="AB272" s="24" t="s">
        <v>16</v>
      </c>
    </row>
    <row r="273" spans="10:28" ht="15.75" customHeight="1" x14ac:dyDescent="0.25">
      <c r="J273" s="24">
        <v>1043013</v>
      </c>
      <c r="K273" s="24">
        <v>100011</v>
      </c>
      <c r="L273" s="24" t="s">
        <v>40</v>
      </c>
      <c r="M273" s="32">
        <v>98.644999999999996</v>
      </c>
      <c r="N273" s="33">
        <v>44464</v>
      </c>
      <c r="O273" s="34">
        <f t="shared" si="8"/>
        <v>0</v>
      </c>
      <c r="P273" s="35">
        <f t="shared" si="9"/>
        <v>41.868000000000002</v>
      </c>
      <c r="Q273" s="24" t="s">
        <v>16</v>
      </c>
      <c r="R273" s="24" t="s">
        <v>16</v>
      </c>
      <c r="S273" s="24" t="s">
        <v>16</v>
      </c>
      <c r="T273" s="24" t="s">
        <v>16</v>
      </c>
      <c r="U273" s="24" t="s">
        <v>16</v>
      </c>
      <c r="V273" s="24" t="s">
        <v>16</v>
      </c>
      <c r="W273" s="24" t="s">
        <v>16</v>
      </c>
      <c r="X273" s="24" t="s">
        <v>16</v>
      </c>
      <c r="Y273" s="24">
        <v>41.868000000000002</v>
      </c>
      <c r="Z273" s="24" t="s">
        <v>16</v>
      </c>
      <c r="AA273" s="24" t="s">
        <v>16</v>
      </c>
      <c r="AB273" s="24" t="s">
        <v>16</v>
      </c>
    </row>
    <row r="274" spans="10:28" ht="15.75" customHeight="1" x14ac:dyDescent="0.25">
      <c r="J274" s="24">
        <v>1043016</v>
      </c>
      <c r="K274" s="24">
        <v>100011</v>
      </c>
      <c r="L274" s="24" t="s">
        <v>40</v>
      </c>
      <c r="M274" s="32">
        <v>41.868000000000002</v>
      </c>
      <c r="N274" s="33">
        <v>44465</v>
      </c>
      <c r="O274" s="34">
        <f t="shared" si="8"/>
        <v>0</v>
      </c>
      <c r="P274" s="35" t="str">
        <f t="shared" si="9"/>
        <v/>
      </c>
      <c r="Q274" s="24" t="s">
        <v>16</v>
      </c>
      <c r="R274" s="24" t="s">
        <v>16</v>
      </c>
      <c r="S274" s="24" t="s">
        <v>16</v>
      </c>
      <c r="T274" s="24" t="s">
        <v>16</v>
      </c>
      <c r="U274" s="24" t="s">
        <v>16</v>
      </c>
      <c r="V274" s="24" t="s">
        <v>16</v>
      </c>
      <c r="W274" s="24" t="s">
        <v>16</v>
      </c>
      <c r="X274" s="24" t="s">
        <v>16</v>
      </c>
      <c r="Y274" s="24"/>
      <c r="Z274" s="24" t="s">
        <v>16</v>
      </c>
      <c r="AA274" s="24" t="s">
        <v>16</v>
      </c>
      <c r="AB274" s="24" t="s">
        <v>16</v>
      </c>
    </row>
    <row r="275" spans="10:28" ht="15.75" customHeight="1" x14ac:dyDescent="0.25">
      <c r="J275" s="24">
        <v>1043019</v>
      </c>
      <c r="K275" s="24">
        <v>100011</v>
      </c>
      <c r="L275" s="24" t="s">
        <v>40</v>
      </c>
      <c r="M275" s="32">
        <v>0</v>
      </c>
      <c r="N275" s="33">
        <v>44466</v>
      </c>
      <c r="O275" s="34">
        <f t="shared" si="8"/>
        <v>0</v>
      </c>
      <c r="P275" s="35" t="str">
        <f t="shared" si="9"/>
        <v/>
      </c>
      <c r="Q275" s="24" t="s">
        <v>16</v>
      </c>
      <c r="R275" s="24" t="s">
        <v>16</v>
      </c>
      <c r="S275" s="24" t="s">
        <v>16</v>
      </c>
      <c r="T275" s="24" t="s">
        <v>16</v>
      </c>
      <c r="U275" s="24" t="s">
        <v>16</v>
      </c>
      <c r="V275" s="24" t="s">
        <v>16</v>
      </c>
      <c r="W275" s="24" t="s">
        <v>16</v>
      </c>
      <c r="X275" s="24" t="s">
        <v>16</v>
      </c>
      <c r="Y275" s="24"/>
      <c r="Z275" s="24" t="s">
        <v>16</v>
      </c>
      <c r="AA275" s="24" t="s">
        <v>16</v>
      </c>
      <c r="AB275" s="24" t="s">
        <v>16</v>
      </c>
    </row>
    <row r="276" spans="10:28" ht="15.75" customHeight="1" x14ac:dyDescent="0.25">
      <c r="J276" s="24">
        <v>1043022</v>
      </c>
      <c r="K276" s="24">
        <v>100011</v>
      </c>
      <c r="L276" s="24" t="s">
        <v>40</v>
      </c>
      <c r="M276" s="32">
        <v>0</v>
      </c>
      <c r="N276" s="33">
        <v>44467</v>
      </c>
      <c r="O276" s="34">
        <f t="shared" si="8"/>
        <v>0</v>
      </c>
      <c r="P276" s="35" t="str">
        <f t="shared" si="9"/>
        <v/>
      </c>
      <c r="Q276" s="24" t="s">
        <v>16</v>
      </c>
      <c r="R276" s="24" t="s">
        <v>16</v>
      </c>
      <c r="S276" s="24" t="s">
        <v>16</v>
      </c>
      <c r="T276" s="24" t="s">
        <v>16</v>
      </c>
      <c r="U276" s="24" t="s">
        <v>16</v>
      </c>
      <c r="V276" s="24" t="s">
        <v>16</v>
      </c>
      <c r="W276" s="24" t="s">
        <v>16</v>
      </c>
      <c r="X276" s="24" t="s">
        <v>16</v>
      </c>
      <c r="Y276" s="24"/>
      <c r="Z276" s="24" t="s">
        <v>16</v>
      </c>
      <c r="AA276" s="24" t="s">
        <v>16</v>
      </c>
      <c r="AB276" s="24" t="s">
        <v>16</v>
      </c>
    </row>
    <row r="277" spans="10:28" ht="15.75" customHeight="1" x14ac:dyDescent="0.25">
      <c r="J277" s="24">
        <v>1043025</v>
      </c>
      <c r="K277" s="24">
        <v>100011</v>
      </c>
      <c r="L277" s="24" t="s">
        <v>40</v>
      </c>
      <c r="M277" s="32">
        <v>0</v>
      </c>
      <c r="N277" s="33">
        <v>44468</v>
      </c>
      <c r="O277" s="34">
        <f t="shared" si="8"/>
        <v>0</v>
      </c>
      <c r="P277" s="35" t="str">
        <f t="shared" si="9"/>
        <v/>
      </c>
      <c r="Q277" s="24" t="s">
        <v>16</v>
      </c>
      <c r="R277" s="24" t="s">
        <v>16</v>
      </c>
      <c r="S277" s="24" t="s">
        <v>16</v>
      </c>
      <c r="T277" s="24" t="s">
        <v>16</v>
      </c>
      <c r="U277" s="24" t="s">
        <v>16</v>
      </c>
      <c r="V277" s="24" t="s">
        <v>16</v>
      </c>
      <c r="W277" s="24" t="s">
        <v>16</v>
      </c>
      <c r="X277" s="24" t="s">
        <v>16</v>
      </c>
      <c r="Y277" s="24"/>
      <c r="Z277" s="24" t="s">
        <v>16</v>
      </c>
      <c r="AA277" s="24" t="s">
        <v>16</v>
      </c>
      <c r="AB277" s="24" t="s">
        <v>16</v>
      </c>
    </row>
    <row r="278" spans="10:28" ht="15.75" customHeight="1" x14ac:dyDescent="0.25">
      <c r="J278" s="24">
        <v>1043028</v>
      </c>
      <c r="K278" s="24">
        <v>100011</v>
      </c>
      <c r="L278" s="24" t="s">
        <v>40</v>
      </c>
      <c r="M278" s="32">
        <v>0</v>
      </c>
      <c r="N278" s="33">
        <v>44469</v>
      </c>
      <c r="O278" s="34">
        <f t="shared" si="8"/>
        <v>0</v>
      </c>
      <c r="P278" s="35" t="str">
        <f t="shared" si="9"/>
        <v/>
      </c>
      <c r="Q278" s="24" t="s">
        <v>16</v>
      </c>
      <c r="R278" s="24" t="s">
        <v>16</v>
      </c>
      <c r="S278" s="24" t="s">
        <v>16</v>
      </c>
      <c r="T278" s="24" t="s">
        <v>16</v>
      </c>
      <c r="U278" s="24" t="s">
        <v>16</v>
      </c>
      <c r="V278" s="24" t="s">
        <v>16</v>
      </c>
      <c r="W278" s="24" t="s">
        <v>16</v>
      </c>
      <c r="X278" s="24" t="s">
        <v>16</v>
      </c>
      <c r="Y278" s="24" t="s">
        <v>16</v>
      </c>
      <c r="Z278" s="24"/>
      <c r="AA278" s="24" t="s">
        <v>16</v>
      </c>
      <c r="AB278" s="24" t="s">
        <v>16</v>
      </c>
    </row>
    <row r="279" spans="10:28" ht="15.75" customHeight="1" x14ac:dyDescent="0.25">
      <c r="J279" s="24">
        <v>1043031</v>
      </c>
      <c r="K279" s="24">
        <v>100011</v>
      </c>
      <c r="L279" s="24" t="s">
        <v>40</v>
      </c>
      <c r="M279" s="32">
        <v>0</v>
      </c>
      <c r="N279" s="33">
        <v>44470</v>
      </c>
      <c r="O279" s="34">
        <f t="shared" si="8"/>
        <v>0</v>
      </c>
      <c r="P279" s="35" t="str">
        <f t="shared" si="9"/>
        <v/>
      </c>
      <c r="Q279" s="24" t="s">
        <v>16</v>
      </c>
      <c r="R279" s="24" t="s">
        <v>16</v>
      </c>
      <c r="S279" s="24" t="s">
        <v>16</v>
      </c>
      <c r="T279" s="24" t="s">
        <v>16</v>
      </c>
      <c r="U279" s="24" t="s">
        <v>16</v>
      </c>
      <c r="V279" s="24" t="s">
        <v>16</v>
      </c>
      <c r="W279" s="24" t="s">
        <v>16</v>
      </c>
      <c r="X279" s="24" t="s">
        <v>16</v>
      </c>
      <c r="Y279" s="24" t="s">
        <v>16</v>
      </c>
      <c r="Z279" s="24"/>
      <c r="AA279" s="24" t="s">
        <v>16</v>
      </c>
      <c r="AB279" s="24" t="s">
        <v>16</v>
      </c>
    </row>
    <row r="280" spans="10:28" ht="15.75" customHeight="1" x14ac:dyDescent="0.25">
      <c r="J280" s="24">
        <v>1043034</v>
      </c>
      <c r="K280" s="24">
        <v>100011</v>
      </c>
      <c r="L280" s="24" t="s">
        <v>40</v>
      </c>
      <c r="M280" s="32">
        <v>0</v>
      </c>
      <c r="N280" s="33">
        <v>44471</v>
      </c>
      <c r="O280" s="34">
        <f t="shared" si="8"/>
        <v>0</v>
      </c>
      <c r="P280" s="35" t="str">
        <f t="shared" si="9"/>
        <v/>
      </c>
      <c r="Q280" s="24" t="s">
        <v>16</v>
      </c>
      <c r="R280" s="24" t="s">
        <v>16</v>
      </c>
      <c r="S280" s="24" t="s">
        <v>16</v>
      </c>
      <c r="T280" s="24" t="s">
        <v>16</v>
      </c>
      <c r="U280" s="24" t="s">
        <v>16</v>
      </c>
      <c r="V280" s="24" t="s">
        <v>16</v>
      </c>
      <c r="W280" s="24" t="s">
        <v>16</v>
      </c>
      <c r="X280" s="24" t="s">
        <v>16</v>
      </c>
      <c r="Y280" s="24" t="s">
        <v>16</v>
      </c>
      <c r="Z280" s="24"/>
      <c r="AA280" s="24" t="s">
        <v>16</v>
      </c>
      <c r="AB280" s="24" t="s">
        <v>16</v>
      </c>
    </row>
    <row r="281" spans="10:28" ht="15.75" customHeight="1" x14ac:dyDescent="0.25">
      <c r="J281" s="24">
        <v>1043037</v>
      </c>
      <c r="K281" s="24">
        <v>100011</v>
      </c>
      <c r="L281" s="24" t="s">
        <v>40</v>
      </c>
      <c r="M281" s="32">
        <v>0</v>
      </c>
      <c r="N281" s="33">
        <v>44472</v>
      </c>
      <c r="O281" s="34">
        <f t="shared" si="8"/>
        <v>0</v>
      </c>
      <c r="P281" s="35" t="str">
        <f t="shared" si="9"/>
        <v/>
      </c>
      <c r="Q281" s="24" t="s">
        <v>16</v>
      </c>
      <c r="R281" s="24" t="s">
        <v>16</v>
      </c>
      <c r="S281" s="24" t="s">
        <v>16</v>
      </c>
      <c r="T281" s="24" t="s">
        <v>16</v>
      </c>
      <c r="U281" s="24" t="s">
        <v>16</v>
      </c>
      <c r="V281" s="24" t="s">
        <v>16</v>
      </c>
      <c r="W281" s="24" t="s">
        <v>16</v>
      </c>
      <c r="X281" s="24" t="s">
        <v>16</v>
      </c>
      <c r="Y281" s="24" t="s">
        <v>16</v>
      </c>
      <c r="Z281" s="24"/>
      <c r="AA281" s="24" t="s">
        <v>16</v>
      </c>
      <c r="AB281" s="24" t="s">
        <v>16</v>
      </c>
    </row>
    <row r="282" spans="10:28" ht="15.75" customHeight="1" x14ac:dyDescent="0.25">
      <c r="J282" s="24">
        <v>1043040</v>
      </c>
      <c r="K282" s="24">
        <v>100011</v>
      </c>
      <c r="L282" s="24" t="s">
        <v>40</v>
      </c>
      <c r="M282" s="32">
        <v>0</v>
      </c>
      <c r="N282" s="33">
        <v>44473</v>
      </c>
      <c r="O282" s="34">
        <f t="shared" si="8"/>
        <v>0</v>
      </c>
      <c r="P282" s="35" t="str">
        <f t="shared" si="9"/>
        <v/>
      </c>
      <c r="Q282" s="24" t="s">
        <v>16</v>
      </c>
      <c r="R282" s="24" t="s">
        <v>16</v>
      </c>
      <c r="S282" s="24" t="s">
        <v>16</v>
      </c>
      <c r="T282" s="24" t="s">
        <v>16</v>
      </c>
      <c r="U282" s="24" t="s">
        <v>16</v>
      </c>
      <c r="V282" s="24" t="s">
        <v>16</v>
      </c>
      <c r="W282" s="24" t="s">
        <v>16</v>
      </c>
      <c r="X282" s="24" t="s">
        <v>16</v>
      </c>
      <c r="Y282" s="24" t="s">
        <v>16</v>
      </c>
      <c r="Z282" s="24"/>
      <c r="AA282" s="24" t="s">
        <v>16</v>
      </c>
      <c r="AB282" s="24" t="s">
        <v>16</v>
      </c>
    </row>
    <row r="283" spans="10:28" ht="15.75" customHeight="1" x14ac:dyDescent="0.25">
      <c r="J283" s="24">
        <v>1043043</v>
      </c>
      <c r="K283" s="24">
        <v>100011</v>
      </c>
      <c r="L283" s="24" t="s">
        <v>40</v>
      </c>
      <c r="M283" s="32">
        <v>0</v>
      </c>
      <c r="N283" s="33">
        <v>44474</v>
      </c>
      <c r="O283" s="34">
        <f t="shared" si="8"/>
        <v>0</v>
      </c>
      <c r="P283" s="35" t="str">
        <f t="shared" si="9"/>
        <v/>
      </c>
      <c r="Q283" s="24" t="s">
        <v>16</v>
      </c>
      <c r="R283" s="24" t="s">
        <v>16</v>
      </c>
      <c r="S283" s="24" t="s">
        <v>16</v>
      </c>
      <c r="T283" s="24" t="s">
        <v>16</v>
      </c>
      <c r="U283" s="24" t="s">
        <v>16</v>
      </c>
      <c r="V283" s="24" t="s">
        <v>16</v>
      </c>
      <c r="W283" s="24" t="s">
        <v>16</v>
      </c>
      <c r="X283" s="24" t="s">
        <v>16</v>
      </c>
      <c r="Y283" s="24" t="s">
        <v>16</v>
      </c>
      <c r="Z283" s="24"/>
      <c r="AA283" s="24" t="s">
        <v>16</v>
      </c>
      <c r="AB283" s="24" t="s">
        <v>16</v>
      </c>
    </row>
    <row r="284" spans="10:28" ht="15.75" customHeight="1" x14ac:dyDescent="0.25">
      <c r="J284" s="24">
        <v>1043046</v>
      </c>
      <c r="K284" s="24">
        <v>100011</v>
      </c>
      <c r="L284" s="24" t="s">
        <v>40</v>
      </c>
      <c r="M284" s="32">
        <v>0</v>
      </c>
      <c r="N284" s="33">
        <v>44475</v>
      </c>
      <c r="O284" s="34">
        <f t="shared" si="8"/>
        <v>1</v>
      </c>
      <c r="P284" s="35">
        <f t="shared" si="9"/>
        <v>53.298999999999999</v>
      </c>
      <c r="Q284" s="24" t="s">
        <v>16</v>
      </c>
      <c r="R284" s="24" t="s">
        <v>16</v>
      </c>
      <c r="S284" s="24" t="s">
        <v>16</v>
      </c>
      <c r="T284" s="24" t="s">
        <v>16</v>
      </c>
      <c r="U284" s="24" t="s">
        <v>16</v>
      </c>
      <c r="V284" s="24" t="s">
        <v>16</v>
      </c>
      <c r="W284" s="24" t="s">
        <v>16</v>
      </c>
      <c r="X284" s="24" t="s">
        <v>16</v>
      </c>
      <c r="Y284" s="24" t="s">
        <v>16</v>
      </c>
      <c r="Z284" s="24">
        <v>53.298999999999999</v>
      </c>
      <c r="AA284" s="24" t="s">
        <v>16</v>
      </c>
      <c r="AB284" s="24" t="s">
        <v>16</v>
      </c>
    </row>
    <row r="285" spans="10:28" ht="15.75" customHeight="1" x14ac:dyDescent="0.25">
      <c r="J285" s="24">
        <v>1043049</v>
      </c>
      <c r="K285" s="24">
        <v>100011</v>
      </c>
      <c r="L285" s="24" t="s">
        <v>40</v>
      </c>
      <c r="M285" s="32">
        <v>53.298999999999999</v>
      </c>
      <c r="N285" s="33">
        <v>44476</v>
      </c>
      <c r="O285" s="34">
        <f t="shared" si="8"/>
        <v>1</v>
      </c>
      <c r="P285" s="35">
        <f t="shared" si="9"/>
        <v>81.382999999999996</v>
      </c>
      <c r="Q285" s="24" t="s">
        <v>16</v>
      </c>
      <c r="R285" s="24" t="s">
        <v>16</v>
      </c>
      <c r="S285" s="24" t="s">
        <v>16</v>
      </c>
      <c r="T285" s="24" t="s">
        <v>16</v>
      </c>
      <c r="U285" s="24" t="s">
        <v>16</v>
      </c>
      <c r="V285" s="24" t="s">
        <v>16</v>
      </c>
      <c r="W285" s="24" t="s">
        <v>16</v>
      </c>
      <c r="X285" s="24" t="s">
        <v>16</v>
      </c>
      <c r="Y285" s="24" t="s">
        <v>16</v>
      </c>
      <c r="Z285" s="24">
        <v>81.382999999999996</v>
      </c>
      <c r="AA285" s="24" t="s">
        <v>16</v>
      </c>
      <c r="AB285" s="24" t="s">
        <v>16</v>
      </c>
    </row>
    <row r="286" spans="10:28" ht="15.75" customHeight="1" x14ac:dyDescent="0.25">
      <c r="J286" s="24">
        <v>1043052</v>
      </c>
      <c r="K286" s="24">
        <v>100011</v>
      </c>
      <c r="L286" s="24" t="s">
        <v>40</v>
      </c>
      <c r="M286" s="32">
        <v>81.382999999999996</v>
      </c>
      <c r="N286" s="33">
        <v>44477</v>
      </c>
      <c r="O286" s="34">
        <f t="shared" si="8"/>
        <v>0</v>
      </c>
      <c r="P286" s="35">
        <f t="shared" si="9"/>
        <v>87.466999999999999</v>
      </c>
      <c r="Q286" s="24" t="s">
        <v>16</v>
      </c>
      <c r="R286" s="24" t="s">
        <v>16</v>
      </c>
      <c r="S286" s="24" t="s">
        <v>16</v>
      </c>
      <c r="T286" s="24" t="s">
        <v>16</v>
      </c>
      <c r="U286" s="24" t="s">
        <v>16</v>
      </c>
      <c r="V286" s="24" t="s">
        <v>16</v>
      </c>
      <c r="W286" s="24" t="s">
        <v>16</v>
      </c>
      <c r="X286" s="24" t="s">
        <v>16</v>
      </c>
      <c r="Y286" s="24" t="s">
        <v>16</v>
      </c>
      <c r="Z286" s="24">
        <v>87.466999999999999</v>
      </c>
      <c r="AA286" s="24" t="s">
        <v>16</v>
      </c>
      <c r="AB286" s="24" t="s">
        <v>16</v>
      </c>
    </row>
    <row r="287" spans="10:28" ht="15.75" customHeight="1" x14ac:dyDescent="0.25">
      <c r="J287" s="24">
        <v>1043060</v>
      </c>
      <c r="K287" s="24">
        <v>100011</v>
      </c>
      <c r="L287" s="24" t="s">
        <v>40</v>
      </c>
      <c r="M287" s="32">
        <v>87.466999999999999</v>
      </c>
      <c r="N287" s="33">
        <v>44478</v>
      </c>
      <c r="O287" s="34">
        <f t="shared" si="8"/>
        <v>0</v>
      </c>
      <c r="P287" s="35">
        <f t="shared" si="9"/>
        <v>97.388000000000005</v>
      </c>
      <c r="Q287" s="24" t="s">
        <v>16</v>
      </c>
      <c r="R287" s="24" t="s">
        <v>16</v>
      </c>
      <c r="S287" s="24" t="s">
        <v>16</v>
      </c>
      <c r="T287" s="24" t="s">
        <v>16</v>
      </c>
      <c r="U287" s="24" t="s">
        <v>16</v>
      </c>
      <c r="V287" s="24" t="s">
        <v>16</v>
      </c>
      <c r="W287" s="24" t="s">
        <v>16</v>
      </c>
      <c r="X287" s="24" t="s">
        <v>16</v>
      </c>
      <c r="Y287" s="24" t="s">
        <v>16</v>
      </c>
      <c r="Z287" s="24">
        <v>97.388000000000005</v>
      </c>
      <c r="AA287" s="24" t="s">
        <v>16</v>
      </c>
      <c r="AB287" s="24" t="s">
        <v>16</v>
      </c>
    </row>
    <row r="288" spans="10:28" ht="15.75" customHeight="1" x14ac:dyDescent="0.25">
      <c r="J288" s="24">
        <v>1043063</v>
      </c>
      <c r="K288" s="24">
        <v>100011</v>
      </c>
      <c r="L288" s="24" t="s">
        <v>40</v>
      </c>
      <c r="M288" s="32">
        <v>97.388000000000005</v>
      </c>
      <c r="N288" s="33">
        <v>44479</v>
      </c>
      <c r="O288" s="34">
        <f t="shared" si="8"/>
        <v>0</v>
      </c>
      <c r="P288" s="35">
        <f t="shared" si="9"/>
        <v>108.139</v>
      </c>
      <c r="Q288" s="24" t="s">
        <v>16</v>
      </c>
      <c r="R288" s="24" t="s">
        <v>16</v>
      </c>
      <c r="S288" s="24" t="s">
        <v>16</v>
      </c>
      <c r="T288" s="24" t="s">
        <v>16</v>
      </c>
      <c r="U288" s="24" t="s">
        <v>16</v>
      </c>
      <c r="V288" s="24" t="s">
        <v>16</v>
      </c>
      <c r="W288" s="24" t="s">
        <v>16</v>
      </c>
      <c r="X288" s="24" t="s">
        <v>16</v>
      </c>
      <c r="Y288" s="24" t="s">
        <v>16</v>
      </c>
      <c r="Z288" s="24">
        <v>108.139</v>
      </c>
      <c r="AA288" s="24" t="s">
        <v>16</v>
      </c>
      <c r="AB288" s="24" t="s">
        <v>16</v>
      </c>
    </row>
    <row r="289" spans="10:28" ht="15.75" customHeight="1" x14ac:dyDescent="0.25">
      <c r="J289" s="24">
        <v>1043066</v>
      </c>
      <c r="K289" s="24">
        <v>100011</v>
      </c>
      <c r="L289" s="24" t="s">
        <v>40</v>
      </c>
      <c r="M289" s="32">
        <v>108.139</v>
      </c>
      <c r="N289" s="33">
        <v>44480</v>
      </c>
      <c r="O289" s="34">
        <f t="shared" si="8"/>
        <v>0</v>
      </c>
      <c r="P289" s="35">
        <f t="shared" si="9"/>
        <v>111.554</v>
      </c>
      <c r="Q289" s="24" t="s">
        <v>16</v>
      </c>
      <c r="R289" s="24" t="s">
        <v>16</v>
      </c>
      <c r="S289" s="24" t="s">
        <v>16</v>
      </c>
      <c r="T289" s="24" t="s">
        <v>16</v>
      </c>
      <c r="U289" s="24" t="s">
        <v>16</v>
      </c>
      <c r="V289" s="24" t="s">
        <v>16</v>
      </c>
      <c r="W289" s="24" t="s">
        <v>16</v>
      </c>
      <c r="X289" s="24" t="s">
        <v>16</v>
      </c>
      <c r="Y289" s="24" t="s">
        <v>16</v>
      </c>
      <c r="Z289" s="24">
        <v>111.554</v>
      </c>
      <c r="AA289" s="24" t="s">
        <v>16</v>
      </c>
      <c r="AB289" s="24" t="s">
        <v>16</v>
      </c>
    </row>
    <row r="290" spans="10:28" ht="15.75" customHeight="1" x14ac:dyDescent="0.25">
      <c r="J290" s="24">
        <v>1043069</v>
      </c>
      <c r="K290" s="24">
        <v>100011</v>
      </c>
      <c r="L290" s="24" t="s">
        <v>40</v>
      </c>
      <c r="M290" s="32">
        <v>111.554</v>
      </c>
      <c r="N290" s="33">
        <v>44481</v>
      </c>
      <c r="O290" s="34">
        <f t="shared" si="8"/>
        <v>0</v>
      </c>
      <c r="P290" s="35">
        <f t="shared" si="9"/>
        <v>111.661</v>
      </c>
      <c r="Q290" s="24" t="s">
        <v>16</v>
      </c>
      <c r="R290" s="24" t="s">
        <v>16</v>
      </c>
      <c r="S290" s="24" t="s">
        <v>16</v>
      </c>
      <c r="T290" s="24" t="s">
        <v>16</v>
      </c>
      <c r="U290" s="24" t="s">
        <v>16</v>
      </c>
      <c r="V290" s="24" t="s">
        <v>16</v>
      </c>
      <c r="W290" s="24" t="s">
        <v>16</v>
      </c>
      <c r="X290" s="24" t="s">
        <v>16</v>
      </c>
      <c r="Y290" s="24" t="s">
        <v>16</v>
      </c>
      <c r="Z290" s="24">
        <v>111.661</v>
      </c>
      <c r="AA290" s="24" t="s">
        <v>16</v>
      </c>
      <c r="AB290" s="24" t="s">
        <v>16</v>
      </c>
    </row>
    <row r="291" spans="10:28" ht="15.75" customHeight="1" x14ac:dyDescent="0.25">
      <c r="J291" s="24">
        <v>1043072</v>
      </c>
      <c r="K291" s="24">
        <v>100011</v>
      </c>
      <c r="L291" s="24" t="s">
        <v>40</v>
      </c>
      <c r="M291" s="32">
        <v>111.661</v>
      </c>
      <c r="N291" s="33">
        <v>44482</v>
      </c>
      <c r="O291" s="34">
        <f t="shared" si="8"/>
        <v>0</v>
      </c>
      <c r="P291" s="35">
        <f t="shared" si="9"/>
        <v>125.71899999999999</v>
      </c>
      <c r="Q291" s="24" t="s">
        <v>16</v>
      </c>
      <c r="R291" s="24" t="s">
        <v>16</v>
      </c>
      <c r="S291" s="24" t="s">
        <v>16</v>
      </c>
      <c r="T291" s="24" t="s">
        <v>16</v>
      </c>
      <c r="U291" s="24" t="s">
        <v>16</v>
      </c>
      <c r="V291" s="24" t="s">
        <v>16</v>
      </c>
      <c r="W291" s="24" t="s">
        <v>16</v>
      </c>
      <c r="X291" s="24" t="s">
        <v>16</v>
      </c>
      <c r="Y291" s="24" t="s">
        <v>16</v>
      </c>
      <c r="Z291" s="24">
        <v>125.71899999999999</v>
      </c>
      <c r="AA291" s="24" t="s">
        <v>16</v>
      </c>
      <c r="AB291" s="24" t="s">
        <v>16</v>
      </c>
    </row>
    <row r="292" spans="10:28" ht="15.75" customHeight="1" x14ac:dyDescent="0.25">
      <c r="J292" s="24">
        <v>1043075</v>
      </c>
      <c r="K292" s="24">
        <v>100011</v>
      </c>
      <c r="L292" s="24" t="s">
        <v>40</v>
      </c>
      <c r="M292" s="32">
        <v>125.71899999999999</v>
      </c>
      <c r="N292" s="33">
        <v>44483</v>
      </c>
      <c r="O292" s="34">
        <f t="shared" si="8"/>
        <v>0</v>
      </c>
      <c r="P292" s="35">
        <f t="shared" si="9"/>
        <v>136.714</v>
      </c>
      <c r="Q292" s="24" t="s">
        <v>16</v>
      </c>
      <c r="R292" s="24" t="s">
        <v>16</v>
      </c>
      <c r="S292" s="24" t="s">
        <v>16</v>
      </c>
      <c r="T292" s="24" t="s">
        <v>16</v>
      </c>
      <c r="U292" s="24" t="s">
        <v>16</v>
      </c>
      <c r="V292" s="24" t="s">
        <v>16</v>
      </c>
      <c r="W292" s="24" t="s">
        <v>16</v>
      </c>
      <c r="X292" s="24" t="s">
        <v>16</v>
      </c>
      <c r="Y292" s="24" t="s">
        <v>16</v>
      </c>
      <c r="Z292" s="24">
        <v>136.714</v>
      </c>
      <c r="AA292" s="24" t="s">
        <v>16</v>
      </c>
      <c r="AB292" s="24" t="s">
        <v>16</v>
      </c>
    </row>
    <row r="293" spans="10:28" ht="15.75" customHeight="1" x14ac:dyDescent="0.25">
      <c r="J293" s="24">
        <v>1043085</v>
      </c>
      <c r="K293" s="24">
        <v>100011</v>
      </c>
      <c r="L293" s="24" t="s">
        <v>40</v>
      </c>
      <c r="M293" s="32">
        <v>136.714</v>
      </c>
      <c r="N293" s="33">
        <v>44484</v>
      </c>
      <c r="O293" s="34">
        <f t="shared" si="8"/>
        <v>0</v>
      </c>
      <c r="P293" s="35">
        <f t="shared" si="9"/>
        <v>136.71199999999999</v>
      </c>
      <c r="Q293" s="24" t="s">
        <v>16</v>
      </c>
      <c r="R293" s="24" t="s">
        <v>16</v>
      </c>
      <c r="S293" s="24" t="s">
        <v>16</v>
      </c>
      <c r="T293" s="24" t="s">
        <v>16</v>
      </c>
      <c r="U293" s="24" t="s">
        <v>16</v>
      </c>
      <c r="V293" s="24" t="s">
        <v>16</v>
      </c>
      <c r="W293" s="24" t="s">
        <v>16</v>
      </c>
      <c r="X293" s="24" t="s">
        <v>16</v>
      </c>
      <c r="Y293" s="24" t="s">
        <v>16</v>
      </c>
      <c r="Z293" s="24">
        <v>136.71199999999999</v>
      </c>
      <c r="AA293" s="24" t="s">
        <v>16</v>
      </c>
      <c r="AB293" s="24" t="s">
        <v>16</v>
      </c>
    </row>
    <row r="294" spans="10:28" ht="15.75" customHeight="1" x14ac:dyDescent="0.25">
      <c r="J294" s="24">
        <v>1043088</v>
      </c>
      <c r="K294" s="24">
        <v>100011</v>
      </c>
      <c r="L294" s="24" t="s">
        <v>40</v>
      </c>
      <c r="M294" s="32">
        <v>136.71199999999999</v>
      </c>
      <c r="N294" s="33">
        <v>44485</v>
      </c>
      <c r="O294" s="34">
        <f t="shared" si="8"/>
        <v>0</v>
      </c>
      <c r="P294" s="35">
        <f t="shared" si="9"/>
        <v>137.58799999999999</v>
      </c>
      <c r="Q294" s="24" t="s">
        <v>16</v>
      </c>
      <c r="R294" s="24" t="s">
        <v>16</v>
      </c>
      <c r="S294" s="24" t="s">
        <v>16</v>
      </c>
      <c r="T294" s="24" t="s">
        <v>16</v>
      </c>
      <c r="U294" s="24" t="s">
        <v>16</v>
      </c>
      <c r="V294" s="24" t="s">
        <v>16</v>
      </c>
      <c r="W294" s="24" t="s">
        <v>16</v>
      </c>
      <c r="X294" s="24" t="s">
        <v>16</v>
      </c>
      <c r="Y294" s="24" t="s">
        <v>16</v>
      </c>
      <c r="Z294" s="24">
        <v>137.58799999999999</v>
      </c>
      <c r="AA294" s="24" t="s">
        <v>16</v>
      </c>
      <c r="AB294" s="24" t="s">
        <v>16</v>
      </c>
    </row>
    <row r="295" spans="10:28" ht="15.75" customHeight="1" x14ac:dyDescent="0.25">
      <c r="J295" s="24">
        <v>1043091</v>
      </c>
      <c r="K295" s="24">
        <v>100011</v>
      </c>
      <c r="L295" s="24" t="s">
        <v>40</v>
      </c>
      <c r="M295" s="32">
        <v>137.58799999999999</v>
      </c>
      <c r="N295" s="33">
        <v>44486</v>
      </c>
      <c r="O295" s="34">
        <f t="shared" si="8"/>
        <v>0</v>
      </c>
      <c r="P295" s="35">
        <f t="shared" si="9"/>
        <v>137.364</v>
      </c>
      <c r="Q295" s="24" t="s">
        <v>16</v>
      </c>
      <c r="R295" s="24" t="s">
        <v>16</v>
      </c>
      <c r="S295" s="24" t="s">
        <v>16</v>
      </c>
      <c r="T295" s="24" t="s">
        <v>16</v>
      </c>
      <c r="U295" s="24" t="s">
        <v>16</v>
      </c>
      <c r="V295" s="24" t="s">
        <v>16</v>
      </c>
      <c r="W295" s="24" t="s">
        <v>16</v>
      </c>
      <c r="X295" s="24" t="s">
        <v>16</v>
      </c>
      <c r="Y295" s="24" t="s">
        <v>16</v>
      </c>
      <c r="Z295" s="24">
        <v>137.364</v>
      </c>
      <c r="AA295" s="24" t="s">
        <v>16</v>
      </c>
      <c r="AB295" s="24" t="s">
        <v>16</v>
      </c>
    </row>
    <row r="296" spans="10:28" ht="15.75" customHeight="1" x14ac:dyDescent="0.25">
      <c r="J296" s="24">
        <v>1043094</v>
      </c>
      <c r="K296" s="24">
        <v>100011</v>
      </c>
      <c r="L296" s="24" t="s">
        <v>40</v>
      </c>
      <c r="M296" s="32">
        <v>137.364</v>
      </c>
      <c r="N296" s="33">
        <v>44487</v>
      </c>
      <c r="O296" s="34">
        <f t="shared" si="8"/>
        <v>0</v>
      </c>
      <c r="P296" s="35">
        <f t="shared" si="9"/>
        <v>136.15299999999999</v>
      </c>
      <c r="Q296" s="24" t="s">
        <v>16</v>
      </c>
      <c r="R296" s="24" t="s">
        <v>16</v>
      </c>
      <c r="S296" s="24" t="s">
        <v>16</v>
      </c>
      <c r="T296" s="24" t="s">
        <v>16</v>
      </c>
      <c r="U296" s="24" t="s">
        <v>16</v>
      </c>
      <c r="V296" s="24" t="s">
        <v>16</v>
      </c>
      <c r="W296" s="24" t="s">
        <v>16</v>
      </c>
      <c r="X296" s="24" t="s">
        <v>16</v>
      </c>
      <c r="Y296" s="24" t="s">
        <v>16</v>
      </c>
      <c r="Z296" s="24">
        <v>136.15299999999999</v>
      </c>
      <c r="AA296" s="24" t="s">
        <v>16</v>
      </c>
      <c r="AB296" s="24" t="s">
        <v>16</v>
      </c>
    </row>
    <row r="297" spans="10:28" ht="15.75" customHeight="1" x14ac:dyDescent="0.25">
      <c r="J297" s="24">
        <v>1043097</v>
      </c>
      <c r="K297" s="24">
        <v>100011</v>
      </c>
      <c r="L297" s="24" t="s">
        <v>40</v>
      </c>
      <c r="M297" s="32">
        <v>136.15299999999999</v>
      </c>
      <c r="N297" s="33">
        <v>44488</v>
      </c>
      <c r="O297" s="34">
        <f t="shared" si="8"/>
        <v>0</v>
      </c>
      <c r="P297" s="35">
        <f t="shared" si="9"/>
        <v>136.315</v>
      </c>
      <c r="Q297" s="24" t="s">
        <v>16</v>
      </c>
      <c r="R297" s="24" t="s">
        <v>16</v>
      </c>
      <c r="S297" s="24" t="s">
        <v>16</v>
      </c>
      <c r="T297" s="24" t="s">
        <v>16</v>
      </c>
      <c r="U297" s="24" t="s">
        <v>16</v>
      </c>
      <c r="V297" s="24" t="s">
        <v>16</v>
      </c>
      <c r="W297" s="24" t="s">
        <v>16</v>
      </c>
      <c r="X297" s="24" t="s">
        <v>16</v>
      </c>
      <c r="Y297" s="24" t="s">
        <v>16</v>
      </c>
      <c r="Z297" s="24">
        <v>136.315</v>
      </c>
      <c r="AA297" s="24" t="s">
        <v>16</v>
      </c>
      <c r="AB297" s="24" t="s">
        <v>16</v>
      </c>
    </row>
    <row r="298" spans="10:28" ht="15.75" customHeight="1" x14ac:dyDescent="0.25">
      <c r="J298" s="24">
        <v>1043108</v>
      </c>
      <c r="K298" s="24">
        <v>100011</v>
      </c>
      <c r="L298" s="24" t="s">
        <v>40</v>
      </c>
      <c r="M298" s="32">
        <v>136.315</v>
      </c>
      <c r="N298" s="33">
        <v>44489</v>
      </c>
      <c r="O298" s="34">
        <f t="shared" si="8"/>
        <v>0</v>
      </c>
      <c r="P298" s="35">
        <f t="shared" si="9"/>
        <v>135.83000000000001</v>
      </c>
      <c r="Q298" s="24" t="s">
        <v>16</v>
      </c>
      <c r="R298" s="24" t="s">
        <v>16</v>
      </c>
      <c r="S298" s="24" t="s">
        <v>16</v>
      </c>
      <c r="T298" s="24" t="s">
        <v>16</v>
      </c>
      <c r="U298" s="24" t="s">
        <v>16</v>
      </c>
      <c r="V298" s="24" t="s">
        <v>16</v>
      </c>
      <c r="W298" s="24" t="s">
        <v>16</v>
      </c>
      <c r="X298" s="24" t="s">
        <v>16</v>
      </c>
      <c r="Y298" s="24" t="s">
        <v>16</v>
      </c>
      <c r="Z298" s="24">
        <v>135.83000000000001</v>
      </c>
      <c r="AA298" s="24" t="s">
        <v>16</v>
      </c>
      <c r="AB298" s="24" t="s">
        <v>16</v>
      </c>
    </row>
    <row r="299" spans="10:28" ht="15.75" customHeight="1" x14ac:dyDescent="0.25">
      <c r="J299" s="24">
        <v>1043113</v>
      </c>
      <c r="K299" s="24">
        <v>100011</v>
      </c>
      <c r="L299" s="24" t="s">
        <v>40</v>
      </c>
      <c r="M299" s="32">
        <v>135.83000000000001</v>
      </c>
      <c r="N299" s="33">
        <v>44490</v>
      </c>
      <c r="O299" s="34">
        <f t="shared" si="8"/>
        <v>0</v>
      </c>
      <c r="P299" s="35">
        <f t="shared" si="9"/>
        <v>135.65700000000001</v>
      </c>
      <c r="Q299" s="24" t="s">
        <v>16</v>
      </c>
      <c r="R299" s="24" t="s">
        <v>16</v>
      </c>
      <c r="S299" s="24" t="s">
        <v>16</v>
      </c>
      <c r="T299" s="24" t="s">
        <v>16</v>
      </c>
      <c r="U299" s="24" t="s">
        <v>16</v>
      </c>
      <c r="V299" s="24" t="s">
        <v>16</v>
      </c>
      <c r="W299" s="24" t="s">
        <v>16</v>
      </c>
      <c r="X299" s="24" t="s">
        <v>16</v>
      </c>
      <c r="Y299" s="24" t="s">
        <v>16</v>
      </c>
      <c r="Z299" s="24">
        <v>135.65700000000001</v>
      </c>
      <c r="AA299" s="24" t="s">
        <v>16</v>
      </c>
      <c r="AB299" s="24" t="s">
        <v>16</v>
      </c>
    </row>
    <row r="300" spans="10:28" ht="15.75" customHeight="1" x14ac:dyDescent="0.25">
      <c r="J300" s="24">
        <v>1043116</v>
      </c>
      <c r="K300" s="24">
        <v>100011</v>
      </c>
      <c r="L300" s="24" t="s">
        <v>40</v>
      </c>
      <c r="M300" s="32">
        <v>135.65700000000001</v>
      </c>
      <c r="N300" s="33">
        <v>44491</v>
      </c>
      <c r="O300" s="34">
        <f t="shared" si="8"/>
        <v>0</v>
      </c>
      <c r="P300" s="35">
        <f t="shared" si="9"/>
        <v>136.21100000000001</v>
      </c>
      <c r="Q300" s="24" t="s">
        <v>16</v>
      </c>
      <c r="R300" s="24" t="s">
        <v>16</v>
      </c>
      <c r="S300" s="24" t="s">
        <v>16</v>
      </c>
      <c r="T300" s="24" t="s">
        <v>16</v>
      </c>
      <c r="U300" s="24" t="s">
        <v>16</v>
      </c>
      <c r="V300" s="24" t="s">
        <v>16</v>
      </c>
      <c r="W300" s="24" t="s">
        <v>16</v>
      </c>
      <c r="X300" s="24" t="s">
        <v>16</v>
      </c>
      <c r="Y300" s="24" t="s">
        <v>16</v>
      </c>
      <c r="Z300" s="24">
        <v>136.21100000000001</v>
      </c>
      <c r="AA300" s="24" t="s">
        <v>16</v>
      </c>
      <c r="AB300" s="24" t="s">
        <v>16</v>
      </c>
    </row>
    <row r="301" spans="10:28" ht="15.75" customHeight="1" x14ac:dyDescent="0.25">
      <c r="J301" s="24">
        <v>1043120</v>
      </c>
      <c r="K301" s="24">
        <v>100011</v>
      </c>
      <c r="L301" s="24" t="s">
        <v>40</v>
      </c>
      <c r="M301" s="32">
        <v>136.21100000000001</v>
      </c>
      <c r="N301" s="33">
        <v>44492</v>
      </c>
      <c r="O301" s="34">
        <f t="shared" si="8"/>
        <v>0</v>
      </c>
      <c r="P301" s="35">
        <f t="shared" si="9"/>
        <v>127.517</v>
      </c>
      <c r="Q301" s="24" t="s">
        <v>16</v>
      </c>
      <c r="R301" s="24" t="s">
        <v>16</v>
      </c>
      <c r="S301" s="24" t="s">
        <v>16</v>
      </c>
      <c r="T301" s="24" t="s">
        <v>16</v>
      </c>
      <c r="U301" s="24" t="s">
        <v>16</v>
      </c>
      <c r="V301" s="24" t="s">
        <v>16</v>
      </c>
      <c r="W301" s="24" t="s">
        <v>16</v>
      </c>
      <c r="X301" s="24" t="s">
        <v>16</v>
      </c>
      <c r="Y301" s="24" t="s">
        <v>16</v>
      </c>
      <c r="Z301" s="24">
        <v>127.517</v>
      </c>
      <c r="AA301" s="24" t="s">
        <v>16</v>
      </c>
      <c r="AB301" s="24" t="s">
        <v>16</v>
      </c>
    </row>
    <row r="302" spans="10:28" ht="15.75" customHeight="1" x14ac:dyDescent="0.25">
      <c r="J302" s="24">
        <v>1043126</v>
      </c>
      <c r="K302" s="24">
        <v>100011</v>
      </c>
      <c r="L302" s="24" t="s">
        <v>40</v>
      </c>
      <c r="M302" s="32">
        <v>127.517</v>
      </c>
      <c r="N302" s="33">
        <v>44493</v>
      </c>
      <c r="O302" s="34">
        <f t="shared" si="8"/>
        <v>0</v>
      </c>
      <c r="P302" s="35">
        <f t="shared" si="9"/>
        <v>126.3</v>
      </c>
      <c r="Q302" s="24" t="s">
        <v>16</v>
      </c>
      <c r="R302" s="24" t="s">
        <v>16</v>
      </c>
      <c r="S302" s="24" t="s">
        <v>16</v>
      </c>
      <c r="T302" s="24" t="s">
        <v>16</v>
      </c>
      <c r="U302" s="24" t="s">
        <v>16</v>
      </c>
      <c r="V302" s="24" t="s">
        <v>16</v>
      </c>
      <c r="W302" s="24" t="s">
        <v>16</v>
      </c>
      <c r="X302" s="24" t="s">
        <v>16</v>
      </c>
      <c r="Y302" s="24" t="s">
        <v>16</v>
      </c>
      <c r="Z302" s="24">
        <v>126.3</v>
      </c>
      <c r="AA302" s="24" t="s">
        <v>16</v>
      </c>
      <c r="AB302" s="24" t="s">
        <v>16</v>
      </c>
    </row>
    <row r="303" spans="10:28" ht="15.75" customHeight="1" x14ac:dyDescent="0.25">
      <c r="J303" s="24">
        <v>1043129</v>
      </c>
      <c r="K303" s="24">
        <v>100011</v>
      </c>
      <c r="L303" s="24" t="s">
        <v>40</v>
      </c>
      <c r="M303" s="32">
        <v>126.3</v>
      </c>
      <c r="N303" s="33">
        <v>44494</v>
      </c>
      <c r="O303" s="34">
        <f t="shared" si="8"/>
        <v>0</v>
      </c>
      <c r="P303" s="35">
        <f t="shared" si="9"/>
        <v>126.496</v>
      </c>
      <c r="Q303" s="24" t="s">
        <v>16</v>
      </c>
      <c r="R303" s="24" t="s">
        <v>16</v>
      </c>
      <c r="S303" s="24" t="s">
        <v>16</v>
      </c>
      <c r="T303" s="24" t="s">
        <v>16</v>
      </c>
      <c r="U303" s="24" t="s">
        <v>16</v>
      </c>
      <c r="V303" s="24" t="s">
        <v>16</v>
      </c>
      <c r="W303" s="24" t="s">
        <v>16</v>
      </c>
      <c r="X303" s="24" t="s">
        <v>16</v>
      </c>
      <c r="Y303" s="24" t="s">
        <v>16</v>
      </c>
      <c r="Z303" s="24">
        <v>126.496</v>
      </c>
      <c r="AA303" s="24" t="s">
        <v>16</v>
      </c>
      <c r="AB303" s="24" t="s">
        <v>16</v>
      </c>
    </row>
    <row r="304" spans="10:28" ht="15.75" customHeight="1" x14ac:dyDescent="0.25">
      <c r="J304" s="24">
        <v>1043132</v>
      </c>
      <c r="K304" s="24">
        <v>100011</v>
      </c>
      <c r="L304" s="24" t="s">
        <v>40</v>
      </c>
      <c r="M304" s="32">
        <v>126.496</v>
      </c>
      <c r="N304" s="33">
        <v>44495</v>
      </c>
      <c r="O304" s="34">
        <f t="shared" si="8"/>
        <v>0</v>
      </c>
      <c r="P304" s="35">
        <f t="shared" si="9"/>
        <v>126.547</v>
      </c>
      <c r="Q304" s="24" t="s">
        <v>16</v>
      </c>
      <c r="R304" s="24" t="s">
        <v>16</v>
      </c>
      <c r="S304" s="24" t="s">
        <v>16</v>
      </c>
      <c r="T304" s="24" t="s">
        <v>16</v>
      </c>
      <c r="U304" s="24" t="s">
        <v>16</v>
      </c>
      <c r="V304" s="24" t="s">
        <v>16</v>
      </c>
      <c r="W304" s="24" t="s">
        <v>16</v>
      </c>
      <c r="X304" s="24" t="s">
        <v>16</v>
      </c>
      <c r="Y304" s="24" t="s">
        <v>16</v>
      </c>
      <c r="Z304" s="24">
        <v>126.547</v>
      </c>
      <c r="AA304" s="24" t="s">
        <v>16</v>
      </c>
      <c r="AB304" s="24" t="s">
        <v>16</v>
      </c>
    </row>
    <row r="305" spans="10:28" ht="15.75" customHeight="1" x14ac:dyDescent="0.25">
      <c r="J305" s="24">
        <v>1043136</v>
      </c>
      <c r="K305" s="24">
        <v>100011</v>
      </c>
      <c r="L305" s="24" t="s">
        <v>40</v>
      </c>
      <c r="M305" s="32">
        <v>126.547</v>
      </c>
      <c r="N305" s="33">
        <v>44496</v>
      </c>
      <c r="O305" s="34">
        <f t="shared" si="8"/>
        <v>0</v>
      </c>
      <c r="P305" s="35">
        <f t="shared" si="9"/>
        <v>125.85899999999999</v>
      </c>
      <c r="Q305" s="24" t="s">
        <v>16</v>
      </c>
      <c r="R305" s="24" t="s">
        <v>16</v>
      </c>
      <c r="S305" s="24" t="s">
        <v>16</v>
      </c>
      <c r="T305" s="24" t="s">
        <v>16</v>
      </c>
      <c r="U305" s="24" t="s">
        <v>16</v>
      </c>
      <c r="V305" s="24" t="s">
        <v>16</v>
      </c>
      <c r="W305" s="24" t="s">
        <v>16</v>
      </c>
      <c r="X305" s="24" t="s">
        <v>16</v>
      </c>
      <c r="Y305" s="24" t="s">
        <v>16</v>
      </c>
      <c r="Z305" s="24">
        <v>125.85899999999999</v>
      </c>
      <c r="AA305" s="24" t="s">
        <v>16</v>
      </c>
      <c r="AB305" s="24" t="s">
        <v>16</v>
      </c>
    </row>
    <row r="306" spans="10:28" ht="15.75" customHeight="1" x14ac:dyDescent="0.25">
      <c r="J306" s="24">
        <v>1043139</v>
      </c>
      <c r="K306" s="24">
        <v>100011</v>
      </c>
      <c r="L306" s="24" t="s">
        <v>40</v>
      </c>
      <c r="M306" s="32">
        <v>125.85899999999999</v>
      </c>
      <c r="N306" s="33">
        <v>44497</v>
      </c>
      <c r="O306" s="34">
        <f t="shared" si="8"/>
        <v>0</v>
      </c>
      <c r="P306" s="35">
        <f t="shared" si="9"/>
        <v>126.616</v>
      </c>
      <c r="Q306" s="24" t="s">
        <v>16</v>
      </c>
      <c r="R306" s="24" t="s">
        <v>16</v>
      </c>
      <c r="S306" s="24" t="s">
        <v>16</v>
      </c>
      <c r="T306" s="24" t="s">
        <v>16</v>
      </c>
      <c r="U306" s="24" t="s">
        <v>16</v>
      </c>
      <c r="V306" s="24" t="s">
        <v>16</v>
      </c>
      <c r="W306" s="24" t="s">
        <v>16</v>
      </c>
      <c r="X306" s="24" t="s">
        <v>16</v>
      </c>
      <c r="Y306" s="24" t="s">
        <v>16</v>
      </c>
      <c r="Z306" s="24">
        <v>126.616</v>
      </c>
      <c r="AA306" s="24" t="s">
        <v>16</v>
      </c>
      <c r="AB306" s="24" t="s">
        <v>16</v>
      </c>
    </row>
    <row r="307" spans="10:28" ht="15.75" customHeight="1" x14ac:dyDescent="0.25">
      <c r="J307" s="24">
        <v>1043142</v>
      </c>
      <c r="K307" s="24">
        <v>100011</v>
      </c>
      <c r="L307" s="24" t="s">
        <v>40</v>
      </c>
      <c r="M307" s="32">
        <v>126.616</v>
      </c>
      <c r="N307" s="33">
        <v>44498</v>
      </c>
      <c r="O307" s="34">
        <f t="shared" si="8"/>
        <v>0</v>
      </c>
      <c r="P307" s="35">
        <f t="shared" si="9"/>
        <v>126.38800000000001</v>
      </c>
      <c r="Q307" s="24" t="s">
        <v>16</v>
      </c>
      <c r="R307" s="24" t="s">
        <v>16</v>
      </c>
      <c r="S307" s="24" t="s">
        <v>16</v>
      </c>
      <c r="T307" s="24" t="s">
        <v>16</v>
      </c>
      <c r="U307" s="24" t="s">
        <v>16</v>
      </c>
      <c r="V307" s="24" t="s">
        <v>16</v>
      </c>
      <c r="W307" s="24" t="s">
        <v>16</v>
      </c>
      <c r="X307" s="24" t="s">
        <v>16</v>
      </c>
      <c r="Y307" s="24" t="s">
        <v>16</v>
      </c>
      <c r="Z307" s="24">
        <v>126.38800000000001</v>
      </c>
      <c r="AA307" s="24" t="s">
        <v>16</v>
      </c>
      <c r="AB307" s="24" t="s">
        <v>16</v>
      </c>
    </row>
    <row r="308" spans="10:28" ht="15.75" customHeight="1" x14ac:dyDescent="0.25">
      <c r="J308" s="24">
        <v>1043151</v>
      </c>
      <c r="K308" s="24">
        <v>100011</v>
      </c>
      <c r="L308" s="24" t="s">
        <v>40</v>
      </c>
      <c r="M308" s="32">
        <v>126.38800000000001</v>
      </c>
      <c r="N308" s="33">
        <v>44499</v>
      </c>
      <c r="O308" s="34">
        <f t="shared" si="8"/>
        <v>0</v>
      </c>
      <c r="P308" s="35">
        <f t="shared" si="9"/>
        <v>126.327</v>
      </c>
      <c r="Q308" s="24" t="s">
        <v>16</v>
      </c>
      <c r="R308" s="24" t="s">
        <v>16</v>
      </c>
      <c r="S308" s="24" t="s">
        <v>16</v>
      </c>
      <c r="T308" s="24" t="s">
        <v>16</v>
      </c>
      <c r="U308" s="24" t="s">
        <v>16</v>
      </c>
      <c r="V308" s="24" t="s">
        <v>16</v>
      </c>
      <c r="W308" s="24" t="s">
        <v>16</v>
      </c>
      <c r="X308" s="24" t="s">
        <v>16</v>
      </c>
      <c r="Y308" s="24" t="s">
        <v>16</v>
      </c>
      <c r="Z308" s="24">
        <v>126.327</v>
      </c>
      <c r="AA308" s="24" t="s">
        <v>16</v>
      </c>
      <c r="AB308" s="24" t="s">
        <v>16</v>
      </c>
    </row>
    <row r="309" spans="10:28" ht="15.75" customHeight="1" x14ac:dyDescent="0.25">
      <c r="J309" s="24">
        <v>1043154</v>
      </c>
      <c r="K309" s="24">
        <v>100011</v>
      </c>
      <c r="L309" s="24" t="s">
        <v>40</v>
      </c>
      <c r="M309" s="32">
        <v>126.327</v>
      </c>
      <c r="N309" s="33">
        <v>44500</v>
      </c>
      <c r="O309" s="34">
        <f t="shared" si="8"/>
        <v>0</v>
      </c>
      <c r="P309" s="35">
        <f t="shared" si="9"/>
        <v>126.292</v>
      </c>
      <c r="Q309" s="24" t="s">
        <v>16</v>
      </c>
      <c r="R309" s="24" t="s">
        <v>16</v>
      </c>
      <c r="S309" s="24" t="s">
        <v>16</v>
      </c>
      <c r="T309" s="24" t="s">
        <v>16</v>
      </c>
      <c r="U309" s="24" t="s">
        <v>16</v>
      </c>
      <c r="V309" s="24" t="s">
        <v>16</v>
      </c>
      <c r="W309" s="24" t="s">
        <v>16</v>
      </c>
      <c r="X309" s="24" t="s">
        <v>16</v>
      </c>
      <c r="Y309" s="24" t="s">
        <v>16</v>
      </c>
      <c r="Z309" s="24" t="s">
        <v>16</v>
      </c>
      <c r="AA309" s="24">
        <v>126.292</v>
      </c>
      <c r="AB309" s="24" t="s">
        <v>16</v>
      </c>
    </row>
    <row r="310" spans="10:28" ht="15.75" customHeight="1" x14ac:dyDescent="0.25">
      <c r="J310" s="24">
        <v>1043157</v>
      </c>
      <c r="K310" s="24">
        <v>100011</v>
      </c>
      <c r="L310" s="24" t="s">
        <v>40</v>
      </c>
      <c r="M310" s="32">
        <v>126.292</v>
      </c>
      <c r="N310" s="33">
        <v>44501</v>
      </c>
      <c r="O310" s="34">
        <f t="shared" si="8"/>
        <v>0</v>
      </c>
      <c r="P310" s="35">
        <f t="shared" si="9"/>
        <v>126.108</v>
      </c>
      <c r="Q310" s="24" t="s">
        <v>16</v>
      </c>
      <c r="R310" s="24" t="s">
        <v>16</v>
      </c>
      <c r="S310" s="24" t="s">
        <v>16</v>
      </c>
      <c r="T310" s="24" t="s">
        <v>16</v>
      </c>
      <c r="U310" s="24" t="s">
        <v>16</v>
      </c>
      <c r="V310" s="24" t="s">
        <v>16</v>
      </c>
      <c r="W310" s="24" t="s">
        <v>16</v>
      </c>
      <c r="X310" s="24" t="s">
        <v>16</v>
      </c>
      <c r="Y310" s="24" t="s">
        <v>16</v>
      </c>
      <c r="Z310" s="24" t="s">
        <v>16</v>
      </c>
      <c r="AA310" s="24">
        <v>126.108</v>
      </c>
      <c r="AB310" s="24" t="s">
        <v>16</v>
      </c>
    </row>
    <row r="311" spans="10:28" ht="15.75" customHeight="1" x14ac:dyDescent="0.25">
      <c r="J311" s="24">
        <v>1043160</v>
      </c>
      <c r="K311" s="24">
        <v>100011</v>
      </c>
      <c r="L311" s="24" t="s">
        <v>40</v>
      </c>
      <c r="M311" s="32">
        <v>126.108</v>
      </c>
      <c r="N311" s="33">
        <v>44502</v>
      </c>
      <c r="O311" s="34">
        <f t="shared" si="8"/>
        <v>0</v>
      </c>
      <c r="P311" s="35">
        <f t="shared" si="9"/>
        <v>126.26900000000001</v>
      </c>
      <c r="Q311" s="24" t="s">
        <v>16</v>
      </c>
      <c r="R311" s="24" t="s">
        <v>16</v>
      </c>
      <c r="S311" s="24" t="s">
        <v>16</v>
      </c>
      <c r="T311" s="24" t="s">
        <v>16</v>
      </c>
      <c r="U311" s="24" t="s">
        <v>16</v>
      </c>
      <c r="V311" s="24" t="s">
        <v>16</v>
      </c>
      <c r="W311" s="24" t="s">
        <v>16</v>
      </c>
      <c r="X311" s="24" t="s">
        <v>16</v>
      </c>
      <c r="Y311" s="24" t="s">
        <v>16</v>
      </c>
      <c r="Z311" s="24" t="s">
        <v>16</v>
      </c>
      <c r="AA311" s="24">
        <v>126.26900000000001</v>
      </c>
      <c r="AB311" s="24" t="s">
        <v>16</v>
      </c>
    </row>
    <row r="312" spans="10:28" ht="15.75" customHeight="1" x14ac:dyDescent="0.25">
      <c r="J312" s="24">
        <v>1043163</v>
      </c>
      <c r="K312" s="24">
        <v>100011</v>
      </c>
      <c r="L312" s="24" t="s">
        <v>40</v>
      </c>
      <c r="M312" s="32">
        <v>126.26900000000001</v>
      </c>
      <c r="N312" s="33">
        <v>44503</v>
      </c>
      <c r="O312" s="34">
        <f t="shared" si="8"/>
        <v>0</v>
      </c>
      <c r="P312" s="35">
        <f t="shared" si="9"/>
        <v>125.99299999999999</v>
      </c>
      <c r="Q312" s="24" t="s">
        <v>16</v>
      </c>
      <c r="R312" s="24" t="s">
        <v>16</v>
      </c>
      <c r="S312" s="24" t="s">
        <v>16</v>
      </c>
      <c r="T312" s="24" t="s">
        <v>16</v>
      </c>
      <c r="U312" s="24" t="s">
        <v>16</v>
      </c>
      <c r="V312" s="24" t="s">
        <v>16</v>
      </c>
      <c r="W312" s="24" t="s">
        <v>16</v>
      </c>
      <c r="X312" s="24" t="s">
        <v>16</v>
      </c>
      <c r="Y312" s="24" t="s">
        <v>16</v>
      </c>
      <c r="Z312" s="24" t="s">
        <v>16</v>
      </c>
      <c r="AA312" s="24">
        <v>125.99299999999999</v>
      </c>
      <c r="AB312" s="24" t="s">
        <v>16</v>
      </c>
    </row>
    <row r="313" spans="10:28" ht="15.75" customHeight="1" x14ac:dyDescent="0.25">
      <c r="J313" s="24">
        <v>1043166</v>
      </c>
      <c r="K313" s="24">
        <v>100011</v>
      </c>
      <c r="L313" s="24" t="s">
        <v>40</v>
      </c>
      <c r="M313" s="32">
        <v>125.99299999999999</v>
      </c>
      <c r="N313" s="33">
        <v>44504</v>
      </c>
      <c r="O313" s="34">
        <f t="shared" si="8"/>
        <v>0</v>
      </c>
      <c r="P313" s="35">
        <f t="shared" si="9"/>
        <v>126.58499999999999</v>
      </c>
      <c r="Q313" s="24" t="s">
        <v>16</v>
      </c>
      <c r="R313" s="24" t="s">
        <v>16</v>
      </c>
      <c r="S313" s="24" t="s">
        <v>16</v>
      </c>
      <c r="T313" s="24" t="s">
        <v>16</v>
      </c>
      <c r="U313" s="24" t="s">
        <v>16</v>
      </c>
      <c r="V313" s="24" t="s">
        <v>16</v>
      </c>
      <c r="W313" s="24" t="s">
        <v>16</v>
      </c>
      <c r="X313" s="24" t="s">
        <v>16</v>
      </c>
      <c r="Y313" s="24" t="s">
        <v>16</v>
      </c>
      <c r="Z313" s="24" t="s">
        <v>16</v>
      </c>
      <c r="AA313" s="24">
        <v>126.58499999999999</v>
      </c>
      <c r="AB313" s="24" t="s">
        <v>16</v>
      </c>
    </row>
    <row r="314" spans="10:28" ht="15.75" customHeight="1" x14ac:dyDescent="0.25">
      <c r="J314" s="24">
        <v>1043171</v>
      </c>
      <c r="K314" s="24">
        <v>100011</v>
      </c>
      <c r="L314" s="24" t="s">
        <v>40</v>
      </c>
      <c r="M314" s="32">
        <v>126.58499999999999</v>
      </c>
      <c r="N314" s="33">
        <v>44505</v>
      </c>
      <c r="O314" s="34">
        <f t="shared" si="8"/>
        <v>0</v>
      </c>
      <c r="P314" s="35">
        <f t="shared" si="9"/>
        <v>126.345</v>
      </c>
      <c r="Q314" s="24" t="s">
        <v>16</v>
      </c>
      <c r="R314" s="24" t="s">
        <v>16</v>
      </c>
      <c r="S314" s="24" t="s">
        <v>16</v>
      </c>
      <c r="T314" s="24" t="s">
        <v>16</v>
      </c>
      <c r="U314" s="24" t="s">
        <v>16</v>
      </c>
      <c r="V314" s="24" t="s">
        <v>16</v>
      </c>
      <c r="W314" s="24" t="s">
        <v>16</v>
      </c>
      <c r="X314" s="24" t="s">
        <v>16</v>
      </c>
      <c r="Y314" s="24" t="s">
        <v>16</v>
      </c>
      <c r="Z314" s="24" t="s">
        <v>16</v>
      </c>
      <c r="AA314" s="24">
        <v>126.345</v>
      </c>
      <c r="AB314" s="24" t="s">
        <v>16</v>
      </c>
    </row>
    <row r="315" spans="10:28" ht="15.75" customHeight="1" x14ac:dyDescent="0.25">
      <c r="J315" s="24">
        <v>1043175</v>
      </c>
      <c r="K315" s="24">
        <v>100011</v>
      </c>
      <c r="L315" s="24" t="s">
        <v>40</v>
      </c>
      <c r="M315" s="32">
        <v>126.345</v>
      </c>
      <c r="N315" s="33">
        <v>44506</v>
      </c>
      <c r="O315" s="34">
        <f t="shared" si="8"/>
        <v>0</v>
      </c>
      <c r="P315" s="35">
        <f t="shared" si="9"/>
        <v>126.492</v>
      </c>
      <c r="Q315" s="24" t="s">
        <v>16</v>
      </c>
      <c r="R315" s="24" t="s">
        <v>16</v>
      </c>
      <c r="S315" s="24" t="s">
        <v>16</v>
      </c>
      <c r="T315" s="24" t="s">
        <v>16</v>
      </c>
      <c r="U315" s="24" t="s">
        <v>16</v>
      </c>
      <c r="V315" s="24" t="s">
        <v>16</v>
      </c>
      <c r="W315" s="24" t="s">
        <v>16</v>
      </c>
      <c r="X315" s="24" t="s">
        <v>16</v>
      </c>
      <c r="Y315" s="24" t="s">
        <v>16</v>
      </c>
      <c r="Z315" s="24" t="s">
        <v>16</v>
      </c>
      <c r="AA315" s="24">
        <v>126.492</v>
      </c>
      <c r="AB315" s="24" t="s">
        <v>16</v>
      </c>
    </row>
    <row r="316" spans="10:28" ht="15.75" customHeight="1" x14ac:dyDescent="0.25">
      <c r="J316" s="24">
        <v>1043178</v>
      </c>
      <c r="K316" s="24">
        <v>100011</v>
      </c>
      <c r="L316" s="24" t="s">
        <v>40</v>
      </c>
      <c r="M316" s="32">
        <v>126.492</v>
      </c>
      <c r="N316" s="33">
        <v>44507</v>
      </c>
      <c r="O316" s="34">
        <f t="shared" si="8"/>
        <v>0</v>
      </c>
      <c r="P316" s="35">
        <f t="shared" si="9"/>
        <v>126.434</v>
      </c>
      <c r="Q316" s="24" t="s">
        <v>16</v>
      </c>
      <c r="R316" s="24" t="s">
        <v>16</v>
      </c>
      <c r="S316" s="24" t="s">
        <v>16</v>
      </c>
      <c r="T316" s="24" t="s">
        <v>16</v>
      </c>
      <c r="U316" s="24" t="s">
        <v>16</v>
      </c>
      <c r="V316" s="24" t="s">
        <v>16</v>
      </c>
      <c r="W316" s="24" t="s">
        <v>16</v>
      </c>
      <c r="X316" s="24" t="s">
        <v>16</v>
      </c>
      <c r="Y316" s="24" t="s">
        <v>16</v>
      </c>
      <c r="Z316" s="24" t="s">
        <v>16</v>
      </c>
      <c r="AA316" s="24">
        <v>126.434</v>
      </c>
      <c r="AB316" s="24" t="s">
        <v>16</v>
      </c>
    </row>
    <row r="317" spans="10:28" ht="15.75" customHeight="1" x14ac:dyDescent="0.25">
      <c r="J317" s="24">
        <v>1043181</v>
      </c>
      <c r="K317" s="24">
        <v>100011</v>
      </c>
      <c r="L317" s="24" t="s">
        <v>40</v>
      </c>
      <c r="M317" s="32">
        <v>126.434</v>
      </c>
      <c r="N317" s="33">
        <v>44508</v>
      </c>
      <c r="O317" s="34">
        <f t="shared" si="8"/>
        <v>0</v>
      </c>
      <c r="P317" s="35">
        <f t="shared" si="9"/>
        <v>126.134</v>
      </c>
      <c r="Q317" s="24" t="s">
        <v>16</v>
      </c>
      <c r="R317" s="24" t="s">
        <v>16</v>
      </c>
      <c r="S317" s="24" t="s">
        <v>16</v>
      </c>
      <c r="T317" s="24" t="s">
        <v>16</v>
      </c>
      <c r="U317" s="24" t="s">
        <v>16</v>
      </c>
      <c r="V317" s="24" t="s">
        <v>16</v>
      </c>
      <c r="W317" s="24" t="s">
        <v>16</v>
      </c>
      <c r="X317" s="24" t="s">
        <v>16</v>
      </c>
      <c r="Y317" s="24" t="s">
        <v>16</v>
      </c>
      <c r="Z317" s="24" t="s">
        <v>16</v>
      </c>
      <c r="AA317" s="24">
        <v>126.134</v>
      </c>
      <c r="AB317" s="24" t="s">
        <v>16</v>
      </c>
    </row>
    <row r="318" spans="10:28" ht="15.75" customHeight="1" x14ac:dyDescent="0.25">
      <c r="J318" s="24">
        <v>1043184</v>
      </c>
      <c r="K318" s="24">
        <v>100011</v>
      </c>
      <c r="L318" s="24" t="s">
        <v>40</v>
      </c>
      <c r="M318" s="32">
        <v>126.134</v>
      </c>
      <c r="N318" s="33">
        <v>44509</v>
      </c>
      <c r="O318" s="34">
        <f t="shared" si="8"/>
        <v>0</v>
      </c>
      <c r="P318" s="35">
        <f t="shared" si="9"/>
        <v>126.185</v>
      </c>
      <c r="Q318" s="24" t="s">
        <v>16</v>
      </c>
      <c r="R318" s="24" t="s">
        <v>16</v>
      </c>
      <c r="S318" s="24" t="s">
        <v>16</v>
      </c>
      <c r="T318" s="24" t="s">
        <v>16</v>
      </c>
      <c r="U318" s="24" t="s">
        <v>16</v>
      </c>
      <c r="V318" s="24" t="s">
        <v>16</v>
      </c>
      <c r="W318" s="24" t="s">
        <v>16</v>
      </c>
      <c r="X318" s="24" t="s">
        <v>16</v>
      </c>
      <c r="Y318" s="24" t="s">
        <v>16</v>
      </c>
      <c r="Z318" s="24" t="s">
        <v>16</v>
      </c>
      <c r="AA318" s="24">
        <v>126.185</v>
      </c>
      <c r="AB318" s="24" t="s">
        <v>16</v>
      </c>
    </row>
    <row r="319" spans="10:28" ht="15.75" customHeight="1" x14ac:dyDescent="0.25">
      <c r="J319" s="24">
        <v>1043193</v>
      </c>
      <c r="K319" s="24">
        <v>100011</v>
      </c>
      <c r="L319" s="24" t="s">
        <v>40</v>
      </c>
      <c r="M319" s="32">
        <v>126.185</v>
      </c>
      <c r="N319" s="33">
        <v>44510</v>
      </c>
      <c r="O319" s="34">
        <f t="shared" si="8"/>
        <v>0</v>
      </c>
      <c r="P319" s="35">
        <f t="shared" si="9"/>
        <v>126.101</v>
      </c>
      <c r="Q319" s="24" t="s">
        <v>16</v>
      </c>
      <c r="R319" s="24" t="s">
        <v>16</v>
      </c>
      <c r="S319" s="24" t="s">
        <v>16</v>
      </c>
      <c r="T319" s="24" t="s">
        <v>16</v>
      </c>
      <c r="U319" s="24" t="s">
        <v>16</v>
      </c>
      <c r="V319" s="24" t="s">
        <v>16</v>
      </c>
      <c r="W319" s="24" t="s">
        <v>16</v>
      </c>
      <c r="X319" s="24" t="s">
        <v>16</v>
      </c>
      <c r="Y319" s="24" t="s">
        <v>16</v>
      </c>
      <c r="Z319" s="24" t="s">
        <v>16</v>
      </c>
      <c r="AA319" s="24">
        <v>126.101</v>
      </c>
      <c r="AB319" s="24" t="s">
        <v>16</v>
      </c>
    </row>
    <row r="320" spans="10:28" ht="15.75" customHeight="1" x14ac:dyDescent="0.25">
      <c r="J320" s="24">
        <v>1043201</v>
      </c>
      <c r="K320" s="24">
        <v>100011</v>
      </c>
      <c r="L320" s="24" t="s">
        <v>40</v>
      </c>
      <c r="M320" s="32">
        <v>126.101</v>
      </c>
      <c r="N320" s="33">
        <v>44511</v>
      </c>
      <c r="O320" s="34">
        <f t="shared" si="8"/>
        <v>0</v>
      </c>
      <c r="P320" s="35">
        <f t="shared" si="9"/>
        <v>126.23</v>
      </c>
      <c r="Q320" s="24" t="s">
        <v>16</v>
      </c>
      <c r="R320" s="24" t="s">
        <v>16</v>
      </c>
      <c r="S320" s="24" t="s">
        <v>16</v>
      </c>
      <c r="T320" s="24" t="s">
        <v>16</v>
      </c>
      <c r="U320" s="24" t="s">
        <v>16</v>
      </c>
      <c r="V320" s="24" t="s">
        <v>16</v>
      </c>
      <c r="W320" s="24" t="s">
        <v>16</v>
      </c>
      <c r="X320" s="24" t="s">
        <v>16</v>
      </c>
      <c r="Y320" s="24" t="s">
        <v>16</v>
      </c>
      <c r="Z320" s="24" t="s">
        <v>16</v>
      </c>
      <c r="AA320" s="24">
        <v>126.23</v>
      </c>
      <c r="AB320" s="24" t="s">
        <v>16</v>
      </c>
    </row>
    <row r="321" spans="10:28" ht="15.75" customHeight="1" x14ac:dyDescent="0.25">
      <c r="J321" s="24">
        <v>1043208</v>
      </c>
      <c r="K321" s="24">
        <v>100011</v>
      </c>
      <c r="L321" s="24" t="s">
        <v>40</v>
      </c>
      <c r="M321" s="32">
        <v>126.23</v>
      </c>
      <c r="N321" s="33">
        <v>44512</v>
      </c>
      <c r="O321" s="34">
        <f t="shared" si="8"/>
        <v>0</v>
      </c>
      <c r="P321" s="35">
        <f t="shared" si="9"/>
        <v>83.272000000000006</v>
      </c>
      <c r="Q321" s="24" t="s">
        <v>16</v>
      </c>
      <c r="R321" s="24" t="s">
        <v>16</v>
      </c>
      <c r="S321" s="24" t="s">
        <v>16</v>
      </c>
      <c r="T321" s="24" t="s">
        <v>16</v>
      </c>
      <c r="U321" s="24" t="s">
        <v>16</v>
      </c>
      <c r="V321" s="24" t="s">
        <v>16</v>
      </c>
      <c r="W321" s="24" t="s">
        <v>16</v>
      </c>
      <c r="X321" s="24" t="s">
        <v>16</v>
      </c>
      <c r="Y321" s="24" t="s">
        <v>16</v>
      </c>
      <c r="Z321" s="24" t="s">
        <v>16</v>
      </c>
      <c r="AA321" s="24">
        <v>83.272000000000006</v>
      </c>
      <c r="AB321" s="24" t="s">
        <v>16</v>
      </c>
    </row>
    <row r="322" spans="10:28" ht="15.75" customHeight="1" x14ac:dyDescent="0.25">
      <c r="J322" s="24">
        <v>1043211</v>
      </c>
      <c r="K322" s="24">
        <v>100011</v>
      </c>
      <c r="L322" s="24" t="s">
        <v>40</v>
      </c>
      <c r="M322" s="32">
        <v>83.272000000000006</v>
      </c>
      <c r="N322" s="33">
        <v>44513</v>
      </c>
      <c r="O322" s="34">
        <f t="shared" si="8"/>
        <v>1</v>
      </c>
      <c r="P322" s="35">
        <f t="shared" si="9"/>
        <v>115.70699999999999</v>
      </c>
      <c r="Q322" s="24" t="s">
        <v>16</v>
      </c>
      <c r="R322" s="24" t="s">
        <v>16</v>
      </c>
      <c r="S322" s="24" t="s">
        <v>16</v>
      </c>
      <c r="T322" s="24" t="s">
        <v>16</v>
      </c>
      <c r="U322" s="24" t="s">
        <v>16</v>
      </c>
      <c r="V322" s="24" t="s">
        <v>16</v>
      </c>
      <c r="W322" s="24" t="s">
        <v>16</v>
      </c>
      <c r="X322" s="24" t="s">
        <v>16</v>
      </c>
      <c r="Y322" s="24" t="s">
        <v>16</v>
      </c>
      <c r="Z322" s="24" t="s">
        <v>16</v>
      </c>
      <c r="AA322" s="24">
        <v>115.70699999999999</v>
      </c>
      <c r="AB322" s="24" t="s">
        <v>16</v>
      </c>
    </row>
    <row r="323" spans="10:28" ht="15.75" customHeight="1" x14ac:dyDescent="0.25">
      <c r="J323" s="24">
        <v>1043216</v>
      </c>
      <c r="K323" s="24">
        <v>100011</v>
      </c>
      <c r="L323" s="24" t="s">
        <v>40</v>
      </c>
      <c r="M323" s="32">
        <v>115.70699999999999</v>
      </c>
      <c r="N323" s="33">
        <v>44514</v>
      </c>
      <c r="O323" s="34">
        <f t="shared" si="8"/>
        <v>0</v>
      </c>
      <c r="P323" s="35">
        <f t="shared" si="9"/>
        <v>126.5</v>
      </c>
      <c r="Q323" s="24" t="s">
        <v>16</v>
      </c>
      <c r="R323" s="24" t="s">
        <v>16</v>
      </c>
      <c r="S323" s="24" t="s">
        <v>16</v>
      </c>
      <c r="T323" s="24" t="s">
        <v>16</v>
      </c>
      <c r="U323" s="24" t="s">
        <v>16</v>
      </c>
      <c r="V323" s="24" t="s">
        <v>16</v>
      </c>
      <c r="W323" s="24" t="s">
        <v>16</v>
      </c>
      <c r="X323" s="24" t="s">
        <v>16</v>
      </c>
      <c r="Y323" s="24" t="s">
        <v>16</v>
      </c>
      <c r="Z323" s="24" t="s">
        <v>16</v>
      </c>
      <c r="AA323" s="24">
        <v>126.5</v>
      </c>
      <c r="AB323" s="24" t="s">
        <v>16</v>
      </c>
    </row>
    <row r="324" spans="10:28" ht="15.75" customHeight="1" x14ac:dyDescent="0.25">
      <c r="J324" s="24">
        <v>1043219</v>
      </c>
      <c r="K324" s="24">
        <v>100011</v>
      </c>
      <c r="L324" s="24" t="s">
        <v>40</v>
      </c>
      <c r="M324" s="32">
        <v>126.5</v>
      </c>
      <c r="N324" s="33">
        <v>44515</v>
      </c>
      <c r="O324" s="34">
        <f t="shared" si="8"/>
        <v>0</v>
      </c>
      <c r="P324" s="35">
        <f t="shared" si="9"/>
        <v>126.47199999999999</v>
      </c>
      <c r="Q324" s="24" t="s">
        <v>16</v>
      </c>
      <c r="R324" s="24" t="s">
        <v>16</v>
      </c>
      <c r="S324" s="24" t="s">
        <v>16</v>
      </c>
      <c r="T324" s="24" t="s">
        <v>16</v>
      </c>
      <c r="U324" s="24" t="s">
        <v>16</v>
      </c>
      <c r="V324" s="24" t="s">
        <v>16</v>
      </c>
      <c r="W324" s="24" t="s">
        <v>16</v>
      </c>
      <c r="X324" s="24" t="s">
        <v>16</v>
      </c>
      <c r="Y324" s="24" t="s">
        <v>16</v>
      </c>
      <c r="Z324" s="24" t="s">
        <v>16</v>
      </c>
      <c r="AA324" s="24">
        <v>126.47199999999999</v>
      </c>
      <c r="AB324" s="24" t="s">
        <v>16</v>
      </c>
    </row>
    <row r="325" spans="10:28" ht="15.75" customHeight="1" x14ac:dyDescent="0.25">
      <c r="J325" s="24">
        <v>1043222</v>
      </c>
      <c r="K325" s="24">
        <v>100011</v>
      </c>
      <c r="L325" s="24" t="s">
        <v>40</v>
      </c>
      <c r="M325" s="32">
        <v>126.47199999999999</v>
      </c>
      <c r="N325" s="33">
        <v>44516</v>
      </c>
      <c r="O325" s="34">
        <f t="shared" ref="O325:O368" si="10">IF((M326&gt;1.2*M325),1,0)</f>
        <v>0</v>
      </c>
      <c r="P325" s="35">
        <f t="shared" ref="P325:P368" si="11">IF(M326&gt;10,M326,"")</f>
        <v>125.90600000000001</v>
      </c>
      <c r="Q325" s="24" t="s">
        <v>16</v>
      </c>
      <c r="R325" s="24" t="s">
        <v>16</v>
      </c>
      <c r="S325" s="24" t="s">
        <v>16</v>
      </c>
      <c r="T325" s="24" t="s">
        <v>16</v>
      </c>
      <c r="U325" s="24" t="s">
        <v>16</v>
      </c>
      <c r="V325" s="24" t="s">
        <v>16</v>
      </c>
      <c r="W325" s="24" t="s">
        <v>16</v>
      </c>
      <c r="X325" s="24" t="s">
        <v>16</v>
      </c>
      <c r="Y325" s="24" t="s">
        <v>16</v>
      </c>
      <c r="Z325" s="24" t="s">
        <v>16</v>
      </c>
      <c r="AA325" s="24">
        <v>125.90600000000001</v>
      </c>
      <c r="AB325" s="24" t="s">
        <v>16</v>
      </c>
    </row>
    <row r="326" spans="10:28" ht="15.75" customHeight="1" x14ac:dyDescent="0.25">
      <c r="J326" s="24">
        <v>1043225</v>
      </c>
      <c r="K326" s="24">
        <v>100011</v>
      </c>
      <c r="L326" s="24" t="s">
        <v>40</v>
      </c>
      <c r="M326" s="32">
        <v>125.90600000000001</v>
      </c>
      <c r="N326" s="33">
        <v>44517</v>
      </c>
      <c r="O326" s="34">
        <f t="shared" si="10"/>
        <v>0</v>
      </c>
      <c r="P326" s="35">
        <f t="shared" si="11"/>
        <v>126.142</v>
      </c>
      <c r="Q326" s="24" t="s">
        <v>16</v>
      </c>
      <c r="R326" s="24" t="s">
        <v>16</v>
      </c>
      <c r="S326" s="24" t="s">
        <v>16</v>
      </c>
      <c r="T326" s="24" t="s">
        <v>16</v>
      </c>
      <c r="U326" s="24" t="s">
        <v>16</v>
      </c>
      <c r="V326" s="24" t="s">
        <v>16</v>
      </c>
      <c r="W326" s="24" t="s">
        <v>16</v>
      </c>
      <c r="X326" s="24" t="s">
        <v>16</v>
      </c>
      <c r="Y326" s="24" t="s">
        <v>16</v>
      </c>
      <c r="Z326" s="24" t="s">
        <v>16</v>
      </c>
      <c r="AA326" s="24">
        <v>126.142</v>
      </c>
      <c r="AB326" s="24" t="s">
        <v>16</v>
      </c>
    </row>
    <row r="327" spans="10:28" ht="15.75" customHeight="1" x14ac:dyDescent="0.25">
      <c r="J327" s="24">
        <v>1043231</v>
      </c>
      <c r="K327" s="24">
        <v>100011</v>
      </c>
      <c r="L327" s="24" t="s">
        <v>40</v>
      </c>
      <c r="M327" s="32">
        <v>126.142</v>
      </c>
      <c r="N327" s="33">
        <v>44518</v>
      </c>
      <c r="O327" s="34">
        <f t="shared" si="10"/>
        <v>0</v>
      </c>
      <c r="P327" s="35">
        <f t="shared" si="11"/>
        <v>126.46899999999999</v>
      </c>
      <c r="Q327" s="24" t="s">
        <v>16</v>
      </c>
      <c r="R327" s="24" t="s">
        <v>16</v>
      </c>
      <c r="S327" s="24" t="s">
        <v>16</v>
      </c>
      <c r="T327" s="24" t="s">
        <v>16</v>
      </c>
      <c r="U327" s="24" t="s">
        <v>16</v>
      </c>
      <c r="V327" s="24" t="s">
        <v>16</v>
      </c>
      <c r="W327" s="24" t="s">
        <v>16</v>
      </c>
      <c r="X327" s="24" t="s">
        <v>16</v>
      </c>
      <c r="Y327" s="24" t="s">
        <v>16</v>
      </c>
      <c r="Z327" s="24" t="s">
        <v>16</v>
      </c>
      <c r="AA327" s="24">
        <v>126.46899999999999</v>
      </c>
      <c r="AB327" s="24" t="s">
        <v>16</v>
      </c>
    </row>
    <row r="328" spans="10:28" ht="15.75" customHeight="1" x14ac:dyDescent="0.25">
      <c r="J328" s="24">
        <v>1043234</v>
      </c>
      <c r="K328" s="24">
        <v>100011</v>
      </c>
      <c r="L328" s="24" t="s">
        <v>40</v>
      </c>
      <c r="M328" s="32">
        <v>126.46899999999999</v>
      </c>
      <c r="N328" s="33">
        <v>44519</v>
      </c>
      <c r="O328" s="34">
        <f t="shared" si="10"/>
        <v>0</v>
      </c>
      <c r="P328" s="35">
        <f t="shared" si="11"/>
        <v>126.095</v>
      </c>
      <c r="Q328" s="24" t="s">
        <v>16</v>
      </c>
      <c r="R328" s="24" t="s">
        <v>16</v>
      </c>
      <c r="S328" s="24" t="s">
        <v>16</v>
      </c>
      <c r="T328" s="24" t="s">
        <v>16</v>
      </c>
      <c r="U328" s="24" t="s">
        <v>16</v>
      </c>
      <c r="V328" s="24" t="s">
        <v>16</v>
      </c>
      <c r="W328" s="24" t="s">
        <v>16</v>
      </c>
      <c r="X328" s="24" t="s">
        <v>16</v>
      </c>
      <c r="Y328" s="24" t="s">
        <v>16</v>
      </c>
      <c r="Z328" s="24" t="s">
        <v>16</v>
      </c>
      <c r="AA328" s="24">
        <v>126.095</v>
      </c>
      <c r="AB328" s="24" t="s">
        <v>16</v>
      </c>
    </row>
    <row r="329" spans="10:28" ht="15.75" customHeight="1" x14ac:dyDescent="0.25">
      <c r="J329" s="24">
        <v>1043237</v>
      </c>
      <c r="K329" s="24">
        <v>100011</v>
      </c>
      <c r="L329" s="24" t="s">
        <v>40</v>
      </c>
      <c r="M329" s="32">
        <v>126.095</v>
      </c>
      <c r="N329" s="33">
        <v>44520</v>
      </c>
      <c r="O329" s="34">
        <f t="shared" si="10"/>
        <v>0</v>
      </c>
      <c r="P329" s="35">
        <f t="shared" si="11"/>
        <v>33.231000000000002</v>
      </c>
      <c r="Q329" s="24" t="s">
        <v>16</v>
      </c>
      <c r="R329" s="24" t="s">
        <v>16</v>
      </c>
      <c r="S329" s="24" t="s">
        <v>16</v>
      </c>
      <c r="T329" s="24" t="s">
        <v>16</v>
      </c>
      <c r="U329" s="24" t="s">
        <v>16</v>
      </c>
      <c r="V329" s="24" t="s">
        <v>16</v>
      </c>
      <c r="W329" s="24" t="s">
        <v>16</v>
      </c>
      <c r="X329" s="24" t="s">
        <v>16</v>
      </c>
      <c r="Y329" s="24" t="s">
        <v>16</v>
      </c>
      <c r="Z329" s="24" t="s">
        <v>16</v>
      </c>
      <c r="AA329" s="24">
        <v>33.231000000000002</v>
      </c>
      <c r="AB329" s="24" t="s">
        <v>16</v>
      </c>
    </row>
    <row r="330" spans="10:28" ht="15.75" customHeight="1" x14ac:dyDescent="0.25">
      <c r="J330" s="24">
        <v>1043240</v>
      </c>
      <c r="K330" s="24">
        <v>100011</v>
      </c>
      <c r="L330" s="24" t="s">
        <v>40</v>
      </c>
      <c r="M330" s="32">
        <v>33.231000000000002</v>
      </c>
      <c r="N330" s="33">
        <v>44521</v>
      </c>
      <c r="O330" s="34">
        <f t="shared" si="10"/>
        <v>0</v>
      </c>
      <c r="P330" s="35" t="str">
        <f t="shared" si="11"/>
        <v/>
      </c>
      <c r="Q330" s="24" t="s">
        <v>16</v>
      </c>
      <c r="R330" s="24" t="s">
        <v>16</v>
      </c>
      <c r="S330" s="24" t="s">
        <v>16</v>
      </c>
      <c r="T330" s="24" t="s">
        <v>16</v>
      </c>
      <c r="U330" s="24" t="s">
        <v>16</v>
      </c>
      <c r="V330" s="24" t="s">
        <v>16</v>
      </c>
      <c r="W330" s="24" t="s">
        <v>16</v>
      </c>
      <c r="X330" s="24" t="s">
        <v>16</v>
      </c>
      <c r="Y330" s="24" t="s">
        <v>16</v>
      </c>
      <c r="Z330" s="24" t="s">
        <v>16</v>
      </c>
      <c r="AA330" s="24"/>
      <c r="AB330" s="24" t="s">
        <v>16</v>
      </c>
    </row>
    <row r="331" spans="10:28" ht="15.75" customHeight="1" x14ac:dyDescent="0.25">
      <c r="J331" s="24">
        <v>1043243</v>
      </c>
      <c r="K331" s="24">
        <v>100011</v>
      </c>
      <c r="L331" s="24" t="s">
        <v>40</v>
      </c>
      <c r="M331" s="32">
        <v>0</v>
      </c>
      <c r="N331" s="33">
        <v>44522</v>
      </c>
      <c r="O331" s="34">
        <f t="shared" si="10"/>
        <v>0</v>
      </c>
      <c r="P331" s="35" t="str">
        <f t="shared" si="11"/>
        <v/>
      </c>
      <c r="Q331" s="24" t="s">
        <v>16</v>
      </c>
      <c r="R331" s="24" t="s">
        <v>16</v>
      </c>
      <c r="S331" s="24" t="s">
        <v>16</v>
      </c>
      <c r="T331" s="24" t="s">
        <v>16</v>
      </c>
      <c r="U331" s="24" t="s">
        <v>16</v>
      </c>
      <c r="V331" s="24" t="s">
        <v>16</v>
      </c>
      <c r="W331" s="24" t="s">
        <v>16</v>
      </c>
      <c r="X331" s="24" t="s">
        <v>16</v>
      </c>
      <c r="Y331" s="24" t="s">
        <v>16</v>
      </c>
      <c r="Z331" s="24" t="s">
        <v>16</v>
      </c>
      <c r="AA331" s="24"/>
      <c r="AB331" s="24" t="s">
        <v>16</v>
      </c>
    </row>
    <row r="332" spans="10:28" ht="15.75" customHeight="1" x14ac:dyDescent="0.25">
      <c r="J332" s="24">
        <v>1043246</v>
      </c>
      <c r="K332" s="24">
        <v>100011</v>
      </c>
      <c r="L332" s="24" t="s">
        <v>40</v>
      </c>
      <c r="M332" s="32">
        <v>0</v>
      </c>
      <c r="N332" s="33">
        <v>44523</v>
      </c>
      <c r="O332" s="34">
        <f t="shared" si="10"/>
        <v>0</v>
      </c>
      <c r="P332" s="35" t="str">
        <f t="shared" si="11"/>
        <v/>
      </c>
      <c r="Q332" s="24" t="s">
        <v>16</v>
      </c>
      <c r="R332" s="24" t="s">
        <v>16</v>
      </c>
      <c r="S332" s="24" t="s">
        <v>16</v>
      </c>
      <c r="T332" s="24" t="s">
        <v>16</v>
      </c>
      <c r="U332" s="24" t="s">
        <v>16</v>
      </c>
      <c r="V332" s="24" t="s">
        <v>16</v>
      </c>
      <c r="W332" s="24" t="s">
        <v>16</v>
      </c>
      <c r="X332" s="24" t="s">
        <v>16</v>
      </c>
      <c r="Y332" s="24" t="s">
        <v>16</v>
      </c>
      <c r="Z332" s="24" t="s">
        <v>16</v>
      </c>
      <c r="AA332" s="24"/>
      <c r="AB332" s="24" t="s">
        <v>16</v>
      </c>
    </row>
    <row r="333" spans="10:28" ht="15.75" customHeight="1" x14ac:dyDescent="0.25">
      <c r="J333" s="24">
        <v>1043252</v>
      </c>
      <c r="K333" s="24">
        <v>100011</v>
      </c>
      <c r="L333" s="24" t="s">
        <v>40</v>
      </c>
      <c r="M333" s="32">
        <v>0</v>
      </c>
      <c r="N333" s="33">
        <v>44524</v>
      </c>
      <c r="O333" s="34">
        <f t="shared" si="10"/>
        <v>1</v>
      </c>
      <c r="P333" s="35">
        <f t="shared" si="11"/>
        <v>22.039000000000001</v>
      </c>
      <c r="Q333" s="24" t="s">
        <v>16</v>
      </c>
      <c r="R333" s="24" t="s">
        <v>16</v>
      </c>
      <c r="S333" s="24" t="s">
        <v>16</v>
      </c>
      <c r="T333" s="24" t="s">
        <v>16</v>
      </c>
      <c r="U333" s="24" t="s">
        <v>16</v>
      </c>
      <c r="V333" s="24" t="s">
        <v>16</v>
      </c>
      <c r="W333" s="24" t="s">
        <v>16</v>
      </c>
      <c r="X333" s="24" t="s">
        <v>16</v>
      </c>
      <c r="Y333" s="24" t="s">
        <v>16</v>
      </c>
      <c r="Z333" s="24" t="s">
        <v>16</v>
      </c>
      <c r="AA333" s="24">
        <v>22.039000000000001</v>
      </c>
      <c r="AB333" s="24" t="s">
        <v>16</v>
      </c>
    </row>
    <row r="334" spans="10:28" ht="15.75" customHeight="1" x14ac:dyDescent="0.25">
      <c r="J334" s="24">
        <v>1043255</v>
      </c>
      <c r="K334" s="24">
        <v>100011</v>
      </c>
      <c r="L334" s="24" t="s">
        <v>40</v>
      </c>
      <c r="M334" s="32">
        <v>22.039000000000001</v>
      </c>
      <c r="N334" s="33">
        <v>44525</v>
      </c>
      <c r="O334" s="34">
        <f t="shared" si="10"/>
        <v>1</v>
      </c>
      <c r="P334" s="35">
        <f t="shared" si="11"/>
        <v>67.268000000000001</v>
      </c>
      <c r="Q334" s="24" t="s">
        <v>16</v>
      </c>
      <c r="R334" s="24" t="s">
        <v>16</v>
      </c>
      <c r="S334" s="24" t="s">
        <v>16</v>
      </c>
      <c r="T334" s="24" t="s">
        <v>16</v>
      </c>
      <c r="U334" s="24" t="s">
        <v>16</v>
      </c>
      <c r="V334" s="24" t="s">
        <v>16</v>
      </c>
      <c r="W334" s="24" t="s">
        <v>16</v>
      </c>
      <c r="X334" s="24" t="s">
        <v>16</v>
      </c>
      <c r="Y334" s="24" t="s">
        <v>16</v>
      </c>
      <c r="Z334" s="24" t="s">
        <v>16</v>
      </c>
      <c r="AA334" s="24">
        <v>67.268000000000001</v>
      </c>
      <c r="AB334" s="24" t="s">
        <v>16</v>
      </c>
    </row>
    <row r="335" spans="10:28" ht="15.75" customHeight="1" x14ac:dyDescent="0.25">
      <c r="J335" s="24">
        <v>1043259</v>
      </c>
      <c r="K335" s="24">
        <v>100011</v>
      </c>
      <c r="L335" s="24" t="s">
        <v>40</v>
      </c>
      <c r="M335" s="32">
        <v>67.268000000000001</v>
      </c>
      <c r="N335" s="33">
        <v>44526</v>
      </c>
      <c r="O335" s="34">
        <f t="shared" si="10"/>
        <v>1</v>
      </c>
      <c r="P335" s="35">
        <f t="shared" si="11"/>
        <v>108.041</v>
      </c>
      <c r="Q335" s="24" t="s">
        <v>16</v>
      </c>
      <c r="R335" s="24" t="s">
        <v>16</v>
      </c>
      <c r="S335" s="24" t="s">
        <v>16</v>
      </c>
      <c r="T335" s="24" t="s">
        <v>16</v>
      </c>
      <c r="U335" s="24" t="s">
        <v>16</v>
      </c>
      <c r="V335" s="24" t="s">
        <v>16</v>
      </c>
      <c r="W335" s="24" t="s">
        <v>16</v>
      </c>
      <c r="X335" s="24" t="s">
        <v>16</v>
      </c>
      <c r="Y335" s="24" t="s">
        <v>16</v>
      </c>
      <c r="Z335" s="24" t="s">
        <v>16</v>
      </c>
      <c r="AA335" s="24">
        <v>108.041</v>
      </c>
      <c r="AB335" s="24" t="s">
        <v>16</v>
      </c>
    </row>
    <row r="336" spans="10:28" ht="15.75" customHeight="1" x14ac:dyDescent="0.25">
      <c r="J336" s="24">
        <v>1043262</v>
      </c>
      <c r="K336" s="24">
        <v>100011</v>
      </c>
      <c r="L336" s="24" t="s">
        <v>40</v>
      </c>
      <c r="M336" s="32">
        <v>108.041</v>
      </c>
      <c r="N336" s="33">
        <v>44527</v>
      </c>
      <c r="O336" s="34">
        <f t="shared" si="10"/>
        <v>0</v>
      </c>
      <c r="P336" s="35">
        <f t="shared" si="11"/>
        <v>111.8</v>
      </c>
      <c r="Q336" s="24" t="s">
        <v>16</v>
      </c>
      <c r="R336" s="24" t="s">
        <v>16</v>
      </c>
      <c r="S336" s="24" t="s">
        <v>16</v>
      </c>
      <c r="T336" s="24" t="s">
        <v>16</v>
      </c>
      <c r="U336" s="24" t="s">
        <v>16</v>
      </c>
      <c r="V336" s="24" t="s">
        <v>16</v>
      </c>
      <c r="W336" s="24" t="s">
        <v>16</v>
      </c>
      <c r="X336" s="24" t="s">
        <v>16</v>
      </c>
      <c r="Y336" s="24" t="s">
        <v>16</v>
      </c>
      <c r="Z336" s="24" t="s">
        <v>16</v>
      </c>
      <c r="AA336" s="24">
        <v>111.8</v>
      </c>
      <c r="AB336" s="24" t="s">
        <v>16</v>
      </c>
    </row>
    <row r="337" spans="10:28" ht="15.75" customHeight="1" x14ac:dyDescent="0.25">
      <c r="J337" s="24">
        <v>1043265</v>
      </c>
      <c r="K337" s="24">
        <v>100011</v>
      </c>
      <c r="L337" s="24" t="s">
        <v>40</v>
      </c>
      <c r="M337" s="32">
        <v>111.8</v>
      </c>
      <c r="N337" s="33">
        <v>44528</v>
      </c>
      <c r="O337" s="34">
        <f t="shared" si="10"/>
        <v>0</v>
      </c>
      <c r="P337" s="35">
        <f t="shared" si="11"/>
        <v>112.154</v>
      </c>
      <c r="Q337" s="24" t="s">
        <v>16</v>
      </c>
      <c r="R337" s="24" t="s">
        <v>16</v>
      </c>
      <c r="S337" s="24" t="s">
        <v>16</v>
      </c>
      <c r="T337" s="24" t="s">
        <v>16</v>
      </c>
      <c r="U337" s="24" t="s">
        <v>16</v>
      </c>
      <c r="V337" s="24" t="s">
        <v>16</v>
      </c>
      <c r="W337" s="24" t="s">
        <v>16</v>
      </c>
      <c r="X337" s="24" t="s">
        <v>16</v>
      </c>
      <c r="Y337" s="24" t="s">
        <v>16</v>
      </c>
      <c r="Z337" s="24" t="s">
        <v>16</v>
      </c>
      <c r="AA337" s="24">
        <v>112.154</v>
      </c>
      <c r="AB337" s="24" t="s">
        <v>16</v>
      </c>
    </row>
    <row r="338" spans="10:28" ht="15.75" customHeight="1" x14ac:dyDescent="0.25">
      <c r="J338" s="24">
        <v>1043268</v>
      </c>
      <c r="K338" s="24">
        <v>100011</v>
      </c>
      <c r="L338" s="24" t="s">
        <v>40</v>
      </c>
      <c r="M338" s="32">
        <v>112.154</v>
      </c>
      <c r="N338" s="33">
        <v>44529</v>
      </c>
      <c r="O338" s="34">
        <f t="shared" si="10"/>
        <v>0</v>
      </c>
      <c r="P338" s="35">
        <f t="shared" si="11"/>
        <v>112.107</v>
      </c>
      <c r="Q338" s="24" t="s">
        <v>16</v>
      </c>
      <c r="R338" s="24" t="s">
        <v>16</v>
      </c>
      <c r="S338" s="24" t="s">
        <v>16</v>
      </c>
      <c r="T338" s="24" t="s">
        <v>16</v>
      </c>
      <c r="U338" s="24" t="s">
        <v>16</v>
      </c>
      <c r="V338" s="24" t="s">
        <v>16</v>
      </c>
      <c r="W338" s="24" t="s">
        <v>16</v>
      </c>
      <c r="X338" s="24" t="s">
        <v>16</v>
      </c>
      <c r="Y338" s="24" t="s">
        <v>16</v>
      </c>
      <c r="Z338" s="24" t="s">
        <v>16</v>
      </c>
      <c r="AA338" s="24">
        <v>112.107</v>
      </c>
      <c r="AB338" s="24" t="s">
        <v>16</v>
      </c>
    </row>
    <row r="339" spans="10:28" ht="15.75" customHeight="1" x14ac:dyDescent="0.25">
      <c r="J339" s="24">
        <v>1043271</v>
      </c>
      <c r="K339" s="24">
        <v>100011</v>
      </c>
      <c r="L339" s="24" t="s">
        <v>40</v>
      </c>
      <c r="M339" s="32">
        <v>112.107</v>
      </c>
      <c r="N339" s="33">
        <v>44530</v>
      </c>
      <c r="O339" s="34">
        <f t="shared" si="10"/>
        <v>0</v>
      </c>
      <c r="P339" s="35">
        <f t="shared" si="11"/>
        <v>112.126</v>
      </c>
      <c r="Q339" s="24" t="s">
        <v>16</v>
      </c>
      <c r="R339" s="24" t="s">
        <v>16</v>
      </c>
      <c r="S339" s="24" t="s">
        <v>16</v>
      </c>
      <c r="T339" s="24" t="s">
        <v>16</v>
      </c>
      <c r="U339" s="24" t="s">
        <v>16</v>
      </c>
      <c r="V339" s="24" t="s">
        <v>16</v>
      </c>
      <c r="W339" s="24" t="s">
        <v>16</v>
      </c>
      <c r="X339" s="24" t="s">
        <v>16</v>
      </c>
      <c r="Y339" s="24" t="s">
        <v>16</v>
      </c>
      <c r="Z339" s="24" t="s">
        <v>16</v>
      </c>
      <c r="AA339" s="24" t="s">
        <v>16</v>
      </c>
      <c r="AB339" s="24">
        <v>112.126</v>
      </c>
    </row>
    <row r="340" spans="10:28" ht="15.75" customHeight="1" x14ac:dyDescent="0.25">
      <c r="J340" s="24">
        <v>1043280</v>
      </c>
      <c r="K340" s="24">
        <v>100011</v>
      </c>
      <c r="L340" s="24" t="s">
        <v>40</v>
      </c>
      <c r="M340" s="32">
        <v>112.126</v>
      </c>
      <c r="N340" s="33">
        <v>44531</v>
      </c>
      <c r="O340" s="34">
        <f t="shared" si="10"/>
        <v>0</v>
      </c>
      <c r="P340" s="35">
        <f t="shared" si="11"/>
        <v>112.02200000000001</v>
      </c>
      <c r="Q340" s="24" t="s">
        <v>16</v>
      </c>
      <c r="R340" s="24" t="s">
        <v>16</v>
      </c>
      <c r="S340" s="24" t="s">
        <v>16</v>
      </c>
      <c r="T340" s="24" t="s">
        <v>16</v>
      </c>
      <c r="U340" s="24" t="s">
        <v>16</v>
      </c>
      <c r="V340" s="24" t="s">
        <v>16</v>
      </c>
      <c r="W340" s="24" t="s">
        <v>16</v>
      </c>
      <c r="X340" s="24" t="s">
        <v>16</v>
      </c>
      <c r="Y340" s="24" t="s">
        <v>16</v>
      </c>
      <c r="Z340" s="24" t="s">
        <v>16</v>
      </c>
      <c r="AA340" s="24" t="s">
        <v>16</v>
      </c>
      <c r="AB340" s="24">
        <v>112.02200000000001</v>
      </c>
    </row>
    <row r="341" spans="10:28" ht="15.75" customHeight="1" x14ac:dyDescent="0.25">
      <c r="J341" s="24">
        <v>1043283</v>
      </c>
      <c r="K341" s="24">
        <v>100011</v>
      </c>
      <c r="L341" s="24" t="s">
        <v>40</v>
      </c>
      <c r="M341" s="32">
        <v>112.02200000000001</v>
      </c>
      <c r="N341" s="33">
        <v>44532</v>
      </c>
      <c r="O341" s="34">
        <f t="shared" si="10"/>
        <v>0</v>
      </c>
      <c r="P341" s="35">
        <f t="shared" si="11"/>
        <v>112.63800000000001</v>
      </c>
      <c r="Q341" s="24" t="s">
        <v>16</v>
      </c>
      <c r="R341" s="24" t="s">
        <v>16</v>
      </c>
      <c r="S341" s="24" t="s">
        <v>16</v>
      </c>
      <c r="T341" s="24" t="s">
        <v>16</v>
      </c>
      <c r="U341" s="24" t="s">
        <v>16</v>
      </c>
      <c r="V341" s="24" t="s">
        <v>16</v>
      </c>
      <c r="W341" s="24" t="s">
        <v>16</v>
      </c>
      <c r="X341" s="24" t="s">
        <v>16</v>
      </c>
      <c r="Y341" s="24" t="s">
        <v>16</v>
      </c>
      <c r="Z341" s="24" t="s">
        <v>16</v>
      </c>
      <c r="AA341" s="24" t="s">
        <v>16</v>
      </c>
      <c r="AB341" s="24">
        <v>112.63800000000001</v>
      </c>
    </row>
    <row r="342" spans="10:28" ht="15.75" customHeight="1" x14ac:dyDescent="0.25">
      <c r="J342" s="24">
        <v>1043286</v>
      </c>
      <c r="K342" s="24">
        <v>100011</v>
      </c>
      <c r="L342" s="24" t="s">
        <v>40</v>
      </c>
      <c r="M342" s="32">
        <v>112.63800000000001</v>
      </c>
      <c r="N342" s="33">
        <v>44533</v>
      </c>
      <c r="O342" s="34">
        <f t="shared" si="10"/>
        <v>0</v>
      </c>
      <c r="P342" s="35">
        <f t="shared" si="11"/>
        <v>115.08799999999999</v>
      </c>
      <c r="Q342" s="24" t="s">
        <v>16</v>
      </c>
      <c r="R342" s="24" t="s">
        <v>16</v>
      </c>
      <c r="S342" s="24" t="s">
        <v>16</v>
      </c>
      <c r="T342" s="24" t="s">
        <v>16</v>
      </c>
      <c r="U342" s="24" t="s">
        <v>16</v>
      </c>
      <c r="V342" s="24" t="s">
        <v>16</v>
      </c>
      <c r="W342" s="24" t="s">
        <v>16</v>
      </c>
      <c r="X342" s="24" t="s">
        <v>16</v>
      </c>
      <c r="Y342" s="24" t="s">
        <v>16</v>
      </c>
      <c r="Z342" s="24" t="s">
        <v>16</v>
      </c>
      <c r="AA342" s="24" t="s">
        <v>16</v>
      </c>
      <c r="AB342" s="24">
        <v>115.08799999999999</v>
      </c>
    </row>
    <row r="343" spans="10:28" ht="15.75" customHeight="1" x14ac:dyDescent="0.25">
      <c r="J343" s="24">
        <v>1043289</v>
      </c>
      <c r="K343" s="24">
        <v>100011</v>
      </c>
      <c r="L343" s="24" t="s">
        <v>40</v>
      </c>
      <c r="M343" s="32">
        <v>115.08799999999999</v>
      </c>
      <c r="N343" s="33">
        <v>44534</v>
      </c>
      <c r="O343" s="34">
        <f t="shared" si="10"/>
        <v>0</v>
      </c>
      <c r="P343" s="35">
        <f t="shared" si="11"/>
        <v>120.738</v>
      </c>
      <c r="Q343" s="24" t="s">
        <v>16</v>
      </c>
      <c r="R343" s="24" t="s">
        <v>16</v>
      </c>
      <c r="S343" s="24" t="s">
        <v>16</v>
      </c>
      <c r="T343" s="24" t="s">
        <v>16</v>
      </c>
      <c r="U343" s="24" t="s">
        <v>16</v>
      </c>
      <c r="V343" s="24" t="s">
        <v>16</v>
      </c>
      <c r="W343" s="24" t="s">
        <v>16</v>
      </c>
      <c r="X343" s="24" t="s">
        <v>16</v>
      </c>
      <c r="Y343" s="24" t="s">
        <v>16</v>
      </c>
      <c r="Z343" s="24" t="s">
        <v>16</v>
      </c>
      <c r="AA343" s="24" t="s">
        <v>16</v>
      </c>
      <c r="AB343" s="24">
        <v>120.738</v>
      </c>
    </row>
    <row r="344" spans="10:28" ht="15.75" customHeight="1" x14ac:dyDescent="0.25">
      <c r="J344" s="24">
        <v>1043292</v>
      </c>
      <c r="K344" s="24">
        <v>100011</v>
      </c>
      <c r="L344" s="24" t="s">
        <v>40</v>
      </c>
      <c r="M344" s="32">
        <v>120.738</v>
      </c>
      <c r="N344" s="33">
        <v>44535</v>
      </c>
      <c r="O344" s="34">
        <f t="shared" si="10"/>
        <v>0</v>
      </c>
      <c r="P344" s="35">
        <f t="shared" si="11"/>
        <v>121.158</v>
      </c>
      <c r="Q344" s="24" t="s">
        <v>16</v>
      </c>
      <c r="R344" s="24" t="s">
        <v>16</v>
      </c>
      <c r="S344" s="24" t="s">
        <v>16</v>
      </c>
      <c r="T344" s="24" t="s">
        <v>16</v>
      </c>
      <c r="U344" s="24" t="s">
        <v>16</v>
      </c>
      <c r="V344" s="24" t="s">
        <v>16</v>
      </c>
      <c r="W344" s="24" t="s">
        <v>16</v>
      </c>
      <c r="X344" s="24" t="s">
        <v>16</v>
      </c>
      <c r="Y344" s="24" t="s">
        <v>16</v>
      </c>
      <c r="Z344" s="24" t="s">
        <v>16</v>
      </c>
      <c r="AA344" s="24" t="s">
        <v>16</v>
      </c>
      <c r="AB344" s="24">
        <v>121.158</v>
      </c>
    </row>
    <row r="345" spans="10:28" ht="15.75" customHeight="1" x14ac:dyDescent="0.25">
      <c r="J345" s="24">
        <v>1043295</v>
      </c>
      <c r="K345" s="24">
        <v>100011</v>
      </c>
      <c r="L345" s="24" t="s">
        <v>40</v>
      </c>
      <c r="M345" s="32">
        <v>121.158</v>
      </c>
      <c r="N345" s="33">
        <v>44536</v>
      </c>
      <c r="O345" s="34">
        <f t="shared" si="10"/>
        <v>0</v>
      </c>
      <c r="P345" s="35">
        <f t="shared" si="11"/>
        <v>120.755</v>
      </c>
      <c r="Q345" s="24" t="s">
        <v>16</v>
      </c>
      <c r="R345" s="24" t="s">
        <v>16</v>
      </c>
      <c r="S345" s="24" t="s">
        <v>16</v>
      </c>
      <c r="T345" s="24" t="s">
        <v>16</v>
      </c>
      <c r="U345" s="24" t="s">
        <v>16</v>
      </c>
      <c r="V345" s="24" t="s">
        <v>16</v>
      </c>
      <c r="W345" s="24" t="s">
        <v>16</v>
      </c>
      <c r="X345" s="24" t="s">
        <v>16</v>
      </c>
      <c r="Y345" s="24" t="s">
        <v>16</v>
      </c>
      <c r="Z345" s="24" t="s">
        <v>16</v>
      </c>
      <c r="AA345" s="24" t="s">
        <v>16</v>
      </c>
      <c r="AB345" s="24">
        <v>120.755</v>
      </c>
    </row>
    <row r="346" spans="10:28" ht="15.75" customHeight="1" x14ac:dyDescent="0.25">
      <c r="J346" s="24">
        <v>1043298</v>
      </c>
      <c r="K346" s="24">
        <v>100011</v>
      </c>
      <c r="L346" s="24" t="s">
        <v>40</v>
      </c>
      <c r="M346" s="32">
        <v>120.755</v>
      </c>
      <c r="N346" s="33">
        <v>44537</v>
      </c>
      <c r="O346" s="34">
        <f t="shared" si="10"/>
        <v>0</v>
      </c>
      <c r="P346" s="35">
        <f t="shared" si="11"/>
        <v>120.869</v>
      </c>
      <c r="Q346" s="24" t="s">
        <v>16</v>
      </c>
      <c r="R346" s="24" t="s">
        <v>16</v>
      </c>
      <c r="S346" s="24" t="s">
        <v>16</v>
      </c>
      <c r="T346" s="24" t="s">
        <v>16</v>
      </c>
      <c r="U346" s="24" t="s">
        <v>16</v>
      </c>
      <c r="V346" s="24" t="s">
        <v>16</v>
      </c>
      <c r="W346" s="24" t="s">
        <v>16</v>
      </c>
      <c r="X346" s="24" t="s">
        <v>16</v>
      </c>
      <c r="Y346" s="24" t="s">
        <v>16</v>
      </c>
      <c r="Z346" s="24" t="s">
        <v>16</v>
      </c>
      <c r="AA346" s="24" t="s">
        <v>16</v>
      </c>
      <c r="AB346" s="24">
        <v>120.869</v>
      </c>
    </row>
    <row r="347" spans="10:28" ht="15.75" customHeight="1" x14ac:dyDescent="0.25">
      <c r="J347" s="24">
        <v>1043306</v>
      </c>
      <c r="K347" s="24">
        <v>100011</v>
      </c>
      <c r="L347" s="24" t="s">
        <v>40</v>
      </c>
      <c r="M347" s="32">
        <v>120.869</v>
      </c>
      <c r="N347" s="33">
        <v>44538</v>
      </c>
      <c r="O347" s="34">
        <f t="shared" si="10"/>
        <v>0</v>
      </c>
      <c r="P347" s="35">
        <f t="shared" si="11"/>
        <v>120.89</v>
      </c>
      <c r="Q347" s="24" t="s">
        <v>16</v>
      </c>
      <c r="R347" s="24" t="s">
        <v>16</v>
      </c>
      <c r="S347" s="24" t="s">
        <v>16</v>
      </c>
      <c r="T347" s="24" t="s">
        <v>16</v>
      </c>
      <c r="U347" s="24" t="s">
        <v>16</v>
      </c>
      <c r="V347" s="24" t="s">
        <v>16</v>
      </c>
      <c r="W347" s="24" t="s">
        <v>16</v>
      </c>
      <c r="X347" s="24" t="s">
        <v>16</v>
      </c>
      <c r="Y347" s="24" t="s">
        <v>16</v>
      </c>
      <c r="Z347" s="24" t="s">
        <v>16</v>
      </c>
      <c r="AA347" s="24" t="s">
        <v>16</v>
      </c>
      <c r="AB347" s="24">
        <v>120.89</v>
      </c>
    </row>
    <row r="348" spans="10:28" ht="15.75" customHeight="1" x14ac:dyDescent="0.25">
      <c r="J348" s="24">
        <v>1043310</v>
      </c>
      <c r="K348" s="24">
        <v>100011</v>
      </c>
      <c r="L348" s="24" t="s">
        <v>40</v>
      </c>
      <c r="M348" s="32">
        <v>120.89</v>
      </c>
      <c r="N348" s="33">
        <v>44539</v>
      </c>
      <c r="O348" s="34">
        <f t="shared" si="10"/>
        <v>0</v>
      </c>
      <c r="P348" s="35">
        <f t="shared" si="11"/>
        <v>121.44799999999999</v>
      </c>
      <c r="Q348" s="24" t="s">
        <v>16</v>
      </c>
      <c r="R348" s="24" t="s">
        <v>16</v>
      </c>
      <c r="S348" s="24" t="s">
        <v>16</v>
      </c>
      <c r="T348" s="24" t="s">
        <v>16</v>
      </c>
      <c r="U348" s="24" t="s">
        <v>16</v>
      </c>
      <c r="V348" s="24" t="s">
        <v>16</v>
      </c>
      <c r="W348" s="24" t="s">
        <v>16</v>
      </c>
      <c r="X348" s="24" t="s">
        <v>16</v>
      </c>
      <c r="Y348" s="24" t="s">
        <v>16</v>
      </c>
      <c r="Z348" s="24" t="s">
        <v>16</v>
      </c>
      <c r="AA348" s="24" t="s">
        <v>16</v>
      </c>
      <c r="AB348" s="24">
        <v>121.44799999999999</v>
      </c>
    </row>
    <row r="349" spans="10:28" ht="15.75" customHeight="1" x14ac:dyDescent="0.25">
      <c r="J349" s="24">
        <v>1043313</v>
      </c>
      <c r="K349" s="24">
        <v>100011</v>
      </c>
      <c r="L349" s="24" t="s">
        <v>40</v>
      </c>
      <c r="M349" s="32">
        <v>121.44799999999999</v>
      </c>
      <c r="N349" s="33">
        <v>44540</v>
      </c>
      <c r="O349" s="34">
        <f t="shared" si="10"/>
        <v>0</v>
      </c>
      <c r="P349" s="35">
        <f t="shared" si="11"/>
        <v>121.583</v>
      </c>
      <c r="Q349" s="24" t="s">
        <v>16</v>
      </c>
      <c r="R349" s="24" t="s">
        <v>16</v>
      </c>
      <c r="S349" s="24" t="s">
        <v>16</v>
      </c>
      <c r="T349" s="24" t="s">
        <v>16</v>
      </c>
      <c r="U349" s="24" t="s">
        <v>16</v>
      </c>
      <c r="V349" s="24" t="s">
        <v>16</v>
      </c>
      <c r="W349" s="24" t="s">
        <v>16</v>
      </c>
      <c r="X349" s="24" t="s">
        <v>16</v>
      </c>
      <c r="Y349" s="24" t="s">
        <v>16</v>
      </c>
      <c r="Z349" s="24" t="s">
        <v>16</v>
      </c>
      <c r="AA349" s="24" t="s">
        <v>16</v>
      </c>
      <c r="AB349" s="24">
        <v>121.583</v>
      </c>
    </row>
    <row r="350" spans="10:28" ht="15.75" customHeight="1" x14ac:dyDescent="0.25">
      <c r="J350" s="24">
        <v>1043316</v>
      </c>
      <c r="K350" s="24">
        <v>100011</v>
      </c>
      <c r="L350" s="24" t="s">
        <v>40</v>
      </c>
      <c r="M350" s="32">
        <v>121.583</v>
      </c>
      <c r="N350" s="33">
        <v>44541</v>
      </c>
      <c r="O350" s="34">
        <f t="shared" si="10"/>
        <v>0</v>
      </c>
      <c r="P350" s="35">
        <f t="shared" si="11"/>
        <v>121.57299999999999</v>
      </c>
      <c r="Q350" s="24" t="s">
        <v>16</v>
      </c>
      <c r="R350" s="24" t="s">
        <v>16</v>
      </c>
      <c r="S350" s="24" t="s">
        <v>16</v>
      </c>
      <c r="T350" s="24" t="s">
        <v>16</v>
      </c>
      <c r="U350" s="24" t="s">
        <v>16</v>
      </c>
      <c r="V350" s="24" t="s">
        <v>16</v>
      </c>
      <c r="W350" s="24" t="s">
        <v>16</v>
      </c>
      <c r="X350" s="24" t="s">
        <v>16</v>
      </c>
      <c r="Y350" s="24" t="s">
        <v>16</v>
      </c>
      <c r="Z350" s="24" t="s">
        <v>16</v>
      </c>
      <c r="AA350" s="24" t="s">
        <v>16</v>
      </c>
      <c r="AB350" s="24">
        <v>121.57299999999999</v>
      </c>
    </row>
    <row r="351" spans="10:28" ht="15.75" customHeight="1" x14ac:dyDescent="0.25">
      <c r="J351" s="24">
        <v>1043319</v>
      </c>
      <c r="K351" s="24">
        <v>100011</v>
      </c>
      <c r="L351" s="24" t="s">
        <v>40</v>
      </c>
      <c r="M351" s="32">
        <v>121.57299999999999</v>
      </c>
      <c r="N351" s="33">
        <v>44542</v>
      </c>
      <c r="O351" s="34">
        <f t="shared" si="10"/>
        <v>0</v>
      </c>
      <c r="P351" s="35">
        <f t="shared" si="11"/>
        <v>121.568</v>
      </c>
      <c r="Q351" s="24" t="s">
        <v>16</v>
      </c>
      <c r="R351" s="24" t="s">
        <v>16</v>
      </c>
      <c r="S351" s="24" t="s">
        <v>16</v>
      </c>
      <c r="T351" s="24" t="s">
        <v>16</v>
      </c>
      <c r="U351" s="24" t="s">
        <v>16</v>
      </c>
      <c r="V351" s="24" t="s">
        <v>16</v>
      </c>
      <c r="W351" s="24" t="s">
        <v>16</v>
      </c>
      <c r="X351" s="24" t="s">
        <v>16</v>
      </c>
      <c r="Y351" s="24" t="s">
        <v>16</v>
      </c>
      <c r="Z351" s="24" t="s">
        <v>16</v>
      </c>
      <c r="AA351" s="24" t="s">
        <v>16</v>
      </c>
      <c r="AB351" s="24">
        <v>121.568</v>
      </c>
    </row>
    <row r="352" spans="10:28" ht="15.75" customHeight="1" x14ac:dyDescent="0.25">
      <c r="J352" s="24">
        <v>1043322</v>
      </c>
      <c r="K352" s="24">
        <v>100011</v>
      </c>
      <c r="L352" s="24" t="s">
        <v>40</v>
      </c>
      <c r="M352" s="32">
        <v>121.568</v>
      </c>
      <c r="N352" s="33">
        <v>44543</v>
      </c>
      <c r="O352" s="34">
        <f t="shared" si="10"/>
        <v>0</v>
      </c>
      <c r="P352" s="35">
        <f t="shared" si="11"/>
        <v>121.345</v>
      </c>
      <c r="Q352" s="24" t="s">
        <v>16</v>
      </c>
      <c r="R352" s="24" t="s">
        <v>16</v>
      </c>
      <c r="S352" s="24" t="s">
        <v>16</v>
      </c>
      <c r="T352" s="24" t="s">
        <v>16</v>
      </c>
      <c r="U352" s="24" t="s">
        <v>16</v>
      </c>
      <c r="V352" s="24" t="s">
        <v>16</v>
      </c>
      <c r="W352" s="24" t="s">
        <v>16</v>
      </c>
      <c r="X352" s="24" t="s">
        <v>16</v>
      </c>
      <c r="Y352" s="24" t="s">
        <v>16</v>
      </c>
      <c r="Z352" s="24" t="s">
        <v>16</v>
      </c>
      <c r="AA352" s="24" t="s">
        <v>16</v>
      </c>
      <c r="AB352" s="24">
        <v>121.345</v>
      </c>
    </row>
    <row r="353" spans="10:28" ht="15.75" customHeight="1" x14ac:dyDescent="0.25">
      <c r="J353" s="24">
        <v>1043325</v>
      </c>
      <c r="K353" s="24">
        <v>100011</v>
      </c>
      <c r="L353" s="24" t="s">
        <v>40</v>
      </c>
      <c r="M353" s="32">
        <v>121.345</v>
      </c>
      <c r="N353" s="33">
        <v>44544</v>
      </c>
      <c r="O353" s="34">
        <f t="shared" si="10"/>
        <v>0</v>
      </c>
      <c r="P353" s="35">
        <f t="shared" si="11"/>
        <v>122.291</v>
      </c>
      <c r="Q353" s="24" t="s">
        <v>16</v>
      </c>
      <c r="R353" s="24" t="s">
        <v>16</v>
      </c>
      <c r="S353" s="24" t="s">
        <v>16</v>
      </c>
      <c r="T353" s="24" t="s">
        <v>16</v>
      </c>
      <c r="U353" s="24" t="s">
        <v>16</v>
      </c>
      <c r="V353" s="24" t="s">
        <v>16</v>
      </c>
      <c r="W353" s="24" t="s">
        <v>16</v>
      </c>
      <c r="X353" s="24" t="s">
        <v>16</v>
      </c>
      <c r="Y353" s="24" t="s">
        <v>16</v>
      </c>
      <c r="Z353" s="24" t="s">
        <v>16</v>
      </c>
      <c r="AA353" s="24" t="s">
        <v>16</v>
      </c>
      <c r="AB353" s="24">
        <v>122.291</v>
      </c>
    </row>
    <row r="354" spans="10:28" ht="15.75" customHeight="1" x14ac:dyDescent="0.25">
      <c r="J354" s="24">
        <v>1043330</v>
      </c>
      <c r="K354" s="24">
        <v>100011</v>
      </c>
      <c r="L354" s="24" t="s">
        <v>40</v>
      </c>
      <c r="M354" s="32">
        <v>122.291</v>
      </c>
      <c r="N354" s="33">
        <v>44545</v>
      </c>
      <c r="O354" s="34">
        <f t="shared" si="10"/>
        <v>0</v>
      </c>
      <c r="P354" s="35">
        <f t="shared" si="11"/>
        <v>120.233</v>
      </c>
      <c r="Q354" s="24" t="s">
        <v>16</v>
      </c>
      <c r="R354" s="24" t="s">
        <v>16</v>
      </c>
      <c r="S354" s="24" t="s">
        <v>16</v>
      </c>
      <c r="T354" s="24" t="s">
        <v>16</v>
      </c>
      <c r="U354" s="24" t="s">
        <v>16</v>
      </c>
      <c r="V354" s="24" t="s">
        <v>16</v>
      </c>
      <c r="W354" s="24" t="s">
        <v>16</v>
      </c>
      <c r="X354" s="24" t="s">
        <v>16</v>
      </c>
      <c r="Y354" s="24" t="s">
        <v>16</v>
      </c>
      <c r="Z354" s="24" t="s">
        <v>16</v>
      </c>
      <c r="AA354" s="24" t="s">
        <v>16</v>
      </c>
      <c r="AB354" s="24">
        <v>120.233</v>
      </c>
    </row>
    <row r="355" spans="10:28" ht="15.75" customHeight="1" x14ac:dyDescent="0.25">
      <c r="J355" s="24">
        <v>1043333</v>
      </c>
      <c r="K355" s="24">
        <v>100011</v>
      </c>
      <c r="L355" s="24" t="s">
        <v>40</v>
      </c>
      <c r="M355" s="32">
        <v>120.233</v>
      </c>
      <c r="N355" s="33">
        <v>44546</v>
      </c>
      <c r="O355" s="34">
        <f t="shared" si="10"/>
        <v>0</v>
      </c>
      <c r="P355" s="35">
        <f t="shared" si="11"/>
        <v>120.896</v>
      </c>
      <c r="Q355" s="24" t="s">
        <v>16</v>
      </c>
      <c r="R355" s="24" t="s">
        <v>16</v>
      </c>
      <c r="S355" s="24" t="s">
        <v>16</v>
      </c>
      <c r="T355" s="24" t="s">
        <v>16</v>
      </c>
      <c r="U355" s="24" t="s">
        <v>16</v>
      </c>
      <c r="V355" s="24" t="s">
        <v>16</v>
      </c>
      <c r="W355" s="24" t="s">
        <v>16</v>
      </c>
      <c r="X355" s="24" t="s">
        <v>16</v>
      </c>
      <c r="Y355" s="24" t="s">
        <v>16</v>
      </c>
      <c r="Z355" s="24" t="s">
        <v>16</v>
      </c>
      <c r="AA355" s="24" t="s">
        <v>16</v>
      </c>
      <c r="AB355" s="24">
        <v>120.896</v>
      </c>
    </row>
    <row r="356" spans="10:28" ht="15.75" customHeight="1" x14ac:dyDescent="0.25">
      <c r="J356" s="24">
        <v>1043337</v>
      </c>
      <c r="K356" s="24">
        <v>100011</v>
      </c>
      <c r="L356" s="24" t="s">
        <v>40</v>
      </c>
      <c r="M356" s="32">
        <v>120.896</v>
      </c>
      <c r="N356" s="33">
        <v>44547</v>
      </c>
      <c r="O356" s="34">
        <f t="shared" si="10"/>
        <v>0</v>
      </c>
      <c r="P356" s="35">
        <f t="shared" si="11"/>
        <v>121.193</v>
      </c>
      <c r="Q356" s="24" t="s">
        <v>16</v>
      </c>
      <c r="R356" s="24" t="s">
        <v>16</v>
      </c>
      <c r="S356" s="24" t="s">
        <v>16</v>
      </c>
      <c r="T356" s="24" t="s">
        <v>16</v>
      </c>
      <c r="U356" s="24" t="s">
        <v>16</v>
      </c>
      <c r="V356" s="24" t="s">
        <v>16</v>
      </c>
      <c r="W356" s="24" t="s">
        <v>16</v>
      </c>
      <c r="X356" s="24" t="s">
        <v>16</v>
      </c>
      <c r="Y356" s="24" t="s">
        <v>16</v>
      </c>
      <c r="Z356" s="24" t="s">
        <v>16</v>
      </c>
      <c r="AA356" s="24" t="s">
        <v>16</v>
      </c>
      <c r="AB356" s="24">
        <v>121.193</v>
      </c>
    </row>
    <row r="357" spans="10:28" ht="15.75" customHeight="1" x14ac:dyDescent="0.25">
      <c r="J357" s="24">
        <v>1043340</v>
      </c>
      <c r="K357" s="24">
        <v>100011</v>
      </c>
      <c r="L357" s="24" t="s">
        <v>40</v>
      </c>
      <c r="M357" s="32">
        <v>121.193</v>
      </c>
      <c r="N357" s="33">
        <v>44548</v>
      </c>
      <c r="O357" s="34">
        <f t="shared" si="10"/>
        <v>0</v>
      </c>
      <c r="P357" s="35">
        <f t="shared" si="11"/>
        <v>121.227</v>
      </c>
      <c r="Q357" s="24" t="s">
        <v>16</v>
      </c>
      <c r="R357" s="24" t="s">
        <v>16</v>
      </c>
      <c r="S357" s="24" t="s">
        <v>16</v>
      </c>
      <c r="T357" s="24" t="s">
        <v>16</v>
      </c>
      <c r="U357" s="24" t="s">
        <v>16</v>
      </c>
      <c r="V357" s="24" t="s">
        <v>16</v>
      </c>
      <c r="W357" s="24" t="s">
        <v>16</v>
      </c>
      <c r="X357" s="24" t="s">
        <v>16</v>
      </c>
      <c r="Y357" s="24" t="s">
        <v>16</v>
      </c>
      <c r="Z357" s="24" t="s">
        <v>16</v>
      </c>
      <c r="AA357" s="24" t="s">
        <v>16</v>
      </c>
      <c r="AB357" s="24">
        <v>121.227</v>
      </c>
    </row>
    <row r="358" spans="10:28" ht="15.75" customHeight="1" x14ac:dyDescent="0.25">
      <c r="J358" s="24">
        <v>1043343</v>
      </c>
      <c r="K358" s="24">
        <v>100011</v>
      </c>
      <c r="L358" s="24" t="s">
        <v>40</v>
      </c>
      <c r="M358" s="32">
        <v>121.227</v>
      </c>
      <c r="N358" s="33">
        <v>44549</v>
      </c>
      <c r="O358" s="34">
        <f t="shared" si="10"/>
        <v>0</v>
      </c>
      <c r="P358" s="35">
        <f t="shared" si="11"/>
        <v>121.212</v>
      </c>
      <c r="Q358" s="24" t="s">
        <v>16</v>
      </c>
      <c r="R358" s="24" t="s">
        <v>16</v>
      </c>
      <c r="S358" s="24" t="s">
        <v>16</v>
      </c>
      <c r="T358" s="24" t="s">
        <v>16</v>
      </c>
      <c r="U358" s="24" t="s">
        <v>16</v>
      </c>
      <c r="V358" s="24" t="s">
        <v>16</v>
      </c>
      <c r="W358" s="24" t="s">
        <v>16</v>
      </c>
      <c r="X358" s="24" t="s">
        <v>16</v>
      </c>
      <c r="Y358" s="24" t="s">
        <v>16</v>
      </c>
      <c r="Z358" s="24" t="s">
        <v>16</v>
      </c>
      <c r="AA358" s="24" t="s">
        <v>16</v>
      </c>
      <c r="AB358" s="24">
        <v>121.212</v>
      </c>
    </row>
    <row r="359" spans="10:28" ht="15.75" customHeight="1" x14ac:dyDescent="0.25">
      <c r="J359" s="24">
        <v>1043346</v>
      </c>
      <c r="K359" s="24">
        <v>100011</v>
      </c>
      <c r="L359" s="24" t="s">
        <v>40</v>
      </c>
      <c r="M359" s="32">
        <v>121.212</v>
      </c>
      <c r="N359" s="33">
        <v>44550</v>
      </c>
      <c r="O359" s="34">
        <f t="shared" si="10"/>
        <v>0</v>
      </c>
      <c r="P359" s="35">
        <f t="shared" si="11"/>
        <v>121.499</v>
      </c>
      <c r="Q359" s="24" t="s">
        <v>16</v>
      </c>
      <c r="R359" s="24" t="s">
        <v>16</v>
      </c>
      <c r="S359" s="24" t="s">
        <v>16</v>
      </c>
      <c r="T359" s="24" t="s">
        <v>16</v>
      </c>
      <c r="U359" s="24" t="s">
        <v>16</v>
      </c>
      <c r="V359" s="24" t="s">
        <v>16</v>
      </c>
      <c r="W359" s="24" t="s">
        <v>16</v>
      </c>
      <c r="X359" s="24" t="s">
        <v>16</v>
      </c>
      <c r="Y359" s="24" t="s">
        <v>16</v>
      </c>
      <c r="Z359" s="24" t="s">
        <v>16</v>
      </c>
      <c r="AA359" s="24" t="s">
        <v>16</v>
      </c>
      <c r="AB359" s="24">
        <v>121.499</v>
      </c>
    </row>
    <row r="360" spans="10:28" ht="15.75" customHeight="1" x14ac:dyDescent="0.25">
      <c r="J360" s="24">
        <v>1043349</v>
      </c>
      <c r="K360" s="24">
        <v>100011</v>
      </c>
      <c r="L360" s="24" t="s">
        <v>40</v>
      </c>
      <c r="M360" s="32">
        <v>121.499</v>
      </c>
      <c r="N360" s="33">
        <v>44551</v>
      </c>
      <c r="O360" s="34">
        <f t="shared" si="10"/>
        <v>0</v>
      </c>
      <c r="P360" s="35">
        <f t="shared" si="11"/>
        <v>121.572</v>
      </c>
      <c r="Q360" s="24" t="s">
        <v>16</v>
      </c>
      <c r="R360" s="24" t="s">
        <v>16</v>
      </c>
      <c r="S360" s="24" t="s">
        <v>16</v>
      </c>
      <c r="T360" s="24" t="s">
        <v>16</v>
      </c>
      <c r="U360" s="24" t="s">
        <v>16</v>
      </c>
      <c r="V360" s="24" t="s">
        <v>16</v>
      </c>
      <c r="W360" s="24" t="s">
        <v>16</v>
      </c>
      <c r="X360" s="24" t="s">
        <v>16</v>
      </c>
      <c r="Y360" s="24" t="s">
        <v>16</v>
      </c>
      <c r="Z360" s="24" t="s">
        <v>16</v>
      </c>
      <c r="AA360" s="24" t="s">
        <v>16</v>
      </c>
      <c r="AB360" s="24">
        <v>121.572</v>
      </c>
    </row>
    <row r="361" spans="10:28" ht="15.75" customHeight="1" x14ac:dyDescent="0.25">
      <c r="J361" s="24">
        <v>1043354</v>
      </c>
      <c r="K361" s="24">
        <v>100011</v>
      </c>
      <c r="L361" s="24" t="s">
        <v>40</v>
      </c>
      <c r="M361" s="32">
        <v>121.572</v>
      </c>
      <c r="N361" s="33">
        <v>44552</v>
      </c>
      <c r="O361" s="34">
        <f t="shared" si="10"/>
        <v>0</v>
      </c>
      <c r="P361" s="35">
        <f t="shared" si="11"/>
        <v>121.089</v>
      </c>
      <c r="Q361" s="24" t="s">
        <v>16</v>
      </c>
      <c r="R361" s="24" t="s">
        <v>16</v>
      </c>
      <c r="S361" s="24" t="s">
        <v>16</v>
      </c>
      <c r="T361" s="24" t="s">
        <v>16</v>
      </c>
      <c r="U361" s="24" t="s">
        <v>16</v>
      </c>
      <c r="V361" s="24" t="s">
        <v>16</v>
      </c>
      <c r="W361" s="24" t="s">
        <v>16</v>
      </c>
      <c r="X361" s="24" t="s">
        <v>16</v>
      </c>
      <c r="Y361" s="24" t="s">
        <v>16</v>
      </c>
      <c r="Z361" s="24" t="s">
        <v>16</v>
      </c>
      <c r="AA361" s="24" t="s">
        <v>16</v>
      </c>
      <c r="AB361" s="24">
        <v>121.089</v>
      </c>
    </row>
    <row r="362" spans="10:28" ht="15.75" customHeight="1" x14ac:dyDescent="0.25">
      <c r="J362" s="24">
        <v>1043362</v>
      </c>
      <c r="K362" s="24">
        <v>100011</v>
      </c>
      <c r="L362" s="24" t="s">
        <v>40</v>
      </c>
      <c r="M362" s="32">
        <v>121.089</v>
      </c>
      <c r="N362" s="33">
        <v>44553</v>
      </c>
      <c r="O362" s="34">
        <f t="shared" si="10"/>
        <v>0</v>
      </c>
      <c r="P362" s="35">
        <f t="shared" si="11"/>
        <v>121.059</v>
      </c>
      <c r="Q362" s="24" t="s">
        <v>16</v>
      </c>
      <c r="R362" s="24" t="s">
        <v>16</v>
      </c>
      <c r="S362" s="24" t="s">
        <v>16</v>
      </c>
      <c r="T362" s="24" t="s">
        <v>16</v>
      </c>
      <c r="U362" s="24" t="s">
        <v>16</v>
      </c>
      <c r="V362" s="24" t="s">
        <v>16</v>
      </c>
      <c r="W362" s="24" t="s">
        <v>16</v>
      </c>
      <c r="X362" s="24" t="s">
        <v>16</v>
      </c>
      <c r="Y362" s="24" t="s">
        <v>16</v>
      </c>
      <c r="Z362" s="24" t="s">
        <v>16</v>
      </c>
      <c r="AA362" s="24" t="s">
        <v>16</v>
      </c>
      <c r="AB362" s="24">
        <v>121.059</v>
      </c>
    </row>
    <row r="363" spans="10:28" ht="15.75" customHeight="1" x14ac:dyDescent="0.25">
      <c r="J363" s="24">
        <v>1043366</v>
      </c>
      <c r="K363" s="24">
        <v>100011</v>
      </c>
      <c r="L363" s="24" t="s">
        <v>40</v>
      </c>
      <c r="M363" s="32">
        <v>121.059</v>
      </c>
      <c r="N363" s="33">
        <v>44554</v>
      </c>
      <c r="O363" s="34">
        <f t="shared" si="10"/>
        <v>0</v>
      </c>
      <c r="P363" s="35">
        <f t="shared" si="11"/>
        <v>121.113</v>
      </c>
      <c r="Q363" s="24" t="s">
        <v>16</v>
      </c>
      <c r="R363" s="24" t="s">
        <v>16</v>
      </c>
      <c r="S363" s="24" t="s">
        <v>16</v>
      </c>
      <c r="T363" s="24" t="s">
        <v>16</v>
      </c>
      <c r="U363" s="24" t="s">
        <v>16</v>
      </c>
      <c r="V363" s="24" t="s">
        <v>16</v>
      </c>
      <c r="W363" s="24" t="s">
        <v>16</v>
      </c>
      <c r="X363" s="24" t="s">
        <v>16</v>
      </c>
      <c r="Y363" s="24" t="s">
        <v>16</v>
      </c>
      <c r="Z363" s="24" t="s">
        <v>16</v>
      </c>
      <c r="AA363" s="24" t="s">
        <v>16</v>
      </c>
      <c r="AB363" s="24">
        <v>121.113</v>
      </c>
    </row>
    <row r="364" spans="10:28" ht="15.75" customHeight="1" x14ac:dyDescent="0.25">
      <c r="J364" s="24">
        <v>1043369</v>
      </c>
      <c r="K364" s="24">
        <v>100011</v>
      </c>
      <c r="L364" s="24" t="s">
        <v>40</v>
      </c>
      <c r="M364" s="32">
        <v>121.113</v>
      </c>
      <c r="N364" s="33">
        <v>44555</v>
      </c>
      <c r="O364" s="34">
        <f t="shared" si="10"/>
        <v>0</v>
      </c>
      <c r="P364" s="35">
        <f t="shared" si="11"/>
        <v>121.158</v>
      </c>
      <c r="Q364" s="24" t="s">
        <v>16</v>
      </c>
      <c r="R364" s="24" t="s">
        <v>16</v>
      </c>
      <c r="S364" s="24" t="s">
        <v>16</v>
      </c>
      <c r="T364" s="24" t="s">
        <v>16</v>
      </c>
      <c r="U364" s="24" t="s">
        <v>16</v>
      </c>
      <c r="V364" s="24" t="s">
        <v>16</v>
      </c>
      <c r="W364" s="24" t="s">
        <v>16</v>
      </c>
      <c r="X364" s="24" t="s">
        <v>16</v>
      </c>
      <c r="Y364" s="24" t="s">
        <v>16</v>
      </c>
      <c r="Z364" s="24" t="s">
        <v>16</v>
      </c>
      <c r="AA364" s="24" t="s">
        <v>16</v>
      </c>
      <c r="AB364" s="24">
        <v>121.158</v>
      </c>
    </row>
    <row r="365" spans="10:28" ht="15.75" customHeight="1" x14ac:dyDescent="0.25">
      <c r="J365" s="24">
        <v>1043372</v>
      </c>
      <c r="K365" s="24">
        <v>100011</v>
      </c>
      <c r="L365" s="24" t="s">
        <v>40</v>
      </c>
      <c r="M365" s="32">
        <v>121.158</v>
      </c>
      <c r="N365" s="33">
        <v>44556</v>
      </c>
      <c r="O365" s="34">
        <f t="shared" si="10"/>
        <v>0</v>
      </c>
      <c r="P365" s="35">
        <f t="shared" si="11"/>
        <v>121.238</v>
      </c>
      <c r="Q365" s="24" t="s">
        <v>16</v>
      </c>
      <c r="R365" s="24" t="s">
        <v>16</v>
      </c>
      <c r="S365" s="24" t="s">
        <v>16</v>
      </c>
      <c r="T365" s="24" t="s">
        <v>16</v>
      </c>
      <c r="U365" s="24" t="s">
        <v>16</v>
      </c>
      <c r="V365" s="24" t="s">
        <v>16</v>
      </c>
      <c r="W365" s="24" t="s">
        <v>16</v>
      </c>
      <c r="X365" s="24" t="s">
        <v>16</v>
      </c>
      <c r="Y365" s="24" t="s">
        <v>16</v>
      </c>
      <c r="Z365" s="24" t="s">
        <v>16</v>
      </c>
      <c r="AA365" s="24" t="s">
        <v>16</v>
      </c>
      <c r="AB365" s="24">
        <v>121.238</v>
      </c>
    </row>
    <row r="366" spans="10:28" ht="15.75" customHeight="1" x14ac:dyDescent="0.25">
      <c r="J366" s="24">
        <v>1043375</v>
      </c>
      <c r="K366" s="24">
        <v>100011</v>
      </c>
      <c r="L366" s="24" t="s">
        <v>40</v>
      </c>
      <c r="M366" s="32">
        <v>121.238</v>
      </c>
      <c r="N366" s="33">
        <v>44557</v>
      </c>
      <c r="O366" s="34">
        <f t="shared" si="10"/>
        <v>0</v>
      </c>
      <c r="P366" s="35">
        <f t="shared" si="11"/>
        <v>120.995</v>
      </c>
      <c r="Q366" s="24" t="s">
        <v>16</v>
      </c>
      <c r="R366" s="24" t="s">
        <v>16</v>
      </c>
      <c r="S366" s="24" t="s">
        <v>16</v>
      </c>
      <c r="T366" s="24" t="s">
        <v>16</v>
      </c>
      <c r="U366" s="24" t="s">
        <v>16</v>
      </c>
      <c r="V366" s="24" t="s">
        <v>16</v>
      </c>
      <c r="W366" s="24" t="s">
        <v>16</v>
      </c>
      <c r="X366" s="24" t="s">
        <v>16</v>
      </c>
      <c r="Y366" s="24" t="s">
        <v>16</v>
      </c>
      <c r="Z366" s="24" t="s">
        <v>16</v>
      </c>
      <c r="AA366" s="24" t="s">
        <v>16</v>
      </c>
      <c r="AB366" s="24">
        <v>120.995</v>
      </c>
    </row>
    <row r="367" spans="10:28" ht="15.75" customHeight="1" x14ac:dyDescent="0.25">
      <c r="J367" s="24">
        <v>1043378</v>
      </c>
      <c r="K367" s="24">
        <v>100011</v>
      </c>
      <c r="L367" s="24" t="s">
        <v>40</v>
      </c>
      <c r="M367" s="32">
        <v>120.995</v>
      </c>
      <c r="N367" s="33">
        <v>44558</v>
      </c>
      <c r="O367" s="34">
        <f t="shared" si="10"/>
        <v>0</v>
      </c>
      <c r="P367" s="35">
        <f t="shared" si="11"/>
        <v>121.392</v>
      </c>
      <c r="Q367" s="24" t="s">
        <v>16</v>
      </c>
      <c r="R367" s="24" t="s">
        <v>16</v>
      </c>
      <c r="S367" s="24" t="s">
        <v>16</v>
      </c>
      <c r="T367" s="24" t="s">
        <v>16</v>
      </c>
      <c r="U367" s="24" t="s">
        <v>16</v>
      </c>
      <c r="V367" s="24" t="s">
        <v>16</v>
      </c>
      <c r="W367" s="24" t="s">
        <v>16</v>
      </c>
      <c r="X367" s="24" t="s">
        <v>16</v>
      </c>
      <c r="Y367" s="24" t="s">
        <v>16</v>
      </c>
      <c r="Z367" s="24" t="s">
        <v>16</v>
      </c>
      <c r="AA367" s="24" t="s">
        <v>16</v>
      </c>
      <c r="AB367" s="24">
        <v>121.392</v>
      </c>
    </row>
    <row r="368" spans="10:28" ht="15.75" customHeight="1" x14ac:dyDescent="0.25">
      <c r="J368" s="24">
        <v>1043385</v>
      </c>
      <c r="K368" s="24">
        <v>100011</v>
      </c>
      <c r="L368" s="24" t="s">
        <v>40</v>
      </c>
      <c r="M368" s="32">
        <v>121.392</v>
      </c>
      <c r="N368" s="33">
        <v>44559</v>
      </c>
      <c r="O368" s="34">
        <f t="shared" si="10"/>
        <v>0</v>
      </c>
      <c r="P368" s="35">
        <f t="shared" si="11"/>
        <v>121.20099999999999</v>
      </c>
      <c r="Q368" s="24" t="s">
        <v>16</v>
      </c>
      <c r="R368" s="24" t="s">
        <v>16</v>
      </c>
      <c r="S368" s="24" t="s">
        <v>16</v>
      </c>
      <c r="T368" s="24" t="s">
        <v>16</v>
      </c>
      <c r="U368" s="24" t="s">
        <v>16</v>
      </c>
      <c r="V368" s="24" t="s">
        <v>16</v>
      </c>
      <c r="W368" s="24" t="s">
        <v>16</v>
      </c>
      <c r="X368" s="24" t="s">
        <v>16</v>
      </c>
      <c r="Y368" s="24" t="s">
        <v>16</v>
      </c>
      <c r="Z368" s="24" t="s">
        <v>16</v>
      </c>
      <c r="AA368" s="24" t="s">
        <v>16</v>
      </c>
      <c r="AB368" s="24">
        <v>121.20099999999999</v>
      </c>
    </row>
    <row r="369" spans="10:28" ht="15.75" customHeight="1" x14ac:dyDescent="0.25">
      <c r="J369" s="24">
        <v>1043388</v>
      </c>
      <c r="K369" s="24">
        <v>100011</v>
      </c>
      <c r="L369" s="24" t="s">
        <v>40</v>
      </c>
      <c r="M369" s="32">
        <v>121.20099999999999</v>
      </c>
      <c r="N369" s="33">
        <v>44560</v>
      </c>
      <c r="O369" s="34"/>
      <c r="P369" s="35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</row>
    <row r="370" spans="10:28" ht="15.75" customHeight="1" x14ac:dyDescent="0.25">
      <c r="M370" s="3"/>
      <c r="O370" s="18"/>
      <c r="P370" s="36"/>
      <c r="Q370" s="30" t="s">
        <v>1</v>
      </c>
      <c r="R370" s="30" t="s">
        <v>2</v>
      </c>
      <c r="S370" s="30" t="s">
        <v>3</v>
      </c>
      <c r="T370" s="30" t="s">
        <v>28</v>
      </c>
      <c r="U370" s="30" t="s">
        <v>4</v>
      </c>
      <c r="V370" s="30" t="s">
        <v>5</v>
      </c>
      <c r="W370" s="30" t="s">
        <v>6</v>
      </c>
      <c r="X370" s="30" t="s">
        <v>7</v>
      </c>
      <c r="Y370" s="30" t="s">
        <v>29</v>
      </c>
      <c r="Z370" s="30" t="s">
        <v>30</v>
      </c>
      <c r="AA370" s="30" t="s">
        <v>8</v>
      </c>
      <c r="AB370" s="30" t="s">
        <v>31</v>
      </c>
    </row>
    <row r="371" spans="10:28" ht="15.75" customHeight="1" x14ac:dyDescent="0.25">
      <c r="M371" s="3"/>
      <c r="O371" s="18"/>
      <c r="P371" s="18"/>
      <c r="Q371" s="38" t="s">
        <v>32</v>
      </c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</row>
    <row r="372" spans="10:28" ht="15.75" customHeight="1" x14ac:dyDescent="0.25">
      <c r="M372" s="3"/>
      <c r="P372" s="37" t="s">
        <v>33</v>
      </c>
      <c r="Q372" s="27">
        <v>112.37780645161293</v>
      </c>
      <c r="R372" s="27">
        <v>112.04314285714288</v>
      </c>
      <c r="S372" s="27">
        <v>112.04422580645162</v>
      </c>
      <c r="T372" s="27">
        <v>112.07666666666665</v>
      </c>
      <c r="U372" s="27">
        <v>111.33154838709676</v>
      </c>
      <c r="V372" s="27">
        <v>105.61962962962967</v>
      </c>
      <c r="W372" s="27">
        <v>108.95706666666668</v>
      </c>
      <c r="X372" s="27">
        <v>97.015000000000001</v>
      </c>
      <c r="Y372" s="27">
        <v>97.563230769230756</v>
      </c>
      <c r="Z372" s="27">
        <v>120.68815999999998</v>
      </c>
      <c r="AA372" s="27">
        <v>112.53225925925926</v>
      </c>
      <c r="AB372" s="27">
        <v>120.10563333333332</v>
      </c>
    </row>
    <row r="373" spans="10:28" ht="15.75" customHeight="1" x14ac:dyDescent="0.25">
      <c r="M373" s="3"/>
      <c r="P373" s="38" t="s">
        <v>34</v>
      </c>
      <c r="Q373" s="28">
        <v>0.26405269920413493</v>
      </c>
      <c r="R373" s="28">
        <v>0.30584064045593684</v>
      </c>
      <c r="S373" s="28">
        <v>0.27174494287565959</v>
      </c>
      <c r="T373" s="28">
        <v>0.43875563329389317</v>
      </c>
      <c r="U373" s="28">
        <v>3.3675652712180617</v>
      </c>
      <c r="V373" s="28">
        <v>17.761263893324578</v>
      </c>
      <c r="W373" s="28">
        <v>13.105668552282946</v>
      </c>
      <c r="X373" s="28">
        <v>16.938765008110757</v>
      </c>
      <c r="Y373" s="28">
        <v>11.459128219224109</v>
      </c>
      <c r="Z373" s="28">
        <v>21.023532197436907</v>
      </c>
      <c r="AA373" s="28">
        <v>28.290111990414559</v>
      </c>
      <c r="AB373" s="28">
        <v>2.9065883720210213</v>
      </c>
    </row>
    <row r="374" spans="10:28" ht="15.75" customHeight="1" x14ac:dyDescent="0.25">
      <c r="P374" s="38" t="s">
        <v>35</v>
      </c>
      <c r="Q374" s="29">
        <v>2.3496872517958377E-3</v>
      </c>
      <c r="R374" s="29">
        <v>2.7296685246136787E-3</v>
      </c>
      <c r="S374" s="29">
        <v>2.4253364322859398E-3</v>
      </c>
      <c r="T374" s="29">
        <v>3.9147812505775205E-3</v>
      </c>
      <c r="U374" s="29">
        <v>3.0248077207272184E-2</v>
      </c>
      <c r="V374" s="29">
        <v>0.16816252770064608</v>
      </c>
      <c r="W374" s="29">
        <v>0.12028286877782085</v>
      </c>
      <c r="X374" s="29">
        <v>0.17459944346864667</v>
      </c>
      <c r="Y374" s="29">
        <v>0.11745334926770444</v>
      </c>
      <c r="Z374" s="29">
        <v>0.17419713911817788</v>
      </c>
      <c r="AA374" s="29">
        <v>0.25139557471460633</v>
      </c>
      <c r="AB374" s="29">
        <v>2.4200266809752929E-2</v>
      </c>
    </row>
    <row r="375" spans="10:28" ht="15.75" customHeight="1" x14ac:dyDescent="0.25"/>
    <row r="376" spans="10:28" ht="15.75" customHeight="1" x14ac:dyDescent="0.25">
      <c r="L376" s="1"/>
      <c r="M376" s="1"/>
    </row>
    <row r="377" spans="10:28" ht="15.75" customHeight="1" x14ac:dyDescent="0.25">
      <c r="M377" s="1"/>
    </row>
    <row r="378" spans="10:28" ht="15.75" customHeight="1" x14ac:dyDescent="0.25"/>
    <row r="379" spans="10:28" ht="15.75" customHeight="1" x14ac:dyDescent="0.25"/>
    <row r="380" spans="10:28" ht="15.75" customHeight="1" x14ac:dyDescent="0.25"/>
    <row r="381" spans="10:28" ht="15.75" customHeight="1" x14ac:dyDescent="0.25"/>
    <row r="382" spans="10:28" ht="15.75" customHeight="1" x14ac:dyDescent="0.25"/>
    <row r="383" spans="10:28" ht="15.75" customHeight="1" x14ac:dyDescent="0.25"/>
    <row r="384" spans="10:28" ht="15.75" customHeight="1" x14ac:dyDescent="0.25"/>
    <row r="385" spans="13:13" ht="15.75" customHeight="1" x14ac:dyDescent="0.25"/>
    <row r="386" spans="13:13" ht="15.75" customHeight="1" x14ac:dyDescent="0.25"/>
    <row r="387" spans="13:13" ht="15.75" customHeight="1" x14ac:dyDescent="0.25"/>
    <row r="388" spans="13:13" ht="15.75" customHeight="1" x14ac:dyDescent="0.25"/>
    <row r="389" spans="13:13" ht="15.75" customHeight="1" x14ac:dyDescent="0.3">
      <c r="M389" s="16"/>
    </row>
    <row r="390" spans="13:13" ht="15.75" customHeight="1" x14ac:dyDescent="0.25"/>
    <row r="391" spans="13:13" ht="15.75" customHeight="1" x14ac:dyDescent="0.25"/>
    <row r="392" spans="13:13" ht="15.75" customHeight="1" x14ac:dyDescent="0.25"/>
    <row r="393" spans="13:13" ht="15.75" customHeight="1" x14ac:dyDescent="0.25"/>
    <row r="394" spans="13:13" ht="15.75" customHeight="1" x14ac:dyDescent="0.25"/>
    <row r="395" spans="13:13" ht="15.75" customHeight="1" x14ac:dyDescent="0.25"/>
    <row r="396" spans="13:13" ht="15.75" customHeight="1" x14ac:dyDescent="0.25"/>
    <row r="397" spans="13:13" ht="15.75" customHeight="1" x14ac:dyDescent="0.25"/>
    <row r="398" spans="13:13" ht="15.75" customHeight="1" x14ac:dyDescent="0.25"/>
    <row r="399" spans="13:13" ht="15.75" customHeight="1" x14ac:dyDescent="0.25"/>
    <row r="400" spans="13:13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5">
    <mergeCell ref="E4:E6"/>
    <mergeCell ref="F4:H4"/>
    <mergeCell ref="O3:O4"/>
    <mergeCell ref="P3:P4"/>
    <mergeCell ref="AD3:AE3"/>
  </mergeCells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Marujo C.</dc:creator>
  <cp:lastModifiedBy>Potira melo</cp:lastModifiedBy>
  <dcterms:created xsi:type="dcterms:W3CDTF">2022-07-21T18:29:32Z</dcterms:created>
  <dcterms:modified xsi:type="dcterms:W3CDTF">2023-06-08T13:27:18Z</dcterms:modified>
</cp:coreProperties>
</file>