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epak\13-AM\NFP\"/>
    </mc:Choice>
  </mc:AlternateContent>
  <bookViews>
    <workbookView xWindow="120" yWindow="15" windowWidth="14175" windowHeight="7620"/>
  </bookViews>
  <sheets>
    <sheet name="BD Tracker" sheetId="2" r:id="rId1"/>
    <sheet name="Sheet1" sheetId="3" state="hidden" r:id="rId2"/>
  </sheets>
  <definedNames>
    <definedName name="_xlnm._FilterDatabase" localSheetId="0" hidden="1">'BD Tracker'!$A$1:$L$11</definedName>
  </definedNames>
  <calcPr calcId="152511"/>
  <customWorkbookViews>
    <customWorkbookView name="129957 - Personal View" guid="{948C2292-F2C2-42F3-8753-29D571F347E0}" mergeInterval="0" personalView="1" maximized="1" xWindow="1" yWindow="1" windowWidth="1440" windowHeight="679" activeSheetId="2"/>
    <customWorkbookView name="213638 - Personal View" guid="{4D4C0FC8-BB9E-4DEF-AEF1-0DD148443DFE}" mergeInterval="0" personalView="1" maximized="1" xWindow="1" yWindow="1" windowWidth="1280" windowHeight="806" activeSheetId="2"/>
    <customWorkbookView name="Ramasubramanian Sailapathi - Personal View" guid="{1F2E2B4B-EB40-4652-B5FB-3AAEC8EA785C}" mergeInterval="0" personalView="1" maximized="1" xWindow="1" yWindow="1" windowWidth="1280" windowHeight="803" activeSheetId="2"/>
    <customWorkbookView name="214846 - Personal View" guid="{E7CF3385-7078-4324-97AE-ECE46A8B2E56}" mergeInterval="0" personalView="1" maximized="1" xWindow="1" yWindow="1" windowWidth="1280" windowHeight="547" activeSheetId="2"/>
  </customWorkbookViews>
</workbook>
</file>

<file path=xl/calcChain.xml><?xml version="1.0" encoding="utf-8"?>
<calcChain xmlns="http://schemas.openxmlformats.org/spreadsheetml/2006/main">
  <c r="K11" i="2" l="1"/>
  <c r="K8" i="2"/>
  <c r="K3" i="2" l="1"/>
</calcChain>
</file>

<file path=xl/sharedStrings.xml><?xml version="1.0" encoding="utf-8"?>
<sst xmlns="http://schemas.openxmlformats.org/spreadsheetml/2006/main" count="204" uniqueCount="124">
  <si>
    <t>Sl. No.</t>
  </si>
  <si>
    <t>Remarks</t>
  </si>
  <si>
    <t>Account</t>
  </si>
  <si>
    <t>Pursuit type</t>
  </si>
  <si>
    <t>Proactive Proposal</t>
  </si>
  <si>
    <t xml:space="preserve">Coventry </t>
  </si>
  <si>
    <t>Functional / Process Area(s)</t>
  </si>
  <si>
    <t>Type of Bid</t>
  </si>
  <si>
    <t>Incremental / New?</t>
  </si>
  <si>
    <t>New</t>
  </si>
  <si>
    <t>Functional Area</t>
  </si>
  <si>
    <t>Shawn Blake</t>
  </si>
  <si>
    <t>Fred Dickson</t>
  </si>
  <si>
    <t>Opportunity Name</t>
  </si>
  <si>
    <t>Stage in the Cycle</t>
  </si>
  <si>
    <t>Value Proposition</t>
  </si>
  <si>
    <t>Competition</t>
  </si>
  <si>
    <t>Scott Frank</t>
  </si>
  <si>
    <t>IT Sponsor</t>
  </si>
  <si>
    <t>Planned date / Date Submitted</t>
  </si>
  <si>
    <t>Informal request from client manager</t>
  </si>
  <si>
    <t>TBD</t>
  </si>
  <si>
    <t>Member Portal UI Redesign</t>
  </si>
  <si>
    <t>Member Portal</t>
  </si>
  <si>
    <t>Portal redesign - UI</t>
  </si>
  <si>
    <t>Coventry</t>
  </si>
  <si>
    <t>ACO</t>
  </si>
  <si>
    <t>Accountable Care Organization</t>
  </si>
  <si>
    <t>Preliminary discussions are yet to take place</t>
  </si>
  <si>
    <t>Medical Loss Ratio - Support</t>
  </si>
  <si>
    <t>Reform - MLR</t>
  </si>
  <si>
    <t>Initial discussion will take place in the monthly VP call</t>
  </si>
  <si>
    <t>Help in determing in the calculations for Medical Loss Ratio and also for rebate calculations</t>
  </si>
  <si>
    <t>updated on July 20, 2011</t>
  </si>
  <si>
    <t>Developing integration frameowors</t>
  </si>
  <si>
    <t>Stan Kleja</t>
  </si>
  <si>
    <t>Help in integrating new acquired companies' applciations seamlessly within Coventry</t>
  </si>
  <si>
    <t>Provider</t>
  </si>
  <si>
    <t>Provider Re-engg</t>
  </si>
  <si>
    <t>MK Deighan</t>
  </si>
  <si>
    <t xml:space="preserve">July 20, 2011 - Big budget area in 2011.  </t>
  </si>
  <si>
    <t>Flexible Provider Networks</t>
  </si>
  <si>
    <t>Medicaid</t>
  </si>
  <si>
    <t>KY Medicaid</t>
  </si>
  <si>
    <t>New market for Coventry.  Coventry has already started building the infrastructure necessary to enroll beneficiaries, including
provider networks, health information technology resources, and other services.</t>
  </si>
  <si>
    <t>HPS partnership</t>
  </si>
  <si>
    <t>Reform Readiness, HCR</t>
  </si>
  <si>
    <t>ICD-10 Remediation</t>
  </si>
  <si>
    <t>HEDIS</t>
  </si>
  <si>
    <t>Chronic Care</t>
  </si>
  <si>
    <t>Broker Commission</t>
  </si>
  <si>
    <t xml:space="preserve">Test Environment </t>
  </si>
  <si>
    <t>Ron Cordova</t>
  </si>
  <si>
    <t>Corporate Apps</t>
  </si>
  <si>
    <t>Care Management</t>
  </si>
  <si>
    <t>Reporting</t>
  </si>
  <si>
    <t>Regulation</t>
  </si>
  <si>
    <t>Individual market</t>
  </si>
  <si>
    <t>Infrastructure</t>
  </si>
  <si>
    <t>Incremental</t>
  </si>
  <si>
    <t>Auto Adjudication</t>
  </si>
  <si>
    <t>BR4 AA improvement</t>
  </si>
  <si>
    <t>Mike Holdren</t>
  </si>
  <si>
    <t>Executing the AA improvement recommendations from the Cognizant team</t>
  </si>
  <si>
    <t>Request from client manager</t>
  </si>
  <si>
    <t>Integration</t>
  </si>
  <si>
    <t>Scott Frank, Kim German</t>
  </si>
  <si>
    <t>Updated requirements received on August 8.  Team is currenly planning on POC to account for revised technology direction.  Fixed bid option also on the table.</t>
  </si>
  <si>
    <t>Total  Value (in mil. USD)</t>
  </si>
  <si>
    <t>FTEs</t>
  </si>
  <si>
    <t>Action Items</t>
  </si>
  <si>
    <t>Additional Remarks</t>
  </si>
  <si>
    <t>Total  Value (USD)</t>
  </si>
  <si>
    <t>New/Existing</t>
  </si>
  <si>
    <t>Aditi Owner</t>
  </si>
  <si>
    <t>Opportunity Area</t>
  </si>
  <si>
    <t xml:space="preserve"> Opportunity Stage</t>
  </si>
  <si>
    <t>NFP Sponsor</t>
  </si>
  <si>
    <t>Sales Force</t>
  </si>
  <si>
    <t>Mark G</t>
  </si>
  <si>
    <t>Client Discussion</t>
  </si>
  <si>
    <t>Neena</t>
  </si>
  <si>
    <t>03/19/2014</t>
  </si>
  <si>
    <t>Recruitment is in progress</t>
  </si>
  <si>
    <t>Cognos BI</t>
  </si>
  <si>
    <t>BI</t>
  </si>
  <si>
    <t>Immediate need, long term</t>
  </si>
  <si>
    <t>Closed</t>
  </si>
  <si>
    <t>Partner Firm onboarding to Sales Force</t>
  </si>
  <si>
    <t>Neena/Deepak</t>
  </si>
  <si>
    <t>MDM</t>
  </si>
  <si>
    <t xml:space="preserve">Riversand Partnership </t>
  </si>
  <si>
    <t>Deepak/Jayantha</t>
  </si>
  <si>
    <t>JP</t>
  </si>
  <si>
    <t>Cognos Consilidation Proposal</t>
  </si>
  <si>
    <t>Bill Weaver/Mark</t>
  </si>
  <si>
    <t>Open</t>
  </si>
  <si>
    <t>Long term to propose savings if they move away from COGNOS</t>
  </si>
  <si>
    <t>Long term</t>
  </si>
  <si>
    <t>Probability</t>
  </si>
  <si>
    <t xml:space="preserve">8 M Budget available. Critical for their startegy; 4/9 - Internal discussion with Riversand started. Reiversand </t>
  </si>
  <si>
    <t>.net Development + UI</t>
  </si>
  <si>
    <t>Sold on paper. Fulfill ment process is in progress. SOW to be signed. 3months project.</t>
  </si>
  <si>
    <t>Jayantha to introduce Riversand to Mark for a demo; 
Aditi working with Riversand for a demo review</t>
  </si>
  <si>
    <t>Engterprise Architect and others</t>
  </si>
  <si>
    <t>Kevin</t>
  </si>
  <si>
    <t>To be discussed on April 30 client meeting</t>
  </si>
  <si>
    <t>Onsite Staffing</t>
  </si>
  <si>
    <t>Neena is looking for resources to fill this positions; SOW signed. JP (NFP Client) has given us an important project starting in May. Likely to add a team of 3 - 5 and could potentially be as big as the 401k engagement. 
-- JP is travelling to India to kick-off the project. Dinesh has been onboarded. Another resource being looked at.</t>
  </si>
  <si>
    <t>Good progress in building SFDC talent pool. Multiple sources being worked - Training (Academy model through a firm), Contracting for niche work, Hiring folks with cross-skilling potential (Siebel or even possibly from Talisma); 
Jonathan and Brian are building a proposal for April 30 Visit. Workshop planned for 19 and 20 May.</t>
  </si>
  <si>
    <t>Internal SalesForce Implementation</t>
  </si>
  <si>
    <t>This will be pitched after the success of Onboarding project</t>
  </si>
  <si>
    <t>Bench to be established</t>
  </si>
  <si>
    <t>Steve's Project</t>
  </si>
  <si>
    <t>Steve</t>
  </si>
  <si>
    <t>Steve has this requirement for his support and new development work for advisor complete. Discussions are on.</t>
  </si>
  <si>
    <t>Meet Steve on 14 May and discuss this.</t>
  </si>
  <si>
    <t>UX</t>
  </si>
  <si>
    <t>All</t>
  </si>
  <si>
    <t>Kevin W</t>
  </si>
  <si>
    <t>There is defintely a need but will be pushed due to lower priority</t>
  </si>
  <si>
    <t>To be discussed on 14th May with Mark for a parttime position. Not in CRM</t>
  </si>
  <si>
    <t>Trust Management and other JPs Initiatives</t>
  </si>
  <si>
    <t>.net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</si>
</sst>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3" fillId="0" borderId="0" xfId="0" applyFont="1"/>
    <xf numFmtId="0" fontId="4" fillId="0" borderId="1" xfId="0" applyFont="1" applyFill="1" applyBorder="1" applyAlignment="1">
      <alignment horizontal="center" wrapText="1" readingOrder="1"/>
    </xf>
    <xf numFmtId="0" fontId="4" fillId="2" borderId="1" xfId="0" applyFont="1" applyFill="1" applyBorder="1" applyAlignment="1">
      <alignment horizontal="left" wrapText="1" readingOrder="1"/>
    </xf>
    <xf numFmtId="164" fontId="4" fillId="0" borderId="1" xfId="0" applyNumberFormat="1" applyFont="1" applyFill="1" applyBorder="1" applyAlignment="1">
      <alignment horizontal="left" wrapText="1" readingOrder="1"/>
    </xf>
    <xf numFmtId="0" fontId="3" fillId="0" borderId="1" xfId="0" applyFont="1" applyFill="1" applyBorder="1" applyAlignment="1">
      <alignment horizontal="left" wrapText="1" readingOrder="1"/>
    </xf>
    <xf numFmtId="0" fontId="3" fillId="0" borderId="1" xfId="0" applyFont="1" applyFill="1" applyBorder="1" applyAlignment="1">
      <alignment wrapText="1" readingOrder="1"/>
    </xf>
    <xf numFmtId="0" fontId="3" fillId="2" borderId="1" xfId="0" applyFont="1" applyFill="1" applyBorder="1" applyAlignment="1">
      <alignment horizontal="left" wrapText="1" readingOrder="1"/>
    </xf>
    <xf numFmtId="6" fontId="3" fillId="2" borderId="1" xfId="0" applyNumberFormat="1" applyFont="1" applyFill="1" applyBorder="1" applyAlignment="1">
      <alignment horizontal="left" wrapText="1" readingOrder="1"/>
    </xf>
    <xf numFmtId="0" fontId="5" fillId="0" borderId="1" xfId="0" applyFont="1" applyFill="1" applyBorder="1" applyAlignment="1">
      <alignment horizontal="left" wrapText="1" readingOrder="1"/>
    </xf>
    <xf numFmtId="0" fontId="3" fillId="0" borderId="0" xfId="0" applyFont="1" applyAlignment="1">
      <alignment wrapText="1" readingOrder="1"/>
    </xf>
    <xf numFmtId="0" fontId="2" fillId="3" borderId="5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wrapText="1"/>
    </xf>
    <xf numFmtId="0" fontId="8" fillId="0" borderId="0" xfId="0" applyFont="1"/>
    <xf numFmtId="0" fontId="6" fillId="0" borderId="6" xfId="0" applyFont="1" applyFill="1" applyBorder="1" applyAlignment="1">
      <alignment horizontal="center" wrapText="1" readingOrder="1"/>
    </xf>
    <xf numFmtId="0" fontId="6" fillId="0" borderId="6" xfId="0" applyFont="1" applyFill="1" applyBorder="1" applyAlignment="1">
      <alignment horizontal="left" wrapText="1" readingOrder="1"/>
    </xf>
    <xf numFmtId="0" fontId="8" fillId="0" borderId="6" xfId="0" applyFont="1" applyFill="1" applyBorder="1" applyAlignment="1">
      <alignment wrapText="1" readingOrder="1"/>
    </xf>
    <xf numFmtId="0" fontId="8" fillId="0" borderId="6" xfId="0" applyFont="1" applyFill="1" applyBorder="1" applyAlignment="1">
      <alignment horizontal="left" wrapText="1" readingOrder="1"/>
    </xf>
    <xf numFmtId="164" fontId="6" fillId="0" borderId="6" xfId="0" applyNumberFormat="1" applyFont="1" applyFill="1" applyBorder="1" applyAlignment="1">
      <alignment horizontal="left" wrapText="1" readingOrder="1"/>
    </xf>
    <xf numFmtId="1" fontId="8" fillId="0" borderId="6" xfId="0" applyNumberFormat="1" applyFont="1" applyFill="1" applyBorder="1" applyAlignment="1">
      <alignment wrapText="1" readingOrder="1"/>
    </xf>
    <xf numFmtId="0" fontId="9" fillId="0" borderId="6" xfId="0" quotePrefix="1" applyFont="1" applyFill="1" applyBorder="1" applyAlignment="1">
      <alignment horizontal="left" wrapText="1" readingOrder="1"/>
    </xf>
    <xf numFmtId="0" fontId="9" fillId="0" borderId="6" xfId="0" applyFont="1" applyFill="1" applyBorder="1" applyAlignment="1">
      <alignment horizontal="left" wrapText="1" readingOrder="1"/>
    </xf>
    <xf numFmtId="0" fontId="8" fillId="0" borderId="0" xfId="0" applyFont="1" applyFill="1" applyAlignment="1">
      <alignment wrapText="1" readingOrder="1"/>
    </xf>
    <xf numFmtId="0" fontId="8" fillId="0" borderId="0" xfId="0" applyFont="1" applyFill="1"/>
    <xf numFmtId="0" fontId="8" fillId="0" borderId="7" xfId="0" applyFont="1" applyBorder="1"/>
    <xf numFmtId="0" fontId="7" fillId="2" borderId="0" xfId="0" applyFont="1" applyFill="1" applyBorder="1" applyAlignment="1">
      <alignment horizontal="center" wrapText="1"/>
    </xf>
    <xf numFmtId="0" fontId="10" fillId="0" borderId="6" xfId="0" applyFont="1" applyBorder="1"/>
    <xf numFmtId="0" fontId="8" fillId="0" borderId="6" xfId="0" applyFont="1" applyBorder="1"/>
    <xf numFmtId="0" fontId="11" fillId="0" borderId="6" xfId="0" applyFont="1" applyFill="1" applyBorder="1" applyAlignment="1">
      <alignment horizontal="left" wrapText="1" readingOrder="1"/>
    </xf>
    <xf numFmtId="0" fontId="11" fillId="0" borderId="6" xfId="0" applyFont="1" applyFill="1" applyBorder="1" applyAlignment="1">
      <alignment wrapText="1" readingOrder="1"/>
    </xf>
    <xf numFmtId="164" fontId="11" fillId="0" borderId="6" xfId="0" applyNumberFormat="1" applyFont="1" applyFill="1" applyBorder="1" applyAlignment="1">
      <alignment horizontal="left" wrapText="1" readingOrder="1"/>
    </xf>
    <xf numFmtId="1" fontId="11" fillId="0" borderId="6" xfId="0" applyNumberFormat="1" applyFont="1" applyFill="1" applyBorder="1" applyAlignment="1">
      <alignment wrapText="1" readingOrder="1"/>
    </xf>
    <xf numFmtId="0" fontId="11" fillId="0" borderId="6" xfId="0" applyFont="1" applyFill="1" applyBorder="1" applyAlignment="1">
      <alignment horizontal="center" wrapText="1" readingOrder="1"/>
    </xf>
    <xf numFmtId="0" fontId="11" fillId="0" borderId="6" xfId="0" applyFont="1" applyBorder="1"/>
    <xf numFmtId="0" fontId="8" fillId="0" borderId="6" xfId="0" applyNumberFormat="1" applyFont="1" applyFill="1" applyBorder="1" applyAlignment="1">
      <alignment horizontal="right" wrapText="1" readingOrder="1"/>
    </xf>
    <xf numFmtId="0" fontId="11" fillId="0" borderId="6" xfId="0" applyNumberFormat="1" applyFont="1" applyFill="1" applyBorder="1" applyAlignment="1">
      <alignment horizontal="right" wrapText="1" readingOrder="1"/>
    </xf>
    <xf numFmtId="9" fontId="8" fillId="0" borderId="7" xfId="0" applyNumberFormat="1" applyFont="1" applyBorder="1"/>
    <xf numFmtId="9" fontId="8" fillId="0" borderId="6" xfId="0" applyNumberFormat="1" applyFont="1" applyFill="1" applyBorder="1" applyAlignment="1">
      <alignment wrapText="1" readingOrder="1"/>
    </xf>
    <xf numFmtId="0" fontId="12" fillId="0" borderId="0" xfId="0" applyFont="1" applyFill="1"/>
    <xf numFmtId="0" fontId="9" fillId="0" borderId="7" xfId="0" applyFont="1" applyBorder="1"/>
    <xf numFmtId="0" fontId="9" fillId="0" borderId="6" xfId="0" applyFont="1" applyFill="1" applyBorder="1" applyAlignment="1">
      <alignment wrapText="1" readingOrder="1"/>
    </xf>
    <xf numFmtId="9" fontId="9" fillId="0" borderId="6" xfId="0" applyNumberFormat="1" applyFont="1" applyFill="1" applyBorder="1" applyAlignment="1">
      <alignment wrapText="1" readingOrder="1"/>
    </xf>
    <xf numFmtId="164" fontId="9" fillId="0" borderId="6" xfId="0" applyNumberFormat="1" applyFont="1" applyFill="1" applyBorder="1" applyAlignment="1">
      <alignment horizontal="left" wrapText="1" readingOrder="1"/>
    </xf>
    <xf numFmtId="1" fontId="9" fillId="0" borderId="6" xfId="0" applyNumberFormat="1" applyFont="1" applyFill="1" applyBorder="1" applyAlignment="1">
      <alignment wrapText="1" readingOrder="1"/>
    </xf>
    <xf numFmtId="1" fontId="9" fillId="0" borderId="6" xfId="0" applyNumberFormat="1" applyFont="1" applyFill="1" applyBorder="1" applyAlignment="1">
      <alignment horizontal="right" wrapText="1" readingOrder="1"/>
    </xf>
    <xf numFmtId="0" fontId="8" fillId="0" borderId="7" xfId="0" applyFont="1" applyBorder="1" applyAlignment="1">
      <alignment wrapText="1"/>
    </xf>
    <xf numFmtId="9" fontId="11" fillId="0" borderId="6" xfId="0" applyNumberFormat="1" applyFont="1" applyFill="1" applyBorder="1" applyAlignment="1">
      <alignment wrapText="1" readingOrder="1"/>
    </xf>
    <xf numFmtId="0" fontId="13" fillId="0" borderId="6" xfId="0" applyNumberFormat="1" applyFont="1" applyFill="1" applyBorder="1" applyAlignment="1">
      <alignment horizontal="right" wrapText="1" readingOrder="1"/>
    </xf>
    <xf numFmtId="0" fontId="7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</patternFill>
      </fill>
      <alignment vertical="top" textRotation="0" relative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38" totalsRowShown="0" headerRowDxfId="14" dataDxfId="13">
  <tableColumns count="13">
    <tableColumn id="1" name="Sl. No." dataDxfId="12"/>
    <tableColumn id="3" name="Opportunity Area" dataDxfId="11"/>
    <tableColumn id="5" name="Opportunity Name" dataDxfId="10"/>
    <tableColumn id="2" name="Probability" dataDxfId="9"/>
    <tableColumn id="6" name="NFP Sponsor" dataDxfId="8"/>
    <tableColumn id="18" name=" Opportunity Stage" dataDxfId="7"/>
    <tableColumn id="8" name="New/Existing" dataDxfId="6"/>
    <tableColumn id="20" name="Aditi Owner" dataDxfId="5"/>
    <tableColumn id="10" name="Planned date / Date Submitted" dataDxfId="4"/>
    <tableColumn id="12" name="FTEs" dataDxfId="3"/>
    <tableColumn id="13" name="Total  Value (USD)" dataDxfId="2">
      <calculatedColumnFormula>2*(45*176)*3</calculatedColumnFormula>
    </tableColumn>
    <tableColumn id="14" name="Additional Remarks" dataDxfId="1"/>
    <tableColumn id="19" name="Action Item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showGridLines="0" tabSelected="1" zoomScaleNormal="100" workbookViewId="0">
      <selection activeCell="L4" sqref="L4"/>
    </sheetView>
  </sheetViews>
  <sheetFormatPr defaultColWidth="29.42578125" defaultRowHeight="15" x14ac:dyDescent="0.25"/>
  <cols>
    <col min="1" max="1" width="5.7109375" style="18" customWidth="1"/>
    <col min="2" max="2" width="14" style="18" customWidth="1"/>
    <col min="3" max="3" width="38" style="18" bestFit="1" customWidth="1"/>
    <col min="4" max="4" width="10.85546875" style="18" customWidth="1"/>
    <col min="5" max="5" width="12.5703125" style="18" customWidth="1"/>
    <col min="6" max="6" width="19.140625" style="18" customWidth="1"/>
    <col min="7" max="7" width="12.140625" style="18" hidden="1" customWidth="1"/>
    <col min="8" max="8" width="20.42578125" style="18" hidden="1" customWidth="1"/>
    <col min="9" max="9" width="12" style="18" hidden="1" customWidth="1"/>
    <col min="10" max="10" width="5.7109375" style="18" customWidth="1"/>
    <col min="11" max="11" width="9.140625" style="18" customWidth="1"/>
    <col min="12" max="12" width="48.5703125" style="18" bestFit="1" customWidth="1"/>
    <col min="15" max="15" width="13.140625" style="18" customWidth="1"/>
    <col min="16" max="16384" width="29.42578125" style="18"/>
  </cols>
  <sheetData>
    <row r="1" spans="1:15" ht="36" x14ac:dyDescent="0.2">
      <c r="A1" s="17" t="s">
        <v>0</v>
      </c>
      <c r="B1" s="17" t="s">
        <v>75</v>
      </c>
      <c r="C1" s="17" t="s">
        <v>13</v>
      </c>
      <c r="D1" s="17" t="s">
        <v>99</v>
      </c>
      <c r="E1" s="17" t="s">
        <v>77</v>
      </c>
      <c r="F1" s="17" t="s">
        <v>76</v>
      </c>
      <c r="G1" s="17" t="s">
        <v>73</v>
      </c>
      <c r="H1" s="17" t="s">
        <v>74</v>
      </c>
      <c r="I1" s="17" t="s">
        <v>19</v>
      </c>
      <c r="J1" s="17" t="s">
        <v>69</v>
      </c>
      <c r="K1" s="17" t="s">
        <v>72</v>
      </c>
      <c r="L1" s="17" t="s">
        <v>71</v>
      </c>
      <c r="M1" s="17" t="s">
        <v>70</v>
      </c>
      <c r="N1" s="53"/>
      <c r="O1" s="53"/>
    </row>
    <row r="2" spans="1:15" ht="12" x14ac:dyDescent="0.2">
      <c r="A2" s="29">
        <v>1</v>
      </c>
      <c r="B2" s="29" t="s">
        <v>78</v>
      </c>
      <c r="C2" s="29" t="s">
        <v>110</v>
      </c>
      <c r="D2" s="41">
        <v>0.2</v>
      </c>
      <c r="E2" s="29" t="s">
        <v>79</v>
      </c>
      <c r="F2" s="29" t="s">
        <v>80</v>
      </c>
      <c r="G2" s="29" t="s">
        <v>9</v>
      </c>
      <c r="H2" s="29" t="s">
        <v>89</v>
      </c>
      <c r="I2" s="29" t="s">
        <v>82</v>
      </c>
      <c r="J2" s="29">
        <v>3</v>
      </c>
      <c r="K2" s="29">
        <v>270824</v>
      </c>
      <c r="L2" s="29" t="s">
        <v>111</v>
      </c>
      <c r="M2" s="29" t="s">
        <v>112</v>
      </c>
      <c r="N2" s="30"/>
      <c r="O2" s="30"/>
    </row>
    <row r="3" spans="1:15" s="27" customFormat="1" ht="12" x14ac:dyDescent="0.2">
      <c r="A3" s="29">
        <v>2</v>
      </c>
      <c r="B3" s="20" t="s">
        <v>85</v>
      </c>
      <c r="C3" s="21" t="s">
        <v>84</v>
      </c>
      <c r="D3" s="42">
        <v>1</v>
      </c>
      <c r="E3" s="21" t="s">
        <v>79</v>
      </c>
      <c r="F3" s="21" t="s">
        <v>87</v>
      </c>
      <c r="G3" s="22" t="s">
        <v>9</v>
      </c>
      <c r="H3" s="21" t="s">
        <v>81</v>
      </c>
      <c r="I3" s="23" t="s">
        <v>82</v>
      </c>
      <c r="J3" s="24">
        <v>1</v>
      </c>
      <c r="K3" s="39">
        <f>Table1[[#This Row],[FTEs]]*33*176*12</f>
        <v>69696</v>
      </c>
      <c r="L3" s="25" t="s">
        <v>86</v>
      </c>
      <c r="M3" s="29" t="s">
        <v>83</v>
      </c>
    </row>
    <row r="4" spans="1:15" s="28" customFormat="1" ht="132" x14ac:dyDescent="0.2">
      <c r="A4" s="29">
        <v>3</v>
      </c>
      <c r="B4" s="20" t="s">
        <v>78</v>
      </c>
      <c r="C4" s="21" t="s">
        <v>88</v>
      </c>
      <c r="D4" s="42">
        <v>0.6</v>
      </c>
      <c r="E4" s="21" t="s">
        <v>79</v>
      </c>
      <c r="F4" s="21" t="s">
        <v>80</v>
      </c>
      <c r="G4" s="22" t="s">
        <v>9</v>
      </c>
      <c r="H4" s="29" t="s">
        <v>89</v>
      </c>
      <c r="I4" s="29" t="s">
        <v>82</v>
      </c>
      <c r="J4" s="24">
        <v>3</v>
      </c>
      <c r="K4" s="39">
        <v>182948</v>
      </c>
      <c r="L4" s="25" t="s">
        <v>86</v>
      </c>
      <c r="M4" s="50" t="s">
        <v>109</v>
      </c>
    </row>
    <row r="5" spans="1:15" s="28" customFormat="1" ht="48" x14ac:dyDescent="0.2">
      <c r="A5" s="29">
        <v>4</v>
      </c>
      <c r="B5" s="20" t="s">
        <v>90</v>
      </c>
      <c r="C5" s="21" t="s">
        <v>91</v>
      </c>
      <c r="D5" s="42">
        <v>0.1</v>
      </c>
      <c r="E5" s="21" t="s">
        <v>79</v>
      </c>
      <c r="F5" s="21" t="s">
        <v>80</v>
      </c>
      <c r="G5" s="22" t="s">
        <v>9</v>
      </c>
      <c r="H5" s="21" t="s">
        <v>92</v>
      </c>
      <c r="I5" s="23">
        <v>41734</v>
      </c>
      <c r="J5" s="24">
        <v>0</v>
      </c>
      <c r="K5" s="39">
        <v>0</v>
      </c>
      <c r="L5" s="26" t="s">
        <v>100</v>
      </c>
      <c r="M5" s="21" t="s">
        <v>103</v>
      </c>
    </row>
    <row r="6" spans="1:15" s="43" customFormat="1" ht="132" x14ac:dyDescent="0.2">
      <c r="A6" s="44">
        <v>5</v>
      </c>
      <c r="B6" s="26" t="s">
        <v>101</v>
      </c>
      <c r="C6" s="45" t="s">
        <v>122</v>
      </c>
      <c r="D6" s="46">
        <v>0.8</v>
      </c>
      <c r="E6" s="45" t="s">
        <v>93</v>
      </c>
      <c r="F6" s="45" t="s">
        <v>80</v>
      </c>
      <c r="G6" s="26" t="s">
        <v>9</v>
      </c>
      <c r="H6" s="45" t="s">
        <v>89</v>
      </c>
      <c r="I6" s="47">
        <v>41734</v>
      </c>
      <c r="J6" s="48">
        <v>2</v>
      </c>
      <c r="K6" s="49">
        <v>111411</v>
      </c>
      <c r="L6" s="26" t="s">
        <v>102</v>
      </c>
      <c r="M6" s="45" t="s">
        <v>108</v>
      </c>
    </row>
    <row r="7" spans="1:15" s="28" customFormat="1" ht="24" x14ac:dyDescent="0.2">
      <c r="A7" s="29">
        <v>6</v>
      </c>
      <c r="B7" s="20" t="s">
        <v>85</v>
      </c>
      <c r="C7" s="21" t="s">
        <v>94</v>
      </c>
      <c r="D7" s="42">
        <v>0</v>
      </c>
      <c r="E7" s="21" t="s">
        <v>95</v>
      </c>
      <c r="F7" s="21" t="s">
        <v>96</v>
      </c>
      <c r="G7" s="22" t="s">
        <v>9</v>
      </c>
      <c r="H7" s="21" t="s">
        <v>89</v>
      </c>
      <c r="I7" s="23">
        <v>41737</v>
      </c>
      <c r="J7" s="24"/>
      <c r="K7" s="39"/>
      <c r="L7" s="26" t="s">
        <v>97</v>
      </c>
      <c r="M7" s="21" t="s">
        <v>98</v>
      </c>
    </row>
    <row r="8" spans="1:15" s="28" customFormat="1" ht="36" x14ac:dyDescent="0.2">
      <c r="A8" s="29">
        <v>7</v>
      </c>
      <c r="B8" s="20" t="s">
        <v>107</v>
      </c>
      <c r="C8" s="21" t="s">
        <v>104</v>
      </c>
      <c r="D8" s="42">
        <v>0</v>
      </c>
      <c r="E8" s="21" t="s">
        <v>105</v>
      </c>
      <c r="F8" s="21" t="s">
        <v>96</v>
      </c>
      <c r="G8" s="22"/>
      <c r="H8" s="21"/>
      <c r="I8" s="23"/>
      <c r="J8" s="24">
        <v>1</v>
      </c>
      <c r="K8" s="39">
        <f>100*176*3*0.25</f>
        <v>13200</v>
      </c>
      <c r="L8" s="26" t="s">
        <v>106</v>
      </c>
      <c r="M8" s="21" t="s">
        <v>121</v>
      </c>
    </row>
    <row r="9" spans="1:15" s="28" customFormat="1" ht="36" x14ac:dyDescent="0.2">
      <c r="A9" s="19">
        <v>8</v>
      </c>
      <c r="B9" s="20" t="s">
        <v>123</v>
      </c>
      <c r="C9" s="21" t="s">
        <v>113</v>
      </c>
      <c r="D9" s="42">
        <v>0.1</v>
      </c>
      <c r="E9" s="21" t="s">
        <v>114</v>
      </c>
      <c r="F9" s="21" t="s">
        <v>96</v>
      </c>
      <c r="G9" s="22"/>
      <c r="H9" s="21"/>
      <c r="I9" s="23"/>
      <c r="J9" s="24">
        <v>3</v>
      </c>
      <c r="K9" s="39">
        <v>156642</v>
      </c>
      <c r="L9" s="26" t="s">
        <v>115</v>
      </c>
      <c r="M9" s="21" t="s">
        <v>116</v>
      </c>
    </row>
    <row r="10" spans="1:15" s="28" customFormat="1" ht="24" x14ac:dyDescent="0.2">
      <c r="A10" s="19">
        <v>9</v>
      </c>
      <c r="B10" s="22" t="s">
        <v>117</v>
      </c>
      <c r="C10" s="21" t="s">
        <v>118</v>
      </c>
      <c r="D10" s="51">
        <v>0.1</v>
      </c>
      <c r="E10" s="21" t="s">
        <v>119</v>
      </c>
      <c r="F10" s="21" t="s">
        <v>96</v>
      </c>
      <c r="G10" s="33"/>
      <c r="H10" s="34"/>
      <c r="I10" s="35"/>
      <c r="J10" s="36">
        <v>2</v>
      </c>
      <c r="K10" s="40">
        <v>73152</v>
      </c>
      <c r="L10" s="22" t="s">
        <v>120</v>
      </c>
      <c r="M10" s="34"/>
    </row>
    <row r="11" spans="1:15" s="27" customFormat="1" ht="12" x14ac:dyDescent="0.2">
      <c r="A11" s="19"/>
      <c r="B11" s="20"/>
      <c r="C11" s="21"/>
      <c r="D11" s="21"/>
      <c r="E11" s="21"/>
      <c r="F11" s="21"/>
      <c r="G11" s="22"/>
      <c r="H11" s="21"/>
      <c r="I11" s="23"/>
      <c r="J11" s="24"/>
      <c r="K11" s="52">
        <f>SUBTOTAL(109,K2:K10)</f>
        <v>877873</v>
      </c>
      <c r="L11" s="26"/>
      <c r="M11" s="21"/>
    </row>
    <row r="12" spans="1:15" s="27" customFormat="1" ht="12" x14ac:dyDescent="0.2">
      <c r="A12" s="19"/>
      <c r="B12" s="20"/>
      <c r="C12" s="20"/>
      <c r="D12" s="20"/>
      <c r="E12" s="21"/>
      <c r="F12" s="21"/>
      <c r="G12" s="22"/>
      <c r="H12" s="21"/>
      <c r="I12" s="23"/>
      <c r="J12" s="24"/>
      <c r="K12" s="39"/>
      <c r="L12" s="26"/>
      <c r="M12" s="21"/>
    </row>
    <row r="13" spans="1:15" s="27" customFormat="1" ht="12" x14ac:dyDescent="0.2">
      <c r="A13" s="19"/>
      <c r="B13" s="20"/>
      <c r="C13" s="20"/>
      <c r="D13" s="20"/>
      <c r="E13" s="21"/>
      <c r="F13" s="21"/>
      <c r="G13" s="22"/>
      <c r="H13" s="21"/>
      <c r="I13" s="23"/>
    </row>
    <row r="14" spans="1:15" s="28" customFormat="1" ht="12" x14ac:dyDescent="0.2">
      <c r="A14" s="19"/>
      <c r="B14" s="20"/>
      <c r="C14" s="21"/>
      <c r="D14" s="21"/>
      <c r="E14" s="21"/>
      <c r="F14" s="21"/>
      <c r="G14" s="22"/>
      <c r="H14" s="21"/>
      <c r="I14" s="23"/>
    </row>
    <row r="15" spans="1:15" s="28" customFormat="1" ht="12" x14ac:dyDescent="0.2">
      <c r="A15" s="19"/>
      <c r="B15" s="20"/>
      <c r="C15" s="21"/>
      <c r="D15" s="21"/>
      <c r="E15" s="21"/>
      <c r="F15" s="21"/>
      <c r="G15" s="22"/>
      <c r="H15" s="21"/>
      <c r="I15" s="23"/>
    </row>
    <row r="16" spans="1:15" s="28" customFormat="1" ht="12" x14ac:dyDescent="0.2">
      <c r="A16" s="19"/>
      <c r="B16" s="20"/>
      <c r="C16" s="21"/>
      <c r="D16" s="21"/>
      <c r="E16" s="21"/>
      <c r="F16" s="21"/>
      <c r="G16" s="22"/>
      <c r="H16" s="21"/>
      <c r="I16" s="23"/>
      <c r="J16" s="24"/>
      <c r="K16" s="39"/>
      <c r="L16" s="26"/>
      <c r="M16" s="21"/>
    </row>
    <row r="17" spans="1:14" s="28" customFormat="1" ht="12" x14ac:dyDescent="0.2">
      <c r="A17" s="19"/>
      <c r="B17" s="20"/>
      <c r="C17" s="21"/>
      <c r="D17" s="21"/>
      <c r="E17" s="21"/>
      <c r="F17" s="21"/>
      <c r="G17" s="22"/>
      <c r="H17" s="21"/>
      <c r="I17" s="23"/>
      <c r="J17" s="24"/>
      <c r="K17" s="39"/>
      <c r="L17" s="21"/>
      <c r="M17" s="21"/>
    </row>
    <row r="18" spans="1:14" s="28" customFormat="1" ht="12" x14ac:dyDescent="0.2">
      <c r="A18" s="19"/>
      <c r="B18" s="20"/>
      <c r="C18" s="21"/>
      <c r="D18" s="21"/>
      <c r="E18" s="21"/>
      <c r="F18" s="21"/>
      <c r="G18" s="22"/>
      <c r="H18" s="21"/>
      <c r="I18" s="23"/>
      <c r="J18" s="24"/>
      <c r="K18" s="39"/>
      <c r="L18" s="21"/>
      <c r="M18" s="21"/>
    </row>
    <row r="19" spans="1:14" s="28" customFormat="1" ht="12" x14ac:dyDescent="0.2">
      <c r="A19" s="19"/>
      <c r="B19" s="20"/>
      <c r="C19" s="20"/>
      <c r="D19" s="20"/>
      <c r="E19" s="20"/>
      <c r="F19" s="21"/>
      <c r="G19" s="20"/>
      <c r="H19" s="21"/>
      <c r="I19" s="20"/>
      <c r="J19" s="20"/>
      <c r="K19" s="20"/>
      <c r="L19" s="20"/>
      <c r="M19" s="20"/>
    </row>
    <row r="20" spans="1:14" s="28" customFormat="1" ht="12" x14ac:dyDescent="0.2">
      <c r="A20" s="19"/>
      <c r="B20" s="20"/>
      <c r="C20" s="21"/>
      <c r="D20" s="21"/>
      <c r="E20" s="21"/>
      <c r="F20" s="21"/>
      <c r="G20" s="22"/>
      <c r="H20" s="21"/>
      <c r="I20" s="23"/>
      <c r="J20" s="24"/>
      <c r="K20" s="39"/>
      <c r="L20" s="26"/>
      <c r="M20" s="21"/>
    </row>
    <row r="21" spans="1:14" s="28" customFormat="1" ht="12" x14ac:dyDescent="0.2">
      <c r="A21" s="19"/>
      <c r="B21" s="20"/>
      <c r="C21" s="21"/>
      <c r="D21" s="21"/>
      <c r="E21" s="21"/>
      <c r="F21" s="21"/>
      <c r="G21" s="22"/>
      <c r="H21" s="21"/>
      <c r="I21" s="23"/>
      <c r="J21" s="24"/>
      <c r="K21" s="39"/>
      <c r="L21" s="26"/>
      <c r="M21" s="21"/>
    </row>
    <row r="22" spans="1:14" s="28" customFormat="1" ht="12" x14ac:dyDescent="0.2">
      <c r="A22" s="19"/>
      <c r="B22" s="20"/>
      <c r="C22" s="20"/>
      <c r="D22" s="20"/>
      <c r="E22" s="21"/>
      <c r="F22" s="21"/>
      <c r="G22" s="22"/>
      <c r="H22" s="21"/>
      <c r="I22" s="23"/>
      <c r="J22" s="24"/>
      <c r="K22" s="39"/>
      <c r="L22" s="26"/>
      <c r="M22" s="21"/>
    </row>
    <row r="23" spans="1:14" ht="12" x14ac:dyDescent="0.2">
      <c r="A23" s="19"/>
      <c r="B23" s="29"/>
      <c r="C23" s="29"/>
      <c r="D23" s="29"/>
      <c r="E23" s="29"/>
      <c r="F23" s="21"/>
      <c r="G23" s="29"/>
      <c r="H23" s="21"/>
      <c r="I23" s="29"/>
      <c r="J23" s="29"/>
      <c r="K23" s="29"/>
      <c r="L23" s="29"/>
      <c r="M23" s="29"/>
      <c r="N23" s="18"/>
    </row>
    <row r="24" spans="1:14" ht="12" x14ac:dyDescent="0.2">
      <c r="A24" s="19"/>
      <c r="B24" s="32"/>
      <c r="C24" s="32"/>
      <c r="D24" s="32"/>
      <c r="E24" s="32"/>
      <c r="F24" s="21"/>
      <c r="G24" s="32"/>
      <c r="H24" s="21"/>
      <c r="I24" s="31"/>
      <c r="J24" s="31"/>
      <c r="K24" s="31"/>
      <c r="L24" s="31"/>
      <c r="M24" s="21"/>
      <c r="N24" s="18"/>
    </row>
    <row r="25" spans="1:14" ht="12" x14ac:dyDescent="0.2">
      <c r="A25" s="37"/>
      <c r="B25" s="38"/>
      <c r="C25" s="38"/>
      <c r="D25" s="38"/>
      <c r="E25" s="38"/>
      <c r="F25" s="21"/>
      <c r="G25" s="38"/>
      <c r="H25" s="21"/>
      <c r="I25" s="38"/>
      <c r="J25" s="38"/>
      <c r="K25" s="38"/>
      <c r="L25" s="38"/>
      <c r="M25" s="34"/>
      <c r="N25" s="18"/>
    </row>
    <row r="26" spans="1:14" ht="12" x14ac:dyDescent="0.2">
      <c r="A26" s="37"/>
      <c r="B26" s="38"/>
      <c r="C26" s="38"/>
      <c r="D26" s="38"/>
      <c r="E26" s="38"/>
      <c r="F26" s="21"/>
      <c r="G26" s="38"/>
      <c r="H26" s="21"/>
      <c r="I26" s="38"/>
      <c r="J26" s="38"/>
      <c r="K26" s="38"/>
      <c r="L26" s="38"/>
      <c r="M26" s="34"/>
      <c r="N26" s="18"/>
    </row>
    <row r="27" spans="1:14" ht="12" x14ac:dyDescent="0.2">
      <c r="A27" s="37"/>
      <c r="B27" s="38"/>
      <c r="C27" s="38"/>
      <c r="D27" s="38"/>
      <c r="E27" s="38"/>
      <c r="F27" s="21"/>
      <c r="G27" s="38"/>
      <c r="H27" s="21"/>
      <c r="I27" s="38"/>
      <c r="J27" s="38"/>
      <c r="K27" s="38"/>
      <c r="L27" s="38"/>
      <c r="M27" s="34"/>
      <c r="N27" s="18"/>
    </row>
    <row r="28" spans="1:14" ht="12" x14ac:dyDescent="0.2">
      <c r="A28" s="37"/>
      <c r="B28" s="38"/>
      <c r="C28" s="38"/>
      <c r="D28" s="38"/>
      <c r="E28" s="38"/>
      <c r="F28" s="21"/>
      <c r="G28" s="38"/>
      <c r="H28" s="21"/>
      <c r="I28" s="38"/>
      <c r="J28" s="38"/>
      <c r="K28" s="38"/>
      <c r="L28" s="38"/>
      <c r="M28" s="34"/>
      <c r="N28" s="18"/>
    </row>
    <row r="29" spans="1:14" ht="12" x14ac:dyDescent="0.2">
      <c r="A29" s="37"/>
      <c r="B29" s="38"/>
      <c r="C29" s="38"/>
      <c r="D29" s="38"/>
      <c r="E29" s="38"/>
      <c r="F29" s="21"/>
      <c r="G29" s="38"/>
      <c r="H29" s="34"/>
      <c r="I29" s="38"/>
      <c r="J29" s="38"/>
      <c r="K29" s="38"/>
      <c r="L29" s="38"/>
      <c r="M29" s="34"/>
      <c r="N29" s="18"/>
    </row>
    <row r="30" spans="1:14" ht="12" x14ac:dyDescent="0.2">
      <c r="A30" s="37"/>
      <c r="B30" s="38"/>
      <c r="C30" s="38"/>
      <c r="D30" s="38"/>
      <c r="E30" s="38"/>
      <c r="F30" s="21"/>
      <c r="G30" s="38"/>
      <c r="H30" s="34"/>
      <c r="I30" s="38"/>
      <c r="J30" s="38"/>
      <c r="K30" s="38"/>
      <c r="L30" s="38"/>
      <c r="M30" s="34"/>
      <c r="N30" s="18"/>
    </row>
    <row r="31" spans="1:14" ht="12" x14ac:dyDescent="0.2">
      <c r="A31" s="37"/>
      <c r="B31" s="38"/>
      <c r="C31" s="38"/>
      <c r="D31" s="38"/>
      <c r="E31" s="38"/>
      <c r="F31" s="21"/>
      <c r="G31" s="38"/>
      <c r="H31" s="34"/>
      <c r="I31" s="38"/>
      <c r="J31" s="38"/>
      <c r="K31" s="38"/>
      <c r="L31" s="38"/>
      <c r="M31" s="34"/>
      <c r="N31" s="18"/>
    </row>
    <row r="32" spans="1:14" ht="12" x14ac:dyDescent="0.2">
      <c r="A32" s="37"/>
      <c r="B32" s="38"/>
      <c r="C32" s="38"/>
      <c r="D32" s="38"/>
      <c r="E32" s="38"/>
      <c r="F32" s="21"/>
      <c r="G32" s="38"/>
      <c r="H32" s="34"/>
      <c r="I32" s="38"/>
      <c r="J32" s="38"/>
      <c r="K32" s="38"/>
      <c r="L32" s="38"/>
      <c r="M32" s="34"/>
      <c r="N32" s="18"/>
    </row>
    <row r="33" spans="1:14" ht="12" x14ac:dyDescent="0.2">
      <c r="A33" s="37"/>
      <c r="B33" s="38"/>
      <c r="C33" s="38"/>
      <c r="D33" s="38"/>
      <c r="E33" s="38"/>
      <c r="F33" s="21"/>
      <c r="G33" s="38"/>
      <c r="H33" s="34"/>
      <c r="I33" s="38"/>
      <c r="J33" s="38"/>
      <c r="K33" s="38"/>
      <c r="L33" s="38"/>
      <c r="M33" s="34"/>
      <c r="N33" s="18"/>
    </row>
    <row r="34" spans="1:14" ht="12" x14ac:dyDescent="0.2">
      <c r="A34" s="37"/>
      <c r="B34" s="38"/>
      <c r="C34" s="38"/>
      <c r="D34" s="38"/>
      <c r="E34" s="38"/>
      <c r="F34" s="21"/>
      <c r="G34" s="38"/>
      <c r="H34" s="34"/>
      <c r="I34" s="38"/>
      <c r="J34" s="38"/>
      <c r="K34" s="38"/>
      <c r="L34" s="38"/>
      <c r="M34" s="34"/>
      <c r="N34" s="18"/>
    </row>
    <row r="35" spans="1:14" ht="12" x14ac:dyDescent="0.2">
      <c r="A35" s="37"/>
      <c r="B35" s="38"/>
      <c r="C35" s="38"/>
      <c r="D35" s="38"/>
      <c r="E35" s="38"/>
      <c r="F35" s="21"/>
      <c r="G35" s="38"/>
      <c r="H35" s="34"/>
      <c r="I35" s="38"/>
      <c r="J35" s="38"/>
      <c r="K35" s="38"/>
      <c r="L35" s="38"/>
      <c r="M35" s="34"/>
      <c r="N35" s="18"/>
    </row>
    <row r="36" spans="1:14" ht="12" x14ac:dyDescent="0.2">
      <c r="A36" s="37"/>
      <c r="B36" s="38"/>
      <c r="C36" s="38"/>
      <c r="D36" s="38"/>
      <c r="E36" s="38"/>
      <c r="F36" s="34"/>
      <c r="G36" s="38"/>
      <c r="H36" s="34"/>
      <c r="I36" s="38"/>
      <c r="J36" s="38"/>
      <c r="K36" s="38"/>
      <c r="L36" s="38"/>
      <c r="M36" s="34"/>
      <c r="N36" s="18"/>
    </row>
    <row r="37" spans="1:14" ht="12" x14ac:dyDescent="0.2">
      <c r="A37" s="37"/>
      <c r="B37" s="38"/>
      <c r="C37" s="38"/>
      <c r="D37" s="38"/>
      <c r="E37" s="38"/>
      <c r="F37" s="34"/>
      <c r="G37" s="38"/>
      <c r="H37" s="34"/>
      <c r="I37" s="38"/>
      <c r="J37" s="38"/>
      <c r="K37" s="38"/>
      <c r="L37" s="38"/>
      <c r="M37" s="34"/>
      <c r="N37" s="18"/>
    </row>
    <row r="38" spans="1:14" ht="12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18"/>
    </row>
  </sheetData>
  <dataConsolidate/>
  <customSheetViews>
    <customSheetView guid="{948C2292-F2C2-42F3-8753-29D571F347E0}" showGridLines="0" topLeftCell="AA6">
      <selection activeCell="AH14" sqref="AH14"/>
      <pageMargins left="0.7" right="0.7" top="0.75" bottom="0.75" header="0.3" footer="0.3"/>
      <pageSetup orientation="portrait" horizontalDpi="300" verticalDpi="300" r:id="rId1"/>
    </customSheetView>
    <customSheetView guid="{4D4C0FC8-BB9E-4DEF-AEF1-0DD148443DFE}" showGridLines="0" topLeftCell="J1">
      <selection activeCell="S5" sqref="S5"/>
      <pageMargins left="0.7" right="0.7" top="0.75" bottom="0.75" header="0.3" footer="0.3"/>
      <pageSetup orientation="portrait" horizontalDpi="300" verticalDpi="300" r:id="rId2"/>
    </customSheetView>
    <customSheetView guid="{1F2E2B4B-EB40-4652-B5FB-3AAEC8EA785C}" showGridLines="0">
      <selection activeCell="A6" sqref="A6"/>
      <pageMargins left="0.7" right="0.7" top="0.75" bottom="0.75" header="0.3" footer="0.3"/>
      <pageSetup orientation="portrait" horizontalDpi="300" verticalDpi="300" r:id="rId3"/>
    </customSheetView>
    <customSheetView guid="{E7CF3385-7078-4324-97AE-ECE46A8B2E56}" showPageBreaks="1" showGridLines="0">
      <selection activeCell="E3" sqref="E3:E4"/>
      <pageMargins left="0.7" right="0.7" top="0.75" bottom="0.75" header="0.3" footer="0.3"/>
      <pageSetup orientation="portrait" horizontalDpi="300" verticalDpi="300" r:id="rId4"/>
    </customSheetView>
  </customSheetViews>
  <mergeCells count="1">
    <mergeCell ref="N1:O1"/>
  </mergeCells>
  <dataValidations count="2">
    <dataValidation type="list" allowBlank="1" showInputMessage="1" showErrorMessage="1" sqref="G1:G1048576">
      <formula1>"Existing, New"</formula1>
    </dataValidation>
    <dataValidation type="list" allowBlank="1" showInputMessage="1" showErrorMessage="1" sqref="F1:F1048576">
      <formula1>"Open, Internal Discussion, Client Discussion, Proposal Made, Client Approved, SOW, Closed"</formula1>
    </dataValidation>
  </dataValidations>
  <pageMargins left="0.7" right="0.7" top="0.75" bottom="0.75" header="0.3" footer="0.3"/>
  <pageSetup orientation="portrait" horizontalDpi="300" verticalDpi="300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ySplit="1" topLeftCell="A2" activePane="bottomLeft" state="frozen"/>
      <selection pane="bottomLeft" activeCell="J5" sqref="J5"/>
    </sheetView>
  </sheetViews>
  <sheetFormatPr defaultColWidth="29.42578125" defaultRowHeight="11.25" x14ac:dyDescent="0.2"/>
  <cols>
    <col min="1" max="1" width="3.42578125" style="5" customWidth="1"/>
    <col min="2" max="2" width="7.85546875" style="5" customWidth="1"/>
    <col min="3" max="3" width="9.85546875" style="5" customWidth="1"/>
    <col min="4" max="4" width="12.7109375" style="5" customWidth="1"/>
    <col min="5" max="5" width="8.28515625" style="5" customWidth="1"/>
    <col min="6" max="6" width="8.7109375" style="5" customWidth="1"/>
    <col min="7" max="7" width="7.7109375" style="5" customWidth="1"/>
    <col min="8" max="8" width="7.5703125" style="5" customWidth="1"/>
    <col min="9" max="9" width="10" style="5" customWidth="1"/>
    <col min="10" max="10" width="25.28515625" style="5" customWidth="1"/>
    <col min="11" max="11" width="6.42578125" style="5" customWidth="1"/>
    <col min="12" max="12" width="9.28515625" style="5" customWidth="1"/>
    <col min="13" max="13" width="15.28515625" style="5" customWidth="1"/>
    <col min="14" max="14" width="20.85546875" style="5" customWidth="1"/>
    <col min="15" max="15" width="7.7109375" style="5" customWidth="1"/>
    <col min="16" max="16" width="33.7109375" style="5" customWidth="1"/>
    <col min="17" max="17" width="9.28515625" style="5" bestFit="1" customWidth="1"/>
    <col min="18" max="16384" width="29.42578125" style="5"/>
  </cols>
  <sheetData>
    <row r="1" spans="1:21" ht="39.75" customHeight="1" x14ac:dyDescent="0.2">
      <c r="A1" s="3" t="s">
        <v>0</v>
      </c>
      <c r="B1" s="1" t="s">
        <v>2</v>
      </c>
      <c r="C1" s="3" t="s">
        <v>10</v>
      </c>
      <c r="D1" s="2" t="s">
        <v>13</v>
      </c>
      <c r="E1" s="2" t="s">
        <v>18</v>
      </c>
      <c r="F1" s="2" t="s">
        <v>3</v>
      </c>
      <c r="G1" s="15" t="s">
        <v>8</v>
      </c>
      <c r="H1" s="3" t="s">
        <v>7</v>
      </c>
      <c r="I1" s="2" t="s">
        <v>19</v>
      </c>
      <c r="J1" s="2" t="s">
        <v>6</v>
      </c>
      <c r="K1" s="2" t="s">
        <v>69</v>
      </c>
      <c r="L1" s="3" t="s">
        <v>68</v>
      </c>
      <c r="M1" s="2" t="s">
        <v>14</v>
      </c>
      <c r="N1" s="2" t="s">
        <v>15</v>
      </c>
      <c r="O1" s="15" t="s">
        <v>16</v>
      </c>
      <c r="P1" s="4" t="s">
        <v>1</v>
      </c>
      <c r="Q1" s="54"/>
      <c r="R1" s="54"/>
      <c r="S1" s="16"/>
      <c r="T1" s="54"/>
      <c r="U1" s="54"/>
    </row>
    <row r="2" spans="1:21" s="14" customFormat="1" ht="33.75" x14ac:dyDescent="0.2">
      <c r="A2" s="6">
        <v>1</v>
      </c>
      <c r="B2" s="7" t="s">
        <v>25</v>
      </c>
      <c r="C2" s="7" t="s">
        <v>26</v>
      </c>
      <c r="D2" s="10" t="s">
        <v>26</v>
      </c>
      <c r="E2" s="10" t="s">
        <v>66</v>
      </c>
      <c r="F2" s="11" t="s">
        <v>4</v>
      </c>
      <c r="G2" s="9" t="s">
        <v>9</v>
      </c>
      <c r="H2" s="9" t="s">
        <v>21</v>
      </c>
      <c r="I2" s="8">
        <v>40770</v>
      </c>
      <c r="J2" s="10" t="s">
        <v>27</v>
      </c>
      <c r="K2" s="10"/>
      <c r="L2" s="12"/>
      <c r="M2" s="13" t="s">
        <v>28</v>
      </c>
      <c r="N2" s="13"/>
      <c r="O2" s="13"/>
      <c r="P2" s="10" t="s">
        <v>33</v>
      </c>
    </row>
    <row r="3" spans="1:21" s="14" customFormat="1" ht="33.75" x14ac:dyDescent="0.2">
      <c r="A3" s="6">
        <v>2</v>
      </c>
      <c r="B3" s="7" t="s">
        <v>25</v>
      </c>
      <c r="C3" s="7" t="s">
        <v>30</v>
      </c>
      <c r="D3" s="10" t="s">
        <v>29</v>
      </c>
      <c r="E3" s="10" t="s">
        <v>11</v>
      </c>
      <c r="F3" s="11" t="s">
        <v>4</v>
      </c>
      <c r="G3" s="9" t="s">
        <v>9</v>
      </c>
      <c r="H3" s="9" t="s">
        <v>21</v>
      </c>
      <c r="I3" s="8"/>
      <c r="J3" s="10" t="s">
        <v>32</v>
      </c>
      <c r="K3" s="10"/>
      <c r="L3" s="12"/>
      <c r="M3" s="13" t="s">
        <v>31</v>
      </c>
      <c r="N3" s="13"/>
      <c r="O3" s="13"/>
      <c r="P3" s="10" t="s">
        <v>33</v>
      </c>
    </row>
    <row r="4" spans="1:21" s="14" customFormat="1" ht="33.75" x14ac:dyDescent="0.2">
      <c r="A4" s="6">
        <v>3</v>
      </c>
      <c r="B4" s="7" t="s">
        <v>25</v>
      </c>
      <c r="C4" s="7" t="s">
        <v>65</v>
      </c>
      <c r="D4" s="10" t="s">
        <v>34</v>
      </c>
      <c r="E4" s="10" t="s">
        <v>35</v>
      </c>
      <c r="F4" s="11" t="s">
        <v>4</v>
      </c>
      <c r="G4" s="9" t="s">
        <v>9</v>
      </c>
      <c r="H4" s="9" t="s">
        <v>21</v>
      </c>
      <c r="I4" s="8"/>
      <c r="J4" s="10" t="s">
        <v>36</v>
      </c>
      <c r="K4" s="10"/>
      <c r="L4" s="12"/>
      <c r="M4" s="13" t="s">
        <v>28</v>
      </c>
      <c r="N4" s="13"/>
      <c r="O4" s="13"/>
      <c r="P4" s="10" t="s">
        <v>33</v>
      </c>
    </row>
    <row r="5" spans="1:21" s="14" customFormat="1" ht="33.75" x14ac:dyDescent="0.2">
      <c r="A5" s="6">
        <v>4</v>
      </c>
      <c r="B5" s="7" t="s">
        <v>25</v>
      </c>
      <c r="C5" s="7" t="s">
        <v>37</v>
      </c>
      <c r="D5" s="10" t="s">
        <v>38</v>
      </c>
      <c r="E5" s="10" t="s">
        <v>39</v>
      </c>
      <c r="F5" s="11" t="s">
        <v>4</v>
      </c>
      <c r="G5" s="9" t="s">
        <v>9</v>
      </c>
      <c r="H5" s="9" t="s">
        <v>21</v>
      </c>
      <c r="I5" s="8"/>
      <c r="J5" s="10"/>
      <c r="K5" s="10"/>
      <c r="L5" s="12"/>
      <c r="M5" s="13" t="s">
        <v>28</v>
      </c>
      <c r="N5" s="13"/>
      <c r="O5" s="13"/>
      <c r="P5" s="10" t="s">
        <v>40</v>
      </c>
    </row>
    <row r="6" spans="1:21" s="14" customFormat="1" ht="33.75" x14ac:dyDescent="0.2">
      <c r="A6" s="6">
        <v>5</v>
      </c>
      <c r="B6" s="7" t="s">
        <v>25</v>
      </c>
      <c r="C6" s="7" t="s">
        <v>37</v>
      </c>
      <c r="D6" s="10" t="s">
        <v>41</v>
      </c>
      <c r="E6" s="10" t="s">
        <v>39</v>
      </c>
      <c r="F6" s="11" t="s">
        <v>4</v>
      </c>
      <c r="G6" s="9" t="s">
        <v>9</v>
      </c>
      <c r="H6" s="9" t="s">
        <v>21</v>
      </c>
      <c r="I6" s="8"/>
      <c r="J6" s="10"/>
      <c r="K6" s="10"/>
      <c r="L6" s="12"/>
      <c r="M6" s="13" t="s">
        <v>28</v>
      </c>
      <c r="N6" s="13"/>
      <c r="O6" s="13"/>
      <c r="P6" s="10" t="s">
        <v>40</v>
      </c>
    </row>
    <row r="7" spans="1:21" s="14" customFormat="1" ht="56.25" x14ac:dyDescent="0.2">
      <c r="A7" s="6">
        <v>6</v>
      </c>
      <c r="B7" s="7" t="s">
        <v>25</v>
      </c>
      <c r="C7" s="7" t="s">
        <v>42</v>
      </c>
      <c r="D7" s="10" t="s">
        <v>43</v>
      </c>
      <c r="E7" s="10" t="s">
        <v>39</v>
      </c>
      <c r="F7" s="11" t="s">
        <v>4</v>
      </c>
      <c r="G7" s="9" t="s">
        <v>9</v>
      </c>
      <c r="H7" s="9" t="s">
        <v>21</v>
      </c>
      <c r="I7" s="8"/>
      <c r="J7" s="10"/>
      <c r="K7" s="10"/>
      <c r="L7" s="12"/>
      <c r="M7" s="13" t="s">
        <v>28</v>
      </c>
      <c r="N7" s="13"/>
      <c r="O7" s="13"/>
      <c r="P7" s="10" t="s">
        <v>44</v>
      </c>
    </row>
    <row r="8" spans="1:21" s="14" customFormat="1" ht="33.75" x14ac:dyDescent="0.2">
      <c r="A8" s="6">
        <v>7</v>
      </c>
      <c r="B8" s="7" t="s">
        <v>25</v>
      </c>
      <c r="C8" s="7" t="s">
        <v>57</v>
      </c>
      <c r="D8" s="7" t="s">
        <v>45</v>
      </c>
      <c r="E8" s="10" t="s">
        <v>17</v>
      </c>
      <c r="F8" s="11"/>
      <c r="G8" s="9" t="s">
        <v>9</v>
      </c>
      <c r="H8" s="9" t="s">
        <v>21</v>
      </c>
      <c r="I8" s="8"/>
      <c r="J8" s="10"/>
      <c r="K8" s="10"/>
      <c r="L8" s="12"/>
      <c r="M8" s="13" t="s">
        <v>28</v>
      </c>
      <c r="N8" s="13"/>
      <c r="O8" s="13"/>
      <c r="P8" s="10" t="s">
        <v>40</v>
      </c>
    </row>
    <row r="9" spans="1:21" s="14" customFormat="1" ht="33.75" x14ac:dyDescent="0.2">
      <c r="A9" s="6">
        <v>8</v>
      </c>
      <c r="B9" s="7" t="s">
        <v>25</v>
      </c>
      <c r="C9" s="7" t="s">
        <v>56</v>
      </c>
      <c r="D9" s="7" t="s">
        <v>46</v>
      </c>
      <c r="E9" s="10" t="s">
        <v>17</v>
      </c>
      <c r="F9" s="11"/>
      <c r="G9" s="9"/>
      <c r="H9" s="9"/>
      <c r="I9" s="8"/>
      <c r="J9" s="10"/>
      <c r="K9" s="10"/>
      <c r="L9" s="12"/>
      <c r="M9" s="13" t="s">
        <v>28</v>
      </c>
      <c r="N9" s="13"/>
      <c r="O9" s="13"/>
      <c r="P9" s="10" t="s">
        <v>40</v>
      </c>
    </row>
    <row r="10" spans="1:21" s="14" customFormat="1" ht="22.5" x14ac:dyDescent="0.2">
      <c r="A10" s="6">
        <v>9</v>
      </c>
      <c r="B10" s="7" t="s">
        <v>25</v>
      </c>
      <c r="C10" s="7" t="s">
        <v>56</v>
      </c>
      <c r="D10" s="10" t="s">
        <v>47</v>
      </c>
      <c r="E10" s="10" t="s">
        <v>11</v>
      </c>
      <c r="F10" s="11"/>
      <c r="G10" s="9"/>
      <c r="H10" s="9"/>
      <c r="I10" s="8"/>
      <c r="J10" s="10"/>
      <c r="K10" s="10"/>
      <c r="L10" s="12"/>
      <c r="M10" s="13"/>
      <c r="N10" s="13"/>
      <c r="O10" s="13"/>
      <c r="P10" s="10"/>
    </row>
    <row r="11" spans="1:21" s="14" customFormat="1" ht="22.5" x14ac:dyDescent="0.2">
      <c r="A11" s="6">
        <v>10</v>
      </c>
      <c r="B11" s="7" t="s">
        <v>25</v>
      </c>
      <c r="C11" s="7" t="s">
        <v>55</v>
      </c>
      <c r="D11" s="10" t="s">
        <v>48</v>
      </c>
      <c r="E11" s="10" t="s">
        <v>17</v>
      </c>
      <c r="F11" s="11"/>
      <c r="G11" s="9"/>
      <c r="H11" s="9"/>
      <c r="I11" s="8"/>
      <c r="J11" s="10"/>
      <c r="K11" s="10"/>
      <c r="L11" s="12"/>
      <c r="M11" s="13"/>
      <c r="N11" s="13"/>
      <c r="O11" s="13"/>
      <c r="P11" s="10"/>
    </row>
    <row r="12" spans="1:21" s="14" customFormat="1" ht="22.5" x14ac:dyDescent="0.2">
      <c r="A12" s="6">
        <v>11</v>
      </c>
      <c r="B12" s="7" t="s">
        <v>25</v>
      </c>
      <c r="C12" s="7" t="s">
        <v>54</v>
      </c>
      <c r="D12" s="7" t="s">
        <v>49</v>
      </c>
      <c r="E12" s="10" t="s">
        <v>11</v>
      </c>
      <c r="F12" s="11"/>
      <c r="G12" s="9"/>
      <c r="H12" s="9"/>
      <c r="I12" s="8"/>
      <c r="J12" s="10"/>
      <c r="K12" s="10"/>
      <c r="L12" s="12"/>
      <c r="M12" s="13"/>
      <c r="N12" s="13"/>
      <c r="O12" s="13"/>
      <c r="P12" s="10"/>
    </row>
    <row r="13" spans="1:21" s="14" customFormat="1" ht="22.5" x14ac:dyDescent="0.2">
      <c r="A13" s="6">
        <v>12</v>
      </c>
      <c r="B13" s="7" t="s">
        <v>25</v>
      </c>
      <c r="C13" s="7" t="s">
        <v>53</v>
      </c>
      <c r="D13" s="7" t="s">
        <v>50</v>
      </c>
      <c r="E13" s="10" t="s">
        <v>12</v>
      </c>
      <c r="F13" s="11"/>
      <c r="G13" s="9"/>
      <c r="H13" s="9"/>
      <c r="I13" s="8"/>
      <c r="J13" s="10"/>
      <c r="K13" s="10"/>
      <c r="L13" s="12"/>
      <c r="M13" s="13"/>
      <c r="N13" s="13"/>
      <c r="O13" s="13"/>
      <c r="P13" s="10"/>
    </row>
    <row r="14" spans="1:21" s="14" customFormat="1" ht="22.5" x14ac:dyDescent="0.2">
      <c r="A14" s="6">
        <v>13</v>
      </c>
      <c r="B14" s="7" t="s">
        <v>25</v>
      </c>
      <c r="C14" s="7" t="s">
        <v>58</v>
      </c>
      <c r="D14" s="7" t="s">
        <v>51</v>
      </c>
      <c r="E14" s="10" t="s">
        <v>52</v>
      </c>
      <c r="F14" s="11"/>
      <c r="G14" s="9"/>
      <c r="H14" s="9"/>
      <c r="I14" s="8"/>
      <c r="J14" s="10"/>
      <c r="K14" s="10"/>
      <c r="L14" s="12"/>
      <c r="M14" s="13"/>
      <c r="N14" s="13"/>
      <c r="O14" s="13"/>
      <c r="P14" s="10"/>
    </row>
    <row r="15" spans="1:21" s="14" customFormat="1" ht="45" x14ac:dyDescent="0.2">
      <c r="A15" s="6">
        <v>14</v>
      </c>
      <c r="B15" s="7" t="s">
        <v>25</v>
      </c>
      <c r="C15" s="7" t="s">
        <v>60</v>
      </c>
      <c r="D15" s="10" t="s">
        <v>61</v>
      </c>
      <c r="E15" s="10" t="s">
        <v>62</v>
      </c>
      <c r="F15" s="11" t="s">
        <v>20</v>
      </c>
      <c r="G15" s="9" t="s">
        <v>59</v>
      </c>
      <c r="H15" s="9"/>
      <c r="I15" s="8"/>
      <c r="J15" s="10"/>
      <c r="K15" s="10"/>
      <c r="L15" s="12"/>
      <c r="M15" s="13"/>
      <c r="N15" s="13"/>
      <c r="O15" s="13"/>
      <c r="P15" s="10" t="s">
        <v>63</v>
      </c>
    </row>
    <row r="16" spans="1:21" s="14" customFormat="1" ht="45" x14ac:dyDescent="0.2">
      <c r="A16" s="6">
        <v>15</v>
      </c>
      <c r="B16" s="7" t="s">
        <v>5</v>
      </c>
      <c r="C16" s="7" t="s">
        <v>23</v>
      </c>
      <c r="D16" s="10" t="s">
        <v>24</v>
      </c>
      <c r="E16" s="10" t="s">
        <v>17</v>
      </c>
      <c r="F16" s="11" t="s">
        <v>64</v>
      </c>
      <c r="G16" s="9" t="s">
        <v>9</v>
      </c>
      <c r="H16" s="9"/>
      <c r="I16" s="8" t="s">
        <v>21</v>
      </c>
      <c r="J16" s="10" t="s">
        <v>22</v>
      </c>
      <c r="K16" s="10"/>
      <c r="L16" s="12"/>
      <c r="M16" s="13"/>
      <c r="N16" s="13"/>
      <c r="O16" s="13"/>
      <c r="P16" s="10" t="s">
        <v>67</v>
      </c>
    </row>
    <row r="17" spans="1:16" s="14" customFormat="1" x14ac:dyDescent="0.2">
      <c r="A17" s="6"/>
      <c r="B17" s="7"/>
      <c r="C17" s="7"/>
      <c r="D17" s="10"/>
      <c r="E17" s="10"/>
      <c r="F17" s="11"/>
      <c r="G17" s="9"/>
      <c r="H17" s="9"/>
      <c r="I17" s="8"/>
      <c r="J17" s="10"/>
      <c r="K17" s="10"/>
      <c r="L17" s="12"/>
      <c r="M17" s="13"/>
      <c r="N17" s="13"/>
      <c r="O17" s="13"/>
      <c r="P17" s="10"/>
    </row>
    <row r="18" spans="1:16" s="14" customFormat="1" x14ac:dyDescent="0.2">
      <c r="A18" s="6"/>
      <c r="B18" s="7"/>
      <c r="C18" s="7"/>
      <c r="D18" s="10"/>
      <c r="E18" s="10"/>
      <c r="F18" s="11"/>
      <c r="G18" s="9"/>
      <c r="H18" s="9"/>
      <c r="I18" s="8"/>
      <c r="J18" s="10"/>
      <c r="K18" s="10"/>
      <c r="L18" s="12"/>
      <c r="M18" s="13"/>
      <c r="N18" s="13"/>
      <c r="O18" s="13"/>
      <c r="P18" s="10"/>
    </row>
  </sheetData>
  <mergeCells count="2">
    <mergeCell ref="Q1:R1"/>
    <mergeCell ref="T1:U1"/>
  </mergeCells>
  <dataValidations count="3">
    <dataValidation type="list" allowBlank="1" showInputMessage="1" showErrorMessage="1" sqref="F2:F15 F17:F18">
      <formula1>"Proactive Proposal, Response to RFP/ RFQ, Workshop, Capability Presentation, Contract optimization, Informal request from client manager"</formula1>
    </dataValidation>
    <dataValidation type="list" allowBlank="1" showInputMessage="1" showErrorMessage="1" sqref="H16">
      <formula1>#REF!</formula1>
    </dataValidation>
    <dataValidation type="list" allowBlank="1" showInputMessage="1" showErrorMessage="1" sqref="F16">
      <formula1>"Proactive Proposal, Response to RFP/ RFQ, Workshop, Capability Presentation, Contract optimization, Request from client manager"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BD Tracker</vt:lpstr>
      <vt:lpstr>Sheet1</vt:lpstr>
    </vt:vector>
  </TitlesOfParts>
  <Company>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Ramasubramanian Sailapathi</dc:creator>
  <cp:lastModifiedBy>Deepak Vijayaragavan</cp:lastModifiedBy>
  <cp:lastPrinted>2010-04-20T09:39:34Z</cp:lastPrinted>
  <dcterms:created xsi:type="dcterms:W3CDTF">2009-12-23T14:28:05Z</dcterms:created>
  <dcterms:modified xsi:type="dcterms:W3CDTF">2014-06-04T13:45:59Z</dcterms:modified>
</cp:coreProperties>
</file>