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731"/>
  <workbookPr/>
  <mc:AlternateContent xmlns:mc="http://schemas.openxmlformats.org/markup-compatibility/2006">
    <mc:Choice Requires="x15">
      <x15ac:absPath xmlns:x15ac="http://schemas.microsoft.com/office/spreadsheetml/2010/11/ac" url="C:\Users\demengha\Documents\GitHub\posit_plotly_crosstalk\data\"/>
    </mc:Choice>
  </mc:AlternateContent>
  <xr:revisionPtr revIDLastSave="0" documentId="13_ncr:1_{3158D420-B5B9-4291-9FBD-286F1BE29B16}" xr6:coauthVersionLast="47" xr6:coauthVersionMax="47" xr10:uidLastSave="{00000000-0000-0000-0000-000000000000}"/>
  <bookViews>
    <workbookView xWindow="35880" yWindow="-120" windowWidth="51840" windowHeight="211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2" i="1"/>
  <c r="I2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" i="1"/>
  <c r="J2" i="1"/>
  <c r="H26" i="1"/>
  <c r="H27" i="1"/>
  <c r="H28" i="1"/>
  <c r="H29" i="1"/>
  <c r="H30" i="1"/>
  <c r="H31" i="1"/>
  <c r="H32" i="1"/>
  <c r="H33" i="1"/>
  <c r="H34" i="1"/>
  <c r="H35" i="1"/>
  <c r="H25" i="1"/>
  <c r="H24" i="1"/>
  <c r="H22" i="1"/>
  <c r="H23" i="1"/>
  <c r="H14" i="1"/>
  <c r="H15" i="1"/>
  <c r="H16" i="1"/>
  <c r="H17" i="1"/>
  <c r="H18" i="1"/>
  <c r="H19" i="1"/>
  <c r="H20" i="1"/>
  <c r="H21" i="1"/>
  <c r="H13" i="1"/>
  <c r="H12" i="1"/>
  <c r="H11" i="1"/>
  <c r="H4" i="1"/>
  <c r="H5" i="1"/>
  <c r="H6" i="1"/>
  <c r="H7" i="1"/>
  <c r="H8" i="1"/>
  <c r="H9" i="1"/>
  <c r="H10" i="1"/>
  <c r="H3" i="1"/>
  <c r="H2" i="1"/>
  <c r="L9" i="1"/>
  <c r="L3" i="1"/>
  <c r="L4" i="1"/>
  <c r="L5" i="1"/>
  <c r="L6" i="1"/>
  <c r="L7" i="1"/>
  <c r="L8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2" i="1"/>
  <c r="E11" i="1"/>
  <c r="E10" i="1"/>
  <c r="E3" i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2" i="1"/>
</calcChain>
</file>

<file path=xl/sharedStrings.xml><?xml version="1.0" encoding="utf-8"?>
<sst xmlns="http://schemas.openxmlformats.org/spreadsheetml/2006/main" count="118" uniqueCount="19">
  <si>
    <t>Character</t>
  </si>
  <si>
    <t>F_count_RK</t>
  </si>
  <si>
    <t>F_count_total</t>
  </si>
  <si>
    <t>F_score</t>
  </si>
  <si>
    <t>Coaching_flag</t>
  </si>
  <si>
    <t>Dating_flag</t>
  </si>
  <si>
    <t>Roy Kent</t>
  </si>
  <si>
    <t>Season</t>
  </si>
  <si>
    <t>Episode</t>
  </si>
  <si>
    <t>Season_Episode</t>
  </si>
  <si>
    <t>Episode_order</t>
  </si>
  <si>
    <t>F_perc</t>
  </si>
  <si>
    <t>No</t>
  </si>
  <si>
    <t>Yes</t>
  </si>
  <si>
    <t>cum_rk_season</t>
  </si>
  <si>
    <t>cum_rk_overall</t>
  </si>
  <si>
    <t>cum_total_season</t>
  </si>
  <si>
    <t>cum_total_overall</t>
  </si>
  <si>
    <t>Imdb_rating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</si>
</sst>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2" fontId="0" fillId="0" borderId="0" xfId="0" applyNumberFormat="1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35"/>
  <sheetViews>
    <sheetView tabSelected="1" workbookViewId="0">
      <selection activeCell="L4" sqref="L4"/>
    </sheetView>
  </sheetViews>
  <sheetFormatPr defaultRowHeight="14.4" x14ac:dyDescent="0.3"/>
  <cols>
    <col min="1" max="1" width="9" bestFit="1" customWidth="1"/>
    <col min="2" max="2" width="12.77734375" bestFit="1" customWidth="1"/>
    <col min="3" max="3" width="6.77734375" bestFit="1" customWidth="1"/>
    <col min="4" max="4" width="7.33203125" bestFit="1" customWidth="1"/>
    <col min="5" max="5" width="14.21875" bestFit="1" customWidth="1"/>
    <col min="6" max="6" width="10.6640625" bestFit="1" customWidth="1"/>
    <col min="7" max="7" width="12.44140625" bestFit="1" customWidth="1"/>
    <col min="8" max="11" width="12.44140625" customWidth="1"/>
    <col min="12" max="12" width="7.33203125" bestFit="1" customWidth="1"/>
    <col min="13" max="13" width="7.33203125" style="1" customWidth="1"/>
    <col min="14" max="14" width="10.21875" bestFit="1" customWidth="1"/>
    <col min="15" max="15" width="12.44140625" bestFit="1" customWidth="1"/>
  </cols>
  <sheetData>
    <row r="1" spans="1:16" x14ac:dyDescent="0.3">
      <c r="A1" t="s">
        <v>0</v>
      </c>
      <c r="B1" t="s">
        <v>10</v>
      </c>
      <c r="C1" t="s">
        <v>7</v>
      </c>
      <c r="D1" t="s">
        <v>8</v>
      </c>
      <c r="E1" t="s">
        <v>9</v>
      </c>
      <c r="F1" t="s">
        <v>1</v>
      </c>
      <c r="G1" t="s">
        <v>2</v>
      </c>
      <c r="H1" t="s">
        <v>14</v>
      </c>
      <c r="I1" t="s">
        <v>16</v>
      </c>
      <c r="J1" t="s">
        <v>15</v>
      </c>
      <c r="K1" t="s">
        <v>17</v>
      </c>
      <c r="L1" t="s">
        <v>3</v>
      </c>
      <c r="M1" s="1" t="s">
        <v>11</v>
      </c>
      <c r="N1" t="s">
        <v>5</v>
      </c>
      <c r="O1" t="s">
        <v>4</v>
      </c>
      <c r="P1" t="s">
        <v>18</v>
      </c>
    </row>
    <row r="2" spans="1:16" x14ac:dyDescent="0.3">
      <c r="A2" t="s">
        <v>6</v>
      </c>
      <c r="B2">
        <v>1</v>
      </c>
      <c r="C2">
        <v>1</v>
      </c>
      <c r="D2">
        <v>1</v>
      </c>
      <c r="E2" t="str">
        <f>"S"&amp;C2&amp;"_e"&amp;D2</f>
        <v>S1_e1</v>
      </c>
      <c r="F2">
        <v>2</v>
      </c>
      <c r="G2">
        <v>13</v>
      </c>
      <c r="H2">
        <f>F2</f>
        <v>2</v>
      </c>
      <c r="I2">
        <f>G2</f>
        <v>13</v>
      </c>
      <c r="J2">
        <f>F2</f>
        <v>2</v>
      </c>
      <c r="K2">
        <f>G2</f>
        <v>13</v>
      </c>
      <c r="L2">
        <f t="shared" ref="L2:L35" si="0">F2/G2</f>
        <v>0.15384615384615385</v>
      </c>
      <c r="M2" s="2">
        <f>ROUND(L2*100,1)</f>
        <v>15.4</v>
      </c>
      <c r="N2" t="s">
        <v>12</v>
      </c>
      <c r="O2" t="s">
        <v>12</v>
      </c>
      <c r="P2">
        <v>7.8</v>
      </c>
    </row>
    <row r="3" spans="1:16" x14ac:dyDescent="0.3">
      <c r="A3" t="s">
        <v>6</v>
      </c>
      <c r="B3">
        <v>2</v>
      </c>
      <c r="C3">
        <v>1</v>
      </c>
      <c r="D3">
        <v>2</v>
      </c>
      <c r="E3" t="str">
        <f t="shared" ref="E3:E35" si="1">"S"&amp;C3&amp;"_e"&amp;D3</f>
        <v>S1_e2</v>
      </c>
      <c r="F3">
        <v>2</v>
      </c>
      <c r="G3">
        <v>8</v>
      </c>
      <c r="H3">
        <f>SUM(F$2:F3)</f>
        <v>4</v>
      </c>
      <c r="I3">
        <f>SUM(G$2:G3)</f>
        <v>21</v>
      </c>
      <c r="J3">
        <f>SUM(F$2:F3)</f>
        <v>4</v>
      </c>
      <c r="K3">
        <f>SUM(G$2:G3)</f>
        <v>21</v>
      </c>
      <c r="L3">
        <f t="shared" si="0"/>
        <v>0.25</v>
      </c>
      <c r="M3" s="2">
        <f t="shared" ref="M3:M35" si="2">ROUND(L3*100,1)</f>
        <v>25</v>
      </c>
      <c r="N3" t="s">
        <v>12</v>
      </c>
      <c r="O3" t="s">
        <v>12</v>
      </c>
      <c r="P3">
        <v>8.1</v>
      </c>
    </row>
    <row r="4" spans="1:16" x14ac:dyDescent="0.3">
      <c r="A4" t="s">
        <v>6</v>
      </c>
      <c r="B4">
        <v>3</v>
      </c>
      <c r="C4">
        <v>1</v>
      </c>
      <c r="D4">
        <v>3</v>
      </c>
      <c r="E4" t="str">
        <f t="shared" si="1"/>
        <v>S1_e3</v>
      </c>
      <c r="F4">
        <v>7</v>
      </c>
      <c r="G4">
        <v>13</v>
      </c>
      <c r="H4">
        <f>SUM(F$2:F4)</f>
        <v>11</v>
      </c>
      <c r="I4">
        <f>SUM(G$2:G4)</f>
        <v>34</v>
      </c>
      <c r="J4">
        <f>SUM(F$2:F4)</f>
        <v>11</v>
      </c>
      <c r="K4">
        <f>SUM(G$2:G4)</f>
        <v>34</v>
      </c>
      <c r="L4">
        <f t="shared" si="0"/>
        <v>0.53846153846153844</v>
      </c>
      <c r="M4" s="2">
        <f t="shared" si="2"/>
        <v>53.8</v>
      </c>
      <c r="N4" t="s">
        <v>12</v>
      </c>
      <c r="O4" t="s">
        <v>12</v>
      </c>
      <c r="P4">
        <v>8.5</v>
      </c>
    </row>
    <row r="5" spans="1:16" x14ac:dyDescent="0.3">
      <c r="A5" t="s">
        <v>6</v>
      </c>
      <c r="B5">
        <v>4</v>
      </c>
      <c r="C5">
        <v>1</v>
      </c>
      <c r="D5">
        <v>4</v>
      </c>
      <c r="E5" t="str">
        <f t="shared" si="1"/>
        <v>S1_e4</v>
      </c>
      <c r="F5">
        <v>8</v>
      </c>
      <c r="G5">
        <v>17</v>
      </c>
      <c r="H5">
        <f>SUM(F$2:F5)</f>
        <v>19</v>
      </c>
      <c r="I5">
        <f>SUM(G$2:G5)</f>
        <v>51</v>
      </c>
      <c r="J5">
        <f>SUM(F$2:F5)</f>
        <v>19</v>
      </c>
      <c r="K5">
        <f>SUM(G$2:G5)</f>
        <v>51</v>
      </c>
      <c r="L5">
        <f t="shared" si="0"/>
        <v>0.47058823529411764</v>
      </c>
      <c r="M5" s="2">
        <f t="shared" si="2"/>
        <v>47.1</v>
      </c>
      <c r="N5" t="s">
        <v>12</v>
      </c>
      <c r="O5" t="s">
        <v>12</v>
      </c>
      <c r="P5">
        <v>8.1999999999999993</v>
      </c>
    </row>
    <row r="6" spans="1:16" x14ac:dyDescent="0.3">
      <c r="A6" t="s">
        <v>6</v>
      </c>
      <c r="B6">
        <v>5</v>
      </c>
      <c r="C6">
        <v>1</v>
      </c>
      <c r="D6">
        <v>5</v>
      </c>
      <c r="E6" t="str">
        <f t="shared" si="1"/>
        <v>S1_e5</v>
      </c>
      <c r="F6">
        <v>4</v>
      </c>
      <c r="G6">
        <v>13</v>
      </c>
      <c r="H6">
        <f>SUM(F$2:F6)</f>
        <v>23</v>
      </c>
      <c r="I6">
        <f>SUM(G$2:G6)</f>
        <v>64</v>
      </c>
      <c r="J6">
        <f>SUM(F$2:F6)</f>
        <v>23</v>
      </c>
      <c r="K6">
        <f>SUM(G$2:G6)</f>
        <v>64</v>
      </c>
      <c r="L6">
        <f t="shared" si="0"/>
        <v>0.30769230769230771</v>
      </c>
      <c r="M6" s="2">
        <f t="shared" si="2"/>
        <v>30.8</v>
      </c>
      <c r="N6" t="s">
        <v>12</v>
      </c>
      <c r="O6" t="s">
        <v>12</v>
      </c>
      <c r="P6">
        <v>8.9</v>
      </c>
    </row>
    <row r="7" spans="1:16" x14ac:dyDescent="0.3">
      <c r="A7" t="s">
        <v>6</v>
      </c>
      <c r="B7">
        <v>6</v>
      </c>
      <c r="C7">
        <v>1</v>
      </c>
      <c r="D7">
        <v>6</v>
      </c>
      <c r="E7" t="str">
        <f t="shared" si="1"/>
        <v>S1_e6</v>
      </c>
      <c r="F7">
        <v>2</v>
      </c>
      <c r="G7">
        <v>9</v>
      </c>
      <c r="H7">
        <f>SUM(F$2:F7)</f>
        <v>25</v>
      </c>
      <c r="I7">
        <f>SUM(G$2:G7)</f>
        <v>73</v>
      </c>
      <c r="J7">
        <f>SUM(F$2:F7)</f>
        <v>25</v>
      </c>
      <c r="K7">
        <f>SUM(G$2:G7)</f>
        <v>73</v>
      </c>
      <c r="L7">
        <f t="shared" si="0"/>
        <v>0.22222222222222221</v>
      </c>
      <c r="M7" s="2">
        <f t="shared" si="2"/>
        <v>22.2</v>
      </c>
      <c r="N7" t="s">
        <v>12</v>
      </c>
      <c r="O7" t="s">
        <v>12</v>
      </c>
      <c r="P7">
        <v>8.5</v>
      </c>
    </row>
    <row r="8" spans="1:16" x14ac:dyDescent="0.3">
      <c r="A8" t="s">
        <v>6</v>
      </c>
      <c r="B8">
        <v>7</v>
      </c>
      <c r="C8">
        <v>1</v>
      </c>
      <c r="D8">
        <v>7</v>
      </c>
      <c r="E8" t="str">
        <f t="shared" si="1"/>
        <v>S1_e7</v>
      </c>
      <c r="F8">
        <v>5</v>
      </c>
      <c r="G8">
        <v>15</v>
      </c>
      <c r="H8">
        <f>SUM(F$2:F8)</f>
        <v>30</v>
      </c>
      <c r="I8">
        <f>SUM(G$2:G8)</f>
        <v>88</v>
      </c>
      <c r="J8">
        <f>SUM(F$2:F8)</f>
        <v>30</v>
      </c>
      <c r="K8">
        <f>SUM(G$2:G8)</f>
        <v>88</v>
      </c>
      <c r="L8">
        <f t="shared" si="0"/>
        <v>0.33333333333333331</v>
      </c>
      <c r="M8" s="2">
        <f t="shared" si="2"/>
        <v>33.299999999999997</v>
      </c>
      <c r="N8" t="s">
        <v>12</v>
      </c>
      <c r="O8" t="s">
        <v>12</v>
      </c>
      <c r="P8">
        <v>9</v>
      </c>
    </row>
    <row r="9" spans="1:16" x14ac:dyDescent="0.3">
      <c r="A9" t="s">
        <v>6</v>
      </c>
      <c r="B9">
        <v>8</v>
      </c>
      <c r="C9">
        <v>1</v>
      </c>
      <c r="D9">
        <v>8</v>
      </c>
      <c r="E9" t="str">
        <f t="shared" si="1"/>
        <v>S1_e8</v>
      </c>
      <c r="F9">
        <v>7</v>
      </c>
      <c r="G9">
        <v>18</v>
      </c>
      <c r="H9">
        <f>SUM(F$2:F9)</f>
        <v>37</v>
      </c>
      <c r="I9">
        <f>SUM(G$2:G9)</f>
        <v>106</v>
      </c>
      <c r="J9">
        <f>SUM(F$2:F9)</f>
        <v>37</v>
      </c>
      <c r="K9">
        <f>SUM(G$2:G9)</f>
        <v>106</v>
      </c>
      <c r="L9">
        <f t="shared" si="0"/>
        <v>0.3888888888888889</v>
      </c>
      <c r="M9" s="2">
        <f t="shared" si="2"/>
        <v>38.9</v>
      </c>
      <c r="N9" t="s">
        <v>13</v>
      </c>
      <c r="O9" t="s">
        <v>12</v>
      </c>
      <c r="P9">
        <v>8.6999999999999993</v>
      </c>
    </row>
    <row r="10" spans="1:16" x14ac:dyDescent="0.3">
      <c r="A10" t="s">
        <v>6</v>
      </c>
      <c r="B10">
        <v>9</v>
      </c>
      <c r="C10">
        <v>1</v>
      </c>
      <c r="D10">
        <v>9</v>
      </c>
      <c r="E10" t="str">
        <f t="shared" ref="E10" si="3">"S"&amp;C10&amp;"_e"&amp;D10</f>
        <v>S1_e9</v>
      </c>
      <c r="F10">
        <v>14</v>
      </c>
      <c r="G10">
        <v>22</v>
      </c>
      <c r="H10">
        <f>SUM(F$2:F10)</f>
        <v>51</v>
      </c>
      <c r="I10">
        <f>SUM(G$2:G10)</f>
        <v>128</v>
      </c>
      <c r="J10">
        <f>SUM(F$2:F10)</f>
        <v>51</v>
      </c>
      <c r="K10">
        <f>SUM(G$2:G10)</f>
        <v>128</v>
      </c>
      <c r="L10">
        <f t="shared" si="0"/>
        <v>0.63636363636363635</v>
      </c>
      <c r="M10" s="2">
        <f t="shared" si="2"/>
        <v>63.6</v>
      </c>
      <c r="N10" t="s">
        <v>13</v>
      </c>
      <c r="O10" t="s">
        <v>12</v>
      </c>
      <c r="P10">
        <v>8.6</v>
      </c>
    </row>
    <row r="11" spans="1:16" x14ac:dyDescent="0.3">
      <c r="A11" t="s">
        <v>6</v>
      </c>
      <c r="B11">
        <v>10</v>
      </c>
      <c r="C11">
        <v>1</v>
      </c>
      <c r="D11">
        <v>10</v>
      </c>
      <c r="E11" t="str">
        <f t="shared" ref="E11" si="4">"S"&amp;C11&amp;"_e"&amp;D11</f>
        <v>S1_e10</v>
      </c>
      <c r="F11">
        <v>5</v>
      </c>
      <c r="G11">
        <v>22</v>
      </c>
      <c r="H11">
        <f>SUM(F$2:F11)</f>
        <v>56</v>
      </c>
      <c r="I11">
        <f>SUM(G$2:G11)</f>
        <v>150</v>
      </c>
      <c r="J11">
        <f>SUM(F$2:F11)</f>
        <v>56</v>
      </c>
      <c r="K11">
        <f>SUM(G$2:G11)</f>
        <v>150</v>
      </c>
      <c r="L11">
        <f t="shared" si="0"/>
        <v>0.22727272727272727</v>
      </c>
      <c r="M11" s="2">
        <f t="shared" si="2"/>
        <v>22.7</v>
      </c>
      <c r="N11" t="s">
        <v>13</v>
      </c>
      <c r="O11" t="s">
        <v>12</v>
      </c>
      <c r="P11">
        <v>9.1</v>
      </c>
    </row>
    <row r="12" spans="1:16" x14ac:dyDescent="0.3">
      <c r="A12" t="s">
        <v>6</v>
      </c>
      <c r="B12">
        <v>11</v>
      </c>
      <c r="C12">
        <v>2</v>
      </c>
      <c r="D12">
        <v>1</v>
      </c>
      <c r="E12" t="str">
        <f t="shared" si="1"/>
        <v>S2_e1</v>
      </c>
      <c r="F12">
        <v>11</v>
      </c>
      <c r="G12">
        <v>16</v>
      </c>
      <c r="H12">
        <f>F12</f>
        <v>11</v>
      </c>
      <c r="I12">
        <f>G12</f>
        <v>16</v>
      </c>
      <c r="J12">
        <f>SUM(F$2:F12)</f>
        <v>67</v>
      </c>
      <c r="K12">
        <f>SUM(G$2:G12)</f>
        <v>166</v>
      </c>
      <c r="L12">
        <f t="shared" si="0"/>
        <v>0.6875</v>
      </c>
      <c r="M12" s="2">
        <f t="shared" si="2"/>
        <v>68.8</v>
      </c>
      <c r="N12" t="s">
        <v>13</v>
      </c>
      <c r="O12" t="s">
        <v>12</v>
      </c>
      <c r="P12">
        <v>7.6</v>
      </c>
    </row>
    <row r="13" spans="1:16" x14ac:dyDescent="0.3">
      <c r="A13" t="s">
        <v>6</v>
      </c>
      <c r="B13">
        <v>12</v>
      </c>
      <c r="C13">
        <v>2</v>
      </c>
      <c r="D13">
        <v>2</v>
      </c>
      <c r="E13" t="str">
        <f t="shared" si="1"/>
        <v>S2_e2</v>
      </c>
      <c r="F13">
        <v>10</v>
      </c>
      <c r="G13">
        <v>22</v>
      </c>
      <c r="H13">
        <f>SUM(F$12:F13)</f>
        <v>21</v>
      </c>
      <c r="I13">
        <f>SUM(G$12:G13)</f>
        <v>38</v>
      </c>
      <c r="J13">
        <f>SUM(F$2:F13)</f>
        <v>77</v>
      </c>
      <c r="K13">
        <f>SUM(G$2:G13)</f>
        <v>188</v>
      </c>
      <c r="L13">
        <f t="shared" si="0"/>
        <v>0.45454545454545453</v>
      </c>
      <c r="M13" s="2">
        <f t="shared" si="2"/>
        <v>45.5</v>
      </c>
      <c r="N13" t="s">
        <v>13</v>
      </c>
      <c r="O13" t="s">
        <v>12</v>
      </c>
      <c r="P13">
        <v>8</v>
      </c>
    </row>
    <row r="14" spans="1:16" x14ac:dyDescent="0.3">
      <c r="A14" t="s">
        <v>6</v>
      </c>
      <c r="B14">
        <v>13</v>
      </c>
      <c r="C14">
        <v>2</v>
      </c>
      <c r="D14">
        <v>3</v>
      </c>
      <c r="E14" t="str">
        <f t="shared" si="1"/>
        <v>S2_e3</v>
      </c>
      <c r="F14">
        <v>2</v>
      </c>
      <c r="G14">
        <v>8</v>
      </c>
      <c r="H14">
        <f>SUM(F$12:F14)</f>
        <v>23</v>
      </c>
      <c r="I14">
        <f>SUM(G$12:G14)</f>
        <v>46</v>
      </c>
      <c r="J14">
        <f>SUM(F$2:F14)</f>
        <v>79</v>
      </c>
      <c r="K14">
        <f>SUM(G$2:G14)</f>
        <v>196</v>
      </c>
      <c r="L14">
        <f t="shared" si="0"/>
        <v>0.25</v>
      </c>
      <c r="M14" s="2">
        <f t="shared" si="2"/>
        <v>25</v>
      </c>
      <c r="N14" t="s">
        <v>13</v>
      </c>
      <c r="O14" t="s">
        <v>12</v>
      </c>
      <c r="P14">
        <v>8.4</v>
      </c>
    </row>
    <row r="15" spans="1:16" x14ac:dyDescent="0.3">
      <c r="A15" t="s">
        <v>6</v>
      </c>
      <c r="B15">
        <v>14</v>
      </c>
      <c r="C15">
        <v>2</v>
      </c>
      <c r="D15">
        <v>4</v>
      </c>
      <c r="E15" t="str">
        <f t="shared" si="1"/>
        <v>S2_e4</v>
      </c>
      <c r="F15">
        <v>2</v>
      </c>
      <c r="G15">
        <v>6</v>
      </c>
      <c r="H15">
        <f>SUM(F$12:F15)</f>
        <v>25</v>
      </c>
      <c r="I15">
        <f>SUM(G$12:G15)</f>
        <v>52</v>
      </c>
      <c r="J15">
        <f>SUM(F$2:F15)</f>
        <v>81</v>
      </c>
      <c r="K15">
        <f>SUM(G$2:G15)</f>
        <v>202</v>
      </c>
      <c r="L15">
        <f t="shared" si="0"/>
        <v>0.33333333333333331</v>
      </c>
      <c r="M15" s="2">
        <f t="shared" si="2"/>
        <v>33.299999999999997</v>
      </c>
      <c r="N15" t="s">
        <v>13</v>
      </c>
      <c r="O15" t="s">
        <v>12</v>
      </c>
      <c r="P15">
        <v>8.6</v>
      </c>
    </row>
    <row r="16" spans="1:16" x14ac:dyDescent="0.3">
      <c r="A16" t="s">
        <v>6</v>
      </c>
      <c r="B16">
        <v>15</v>
      </c>
      <c r="C16">
        <v>2</v>
      </c>
      <c r="D16">
        <v>5</v>
      </c>
      <c r="E16" t="str">
        <f t="shared" si="1"/>
        <v>S2_e5</v>
      </c>
      <c r="F16">
        <v>23</v>
      </c>
      <c r="G16">
        <v>32</v>
      </c>
      <c r="H16">
        <f>SUM(F$12:F16)</f>
        <v>48</v>
      </c>
      <c r="I16">
        <f>SUM(G$12:G16)</f>
        <v>84</v>
      </c>
      <c r="J16">
        <f>SUM(F$2:F16)</f>
        <v>104</v>
      </c>
      <c r="K16">
        <f>SUM(G$2:G16)</f>
        <v>234</v>
      </c>
      <c r="L16">
        <f t="shared" si="0"/>
        <v>0.71875</v>
      </c>
      <c r="M16" s="2">
        <f t="shared" si="2"/>
        <v>71.900000000000006</v>
      </c>
      <c r="N16" t="s">
        <v>13</v>
      </c>
      <c r="O16" t="s">
        <v>13</v>
      </c>
      <c r="P16">
        <v>8.9</v>
      </c>
    </row>
    <row r="17" spans="1:16" x14ac:dyDescent="0.3">
      <c r="A17" t="s">
        <v>6</v>
      </c>
      <c r="B17">
        <v>16</v>
      </c>
      <c r="C17">
        <v>2</v>
      </c>
      <c r="D17">
        <v>6</v>
      </c>
      <c r="E17" t="str">
        <f t="shared" si="1"/>
        <v>S2_e6</v>
      </c>
      <c r="F17">
        <v>12</v>
      </c>
      <c r="G17">
        <v>18</v>
      </c>
      <c r="H17">
        <f>SUM(F$12:F17)</f>
        <v>60</v>
      </c>
      <c r="I17">
        <f>SUM(G$12:G17)</f>
        <v>102</v>
      </c>
      <c r="J17">
        <f>SUM(F$2:F17)</f>
        <v>116</v>
      </c>
      <c r="K17">
        <f>SUM(G$2:G17)</f>
        <v>252</v>
      </c>
      <c r="L17">
        <f t="shared" si="0"/>
        <v>0.66666666666666663</v>
      </c>
      <c r="M17" s="2">
        <f t="shared" si="2"/>
        <v>66.7</v>
      </c>
      <c r="N17" t="s">
        <v>13</v>
      </c>
      <c r="O17" t="s">
        <v>13</v>
      </c>
      <c r="P17">
        <v>8.6</v>
      </c>
    </row>
    <row r="18" spans="1:16" x14ac:dyDescent="0.3">
      <c r="A18" t="s">
        <v>6</v>
      </c>
      <c r="B18">
        <v>17</v>
      </c>
      <c r="C18">
        <v>2</v>
      </c>
      <c r="D18">
        <v>7</v>
      </c>
      <c r="E18" t="str">
        <f t="shared" si="1"/>
        <v>S2_e7</v>
      </c>
      <c r="F18">
        <v>6</v>
      </c>
      <c r="G18">
        <v>15</v>
      </c>
      <c r="H18">
        <f>SUM(F$12:F18)</f>
        <v>66</v>
      </c>
      <c r="I18">
        <f>SUM(G$12:G18)</f>
        <v>117</v>
      </c>
      <c r="J18">
        <f>SUM(F$2:F18)</f>
        <v>122</v>
      </c>
      <c r="K18">
        <f>SUM(G$2:G18)</f>
        <v>267</v>
      </c>
      <c r="L18">
        <f t="shared" si="0"/>
        <v>0.4</v>
      </c>
      <c r="M18" s="2">
        <f t="shared" si="2"/>
        <v>40</v>
      </c>
      <c r="N18" t="s">
        <v>13</v>
      </c>
      <c r="O18" t="s">
        <v>13</v>
      </c>
      <c r="P18">
        <v>7.7</v>
      </c>
    </row>
    <row r="19" spans="1:16" x14ac:dyDescent="0.3">
      <c r="A19" t="s">
        <v>6</v>
      </c>
      <c r="B19">
        <v>18</v>
      </c>
      <c r="C19">
        <v>2</v>
      </c>
      <c r="D19">
        <v>8</v>
      </c>
      <c r="E19" t="str">
        <f t="shared" si="1"/>
        <v>S2_e8</v>
      </c>
      <c r="F19">
        <v>5</v>
      </c>
      <c r="G19">
        <v>17</v>
      </c>
      <c r="H19">
        <f>SUM(F$12:F19)</f>
        <v>71</v>
      </c>
      <c r="I19">
        <f>SUM(G$12:G19)</f>
        <v>134</v>
      </c>
      <c r="J19">
        <f>SUM(F$2:F19)</f>
        <v>127</v>
      </c>
      <c r="K19">
        <f>SUM(G$2:G19)</f>
        <v>284</v>
      </c>
      <c r="L19">
        <f t="shared" si="0"/>
        <v>0.29411764705882354</v>
      </c>
      <c r="M19" s="2">
        <f t="shared" si="2"/>
        <v>29.4</v>
      </c>
      <c r="N19" t="s">
        <v>13</v>
      </c>
      <c r="O19" t="s">
        <v>13</v>
      </c>
      <c r="P19">
        <v>9</v>
      </c>
    </row>
    <row r="20" spans="1:16" x14ac:dyDescent="0.3">
      <c r="A20" t="s">
        <v>6</v>
      </c>
      <c r="B20">
        <v>19</v>
      </c>
      <c r="C20">
        <v>2</v>
      </c>
      <c r="D20">
        <v>9</v>
      </c>
      <c r="E20" t="str">
        <f t="shared" si="1"/>
        <v>S2_e9</v>
      </c>
      <c r="F20">
        <v>3</v>
      </c>
      <c r="G20">
        <v>12</v>
      </c>
      <c r="H20">
        <f>SUM(F$12:F20)</f>
        <v>74</v>
      </c>
      <c r="I20">
        <f>SUM(G$12:G20)</f>
        <v>146</v>
      </c>
      <c r="J20">
        <f>SUM(F$2:F20)</f>
        <v>130</v>
      </c>
      <c r="K20">
        <f>SUM(G$2:G20)</f>
        <v>296</v>
      </c>
      <c r="L20">
        <f t="shared" si="0"/>
        <v>0.25</v>
      </c>
      <c r="M20" s="2">
        <f t="shared" si="2"/>
        <v>25</v>
      </c>
      <c r="N20" t="s">
        <v>13</v>
      </c>
      <c r="O20" t="s">
        <v>13</v>
      </c>
      <c r="P20">
        <v>6.8</v>
      </c>
    </row>
    <row r="21" spans="1:16" x14ac:dyDescent="0.3">
      <c r="A21" t="s">
        <v>6</v>
      </c>
      <c r="B21">
        <v>20</v>
      </c>
      <c r="C21">
        <v>2</v>
      </c>
      <c r="D21">
        <v>10</v>
      </c>
      <c r="E21" t="str">
        <f t="shared" si="1"/>
        <v>S2_e10</v>
      </c>
      <c r="F21">
        <v>4</v>
      </c>
      <c r="G21">
        <v>13</v>
      </c>
      <c r="H21">
        <f>SUM(F$12:F21)</f>
        <v>78</v>
      </c>
      <c r="I21">
        <f>SUM(G$12:G21)</f>
        <v>159</v>
      </c>
      <c r="J21">
        <f>SUM(F$2:F21)</f>
        <v>134</v>
      </c>
      <c r="K21">
        <f>SUM(G$2:G21)</f>
        <v>309</v>
      </c>
      <c r="L21">
        <f t="shared" si="0"/>
        <v>0.30769230769230771</v>
      </c>
      <c r="M21" s="2">
        <f t="shared" si="2"/>
        <v>30.8</v>
      </c>
      <c r="N21" t="s">
        <v>13</v>
      </c>
      <c r="O21" t="s">
        <v>13</v>
      </c>
      <c r="P21">
        <v>8.5</v>
      </c>
    </row>
    <row r="22" spans="1:16" x14ac:dyDescent="0.3">
      <c r="A22" t="s">
        <v>6</v>
      </c>
      <c r="B22">
        <v>21</v>
      </c>
      <c r="C22">
        <v>2</v>
      </c>
      <c r="D22">
        <v>11</v>
      </c>
      <c r="E22" t="str">
        <f t="shared" si="1"/>
        <v>S2_e11</v>
      </c>
      <c r="F22">
        <v>5</v>
      </c>
      <c r="G22">
        <v>12</v>
      </c>
      <c r="H22">
        <f>SUM(F$12:F22)</f>
        <v>83</v>
      </c>
      <c r="I22">
        <f>SUM(G$12:G22)</f>
        <v>171</v>
      </c>
      <c r="J22">
        <f>SUM(F$2:F22)</f>
        <v>139</v>
      </c>
      <c r="K22">
        <f>SUM(G$2:G22)</f>
        <v>321</v>
      </c>
      <c r="L22">
        <f t="shared" si="0"/>
        <v>0.41666666666666669</v>
      </c>
      <c r="M22" s="2">
        <f t="shared" si="2"/>
        <v>41.7</v>
      </c>
      <c r="N22" t="s">
        <v>13</v>
      </c>
      <c r="O22" t="s">
        <v>13</v>
      </c>
      <c r="P22">
        <v>8.1999999999999993</v>
      </c>
    </row>
    <row r="23" spans="1:16" x14ac:dyDescent="0.3">
      <c r="A23" t="s">
        <v>6</v>
      </c>
      <c r="B23">
        <v>22</v>
      </c>
      <c r="C23">
        <v>2</v>
      </c>
      <c r="D23">
        <v>12</v>
      </c>
      <c r="E23" t="str">
        <f t="shared" si="1"/>
        <v>S2_e12</v>
      </c>
      <c r="F23">
        <v>23</v>
      </c>
      <c r="G23">
        <v>44</v>
      </c>
      <c r="H23">
        <f>SUM(F$12:F23)</f>
        <v>106</v>
      </c>
      <c r="I23">
        <f>SUM(G$12:G23)</f>
        <v>215</v>
      </c>
      <c r="J23">
        <f>SUM(F$2:F23)</f>
        <v>162</v>
      </c>
      <c r="K23">
        <f>SUM(G$2:G23)</f>
        <v>365</v>
      </c>
      <c r="L23">
        <f t="shared" si="0"/>
        <v>0.52272727272727271</v>
      </c>
      <c r="M23" s="2">
        <f t="shared" si="2"/>
        <v>52.3</v>
      </c>
      <c r="N23" t="s">
        <v>13</v>
      </c>
      <c r="O23" t="s">
        <v>13</v>
      </c>
      <c r="P23">
        <v>8.8000000000000007</v>
      </c>
    </row>
    <row r="24" spans="1:16" x14ac:dyDescent="0.3">
      <c r="A24" t="s">
        <v>6</v>
      </c>
      <c r="B24">
        <v>23</v>
      </c>
      <c r="C24">
        <v>3</v>
      </c>
      <c r="D24">
        <v>1</v>
      </c>
      <c r="E24" t="str">
        <f t="shared" si="1"/>
        <v>S3_e1</v>
      </c>
      <c r="F24">
        <v>6</v>
      </c>
      <c r="G24">
        <v>17</v>
      </c>
      <c r="H24">
        <f>F24</f>
        <v>6</v>
      </c>
      <c r="I24">
        <f>G24</f>
        <v>17</v>
      </c>
      <c r="J24">
        <f>SUM(F$2:F24)</f>
        <v>168</v>
      </c>
      <c r="K24">
        <f>SUM(G$2:G24)</f>
        <v>382</v>
      </c>
      <c r="L24">
        <f t="shared" si="0"/>
        <v>0.35294117647058826</v>
      </c>
      <c r="M24" s="2">
        <f t="shared" si="2"/>
        <v>35.299999999999997</v>
      </c>
      <c r="N24" t="s">
        <v>12</v>
      </c>
      <c r="O24" t="s">
        <v>13</v>
      </c>
      <c r="P24">
        <v>7.7</v>
      </c>
    </row>
    <row r="25" spans="1:16" x14ac:dyDescent="0.3">
      <c r="A25" t="s">
        <v>6</v>
      </c>
      <c r="B25">
        <v>24</v>
      </c>
      <c r="C25">
        <v>3</v>
      </c>
      <c r="D25">
        <v>2</v>
      </c>
      <c r="E25" t="str">
        <f t="shared" si="1"/>
        <v>S3_e2</v>
      </c>
      <c r="F25">
        <v>16</v>
      </c>
      <c r="G25">
        <v>31</v>
      </c>
      <c r="H25">
        <f>SUM(F$24:F25)</f>
        <v>22</v>
      </c>
      <c r="I25">
        <f>SUM(G$24:G25)</f>
        <v>48</v>
      </c>
      <c r="J25">
        <f>SUM(F$2:F25)</f>
        <v>184</v>
      </c>
      <c r="K25">
        <f>SUM(G$2:G25)</f>
        <v>413</v>
      </c>
      <c r="L25">
        <f t="shared" si="0"/>
        <v>0.5161290322580645</v>
      </c>
      <c r="M25" s="2">
        <f t="shared" si="2"/>
        <v>51.6</v>
      </c>
      <c r="N25" t="s">
        <v>12</v>
      </c>
      <c r="O25" t="s">
        <v>13</v>
      </c>
      <c r="P25">
        <v>8.3000000000000007</v>
      </c>
    </row>
    <row r="26" spans="1:16" x14ac:dyDescent="0.3">
      <c r="A26" t="s">
        <v>6</v>
      </c>
      <c r="B26">
        <v>25</v>
      </c>
      <c r="C26">
        <v>3</v>
      </c>
      <c r="D26">
        <v>3</v>
      </c>
      <c r="E26" t="str">
        <f t="shared" si="1"/>
        <v>S3_e3</v>
      </c>
      <c r="F26">
        <v>10</v>
      </c>
      <c r="G26">
        <v>25</v>
      </c>
      <c r="H26">
        <f>SUM(F$24:F26)</f>
        <v>32</v>
      </c>
      <c r="I26">
        <f>SUM(G$24:G26)</f>
        <v>73</v>
      </c>
      <c r="J26">
        <f>SUM(F$2:F26)</f>
        <v>194</v>
      </c>
      <c r="K26">
        <f>SUM(G$2:G26)</f>
        <v>438</v>
      </c>
      <c r="L26">
        <f t="shared" si="0"/>
        <v>0.4</v>
      </c>
      <c r="M26" s="2">
        <f t="shared" si="2"/>
        <v>40</v>
      </c>
      <c r="N26" t="s">
        <v>12</v>
      </c>
      <c r="O26" t="s">
        <v>13</v>
      </c>
      <c r="P26">
        <v>7.9</v>
      </c>
    </row>
    <row r="27" spans="1:16" x14ac:dyDescent="0.3">
      <c r="A27" t="s">
        <v>6</v>
      </c>
      <c r="B27">
        <v>26</v>
      </c>
      <c r="C27">
        <v>3</v>
      </c>
      <c r="D27">
        <v>4</v>
      </c>
      <c r="E27" t="str">
        <f t="shared" si="1"/>
        <v>S3_e4</v>
      </c>
      <c r="F27">
        <v>17</v>
      </c>
      <c r="G27">
        <v>42</v>
      </c>
      <c r="H27">
        <f>SUM(F$24:F27)</f>
        <v>49</v>
      </c>
      <c r="I27">
        <f>SUM(G$24:G27)</f>
        <v>115</v>
      </c>
      <c r="J27">
        <f>SUM(F$2:F27)</f>
        <v>211</v>
      </c>
      <c r="K27">
        <f>SUM(G$2:G27)</f>
        <v>480</v>
      </c>
      <c r="L27">
        <f t="shared" si="0"/>
        <v>0.40476190476190477</v>
      </c>
      <c r="M27" s="2">
        <f t="shared" si="2"/>
        <v>40.5</v>
      </c>
      <c r="N27" t="s">
        <v>12</v>
      </c>
      <c r="O27" t="s">
        <v>13</v>
      </c>
      <c r="P27">
        <v>8.1999999999999993</v>
      </c>
    </row>
    <row r="28" spans="1:16" x14ac:dyDescent="0.3">
      <c r="A28" t="s">
        <v>6</v>
      </c>
      <c r="B28">
        <v>27</v>
      </c>
      <c r="C28">
        <v>3</v>
      </c>
      <c r="D28">
        <v>5</v>
      </c>
      <c r="E28" t="str">
        <f t="shared" si="1"/>
        <v>S3_e5</v>
      </c>
      <c r="F28">
        <v>13</v>
      </c>
      <c r="G28">
        <v>36</v>
      </c>
      <c r="H28">
        <f>SUM(F$24:F28)</f>
        <v>62</v>
      </c>
      <c r="I28">
        <f>SUM(G$24:G28)</f>
        <v>151</v>
      </c>
      <c r="J28">
        <f>SUM(F$2:F28)</f>
        <v>224</v>
      </c>
      <c r="K28">
        <f>SUM(G$2:G28)</f>
        <v>516</v>
      </c>
      <c r="L28">
        <f t="shared" si="0"/>
        <v>0.3611111111111111</v>
      </c>
      <c r="M28" s="2">
        <f t="shared" si="2"/>
        <v>36.1</v>
      </c>
      <c r="N28" t="s">
        <v>12</v>
      </c>
      <c r="O28" t="s">
        <v>13</v>
      </c>
      <c r="P28">
        <v>7.1</v>
      </c>
    </row>
    <row r="29" spans="1:16" x14ac:dyDescent="0.3">
      <c r="A29" t="s">
        <v>6</v>
      </c>
      <c r="B29">
        <v>28</v>
      </c>
      <c r="C29">
        <v>3</v>
      </c>
      <c r="D29">
        <v>6</v>
      </c>
      <c r="E29" t="str">
        <f t="shared" si="1"/>
        <v>S3_e6</v>
      </c>
      <c r="F29">
        <v>13</v>
      </c>
      <c r="G29">
        <v>21</v>
      </c>
      <c r="H29">
        <f>SUM(F$24:F29)</f>
        <v>75</v>
      </c>
      <c r="I29">
        <f>SUM(G$24:G29)</f>
        <v>172</v>
      </c>
      <c r="J29">
        <f>SUM(F$2:F29)</f>
        <v>237</v>
      </c>
      <c r="K29">
        <f>SUM(G$2:G29)</f>
        <v>537</v>
      </c>
      <c r="L29">
        <f t="shared" si="0"/>
        <v>0.61904761904761907</v>
      </c>
      <c r="M29" s="2">
        <f t="shared" si="2"/>
        <v>61.9</v>
      </c>
      <c r="N29" t="s">
        <v>12</v>
      </c>
      <c r="O29" t="s">
        <v>13</v>
      </c>
      <c r="P29">
        <v>9</v>
      </c>
    </row>
    <row r="30" spans="1:16" x14ac:dyDescent="0.3">
      <c r="A30" t="s">
        <v>6</v>
      </c>
      <c r="B30">
        <v>29</v>
      </c>
      <c r="C30">
        <v>3</v>
      </c>
      <c r="D30">
        <v>7</v>
      </c>
      <c r="E30" t="str">
        <f t="shared" si="1"/>
        <v>S3_e7</v>
      </c>
      <c r="F30">
        <v>10</v>
      </c>
      <c r="G30">
        <v>30</v>
      </c>
      <c r="H30">
        <f>SUM(F$24:F30)</f>
        <v>85</v>
      </c>
      <c r="I30">
        <f>SUM(G$24:G30)</f>
        <v>202</v>
      </c>
      <c r="J30">
        <f>SUM(F$2:F30)</f>
        <v>247</v>
      </c>
      <c r="K30">
        <f>SUM(G$2:G30)</f>
        <v>567</v>
      </c>
      <c r="L30">
        <f t="shared" si="0"/>
        <v>0.33333333333333331</v>
      </c>
      <c r="M30" s="2">
        <f t="shared" si="2"/>
        <v>33.299999999999997</v>
      </c>
      <c r="N30" t="s">
        <v>12</v>
      </c>
      <c r="O30" t="s">
        <v>13</v>
      </c>
      <c r="P30">
        <v>8.3000000000000007</v>
      </c>
    </row>
    <row r="31" spans="1:16" x14ac:dyDescent="0.3">
      <c r="A31" t="s">
        <v>6</v>
      </c>
      <c r="B31">
        <v>30</v>
      </c>
      <c r="C31">
        <v>3</v>
      </c>
      <c r="D31">
        <v>8</v>
      </c>
      <c r="E31" t="str">
        <f t="shared" si="1"/>
        <v>S3_e8</v>
      </c>
      <c r="F31">
        <v>6</v>
      </c>
      <c r="G31">
        <v>26</v>
      </c>
      <c r="H31">
        <f>SUM(F$24:F31)</f>
        <v>91</v>
      </c>
      <c r="I31">
        <f>SUM(G$24:G31)</f>
        <v>228</v>
      </c>
      <c r="J31">
        <f>SUM(F$2:F31)</f>
        <v>253</v>
      </c>
      <c r="K31">
        <f>SUM(G$2:G31)</f>
        <v>593</v>
      </c>
      <c r="L31">
        <f t="shared" si="0"/>
        <v>0.23076923076923078</v>
      </c>
      <c r="M31" s="2">
        <f t="shared" si="2"/>
        <v>23.1</v>
      </c>
      <c r="N31" t="s">
        <v>12</v>
      </c>
      <c r="O31" t="s">
        <v>13</v>
      </c>
      <c r="P31">
        <v>6.6</v>
      </c>
    </row>
    <row r="32" spans="1:16" x14ac:dyDescent="0.3">
      <c r="A32" t="s">
        <v>6</v>
      </c>
      <c r="B32">
        <v>31</v>
      </c>
      <c r="C32">
        <v>3</v>
      </c>
      <c r="D32">
        <v>9</v>
      </c>
      <c r="E32" t="str">
        <f t="shared" si="1"/>
        <v>S3_e9</v>
      </c>
      <c r="F32">
        <v>13</v>
      </c>
      <c r="G32">
        <v>46</v>
      </c>
      <c r="H32">
        <f>SUM(F$24:F32)</f>
        <v>104</v>
      </c>
      <c r="I32">
        <f>SUM(G$24:G32)</f>
        <v>274</v>
      </c>
      <c r="J32">
        <f>SUM(F$2:F32)</f>
        <v>266</v>
      </c>
      <c r="K32">
        <f>SUM(G$2:G32)</f>
        <v>639</v>
      </c>
      <c r="L32">
        <f t="shared" si="0"/>
        <v>0.28260869565217389</v>
      </c>
      <c r="M32" s="2">
        <f t="shared" si="2"/>
        <v>28.3</v>
      </c>
      <c r="N32" t="s">
        <v>12</v>
      </c>
      <c r="O32" t="s">
        <v>13</v>
      </c>
      <c r="P32">
        <v>8.5</v>
      </c>
    </row>
    <row r="33" spans="1:16" x14ac:dyDescent="0.3">
      <c r="A33" t="s">
        <v>6</v>
      </c>
      <c r="B33">
        <v>32</v>
      </c>
      <c r="C33">
        <v>3</v>
      </c>
      <c r="D33">
        <v>10</v>
      </c>
      <c r="E33" t="str">
        <f t="shared" si="1"/>
        <v>S3_e10</v>
      </c>
      <c r="F33">
        <v>10</v>
      </c>
      <c r="G33">
        <v>18</v>
      </c>
      <c r="H33">
        <f>SUM(F$24:F33)</f>
        <v>114</v>
      </c>
      <c r="I33">
        <f>SUM(G$24:G33)</f>
        <v>292</v>
      </c>
      <c r="J33">
        <f>SUM(F$2:F33)</f>
        <v>276</v>
      </c>
      <c r="K33">
        <f>SUM(G$2:G33)</f>
        <v>657</v>
      </c>
      <c r="L33">
        <f t="shared" si="0"/>
        <v>0.55555555555555558</v>
      </c>
      <c r="M33" s="2">
        <f t="shared" si="2"/>
        <v>55.6</v>
      </c>
      <c r="N33" t="s">
        <v>12</v>
      </c>
      <c r="O33" t="s">
        <v>13</v>
      </c>
      <c r="P33">
        <v>8.5</v>
      </c>
    </row>
    <row r="34" spans="1:16" x14ac:dyDescent="0.3">
      <c r="A34" t="s">
        <v>6</v>
      </c>
      <c r="B34">
        <v>33</v>
      </c>
      <c r="C34">
        <v>3</v>
      </c>
      <c r="D34">
        <v>11</v>
      </c>
      <c r="E34" t="str">
        <f t="shared" si="1"/>
        <v>S3_e11</v>
      </c>
      <c r="F34">
        <v>13</v>
      </c>
      <c r="G34">
        <v>46</v>
      </c>
      <c r="H34">
        <f>SUM(F$24:F34)</f>
        <v>127</v>
      </c>
      <c r="I34">
        <f>SUM(G$24:G34)</f>
        <v>338</v>
      </c>
      <c r="J34">
        <f>SUM(F$2:F34)</f>
        <v>289</v>
      </c>
      <c r="K34">
        <f>SUM(G$2:G34)</f>
        <v>703</v>
      </c>
      <c r="L34">
        <f t="shared" si="0"/>
        <v>0.28260869565217389</v>
      </c>
      <c r="M34" s="2">
        <f t="shared" si="2"/>
        <v>28.3</v>
      </c>
      <c r="N34" t="s">
        <v>12</v>
      </c>
      <c r="O34" t="s">
        <v>13</v>
      </c>
      <c r="P34">
        <v>9.3000000000000007</v>
      </c>
    </row>
    <row r="35" spans="1:16" x14ac:dyDescent="0.3">
      <c r="A35" t="s">
        <v>6</v>
      </c>
      <c r="B35">
        <v>34</v>
      </c>
      <c r="C35">
        <v>3</v>
      </c>
      <c r="D35">
        <v>12</v>
      </c>
      <c r="E35" t="str">
        <f t="shared" si="1"/>
        <v>S3_e12</v>
      </c>
      <c r="F35">
        <v>11</v>
      </c>
      <c r="G35">
        <v>39</v>
      </c>
      <c r="H35">
        <f>SUM(F$24:F35)</f>
        <v>138</v>
      </c>
      <c r="I35">
        <f>SUM(G$24:G35)</f>
        <v>377</v>
      </c>
      <c r="J35">
        <f>SUM(F$2:F35)</f>
        <v>300</v>
      </c>
      <c r="K35">
        <f>SUM(G$2:G35)</f>
        <v>742</v>
      </c>
      <c r="L35">
        <f t="shared" si="0"/>
        <v>0.28205128205128205</v>
      </c>
      <c r="M35" s="2">
        <f t="shared" si="2"/>
        <v>28.2</v>
      </c>
      <c r="N35" t="s">
        <v>12</v>
      </c>
      <c r="O35" t="s">
        <v>13</v>
      </c>
      <c r="P35">
        <v>9.4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Deepsha Menghani</dc:creator>
  <cp:lastModifiedBy>Deepsha Menghani</cp:lastModifiedBy>
  <dcterms:created xsi:type="dcterms:W3CDTF">2015-06-05T18:17:20Z</dcterms:created>
  <dcterms:modified xsi:type="dcterms:W3CDTF">2023-08-29T23:55:37Z</dcterms:modified>
</cp:coreProperties>
</file>