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 hidePivotFieldList="1" defaultThemeVersion="124226"/>
  <bookViews>
    <workbookView xWindow="240" yWindow="255" windowWidth="14805" windowHeight="7860" tabRatio="882"/>
  </bookViews>
  <sheets>
    <sheet name="综合" sheetId="1" r:id="rId1"/>
  </sheets>
  <externalReferences>
    <externalReference r:id="rId2"/>
  </externalReferences>
  <definedNames>
    <definedName name="_xlnm._FilterDatabase" localSheetId="0" hidden="1">综合!$A$2:$XCU$5</definedName>
  </definedNames>
  <calcPr calcId="124519"/>
</workbook>
</file>

<file path=xl/calcChain.xml><?xml version="1.0" encoding="utf-8"?>
<calcChain xmlns="http://schemas.openxmlformats.org/spreadsheetml/2006/main">
  <c r="L3" i="1"/>
  <c r="L4"/>
  <c r="L5"/>
  <c r="Y3" l="1"/>
  <c r="L1" l="1"/>
  <c r="N1" l="1"/>
  <c r="O1" s="1"/>
</calcChain>
</file>

<file path=xl/sharedStrings.xml><?xml version="1.0" encoding="utf-8"?>
<sst xmlns="http://schemas.openxmlformats.org/spreadsheetml/2006/main" count="67" uniqueCount="62">
  <si>
    <t>结算单位</t>
    <phoneticPr fontId="4" type="noConversion"/>
  </si>
  <si>
    <t>归属单位</t>
    <phoneticPr fontId="4" type="noConversion"/>
  </si>
  <si>
    <t>月份</t>
    <phoneticPr fontId="4" type="noConversion"/>
  </si>
  <si>
    <t>采购合同号</t>
    <phoneticPr fontId="4" type="noConversion"/>
  </si>
  <si>
    <t>产品类别</t>
    <phoneticPr fontId="4" type="noConversion"/>
  </si>
  <si>
    <t>名称</t>
    <phoneticPr fontId="4" type="noConversion"/>
  </si>
  <si>
    <t>型号</t>
    <phoneticPr fontId="4" type="noConversion"/>
  </si>
  <si>
    <t>规格</t>
    <phoneticPr fontId="4" type="noConversion"/>
  </si>
  <si>
    <t>数量</t>
    <phoneticPr fontId="4" type="noConversion"/>
  </si>
  <si>
    <t>单价</t>
  </si>
  <si>
    <t>总价</t>
  </si>
  <si>
    <t>材质要求</t>
    <phoneticPr fontId="5" type="noConversion"/>
  </si>
  <si>
    <t>订单号</t>
    <phoneticPr fontId="4" type="noConversion"/>
  </si>
  <si>
    <t>发货地点</t>
    <phoneticPr fontId="4" type="noConversion"/>
  </si>
  <si>
    <t>预计发货日期</t>
    <phoneticPr fontId="4" type="noConversion"/>
  </si>
  <si>
    <t>实际发货日期</t>
    <phoneticPr fontId="4" type="noConversion"/>
  </si>
  <si>
    <t>到货日期</t>
    <phoneticPr fontId="4" type="noConversion"/>
  </si>
  <si>
    <t>验收单</t>
    <phoneticPr fontId="4" type="noConversion"/>
  </si>
  <si>
    <t>入账月份</t>
    <phoneticPr fontId="4" type="noConversion"/>
  </si>
  <si>
    <t>付款</t>
    <phoneticPr fontId="4" type="noConversion"/>
  </si>
  <si>
    <t>回票金额</t>
    <phoneticPr fontId="4" type="noConversion"/>
  </si>
  <si>
    <t>电动执行器</t>
  </si>
  <si>
    <t>DN100</t>
  </si>
  <si>
    <t>电动</t>
    <phoneticPr fontId="4" type="noConversion"/>
  </si>
  <si>
    <t>DYWD1901001</t>
    <phoneticPr fontId="4" type="noConversion"/>
  </si>
  <si>
    <t>1月</t>
  </si>
  <si>
    <t>1月</t>
    <phoneticPr fontId="4" type="noConversion"/>
  </si>
  <si>
    <t>DYWD1901002</t>
  </si>
  <si>
    <t>DYWD1901003</t>
  </si>
  <si>
    <t>半包胶止回阀</t>
  </si>
  <si>
    <t>H77XD-10Q</t>
  </si>
  <si>
    <t>球铁体，电镀板，EPDM座，316SS轴，常温，水，RAL5010高光</t>
  </si>
  <si>
    <t>HS1901013-J220</t>
  </si>
  <si>
    <t>盈科</t>
    <phoneticPr fontId="4" type="noConversion"/>
  </si>
  <si>
    <t>整机</t>
    <phoneticPr fontId="4" type="noConversion"/>
  </si>
  <si>
    <t>上海</t>
    <phoneticPr fontId="4" type="noConversion"/>
  </si>
  <si>
    <t>北京</t>
    <phoneticPr fontId="4" type="noConversion"/>
  </si>
  <si>
    <t>DN50</t>
  </si>
  <si>
    <t>DN125</t>
  </si>
  <si>
    <t>阀业</t>
    <phoneticPr fontId="4" type="noConversion"/>
  </si>
  <si>
    <t>1月</t>
    <phoneticPr fontId="4" type="noConversion"/>
  </si>
  <si>
    <t>上海</t>
    <phoneticPr fontId="4" type="noConversion"/>
  </si>
  <si>
    <t>SKD-05</t>
  </si>
  <si>
    <t>220V普通开关型无源触点电动执行器</t>
  </si>
  <si>
    <t>手柄蝶阀</t>
  </si>
  <si>
    <t>付款日期</t>
    <phoneticPr fontId="4" type="noConversion"/>
  </si>
  <si>
    <t>回票日期</t>
    <phoneticPr fontId="4" type="noConversion"/>
  </si>
  <si>
    <t>HS1901040-Z314</t>
  </si>
  <si>
    <t>盛凯达</t>
    <phoneticPr fontId="4" type="noConversion"/>
  </si>
  <si>
    <t>220D7A1XP-16</t>
  </si>
  <si>
    <t>灰铁体，EPDM座，304SS板 ，RAL5010高光色，好利老款手柄</t>
  </si>
  <si>
    <t>SD180746-X5</t>
  </si>
  <si>
    <t>阀世博</t>
    <phoneticPr fontId="4" type="noConversion"/>
  </si>
  <si>
    <t>蝶阀</t>
    <phoneticPr fontId="4" type="noConversion"/>
  </si>
  <si>
    <t>时代</t>
    <phoneticPr fontId="4" type="noConversion"/>
  </si>
  <si>
    <t>客户</t>
    <phoneticPr fontId="4" type="noConversion"/>
  </si>
  <si>
    <t>回</t>
    <phoneticPr fontId="4" type="noConversion"/>
  </si>
  <si>
    <t>回</t>
    <phoneticPr fontId="4" type="noConversion"/>
  </si>
  <si>
    <t>回</t>
    <phoneticPr fontId="4" type="noConversion"/>
  </si>
  <si>
    <t>1月</t>
    <phoneticPr fontId="4" type="noConversion"/>
  </si>
  <si>
    <t>订单要求日期</t>
    <phoneticPr fontId="4" type="noConversion"/>
  </si>
  <si>
    <t>供应商</t>
    <phoneticPr fontId="4" type="noConversion"/>
  </si>
</sst>
</file>

<file path=xl/styles.xml><?xml version="1.0" encoding="utf-8"?>
<styleSheet xmlns="http://schemas.openxmlformats.org/spreadsheetml/2006/main">
  <numFmts count="5">
    <numFmt numFmtId="176" formatCode="m/d;@"/>
    <numFmt numFmtId="178" formatCode="0.0_);[Red]\(0.0\)"/>
    <numFmt numFmtId="179" formatCode="_ [$￥-804]* #,##0.00_ ;_ [$￥-804]* \-#,##0.00_ ;_ [$￥-804]* &quot;-&quot;??_ ;_ @_ "/>
    <numFmt numFmtId="180" formatCode="0_);[Red]\(0\)"/>
    <numFmt numFmtId="181" formatCode="[$-F800]dddd\,\ mmmm\ dd\,\ yyyy"/>
  </numFmts>
  <fonts count="14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  <scheme val="major"/>
    </font>
    <font>
      <sz val="10"/>
      <name val="Arial"/>
      <family val="2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179" fontId="0" fillId="0" borderId="0"/>
    <xf numFmtId="179" fontId="6" fillId="0" borderId="0"/>
    <xf numFmtId="179" fontId="6" fillId="0" borderId="0"/>
    <xf numFmtId="179" fontId="7" fillId="0" borderId="0">
      <alignment vertical="center"/>
    </xf>
    <xf numFmtId="179" fontId="6" fillId="0" borderId="0"/>
    <xf numFmtId="179" fontId="3" fillId="0" borderId="0">
      <alignment vertical="center"/>
    </xf>
    <xf numFmtId="179" fontId="6" fillId="0" borderId="0"/>
    <xf numFmtId="179" fontId="11" fillId="0" borderId="0"/>
    <xf numFmtId="179" fontId="12" fillId="0" borderId="0">
      <alignment vertical="center"/>
    </xf>
    <xf numFmtId="179" fontId="2" fillId="0" borderId="0">
      <alignment vertical="center"/>
    </xf>
    <xf numFmtId="179" fontId="6" fillId="0" borderId="0"/>
    <xf numFmtId="179" fontId="6" fillId="0" borderId="0"/>
    <xf numFmtId="179" fontId="6" fillId="0" borderId="0"/>
    <xf numFmtId="179" fontId="6" fillId="0" borderId="0">
      <alignment vertical="center"/>
    </xf>
    <xf numFmtId="179" fontId="7" fillId="0" borderId="0">
      <alignment vertical="center"/>
    </xf>
    <xf numFmtId="179" fontId="6" fillId="0" borderId="0"/>
    <xf numFmtId="179" fontId="7" fillId="0" borderId="0"/>
    <xf numFmtId="179" fontId="12" fillId="0" borderId="0">
      <alignment vertical="center"/>
    </xf>
    <xf numFmtId="179" fontId="7" fillId="0" borderId="0">
      <alignment vertical="center"/>
    </xf>
    <xf numFmtId="0" fontId="6" fillId="0" borderId="0"/>
    <xf numFmtId="0" fontId="13" fillId="0" borderId="0"/>
    <xf numFmtId="181" fontId="6" fillId="0" borderId="0"/>
    <xf numFmtId="181" fontId="1" fillId="0" borderId="0">
      <alignment vertical="center"/>
    </xf>
  </cellStyleXfs>
  <cellXfs count="13">
    <xf numFmtId="179" fontId="0" fillId="0" borderId="0" xfId="0"/>
    <xf numFmtId="179" fontId="10" fillId="0" borderId="0" xfId="0" applyNumberFormat="1" applyFont="1" applyFill="1" applyBorder="1" applyAlignment="1" applyProtection="1">
      <alignment horizontal="center" vertical="center" wrapText="1"/>
    </xf>
    <xf numFmtId="176" fontId="10" fillId="0" borderId="0" xfId="0" applyNumberFormat="1" applyFont="1" applyFill="1" applyBorder="1" applyAlignment="1">
      <alignment horizontal="center" vertical="center" wrapText="1"/>
    </xf>
    <xf numFmtId="179" fontId="8" fillId="0" borderId="0" xfId="0" applyFont="1" applyAlignment="1">
      <alignment horizontal="center"/>
    </xf>
    <xf numFmtId="176" fontId="8" fillId="0" borderId="0" xfId="0" applyNumberFormat="1" applyFont="1" applyAlignment="1">
      <alignment horizontal="center"/>
    </xf>
    <xf numFmtId="179" fontId="9" fillId="0" borderId="0" xfId="0" applyNumberFormat="1" applyFont="1" applyAlignment="1">
      <alignment horizontal="center" vertical="center" wrapText="1"/>
    </xf>
    <xf numFmtId="178" fontId="10" fillId="0" borderId="0" xfId="0" applyNumberFormat="1" applyFont="1" applyFill="1" applyAlignment="1">
      <alignment horizontal="center" vertical="center" wrapText="1"/>
    </xf>
    <xf numFmtId="178" fontId="8" fillId="0" borderId="0" xfId="0" applyNumberFormat="1" applyFont="1" applyAlignment="1">
      <alignment horizontal="center"/>
    </xf>
    <xf numFmtId="179" fontId="8" fillId="0" borderId="0" xfId="0" applyFont="1" applyFill="1" applyAlignment="1">
      <alignment horizontal="center"/>
    </xf>
    <xf numFmtId="179" fontId="8" fillId="0" borderId="0" xfId="0" applyNumberFormat="1" applyFont="1" applyAlignment="1">
      <alignment horizontal="center"/>
    </xf>
    <xf numFmtId="179" fontId="10" fillId="0" borderId="0" xfId="0" applyNumberFormat="1" applyFont="1" applyFill="1" applyBorder="1" applyAlignment="1">
      <alignment horizontal="center" vertical="center" wrapText="1"/>
    </xf>
    <xf numFmtId="180" fontId="8" fillId="0" borderId="0" xfId="0" applyNumberFormat="1" applyFont="1" applyAlignment="1">
      <alignment horizontal="center"/>
    </xf>
    <xf numFmtId="180" fontId="10" fillId="0" borderId="0" xfId="0" applyNumberFormat="1" applyFont="1" applyFill="1" applyBorder="1" applyAlignment="1">
      <alignment horizontal="center" vertical="center" wrapText="1"/>
    </xf>
  </cellXfs>
  <cellStyles count="23">
    <cellStyle name="Normal" xfId="20"/>
    <cellStyle name="常规" xfId="0" builtinId="0"/>
    <cellStyle name="常规 10" xfId="3"/>
    <cellStyle name="常规 10 10 2" xfId="1"/>
    <cellStyle name="常规 10 10 2 2" xfId="6"/>
    <cellStyle name="常规 10 2" xfId="12"/>
    <cellStyle name="常规 10 2 2" xfId="18"/>
    <cellStyle name="常规 10 3" xfId="11"/>
    <cellStyle name="常规 10 3 4" xfId="19"/>
    <cellStyle name="常规 114" xfId="22"/>
    <cellStyle name="常规 13" xfId="14"/>
    <cellStyle name="常规 151" xfId="5"/>
    <cellStyle name="常规 2" xfId="7"/>
    <cellStyle name="常规 2 2 10" xfId="4"/>
    <cellStyle name="常规 22" xfId="9"/>
    <cellStyle name="常规 3" xfId="8"/>
    <cellStyle name="常规 3 19" xfId="13"/>
    <cellStyle name="常规 4" xfId="21"/>
    <cellStyle name="常规 4 2" xfId="17"/>
    <cellStyle name="常规 5" xfId="16"/>
    <cellStyle name="常规 54" xfId="15"/>
    <cellStyle name="常规 56" xfId="10"/>
    <cellStyle name="常规 60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4037;&#20316;&#36164;&#26009;/&#36130;&#21153;&#25968;&#25454;/&#36153;&#29992;&#31649;&#29702;/&#36719;&#20214;&#36164;&#26009;/&#20854;&#23427;/&#36319;&#37319;&#36141;&#30456;&#20851;&#30340;&#34920;&#26684;/&#21806;&#21518;&#21488;&#3613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阀业-新"/>
      <sheetName val="阀业-原始"/>
      <sheetName val="Sheet1"/>
      <sheetName val="售后台账"/>
      <sheetName val="上海"/>
      <sheetName val="时代"/>
      <sheetName val="备忘"/>
    </sheetNames>
    <sheetDataSet>
      <sheetData sheetId="0">
        <row r="2">
          <cell r="F2">
            <v>6882632.79</v>
          </cell>
        </row>
      </sheetData>
      <sheetData sheetId="1">
        <row r="2">
          <cell r="J2">
            <v>391737.1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5"/>
  <sheetViews>
    <sheetView tabSelected="1" workbookViewId="0">
      <pane xSplit="14" ySplit="2" topLeftCell="O3" activePane="bottomRight" state="frozen"/>
      <selection pane="topRight" activeCell="O1" sqref="O1"/>
      <selection pane="bottomLeft" activeCell="A3" sqref="A3"/>
      <selection pane="bottomRight" activeCell="G11" sqref="G11"/>
    </sheetView>
  </sheetViews>
  <sheetFormatPr defaultRowHeight="17.100000000000001" customHeight="1"/>
  <cols>
    <col min="1" max="1" width="5.875" style="3" customWidth="1"/>
    <col min="2" max="3" width="5.75" style="3" customWidth="1"/>
    <col min="4" max="4" width="11.75" style="8" customWidth="1"/>
    <col min="5" max="5" width="6.75" style="3" customWidth="1"/>
    <col min="6" max="6" width="9" style="3" customWidth="1"/>
    <col min="7" max="7" width="15.5" style="3" customWidth="1"/>
    <col min="8" max="8" width="14.125" style="3" customWidth="1"/>
    <col min="9" max="9" width="11.125" style="9" customWidth="1"/>
    <col min="10" max="10" width="7.25" style="11" customWidth="1"/>
    <col min="11" max="11" width="7.75" style="11" hidden="1" customWidth="1"/>
    <col min="12" max="12" width="9.875" style="11" hidden="1" customWidth="1"/>
    <col min="13" max="13" width="17" style="11" hidden="1" customWidth="1"/>
    <col min="14" max="14" width="19.5" style="11" customWidth="1"/>
    <col min="15" max="15" width="8.125" style="11" customWidth="1"/>
    <col min="16" max="16" width="8.125" style="4" customWidth="1"/>
    <col min="17" max="18" width="7.75" style="4" customWidth="1"/>
    <col min="19" max="19" width="7.625" style="4" customWidth="1"/>
    <col min="20" max="20" width="5.125" style="8" customWidth="1"/>
    <col min="21" max="21" width="4.625" style="3" customWidth="1"/>
    <col min="22" max="22" width="6.75" style="4" customWidth="1"/>
    <col min="23" max="23" width="10.5" style="7" customWidth="1"/>
    <col min="24" max="24" width="6.75" style="4" customWidth="1"/>
    <col min="25" max="25" width="10.625" style="7" customWidth="1"/>
    <col min="26" max="26" width="9" style="3" customWidth="1"/>
    <col min="27" max="16384" width="9" style="3"/>
  </cols>
  <sheetData>
    <row r="1" spans="1:25" ht="17.100000000000001" customHeight="1">
      <c r="L1" s="11">
        <f>SUM(L3:L2789)</f>
        <v>9970</v>
      </c>
      <c r="N1" s="11">
        <f>'[1]阀业-原始'!$J$2+'[1]阀业-新'!$F$2</f>
        <v>7274369.8899999997</v>
      </c>
      <c r="O1" s="11">
        <f>L1-N1</f>
        <v>-7264399.8899999997</v>
      </c>
    </row>
    <row r="2" spans="1:25" s="5" customFormat="1" ht="35.25" customHeight="1">
      <c r="A2" s="1" t="s">
        <v>0</v>
      </c>
      <c r="B2" s="1" t="s">
        <v>1</v>
      </c>
      <c r="C2" s="1" t="s">
        <v>2</v>
      </c>
      <c r="D2" s="10" t="s">
        <v>3</v>
      </c>
      <c r="E2" s="1" t="s">
        <v>4</v>
      </c>
      <c r="F2" s="10" t="s">
        <v>61</v>
      </c>
      <c r="G2" s="10" t="s">
        <v>5</v>
      </c>
      <c r="H2" s="10" t="s">
        <v>6</v>
      </c>
      <c r="I2" s="10" t="s">
        <v>7</v>
      </c>
      <c r="J2" s="12" t="s">
        <v>8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2" t="s">
        <v>60</v>
      </c>
      <c r="Q2" s="2" t="s">
        <v>14</v>
      </c>
      <c r="R2" s="2" t="s">
        <v>15</v>
      </c>
      <c r="S2" s="2" t="s">
        <v>16</v>
      </c>
      <c r="T2" s="10" t="s">
        <v>17</v>
      </c>
      <c r="U2" s="10" t="s">
        <v>18</v>
      </c>
      <c r="V2" s="2" t="s">
        <v>45</v>
      </c>
      <c r="W2" s="6" t="s">
        <v>19</v>
      </c>
      <c r="X2" s="2" t="s">
        <v>46</v>
      </c>
      <c r="Y2" s="6" t="s">
        <v>20</v>
      </c>
    </row>
    <row r="3" spans="1:25" ht="17.100000000000001" customHeight="1">
      <c r="A3" s="3" t="s">
        <v>39</v>
      </c>
      <c r="B3" s="3" t="s">
        <v>41</v>
      </c>
      <c r="C3" s="3" t="s">
        <v>26</v>
      </c>
      <c r="D3" s="8" t="s">
        <v>24</v>
      </c>
      <c r="E3" s="3" t="s">
        <v>23</v>
      </c>
      <c r="F3" s="3" t="s">
        <v>48</v>
      </c>
      <c r="G3" s="3" t="s">
        <v>21</v>
      </c>
      <c r="H3" s="3" t="s">
        <v>42</v>
      </c>
      <c r="I3" s="9" t="s">
        <v>37</v>
      </c>
      <c r="J3" s="11">
        <v>1</v>
      </c>
      <c r="K3" s="11">
        <v>300</v>
      </c>
      <c r="L3" s="11">
        <f t="shared" ref="L3:L5" si="0">K3*J3</f>
        <v>300</v>
      </c>
      <c r="M3" s="11" t="s">
        <v>43</v>
      </c>
      <c r="N3" s="11" t="s">
        <v>47</v>
      </c>
      <c r="O3" s="11" t="s">
        <v>41</v>
      </c>
      <c r="Q3" s="4">
        <v>43472</v>
      </c>
      <c r="R3" s="4">
        <v>43470</v>
      </c>
      <c r="S3" s="4">
        <v>43479</v>
      </c>
      <c r="T3" s="3" t="s">
        <v>58</v>
      </c>
      <c r="U3" s="3" t="s">
        <v>40</v>
      </c>
      <c r="X3" s="4">
        <v>43518</v>
      </c>
      <c r="Y3" s="7">
        <f>L3</f>
        <v>300</v>
      </c>
    </row>
    <row r="4" spans="1:25" ht="17.100000000000001" customHeight="1">
      <c r="A4" s="3" t="s">
        <v>39</v>
      </c>
      <c r="B4" s="3" t="s">
        <v>54</v>
      </c>
      <c r="C4" s="3" t="s">
        <v>25</v>
      </c>
      <c r="D4" s="8" t="s">
        <v>27</v>
      </c>
      <c r="E4" s="3" t="s">
        <v>53</v>
      </c>
      <c r="F4" s="3" t="s">
        <v>52</v>
      </c>
      <c r="G4" s="3" t="s">
        <v>44</v>
      </c>
      <c r="H4" s="3" t="s">
        <v>49</v>
      </c>
      <c r="I4" s="9" t="s">
        <v>38</v>
      </c>
      <c r="J4" s="11">
        <v>50</v>
      </c>
      <c r="K4" s="11">
        <v>180</v>
      </c>
      <c r="L4" s="11">
        <f t="shared" si="0"/>
        <v>9000</v>
      </c>
      <c r="M4" s="11" t="s">
        <v>50</v>
      </c>
      <c r="N4" s="11" t="s">
        <v>51</v>
      </c>
      <c r="O4" s="11" t="s">
        <v>55</v>
      </c>
      <c r="Q4" s="4">
        <v>43469</v>
      </c>
      <c r="R4" s="4">
        <v>43469</v>
      </c>
      <c r="S4" s="4">
        <v>43469</v>
      </c>
      <c r="T4" s="3" t="s">
        <v>56</v>
      </c>
      <c r="U4" s="3" t="s">
        <v>40</v>
      </c>
    </row>
    <row r="5" spans="1:25" ht="17.100000000000001" customHeight="1">
      <c r="A5" s="3" t="s">
        <v>39</v>
      </c>
      <c r="B5" s="3" t="s">
        <v>35</v>
      </c>
      <c r="C5" s="3" t="s">
        <v>25</v>
      </c>
      <c r="D5" s="8" t="s">
        <v>28</v>
      </c>
      <c r="E5" s="3" t="s">
        <v>34</v>
      </c>
      <c r="F5" s="3" t="s">
        <v>33</v>
      </c>
      <c r="G5" s="3" t="s">
        <v>29</v>
      </c>
      <c r="H5" s="3" t="s">
        <v>30</v>
      </c>
      <c r="I5" s="9" t="s">
        <v>22</v>
      </c>
      <c r="J5" s="11">
        <v>5</v>
      </c>
      <c r="K5" s="11">
        <v>134</v>
      </c>
      <c r="L5" s="11">
        <f t="shared" si="0"/>
        <v>670</v>
      </c>
      <c r="M5" s="11" t="s">
        <v>31</v>
      </c>
      <c r="N5" s="11" t="s">
        <v>32</v>
      </c>
      <c r="O5" s="11" t="s">
        <v>36</v>
      </c>
      <c r="Q5" s="4">
        <v>43469</v>
      </c>
      <c r="R5" s="4">
        <v>43473</v>
      </c>
      <c r="S5" s="4">
        <v>43474</v>
      </c>
      <c r="T5" s="3" t="s">
        <v>57</v>
      </c>
      <c r="U5" s="3" t="s">
        <v>59</v>
      </c>
    </row>
  </sheetData>
  <phoneticPr fontId="4" type="noConversion"/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综合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2019-05-23T07:41:48Z</dcterms:modified>
</cp:coreProperties>
</file>