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  <sheet state="visible" name="Waveforms" sheetId="4" r:id="rId7"/>
  </sheets>
  <definedNames>
    <definedName hidden="1" localSheetId="2" name="_xlnm._FilterDatabase">Sheet3!$A$1:$Z$27</definedName>
    <definedName hidden="1" localSheetId="0" name="Z_C4B1773E_7E1D_40F5_84A2_846F7360F770_.wvu.FilterData">Sheet1!$I$1:$M$1001</definedName>
  </definedNames>
  <calcPr/>
  <customWorkbookViews>
    <customWorkbookView activeSheetId="0" maximized="1" windowHeight="0" windowWidth="0" guid="{C4B1773E-7E1D-40F5-84A2-846F7360F770}" name="Filter 1"/>
  </customWorkbookViews>
</workbook>
</file>

<file path=xl/sharedStrings.xml><?xml version="1.0" encoding="utf-8"?>
<sst xmlns="http://schemas.openxmlformats.org/spreadsheetml/2006/main" count="422" uniqueCount="141">
  <si>
    <t>All parameter timings are from end to end or start to start =&gt; trcd should be considered between ACT0 and RD0 or ACT1 or RD1, but not ACT1 and RD0</t>
  </si>
  <si>
    <t>Parameter</t>
  </si>
  <si>
    <t>Full Form</t>
  </si>
  <si>
    <t>Bank</t>
  </si>
  <si>
    <t>Bank Group</t>
  </si>
  <si>
    <t>Definition</t>
  </si>
  <si>
    <t>start command</t>
  </si>
  <si>
    <t>end command</t>
  </si>
  <si>
    <t>DRAM cycles</t>
  </si>
  <si>
    <t>CPU Cycles</t>
  </si>
  <si>
    <t>start command(1)</t>
  </si>
  <si>
    <t>end command(0)</t>
  </si>
  <si>
    <t>CPU Clock ticks</t>
  </si>
  <si>
    <t>tRC</t>
  </si>
  <si>
    <t>RAS Cycle time ACT-ACT command period</t>
  </si>
  <si>
    <t>same</t>
  </si>
  <si>
    <t>Time required between 2 ACT commands</t>
  </si>
  <si>
    <t>ACT1</t>
  </si>
  <si>
    <t>ACT0</t>
  </si>
  <si>
    <t>tRAS</t>
  </si>
  <si>
    <t>ACT to PRE timing</t>
  </si>
  <si>
    <t>Time required before issuing PRE after ACT</t>
  </si>
  <si>
    <t>PRE</t>
  </si>
  <si>
    <t>tRRD_L</t>
  </si>
  <si>
    <t>diff</t>
  </si>
  <si>
    <t>ACT to ACT delay to same BG</t>
  </si>
  <si>
    <t>tRRD_S</t>
  </si>
  <si>
    <t>any</t>
  </si>
  <si>
    <t>ACT to ACT delay to diff BG</t>
  </si>
  <si>
    <t>tRP</t>
  </si>
  <si>
    <t>PRE to ACT</t>
  </si>
  <si>
    <t>Banks will be ready to issue activate command after tRP</t>
  </si>
  <si>
    <t>tRFC</t>
  </si>
  <si>
    <t>Refresh cycle time</t>
  </si>
  <si>
    <t>REF</t>
  </si>
  <si>
    <t>295 NS</t>
  </si>
  <si>
    <t>CWL(tCWD)</t>
  </si>
  <si>
    <t>CAS Write Latency</t>
  </si>
  <si>
    <t>Time taken to provide data on the DQ inputs after issuing write command</t>
  </si>
  <si>
    <t>WR1</t>
  </si>
  <si>
    <t>WBL</t>
  </si>
  <si>
    <t>tCL</t>
  </si>
  <si>
    <t>CAS Read Latency</t>
  </si>
  <si>
    <t>Time taken to Read to First data burst after RD1</t>
  </si>
  <si>
    <t>RD1</t>
  </si>
  <si>
    <t>RBL</t>
  </si>
  <si>
    <t>tRCD</t>
  </si>
  <si>
    <t>ACT to Read/Write</t>
  </si>
  <si>
    <t>Time after which Wr/RD can be issued after ACT command</t>
  </si>
  <si>
    <t>RD1/WR1</t>
  </si>
  <si>
    <t>RD0/WR0</t>
  </si>
  <si>
    <t>tWR</t>
  </si>
  <si>
    <t>Write Recovery Time</t>
  </si>
  <si>
    <t>Time after write burst to issue PRE</t>
  </si>
  <si>
    <t>tRTP</t>
  </si>
  <si>
    <t>Read to Pre</t>
  </si>
  <si>
    <t>Same</t>
  </si>
  <si>
    <t>read to pre</t>
  </si>
  <si>
    <t>tCCD_L</t>
  </si>
  <si>
    <t>col-col delay</t>
  </si>
  <si>
    <t>back to back reads to the same open row. Read to read time delay</t>
  </si>
  <si>
    <t>RD0</t>
  </si>
  <si>
    <t>tCCD_S</t>
  </si>
  <si>
    <t>back to back reads to same open row. Read to read time delay</t>
  </si>
  <si>
    <t>tCCD_L_WR</t>
  </si>
  <si>
    <t>During back to back writes. Wait time before issuing next write command. Write to write on same row diff col</t>
  </si>
  <si>
    <t>WR0</t>
  </si>
  <si>
    <t>tCCD_S_WR</t>
  </si>
  <si>
    <t>tBURST</t>
  </si>
  <si>
    <t>Burst Length</t>
  </si>
  <si>
    <t>WBL or RBL /2</t>
  </si>
  <si>
    <t>tCCD_L_RTW</t>
  </si>
  <si>
    <t>Read to Write</t>
  </si>
  <si>
    <t>Time to wait to issue write after read command on the existing open row</t>
  </si>
  <si>
    <t>tCCD_S_RTW</t>
  </si>
  <si>
    <t>tCCD_L_WTR</t>
  </si>
  <si>
    <t>Write to Read</t>
  </si>
  <si>
    <t>Time to wait to issue read after write command on the existing open row</t>
  </si>
  <si>
    <t>tCCD_S_WTR</t>
  </si>
  <si>
    <t>tFAW</t>
  </si>
  <si>
    <t>32nCK</t>
  </si>
  <si>
    <t>Write Burst Length</t>
  </si>
  <si>
    <t xml:space="preserve">RBL </t>
  </si>
  <si>
    <t>Read burst Length</t>
  </si>
  <si>
    <t>bit</t>
  </si>
  <si>
    <t xml:space="preserve"> </t>
  </si>
  <si>
    <t>[</t>
  </si>
  <si>
    <t>:</t>
  </si>
  <si>
    <t>]</t>
  </si>
  <si>
    <t>;</t>
  </si>
  <si>
    <t>time</t>
  </si>
  <si>
    <t>core</t>
  </si>
  <si>
    <t>op</t>
  </si>
  <si>
    <t>address</t>
  </si>
  <si>
    <t>row</t>
  </si>
  <si>
    <t>high col</t>
  </si>
  <si>
    <t>bank</t>
  </si>
  <si>
    <t>BG</t>
  </si>
  <si>
    <t>channel</t>
  </si>
  <si>
    <t>low col</t>
  </si>
  <si>
    <t>byte sel</t>
  </si>
  <si>
    <t>column</t>
  </si>
  <si>
    <t>entries in</t>
  </si>
  <si>
    <t>DIMM out</t>
  </si>
  <si>
    <t>in queue</t>
  </si>
  <si>
    <t>00007F4BF</t>
  </si>
  <si>
    <t>3FF</t>
  </si>
  <si>
    <t>00008193A</t>
  </si>
  <si>
    <t>1E</t>
  </si>
  <si>
    <t>0000C2DB5</t>
  </si>
  <si>
    <t>2D</t>
  </si>
  <si>
    <t>4C</t>
  </si>
  <si>
    <t>0001486AF</t>
  </si>
  <si>
    <t>8B</t>
  </si>
  <si>
    <t>000190B2A</t>
  </si>
  <si>
    <t>10A</t>
  </si>
  <si>
    <t>0001E0FA5</t>
  </si>
  <si>
    <t>00024849F</t>
  </si>
  <si>
    <t>00028491A</t>
  </si>
  <si>
    <t>A</t>
  </si>
  <si>
    <t>0002C2D95</t>
  </si>
  <si>
    <t>B</t>
  </si>
  <si>
    <t>C</t>
  </si>
  <si>
    <t>00034068F</t>
  </si>
  <si>
    <t>D</t>
  </si>
  <si>
    <t>000381B0A</t>
  </si>
  <si>
    <t>E</t>
  </si>
  <si>
    <t>0003C2F85</t>
  </si>
  <si>
    <t>F</t>
  </si>
  <si>
    <t>0004484BF</t>
  </si>
  <si>
    <t>8F</t>
  </si>
  <si>
    <t>00049093A</t>
  </si>
  <si>
    <t>10E</t>
  </si>
  <si>
    <t>0004E0DB5</t>
  </si>
  <si>
    <t>20D</t>
  </si>
  <si>
    <t>10C</t>
  </si>
  <si>
    <t>0005486AF</t>
  </si>
  <si>
    <t>000584B2A</t>
  </si>
  <si>
    <t>4A</t>
  </si>
  <si>
    <t>0005C2FA5</t>
  </si>
  <si>
    <t>00064049F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</si>
</sst>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 d"/>
    <numFmt numFmtId="165" formatCode="yyyy 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152400</xdr:rowOff>
    </xdr:from>
    <xdr:ext cx="10753725" cy="67151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38</xdr:row>
      <xdr:rowOff>142875</xdr:rowOff>
    </xdr:from>
    <xdr:ext cx="9077325" cy="25717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733425</xdr:colOff>
      <xdr:row>53</xdr:row>
      <xdr:rowOff>133350</xdr:rowOff>
    </xdr:from>
    <xdr:ext cx="9077325" cy="61912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9077325" cy="401002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9077325" cy="416242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133</xdr:row>
      <xdr:rowOff>200025</xdr:rowOff>
    </xdr:from>
    <xdr:ext cx="10144125" cy="60198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2.63"/>
    <col hidden="1" min="8" max="8" width="12.63"/>
    <col customWidth="1" min="9" max="9" width="14.88"/>
    <col hidden="1" min="10" max="11" width="12.63"/>
    <col customWidth="1" hidden="1" min="12" max="12" width="18.75"/>
    <col hidden="1" min="13" max="13" width="12.63"/>
  </cols>
  <sheetData>
    <row r="1">
      <c r="A1" s="1" t="s">
        <v>0</v>
      </c>
      <c r="B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>
      <c r="A3" s="1" t="s">
        <v>13</v>
      </c>
      <c r="B3" s="1" t="s">
        <v>14</v>
      </c>
      <c r="C3" s="1" t="s">
        <v>15</v>
      </c>
      <c r="D3" s="1" t="s">
        <v>15</v>
      </c>
      <c r="E3" s="1" t="s">
        <v>16</v>
      </c>
      <c r="F3" s="1" t="s">
        <v>17</v>
      </c>
      <c r="G3" s="1" t="s">
        <v>17</v>
      </c>
      <c r="H3" s="1">
        <v>115.0</v>
      </c>
      <c r="I3" s="1">
        <f t="shared" ref="I3:I7" si="1">H3*2</f>
        <v>230</v>
      </c>
      <c r="J3" s="1" t="s">
        <v>17</v>
      </c>
      <c r="K3" s="1" t="s">
        <v>18</v>
      </c>
      <c r="L3" s="2">
        <f>I3-2</f>
        <v>228</v>
      </c>
    </row>
    <row r="4">
      <c r="A4" s="1" t="s">
        <v>19</v>
      </c>
      <c r="B4" s="1" t="s">
        <v>20</v>
      </c>
      <c r="C4" s="1" t="s">
        <v>15</v>
      </c>
      <c r="D4" s="1" t="s">
        <v>15</v>
      </c>
      <c r="E4" s="1" t="s">
        <v>21</v>
      </c>
      <c r="F4" s="1" t="s">
        <v>17</v>
      </c>
      <c r="G4" s="1" t="s">
        <v>22</v>
      </c>
      <c r="H4" s="1">
        <v>76.0</v>
      </c>
      <c r="I4" s="1">
        <f t="shared" si="1"/>
        <v>152</v>
      </c>
      <c r="J4" s="1" t="s">
        <v>17</v>
      </c>
      <c r="K4" s="1" t="s">
        <v>22</v>
      </c>
      <c r="L4" s="2">
        <f>I4</f>
        <v>152</v>
      </c>
    </row>
    <row r="5">
      <c r="A5" s="1" t="s">
        <v>23</v>
      </c>
      <c r="C5" s="1" t="s">
        <v>24</v>
      </c>
      <c r="D5" s="1" t="s">
        <v>15</v>
      </c>
      <c r="E5" s="1" t="s">
        <v>25</v>
      </c>
      <c r="F5" s="1" t="s">
        <v>17</v>
      </c>
      <c r="G5" s="1" t="s">
        <v>17</v>
      </c>
      <c r="H5" s="1">
        <v>12.0</v>
      </c>
      <c r="I5" s="1">
        <f t="shared" si="1"/>
        <v>24</v>
      </c>
      <c r="J5" s="1" t="s">
        <v>17</v>
      </c>
      <c r="K5" s="1" t="s">
        <v>18</v>
      </c>
      <c r="L5" s="2">
        <f t="shared" ref="L5:L7" si="2">I5-2</f>
        <v>22</v>
      </c>
    </row>
    <row r="6">
      <c r="A6" s="1" t="s">
        <v>26</v>
      </c>
      <c r="C6" s="1" t="s">
        <v>27</v>
      </c>
      <c r="D6" s="1" t="s">
        <v>24</v>
      </c>
      <c r="E6" s="1" t="s">
        <v>28</v>
      </c>
      <c r="F6" s="1" t="s">
        <v>17</v>
      </c>
      <c r="G6" s="1" t="s">
        <v>17</v>
      </c>
      <c r="H6" s="1">
        <v>8.0</v>
      </c>
      <c r="I6" s="1">
        <f t="shared" si="1"/>
        <v>16</v>
      </c>
      <c r="J6" s="1" t="s">
        <v>17</v>
      </c>
      <c r="K6" s="1" t="s">
        <v>18</v>
      </c>
      <c r="L6" s="2">
        <f t="shared" si="2"/>
        <v>14</v>
      </c>
    </row>
    <row r="7">
      <c r="A7" s="1" t="s">
        <v>29</v>
      </c>
      <c r="B7" s="1" t="s">
        <v>30</v>
      </c>
      <c r="C7" s="1" t="s">
        <v>15</v>
      </c>
      <c r="D7" s="1" t="s">
        <v>15</v>
      </c>
      <c r="E7" s="1" t="s">
        <v>31</v>
      </c>
      <c r="F7" s="1" t="s">
        <v>22</v>
      </c>
      <c r="G7" s="1" t="s">
        <v>17</v>
      </c>
      <c r="H7" s="1">
        <v>39.0</v>
      </c>
      <c r="I7" s="1">
        <f t="shared" si="1"/>
        <v>78</v>
      </c>
      <c r="J7" s="1" t="s">
        <v>22</v>
      </c>
      <c r="K7" s="1" t="s">
        <v>18</v>
      </c>
      <c r="L7" s="2">
        <f t="shared" si="2"/>
        <v>76</v>
      </c>
      <c r="M7" s="1">
        <v>74.0</v>
      </c>
    </row>
    <row r="8">
      <c r="A8" s="1" t="s">
        <v>32</v>
      </c>
      <c r="B8" s="1" t="s">
        <v>33</v>
      </c>
      <c r="F8" s="1" t="s">
        <v>34</v>
      </c>
      <c r="G8" s="1" t="s">
        <v>22</v>
      </c>
      <c r="H8" s="1" t="s">
        <v>35</v>
      </c>
      <c r="I8" s="1">
        <v>710.0</v>
      </c>
      <c r="J8" s="1" t="s">
        <v>34</v>
      </c>
      <c r="K8" s="1" t="s">
        <v>22</v>
      </c>
      <c r="L8" s="2">
        <f t="shared" ref="L8:L10" si="3">I8</f>
        <v>710</v>
      </c>
    </row>
    <row r="9">
      <c r="A9" s="1" t="s">
        <v>36</v>
      </c>
      <c r="B9" s="1" t="s">
        <v>37</v>
      </c>
      <c r="C9" s="1" t="s">
        <v>15</v>
      </c>
      <c r="D9" s="1" t="s">
        <v>15</v>
      </c>
      <c r="E9" s="1" t="s">
        <v>38</v>
      </c>
      <c r="F9" s="1" t="s">
        <v>39</v>
      </c>
      <c r="G9" s="1" t="s">
        <v>40</v>
      </c>
      <c r="H9" s="1">
        <v>38.0</v>
      </c>
      <c r="I9" s="2">
        <f t="shared" ref="I9:I22" si="4">H9*2</f>
        <v>76</v>
      </c>
      <c r="J9" s="1" t="s">
        <v>39</v>
      </c>
      <c r="K9" s="1" t="s">
        <v>40</v>
      </c>
      <c r="L9" s="2">
        <f t="shared" si="3"/>
        <v>76</v>
      </c>
    </row>
    <row r="10">
      <c r="A10" s="1" t="s">
        <v>41</v>
      </c>
      <c r="B10" s="1" t="s">
        <v>42</v>
      </c>
      <c r="C10" s="1" t="s">
        <v>15</v>
      </c>
      <c r="D10" s="1" t="s">
        <v>15</v>
      </c>
      <c r="E10" s="1" t="s">
        <v>43</v>
      </c>
      <c r="F10" s="1" t="s">
        <v>44</v>
      </c>
      <c r="G10" s="1" t="s">
        <v>45</v>
      </c>
      <c r="H10" s="1">
        <v>40.0</v>
      </c>
      <c r="I10" s="2">
        <f t="shared" si="4"/>
        <v>80</v>
      </c>
      <c r="J10" s="1" t="s">
        <v>44</v>
      </c>
      <c r="K10" s="1" t="s">
        <v>45</v>
      </c>
      <c r="L10" s="2">
        <f t="shared" si="3"/>
        <v>80</v>
      </c>
    </row>
    <row r="11">
      <c r="A11" s="1" t="s">
        <v>46</v>
      </c>
      <c r="B11" s="1" t="s">
        <v>47</v>
      </c>
      <c r="C11" s="1" t="s">
        <v>15</v>
      </c>
      <c r="D11" s="1" t="s">
        <v>15</v>
      </c>
      <c r="E11" s="1" t="s">
        <v>48</v>
      </c>
      <c r="F11" s="1" t="s">
        <v>17</v>
      </c>
      <c r="G11" s="1" t="s">
        <v>49</v>
      </c>
      <c r="H11" s="1">
        <v>39.0</v>
      </c>
      <c r="I11" s="2">
        <f t="shared" si="4"/>
        <v>78</v>
      </c>
      <c r="J11" s="1" t="s">
        <v>17</v>
      </c>
      <c r="K11" s="1" t="s">
        <v>50</v>
      </c>
      <c r="L11" s="2">
        <f>I11-2</f>
        <v>76</v>
      </c>
    </row>
    <row r="12">
      <c r="A12" s="1" t="s">
        <v>51</v>
      </c>
      <c r="B12" s="1" t="s">
        <v>52</v>
      </c>
      <c r="C12" s="1" t="s">
        <v>15</v>
      </c>
      <c r="D12" s="1" t="s">
        <v>15</v>
      </c>
      <c r="E12" s="1" t="s">
        <v>53</v>
      </c>
      <c r="F12" s="1" t="s">
        <v>40</v>
      </c>
      <c r="G12" s="1" t="s">
        <v>22</v>
      </c>
      <c r="H12" s="1">
        <v>30.0</v>
      </c>
      <c r="I12" s="2">
        <f t="shared" si="4"/>
        <v>60</v>
      </c>
      <c r="J12" s="1" t="s">
        <v>40</v>
      </c>
      <c r="K12" s="1" t="s">
        <v>22</v>
      </c>
      <c r="L12" s="2">
        <f t="shared" ref="L12:L13" si="5">I12</f>
        <v>60</v>
      </c>
    </row>
    <row r="13">
      <c r="A13" s="1" t="s">
        <v>54</v>
      </c>
      <c r="B13" s="1" t="s">
        <v>55</v>
      </c>
      <c r="C13" s="1" t="s">
        <v>56</v>
      </c>
      <c r="D13" s="1" t="s">
        <v>56</v>
      </c>
      <c r="E13" s="1" t="s">
        <v>57</v>
      </c>
      <c r="F13" s="1" t="s">
        <v>44</v>
      </c>
      <c r="G13" s="1" t="s">
        <v>22</v>
      </c>
      <c r="H13" s="1">
        <v>18.0</v>
      </c>
      <c r="I13" s="2">
        <f t="shared" si="4"/>
        <v>36</v>
      </c>
      <c r="J13" s="1" t="s">
        <v>44</v>
      </c>
      <c r="K13" s="1" t="s">
        <v>22</v>
      </c>
      <c r="L13" s="2">
        <f t="shared" si="5"/>
        <v>36</v>
      </c>
    </row>
    <row r="14">
      <c r="A14" s="1" t="s">
        <v>58</v>
      </c>
      <c r="B14" s="1" t="s">
        <v>59</v>
      </c>
      <c r="C14" s="1" t="s">
        <v>27</v>
      </c>
      <c r="D14" s="1" t="s">
        <v>15</v>
      </c>
      <c r="E14" s="1" t="s">
        <v>60</v>
      </c>
      <c r="F14" s="1" t="s">
        <v>44</v>
      </c>
      <c r="G14" s="1" t="s">
        <v>44</v>
      </c>
      <c r="H14" s="1">
        <v>12.0</v>
      </c>
      <c r="I14" s="2">
        <f t="shared" si="4"/>
        <v>24</v>
      </c>
      <c r="J14" s="1" t="s">
        <v>44</v>
      </c>
      <c r="K14" s="1" t="s">
        <v>61</v>
      </c>
      <c r="L14" s="2">
        <f t="shared" ref="L14:L17" si="6">I14-2</f>
        <v>22</v>
      </c>
    </row>
    <row r="15">
      <c r="A15" s="1" t="s">
        <v>62</v>
      </c>
      <c r="B15" s="1" t="s">
        <v>59</v>
      </c>
      <c r="C15" s="1" t="s">
        <v>27</v>
      </c>
      <c r="D15" s="1" t="s">
        <v>24</v>
      </c>
      <c r="E15" s="1" t="s">
        <v>63</v>
      </c>
      <c r="F15" s="1" t="s">
        <v>44</v>
      </c>
      <c r="G15" s="1" t="s">
        <v>44</v>
      </c>
      <c r="H15" s="1">
        <v>8.0</v>
      </c>
      <c r="I15" s="2">
        <f t="shared" si="4"/>
        <v>16</v>
      </c>
      <c r="J15" s="1" t="s">
        <v>44</v>
      </c>
      <c r="K15" s="1" t="s">
        <v>61</v>
      </c>
      <c r="L15" s="2">
        <f t="shared" si="6"/>
        <v>14</v>
      </c>
    </row>
    <row r="16">
      <c r="A16" s="1" t="s">
        <v>64</v>
      </c>
      <c r="B16" s="1" t="s">
        <v>59</v>
      </c>
      <c r="C16" s="1" t="s">
        <v>27</v>
      </c>
      <c r="D16" s="1" t="s">
        <v>15</v>
      </c>
      <c r="E16" s="1" t="s">
        <v>65</v>
      </c>
      <c r="F16" s="1" t="s">
        <v>39</v>
      </c>
      <c r="G16" s="1" t="s">
        <v>39</v>
      </c>
      <c r="H16" s="1">
        <v>48.0</v>
      </c>
      <c r="I16" s="2">
        <f t="shared" si="4"/>
        <v>96</v>
      </c>
      <c r="J16" s="1" t="s">
        <v>39</v>
      </c>
      <c r="K16" s="1" t="s">
        <v>66</v>
      </c>
      <c r="L16" s="2">
        <f t="shared" si="6"/>
        <v>94</v>
      </c>
    </row>
    <row r="17">
      <c r="A17" s="1" t="s">
        <v>67</v>
      </c>
      <c r="B17" s="1" t="s">
        <v>59</v>
      </c>
      <c r="C17" s="1" t="s">
        <v>27</v>
      </c>
      <c r="D17" s="1" t="s">
        <v>24</v>
      </c>
      <c r="E17" s="1" t="s">
        <v>65</v>
      </c>
      <c r="F17" s="1" t="s">
        <v>39</v>
      </c>
      <c r="G17" s="1" t="s">
        <v>39</v>
      </c>
      <c r="H17" s="1">
        <v>8.0</v>
      </c>
      <c r="I17" s="2">
        <f t="shared" si="4"/>
        <v>16</v>
      </c>
      <c r="J17" s="1" t="s">
        <v>39</v>
      </c>
      <c r="K17" s="1" t="s">
        <v>66</v>
      </c>
      <c r="L17" s="2">
        <f t="shared" si="6"/>
        <v>14</v>
      </c>
    </row>
    <row r="18">
      <c r="A18" s="1" t="s">
        <v>68</v>
      </c>
      <c r="B18" s="1" t="s">
        <v>69</v>
      </c>
      <c r="E18" s="1" t="s">
        <v>70</v>
      </c>
      <c r="F18" s="1"/>
      <c r="H18" s="1">
        <v>8.0</v>
      </c>
      <c r="I18" s="2">
        <f t="shared" si="4"/>
        <v>16</v>
      </c>
      <c r="J18" s="1"/>
      <c r="L18" s="2">
        <f>I18</f>
        <v>16</v>
      </c>
    </row>
    <row r="19">
      <c r="A19" s="1" t="s">
        <v>71</v>
      </c>
      <c r="B19" s="1" t="s">
        <v>72</v>
      </c>
      <c r="C19" s="3" t="s">
        <v>27</v>
      </c>
      <c r="D19" s="1" t="s">
        <v>15</v>
      </c>
      <c r="E19" s="1" t="s">
        <v>73</v>
      </c>
      <c r="F19" s="1" t="s">
        <v>44</v>
      </c>
      <c r="G19" s="1" t="s">
        <v>39</v>
      </c>
      <c r="H19" s="1">
        <v>16.0</v>
      </c>
      <c r="I19" s="2">
        <f t="shared" si="4"/>
        <v>32</v>
      </c>
      <c r="J19" s="1" t="s">
        <v>44</v>
      </c>
      <c r="K19" s="1" t="s">
        <v>66</v>
      </c>
      <c r="L19" s="2">
        <f t="shared" ref="L19:L22" si="7">I19-2</f>
        <v>30</v>
      </c>
    </row>
    <row r="20">
      <c r="A20" s="1" t="s">
        <v>74</v>
      </c>
      <c r="B20" s="1" t="s">
        <v>72</v>
      </c>
      <c r="C20" s="3" t="s">
        <v>27</v>
      </c>
      <c r="D20" s="1" t="s">
        <v>24</v>
      </c>
      <c r="E20" s="1" t="s">
        <v>73</v>
      </c>
      <c r="F20" s="1" t="s">
        <v>44</v>
      </c>
      <c r="G20" s="1" t="s">
        <v>39</v>
      </c>
      <c r="H20" s="1">
        <v>16.0</v>
      </c>
      <c r="I20" s="2">
        <f t="shared" si="4"/>
        <v>32</v>
      </c>
      <c r="J20" s="1" t="s">
        <v>44</v>
      </c>
      <c r="K20" s="1" t="s">
        <v>66</v>
      </c>
      <c r="L20" s="2">
        <f t="shared" si="7"/>
        <v>30</v>
      </c>
    </row>
    <row r="21">
      <c r="A21" s="1" t="s">
        <v>75</v>
      </c>
      <c r="B21" s="1" t="s">
        <v>76</v>
      </c>
      <c r="C21" s="3" t="s">
        <v>27</v>
      </c>
      <c r="D21" s="1" t="s">
        <v>15</v>
      </c>
      <c r="E21" s="1" t="s">
        <v>77</v>
      </c>
      <c r="F21" s="1" t="s">
        <v>39</v>
      </c>
      <c r="G21" s="1" t="s">
        <v>44</v>
      </c>
      <c r="H21" s="1">
        <v>70.0</v>
      </c>
      <c r="I21" s="2">
        <f t="shared" si="4"/>
        <v>140</v>
      </c>
      <c r="J21" s="1" t="s">
        <v>39</v>
      </c>
      <c r="K21" s="1" t="s">
        <v>61</v>
      </c>
      <c r="L21" s="2">
        <f t="shared" si="7"/>
        <v>138</v>
      </c>
    </row>
    <row r="22">
      <c r="A22" s="1" t="s">
        <v>78</v>
      </c>
      <c r="B22" s="1" t="s">
        <v>76</v>
      </c>
      <c r="C22" s="3" t="s">
        <v>27</v>
      </c>
      <c r="D22" s="1" t="s">
        <v>24</v>
      </c>
      <c r="E22" s="1" t="s">
        <v>77</v>
      </c>
      <c r="F22" s="1" t="s">
        <v>39</v>
      </c>
      <c r="G22" s="1" t="s">
        <v>44</v>
      </c>
      <c r="H22" s="1">
        <v>52.0</v>
      </c>
      <c r="I22" s="2">
        <f t="shared" si="4"/>
        <v>104</v>
      </c>
      <c r="J22" s="1" t="s">
        <v>39</v>
      </c>
      <c r="K22" s="1" t="s">
        <v>61</v>
      </c>
      <c r="L22" s="2">
        <f t="shared" si="7"/>
        <v>102</v>
      </c>
    </row>
    <row r="23">
      <c r="A23" s="1" t="s">
        <v>79</v>
      </c>
      <c r="H23" s="1" t="s">
        <v>80</v>
      </c>
      <c r="L23" s="2" t="str">
        <f>H23*2 -1</f>
        <v>#VALUE!</v>
      </c>
    </row>
    <row r="25">
      <c r="A25" s="1" t="s">
        <v>40</v>
      </c>
      <c r="B25" s="1" t="s">
        <v>81</v>
      </c>
    </row>
    <row r="26">
      <c r="A26" s="1" t="s">
        <v>82</v>
      </c>
      <c r="B26" s="1" t="s">
        <v>83</v>
      </c>
    </row>
  </sheetData>
  <customSheetViews>
    <customSheetView guid="{C4B1773E-7E1D-40F5-84A2-846F7360F770}" filter="1" showAutoFilter="1">
      <autoFilter ref="$I$1:$M$100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>
        <v>115.0</v>
      </c>
      <c r="C1" s="2">
        <f t="shared" ref="C1:C20" si="1">B1*2</f>
        <v>230</v>
      </c>
      <c r="D1" s="2" t="str">
        <f t="shared" ref="D1:D20" si="2">DEC2BIN(C1)</f>
        <v>11100110</v>
      </c>
      <c r="E1" s="2">
        <f t="shared" ref="E1:E5" si="3">LEN(D1)</f>
        <v>8</v>
      </c>
      <c r="G1" s="1" t="s">
        <v>84</v>
      </c>
      <c r="H1" s="1" t="s">
        <v>85</v>
      </c>
      <c r="I1" s="1" t="s">
        <v>86</v>
      </c>
      <c r="J1" s="2">
        <f t="shared" ref="J1:J20" si="4">E1-1</f>
        <v>7</v>
      </c>
      <c r="K1" s="1" t="s">
        <v>87</v>
      </c>
      <c r="L1" s="1">
        <v>0.0</v>
      </c>
      <c r="M1" s="1" t="s">
        <v>88</v>
      </c>
      <c r="N1" s="1" t="s">
        <v>85</v>
      </c>
      <c r="O1" s="1" t="s">
        <v>13</v>
      </c>
      <c r="P1" s="1" t="s">
        <v>89</v>
      </c>
      <c r="Q1" s="2" t="str">
        <f t="shared" ref="Q1:Q20" si="5">CONCATENATE(G1:P1)</f>
        <v>bit [7:0] tRC;</v>
      </c>
    </row>
    <row r="2">
      <c r="A2" s="1" t="s">
        <v>19</v>
      </c>
      <c r="B2" s="1">
        <v>76.0</v>
      </c>
      <c r="C2" s="2">
        <f t="shared" si="1"/>
        <v>152</v>
      </c>
      <c r="D2" s="2" t="str">
        <f t="shared" si="2"/>
        <v>10011000</v>
      </c>
      <c r="E2" s="2">
        <f t="shared" si="3"/>
        <v>8</v>
      </c>
      <c r="G2" s="1" t="s">
        <v>84</v>
      </c>
      <c r="H2" s="1" t="s">
        <v>85</v>
      </c>
      <c r="I2" s="1" t="s">
        <v>86</v>
      </c>
      <c r="J2" s="2">
        <f t="shared" si="4"/>
        <v>7</v>
      </c>
      <c r="K2" s="1" t="s">
        <v>87</v>
      </c>
      <c r="L2" s="1">
        <v>0.0</v>
      </c>
      <c r="M2" s="1" t="s">
        <v>88</v>
      </c>
      <c r="N2" s="1" t="s">
        <v>85</v>
      </c>
      <c r="O2" s="1" t="s">
        <v>19</v>
      </c>
      <c r="P2" s="1" t="s">
        <v>89</v>
      </c>
      <c r="Q2" s="2" t="str">
        <f t="shared" si="5"/>
        <v>bit [7:0] tRAS;</v>
      </c>
    </row>
    <row r="3">
      <c r="A3" s="1" t="s">
        <v>23</v>
      </c>
      <c r="B3" s="1">
        <v>12.0</v>
      </c>
      <c r="C3" s="2">
        <f t="shared" si="1"/>
        <v>24</v>
      </c>
      <c r="D3" s="2" t="str">
        <f t="shared" si="2"/>
        <v>11000</v>
      </c>
      <c r="E3" s="2">
        <f t="shared" si="3"/>
        <v>5</v>
      </c>
      <c r="G3" s="1" t="s">
        <v>84</v>
      </c>
      <c r="H3" s="1" t="s">
        <v>85</v>
      </c>
      <c r="I3" s="1" t="s">
        <v>86</v>
      </c>
      <c r="J3" s="2">
        <f t="shared" si="4"/>
        <v>4</v>
      </c>
      <c r="K3" s="1" t="s">
        <v>87</v>
      </c>
      <c r="L3" s="1">
        <v>0.0</v>
      </c>
      <c r="M3" s="1" t="s">
        <v>88</v>
      </c>
      <c r="N3" s="1" t="s">
        <v>85</v>
      </c>
      <c r="O3" s="1" t="s">
        <v>23</v>
      </c>
      <c r="P3" s="1" t="s">
        <v>89</v>
      </c>
      <c r="Q3" s="2" t="str">
        <f t="shared" si="5"/>
        <v>bit [4:0] tRRD_L;</v>
      </c>
    </row>
    <row r="4">
      <c r="A4" s="1" t="s">
        <v>26</v>
      </c>
      <c r="B4" s="1">
        <v>8.0</v>
      </c>
      <c r="C4" s="2">
        <f t="shared" si="1"/>
        <v>16</v>
      </c>
      <c r="D4" s="2" t="str">
        <f t="shared" si="2"/>
        <v>10000</v>
      </c>
      <c r="E4" s="2">
        <f t="shared" si="3"/>
        <v>5</v>
      </c>
      <c r="G4" s="1" t="s">
        <v>84</v>
      </c>
      <c r="H4" s="1" t="s">
        <v>85</v>
      </c>
      <c r="I4" s="1" t="s">
        <v>86</v>
      </c>
      <c r="J4" s="2">
        <f t="shared" si="4"/>
        <v>4</v>
      </c>
      <c r="K4" s="1" t="s">
        <v>87</v>
      </c>
      <c r="L4" s="1">
        <v>0.0</v>
      </c>
      <c r="M4" s="1" t="s">
        <v>88</v>
      </c>
      <c r="N4" s="1" t="s">
        <v>85</v>
      </c>
      <c r="O4" s="1" t="s">
        <v>26</v>
      </c>
      <c r="P4" s="1" t="s">
        <v>89</v>
      </c>
      <c r="Q4" s="2" t="str">
        <f t="shared" si="5"/>
        <v>bit [4:0] tRRD_S;</v>
      </c>
    </row>
    <row r="5">
      <c r="A5" s="1" t="s">
        <v>29</v>
      </c>
      <c r="B5" s="1">
        <v>39.0</v>
      </c>
      <c r="C5" s="2">
        <f t="shared" si="1"/>
        <v>78</v>
      </c>
      <c r="D5" s="2" t="str">
        <f t="shared" si="2"/>
        <v>1001110</v>
      </c>
      <c r="E5" s="2">
        <f t="shared" si="3"/>
        <v>7</v>
      </c>
      <c r="G5" s="1" t="s">
        <v>84</v>
      </c>
      <c r="H5" s="1" t="s">
        <v>85</v>
      </c>
      <c r="I5" s="1" t="s">
        <v>86</v>
      </c>
      <c r="J5" s="2">
        <f t="shared" si="4"/>
        <v>6</v>
      </c>
      <c r="K5" s="1" t="s">
        <v>87</v>
      </c>
      <c r="L5" s="1">
        <v>0.0</v>
      </c>
      <c r="M5" s="1" t="s">
        <v>88</v>
      </c>
      <c r="N5" s="1" t="s">
        <v>85</v>
      </c>
      <c r="O5" s="1" t="s">
        <v>29</v>
      </c>
      <c r="P5" s="1" t="s">
        <v>89</v>
      </c>
      <c r="Q5" s="2" t="str">
        <f t="shared" si="5"/>
        <v>bit [6:0] tRP;</v>
      </c>
    </row>
    <row r="6">
      <c r="A6" s="1" t="s">
        <v>32</v>
      </c>
      <c r="B6" s="1">
        <v>295.0</v>
      </c>
      <c r="C6" s="2">
        <f t="shared" si="1"/>
        <v>590</v>
      </c>
      <c r="D6" s="2" t="str">
        <f t="shared" si="2"/>
        <v>#NUM!</v>
      </c>
      <c r="E6" s="1">
        <v>8.0</v>
      </c>
      <c r="G6" s="1" t="s">
        <v>84</v>
      </c>
      <c r="H6" s="1" t="s">
        <v>85</v>
      </c>
      <c r="I6" s="1" t="s">
        <v>86</v>
      </c>
      <c r="J6" s="2">
        <f t="shared" si="4"/>
        <v>7</v>
      </c>
      <c r="K6" s="1" t="s">
        <v>87</v>
      </c>
      <c r="L6" s="1">
        <v>0.0</v>
      </c>
      <c r="M6" s="1" t="s">
        <v>88</v>
      </c>
      <c r="N6" s="1" t="s">
        <v>85</v>
      </c>
      <c r="O6" s="1" t="s">
        <v>32</v>
      </c>
      <c r="P6" s="1" t="s">
        <v>89</v>
      </c>
      <c r="Q6" s="2" t="str">
        <f t="shared" si="5"/>
        <v>bit [7:0] tRFC;</v>
      </c>
    </row>
    <row r="7">
      <c r="A7" s="1" t="s">
        <v>36</v>
      </c>
      <c r="B7" s="1">
        <v>38.0</v>
      </c>
      <c r="C7" s="2">
        <f t="shared" si="1"/>
        <v>76</v>
      </c>
      <c r="D7" s="2" t="str">
        <f t="shared" si="2"/>
        <v>1001100</v>
      </c>
      <c r="E7" s="2">
        <f t="shared" ref="E7:E20" si="6">LEN(D7)</f>
        <v>7</v>
      </c>
      <c r="G7" s="1" t="s">
        <v>84</v>
      </c>
      <c r="H7" s="1" t="s">
        <v>85</v>
      </c>
      <c r="I7" s="1" t="s">
        <v>86</v>
      </c>
      <c r="J7" s="2">
        <f t="shared" si="4"/>
        <v>6</v>
      </c>
      <c r="K7" s="1" t="s">
        <v>87</v>
      </c>
      <c r="L7" s="1">
        <v>0.0</v>
      </c>
      <c r="M7" s="1" t="s">
        <v>88</v>
      </c>
      <c r="N7" s="1" t="s">
        <v>85</v>
      </c>
      <c r="O7" s="1" t="s">
        <v>36</v>
      </c>
      <c r="P7" s="1" t="s">
        <v>89</v>
      </c>
      <c r="Q7" s="2" t="str">
        <f t="shared" si="5"/>
        <v>bit [6:0] CWL(tCWD);</v>
      </c>
    </row>
    <row r="8">
      <c r="A8" s="1" t="s">
        <v>41</v>
      </c>
      <c r="B8" s="1">
        <v>40.0</v>
      </c>
      <c r="C8" s="2">
        <f t="shared" si="1"/>
        <v>80</v>
      </c>
      <c r="D8" s="2" t="str">
        <f t="shared" si="2"/>
        <v>1010000</v>
      </c>
      <c r="E8" s="2">
        <f t="shared" si="6"/>
        <v>7</v>
      </c>
      <c r="G8" s="1" t="s">
        <v>84</v>
      </c>
      <c r="H8" s="1" t="s">
        <v>85</v>
      </c>
      <c r="I8" s="1" t="s">
        <v>86</v>
      </c>
      <c r="J8" s="2">
        <f t="shared" si="4"/>
        <v>6</v>
      </c>
      <c r="K8" s="1" t="s">
        <v>87</v>
      </c>
      <c r="L8" s="1">
        <v>0.0</v>
      </c>
      <c r="M8" s="1" t="s">
        <v>88</v>
      </c>
      <c r="N8" s="1" t="s">
        <v>85</v>
      </c>
      <c r="O8" s="1" t="s">
        <v>41</v>
      </c>
      <c r="P8" s="1" t="s">
        <v>89</v>
      </c>
      <c r="Q8" s="2" t="str">
        <f t="shared" si="5"/>
        <v>bit [6:0] tCL;</v>
      </c>
    </row>
    <row r="9">
      <c r="A9" s="1" t="s">
        <v>46</v>
      </c>
      <c r="B9" s="1">
        <v>39.0</v>
      </c>
      <c r="C9" s="2">
        <f t="shared" si="1"/>
        <v>78</v>
      </c>
      <c r="D9" s="2" t="str">
        <f t="shared" si="2"/>
        <v>1001110</v>
      </c>
      <c r="E9" s="2">
        <f t="shared" si="6"/>
        <v>7</v>
      </c>
      <c r="G9" s="1" t="s">
        <v>84</v>
      </c>
      <c r="H9" s="1" t="s">
        <v>85</v>
      </c>
      <c r="I9" s="1" t="s">
        <v>86</v>
      </c>
      <c r="J9" s="2">
        <f t="shared" si="4"/>
        <v>6</v>
      </c>
      <c r="K9" s="1" t="s">
        <v>87</v>
      </c>
      <c r="L9" s="1">
        <v>0.0</v>
      </c>
      <c r="M9" s="1" t="s">
        <v>88</v>
      </c>
      <c r="N9" s="1" t="s">
        <v>85</v>
      </c>
      <c r="O9" s="1" t="s">
        <v>46</v>
      </c>
      <c r="P9" s="1" t="s">
        <v>89</v>
      </c>
      <c r="Q9" s="2" t="str">
        <f t="shared" si="5"/>
        <v>bit [6:0] tRCD;</v>
      </c>
    </row>
    <row r="10">
      <c r="A10" s="1" t="s">
        <v>51</v>
      </c>
      <c r="B10" s="1">
        <v>30.0</v>
      </c>
      <c r="C10" s="2">
        <f t="shared" si="1"/>
        <v>60</v>
      </c>
      <c r="D10" s="2" t="str">
        <f t="shared" si="2"/>
        <v>111100</v>
      </c>
      <c r="E10" s="2">
        <f t="shared" si="6"/>
        <v>6</v>
      </c>
      <c r="G10" s="1" t="s">
        <v>84</v>
      </c>
      <c r="H10" s="1" t="s">
        <v>85</v>
      </c>
      <c r="I10" s="1" t="s">
        <v>86</v>
      </c>
      <c r="J10" s="2">
        <f t="shared" si="4"/>
        <v>5</v>
      </c>
      <c r="K10" s="1" t="s">
        <v>87</v>
      </c>
      <c r="L10" s="1">
        <v>0.0</v>
      </c>
      <c r="M10" s="1" t="s">
        <v>88</v>
      </c>
      <c r="N10" s="1" t="s">
        <v>85</v>
      </c>
      <c r="O10" s="1" t="s">
        <v>51</v>
      </c>
      <c r="P10" s="1" t="s">
        <v>89</v>
      </c>
      <c r="Q10" s="2" t="str">
        <f t="shared" si="5"/>
        <v>bit [5:0] tWR;</v>
      </c>
    </row>
    <row r="11">
      <c r="A11" s="1" t="s">
        <v>54</v>
      </c>
      <c r="B11" s="1">
        <v>18.0</v>
      </c>
      <c r="C11" s="2">
        <f t="shared" si="1"/>
        <v>36</v>
      </c>
      <c r="D11" s="2" t="str">
        <f t="shared" si="2"/>
        <v>100100</v>
      </c>
      <c r="E11" s="2">
        <f t="shared" si="6"/>
        <v>6</v>
      </c>
      <c r="G11" s="1" t="s">
        <v>84</v>
      </c>
      <c r="H11" s="1" t="s">
        <v>85</v>
      </c>
      <c r="I11" s="1" t="s">
        <v>86</v>
      </c>
      <c r="J11" s="2">
        <f t="shared" si="4"/>
        <v>5</v>
      </c>
      <c r="K11" s="1" t="s">
        <v>87</v>
      </c>
      <c r="L11" s="1">
        <v>0.0</v>
      </c>
      <c r="M11" s="1" t="s">
        <v>88</v>
      </c>
      <c r="N11" s="1" t="s">
        <v>85</v>
      </c>
      <c r="O11" s="1" t="s">
        <v>54</v>
      </c>
      <c r="P11" s="1" t="s">
        <v>89</v>
      </c>
      <c r="Q11" s="2" t="str">
        <f t="shared" si="5"/>
        <v>bit [5:0] tRTP;</v>
      </c>
    </row>
    <row r="12">
      <c r="A12" s="1" t="s">
        <v>58</v>
      </c>
      <c r="B12" s="1">
        <v>12.0</v>
      </c>
      <c r="C12" s="2">
        <f t="shared" si="1"/>
        <v>24</v>
      </c>
      <c r="D12" s="2" t="str">
        <f t="shared" si="2"/>
        <v>11000</v>
      </c>
      <c r="E12" s="2">
        <f t="shared" si="6"/>
        <v>5</v>
      </c>
      <c r="G12" s="1" t="s">
        <v>84</v>
      </c>
      <c r="H12" s="1" t="s">
        <v>85</v>
      </c>
      <c r="I12" s="1" t="s">
        <v>86</v>
      </c>
      <c r="J12" s="2">
        <f t="shared" si="4"/>
        <v>4</v>
      </c>
      <c r="K12" s="1" t="s">
        <v>87</v>
      </c>
      <c r="L12" s="1">
        <v>0.0</v>
      </c>
      <c r="M12" s="1" t="s">
        <v>88</v>
      </c>
      <c r="N12" s="1" t="s">
        <v>85</v>
      </c>
      <c r="O12" s="1" t="s">
        <v>58</v>
      </c>
      <c r="P12" s="1" t="s">
        <v>89</v>
      </c>
      <c r="Q12" s="2" t="str">
        <f t="shared" si="5"/>
        <v>bit [4:0] tCCD_L;</v>
      </c>
    </row>
    <row r="13">
      <c r="A13" s="1" t="s">
        <v>62</v>
      </c>
      <c r="B13" s="1">
        <v>8.0</v>
      </c>
      <c r="C13" s="2">
        <f t="shared" si="1"/>
        <v>16</v>
      </c>
      <c r="D13" s="2" t="str">
        <f t="shared" si="2"/>
        <v>10000</v>
      </c>
      <c r="E13" s="2">
        <f t="shared" si="6"/>
        <v>5</v>
      </c>
      <c r="G13" s="1" t="s">
        <v>84</v>
      </c>
      <c r="H13" s="1" t="s">
        <v>85</v>
      </c>
      <c r="I13" s="1" t="s">
        <v>86</v>
      </c>
      <c r="J13" s="2">
        <f t="shared" si="4"/>
        <v>4</v>
      </c>
      <c r="K13" s="1" t="s">
        <v>87</v>
      </c>
      <c r="L13" s="1">
        <v>0.0</v>
      </c>
      <c r="M13" s="1" t="s">
        <v>88</v>
      </c>
      <c r="N13" s="1" t="s">
        <v>85</v>
      </c>
      <c r="O13" s="1" t="s">
        <v>62</v>
      </c>
      <c r="P13" s="1" t="s">
        <v>89</v>
      </c>
      <c r="Q13" s="2" t="str">
        <f t="shared" si="5"/>
        <v>bit [4:0] tCCD_S;</v>
      </c>
    </row>
    <row r="14">
      <c r="A14" s="1" t="s">
        <v>64</v>
      </c>
      <c r="B14" s="1">
        <v>48.0</v>
      </c>
      <c r="C14" s="2">
        <f t="shared" si="1"/>
        <v>96</v>
      </c>
      <c r="D14" s="2" t="str">
        <f t="shared" si="2"/>
        <v>1100000</v>
      </c>
      <c r="E14" s="2">
        <f t="shared" si="6"/>
        <v>7</v>
      </c>
      <c r="G14" s="1" t="s">
        <v>84</v>
      </c>
      <c r="H14" s="1" t="s">
        <v>85</v>
      </c>
      <c r="I14" s="1" t="s">
        <v>86</v>
      </c>
      <c r="J14" s="2">
        <f t="shared" si="4"/>
        <v>6</v>
      </c>
      <c r="K14" s="1" t="s">
        <v>87</v>
      </c>
      <c r="L14" s="1">
        <v>0.0</v>
      </c>
      <c r="M14" s="1" t="s">
        <v>88</v>
      </c>
      <c r="N14" s="1" t="s">
        <v>85</v>
      </c>
      <c r="O14" s="1" t="s">
        <v>64</v>
      </c>
      <c r="P14" s="1" t="s">
        <v>89</v>
      </c>
      <c r="Q14" s="2" t="str">
        <f t="shared" si="5"/>
        <v>bit [6:0] tCCD_L_WR;</v>
      </c>
    </row>
    <row r="15">
      <c r="A15" s="1" t="s">
        <v>67</v>
      </c>
      <c r="B15" s="1">
        <v>8.0</v>
      </c>
      <c r="C15" s="2">
        <f t="shared" si="1"/>
        <v>16</v>
      </c>
      <c r="D15" s="2" t="str">
        <f t="shared" si="2"/>
        <v>10000</v>
      </c>
      <c r="E15" s="2">
        <f t="shared" si="6"/>
        <v>5</v>
      </c>
      <c r="G15" s="1" t="s">
        <v>84</v>
      </c>
      <c r="H15" s="1" t="s">
        <v>85</v>
      </c>
      <c r="I15" s="1" t="s">
        <v>86</v>
      </c>
      <c r="J15" s="2">
        <f t="shared" si="4"/>
        <v>4</v>
      </c>
      <c r="K15" s="1" t="s">
        <v>87</v>
      </c>
      <c r="L15" s="1">
        <v>0.0</v>
      </c>
      <c r="M15" s="1" t="s">
        <v>88</v>
      </c>
      <c r="N15" s="1" t="s">
        <v>85</v>
      </c>
      <c r="O15" s="1" t="s">
        <v>67</v>
      </c>
      <c r="P15" s="1" t="s">
        <v>89</v>
      </c>
      <c r="Q15" s="2" t="str">
        <f t="shared" si="5"/>
        <v>bit [4:0] tCCD_S_WR;</v>
      </c>
    </row>
    <row r="16">
      <c r="A16" s="1" t="s">
        <v>68</v>
      </c>
      <c r="B16" s="1">
        <v>8.0</v>
      </c>
      <c r="C16" s="2">
        <f t="shared" si="1"/>
        <v>16</v>
      </c>
      <c r="D16" s="2" t="str">
        <f t="shared" si="2"/>
        <v>10000</v>
      </c>
      <c r="E16" s="2">
        <f t="shared" si="6"/>
        <v>5</v>
      </c>
      <c r="G16" s="1" t="s">
        <v>84</v>
      </c>
      <c r="H16" s="1" t="s">
        <v>85</v>
      </c>
      <c r="I16" s="1" t="s">
        <v>86</v>
      </c>
      <c r="J16" s="2">
        <f t="shared" si="4"/>
        <v>4</v>
      </c>
      <c r="K16" s="1" t="s">
        <v>87</v>
      </c>
      <c r="L16" s="1">
        <v>0.0</v>
      </c>
      <c r="M16" s="1" t="s">
        <v>88</v>
      </c>
      <c r="N16" s="1" t="s">
        <v>85</v>
      </c>
      <c r="O16" s="1" t="s">
        <v>68</v>
      </c>
      <c r="P16" s="1" t="s">
        <v>89</v>
      </c>
      <c r="Q16" s="2" t="str">
        <f t="shared" si="5"/>
        <v>bit [4:0] tBURST;</v>
      </c>
    </row>
    <row r="17">
      <c r="A17" s="1" t="s">
        <v>71</v>
      </c>
      <c r="B17" s="1">
        <v>16.0</v>
      </c>
      <c r="C17" s="2">
        <f t="shared" si="1"/>
        <v>32</v>
      </c>
      <c r="D17" s="2" t="str">
        <f t="shared" si="2"/>
        <v>100000</v>
      </c>
      <c r="E17" s="2">
        <f t="shared" si="6"/>
        <v>6</v>
      </c>
      <c r="G17" s="1" t="s">
        <v>84</v>
      </c>
      <c r="H17" s="1" t="s">
        <v>85</v>
      </c>
      <c r="I17" s="1" t="s">
        <v>86</v>
      </c>
      <c r="J17" s="2">
        <f t="shared" si="4"/>
        <v>5</v>
      </c>
      <c r="K17" s="1" t="s">
        <v>87</v>
      </c>
      <c r="L17" s="1">
        <v>0.0</v>
      </c>
      <c r="M17" s="1" t="s">
        <v>88</v>
      </c>
      <c r="N17" s="1" t="s">
        <v>85</v>
      </c>
      <c r="O17" s="1" t="s">
        <v>71</v>
      </c>
      <c r="P17" s="1" t="s">
        <v>89</v>
      </c>
      <c r="Q17" s="2" t="str">
        <f t="shared" si="5"/>
        <v>bit [5:0] tCCD_L_RTW;</v>
      </c>
    </row>
    <row r="18">
      <c r="A18" s="1" t="s">
        <v>74</v>
      </c>
      <c r="B18" s="1">
        <v>16.0</v>
      </c>
      <c r="C18" s="2">
        <f t="shared" si="1"/>
        <v>32</v>
      </c>
      <c r="D18" s="2" t="str">
        <f t="shared" si="2"/>
        <v>100000</v>
      </c>
      <c r="E18" s="2">
        <f t="shared" si="6"/>
        <v>6</v>
      </c>
      <c r="G18" s="1" t="s">
        <v>84</v>
      </c>
      <c r="H18" s="1" t="s">
        <v>85</v>
      </c>
      <c r="I18" s="1" t="s">
        <v>86</v>
      </c>
      <c r="J18" s="2">
        <f t="shared" si="4"/>
        <v>5</v>
      </c>
      <c r="K18" s="1" t="s">
        <v>87</v>
      </c>
      <c r="L18" s="1">
        <v>0.0</v>
      </c>
      <c r="M18" s="1" t="s">
        <v>88</v>
      </c>
      <c r="N18" s="1" t="s">
        <v>85</v>
      </c>
      <c r="O18" s="1" t="s">
        <v>74</v>
      </c>
      <c r="P18" s="1" t="s">
        <v>89</v>
      </c>
      <c r="Q18" s="2" t="str">
        <f t="shared" si="5"/>
        <v>bit [5:0] tCCD_S_RTW;</v>
      </c>
    </row>
    <row r="19">
      <c r="A19" s="1" t="s">
        <v>75</v>
      </c>
      <c r="B19" s="1">
        <v>70.0</v>
      </c>
      <c r="C19" s="2">
        <f t="shared" si="1"/>
        <v>140</v>
      </c>
      <c r="D19" s="2" t="str">
        <f t="shared" si="2"/>
        <v>10001100</v>
      </c>
      <c r="E19" s="2">
        <f t="shared" si="6"/>
        <v>8</v>
      </c>
      <c r="G19" s="1" t="s">
        <v>84</v>
      </c>
      <c r="H19" s="1" t="s">
        <v>85</v>
      </c>
      <c r="I19" s="1" t="s">
        <v>86</v>
      </c>
      <c r="J19" s="2">
        <f t="shared" si="4"/>
        <v>7</v>
      </c>
      <c r="K19" s="1" t="s">
        <v>87</v>
      </c>
      <c r="L19" s="1">
        <v>0.0</v>
      </c>
      <c r="M19" s="1" t="s">
        <v>88</v>
      </c>
      <c r="N19" s="1" t="s">
        <v>85</v>
      </c>
      <c r="O19" s="1" t="s">
        <v>75</v>
      </c>
      <c r="P19" s="1" t="s">
        <v>89</v>
      </c>
      <c r="Q19" s="2" t="str">
        <f t="shared" si="5"/>
        <v>bit [7:0] tCCD_L_WTR;</v>
      </c>
    </row>
    <row r="20">
      <c r="A20" s="1" t="s">
        <v>78</v>
      </c>
      <c r="B20" s="1">
        <v>52.0</v>
      </c>
      <c r="C20" s="2">
        <f t="shared" si="1"/>
        <v>104</v>
      </c>
      <c r="D20" s="2" t="str">
        <f t="shared" si="2"/>
        <v>1101000</v>
      </c>
      <c r="E20" s="2">
        <f t="shared" si="6"/>
        <v>7</v>
      </c>
      <c r="G20" s="1" t="s">
        <v>84</v>
      </c>
      <c r="H20" s="1" t="s">
        <v>85</v>
      </c>
      <c r="I20" s="1" t="s">
        <v>86</v>
      </c>
      <c r="J20" s="2">
        <f t="shared" si="4"/>
        <v>6</v>
      </c>
      <c r="K20" s="1" t="s">
        <v>87</v>
      </c>
      <c r="L20" s="1">
        <v>0.0</v>
      </c>
      <c r="M20" s="1" t="s">
        <v>88</v>
      </c>
      <c r="N20" s="1" t="s">
        <v>85</v>
      </c>
      <c r="O20" s="1" t="s">
        <v>78</v>
      </c>
      <c r="P20" s="1" t="s">
        <v>89</v>
      </c>
      <c r="Q20" s="2" t="str">
        <f t="shared" si="5"/>
        <v>bit [6:0] tCCD_S_WTR;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94</v>
      </c>
      <c r="M1" s="1" t="s">
        <v>101</v>
      </c>
      <c r="N1" s="1" t="s">
        <v>102</v>
      </c>
      <c r="O1" s="1" t="s">
        <v>103</v>
      </c>
      <c r="P1" s="1" t="s">
        <v>104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1.0</v>
      </c>
      <c r="O2" s="1">
        <v>1.0</v>
      </c>
      <c r="P2" s="1"/>
    </row>
    <row r="3">
      <c r="A3" s="1">
        <v>1.0</v>
      </c>
      <c r="B3" s="1">
        <v>1.0</v>
      </c>
      <c r="C3" s="1">
        <v>1.0</v>
      </c>
      <c r="D3" s="1" t="s">
        <v>105</v>
      </c>
      <c r="E3" s="1">
        <v>1.0</v>
      </c>
      <c r="F3" s="1">
        <v>63.0</v>
      </c>
      <c r="G3" s="1">
        <v>1.0</v>
      </c>
      <c r="H3" s="1">
        <v>1.0</v>
      </c>
      <c r="I3" s="1">
        <v>0.0</v>
      </c>
      <c r="J3" s="1">
        <v>15.0</v>
      </c>
      <c r="K3" s="1">
        <v>3.0</v>
      </c>
      <c r="L3" s="1">
        <v>1.0</v>
      </c>
      <c r="M3" s="1" t="s">
        <v>106</v>
      </c>
      <c r="N3" s="1">
        <v>1.0</v>
      </c>
      <c r="O3" s="1">
        <v>2.0</v>
      </c>
      <c r="P3" s="1"/>
    </row>
    <row r="4">
      <c r="A4" s="1">
        <v>2.0</v>
      </c>
      <c r="B4" s="1">
        <v>2.0</v>
      </c>
      <c r="C4" s="1">
        <v>2.0</v>
      </c>
      <c r="D4" s="1" t="s">
        <v>107</v>
      </c>
      <c r="E4" s="1">
        <v>2.0</v>
      </c>
      <c r="F4" s="1">
        <v>1.0</v>
      </c>
      <c r="G4" s="1">
        <v>2.0</v>
      </c>
      <c r="H4" s="1">
        <v>2.0</v>
      </c>
      <c r="I4" s="1">
        <v>0.0</v>
      </c>
      <c r="J4" s="1">
        <v>14.0</v>
      </c>
      <c r="K4" s="1">
        <v>2.0</v>
      </c>
      <c r="L4" s="1">
        <v>2.0</v>
      </c>
      <c r="M4" s="1" t="s">
        <v>108</v>
      </c>
      <c r="N4" s="1">
        <v>1.0</v>
      </c>
      <c r="O4" s="1">
        <v>1.0</v>
      </c>
      <c r="P4" s="1">
        <v>2.0</v>
      </c>
    </row>
    <row r="5">
      <c r="A5" s="1">
        <v>3.0</v>
      </c>
      <c r="B5" s="1">
        <v>3.0</v>
      </c>
      <c r="C5" s="1">
        <v>0.0</v>
      </c>
      <c r="D5" s="1" t="s">
        <v>109</v>
      </c>
      <c r="E5" s="1">
        <v>3.0</v>
      </c>
      <c r="F5" s="1">
        <v>2.0</v>
      </c>
      <c r="G5" s="1">
        <v>3.0</v>
      </c>
      <c r="H5" s="1">
        <v>3.0</v>
      </c>
      <c r="I5" s="1">
        <v>0.0</v>
      </c>
      <c r="J5" s="1">
        <v>13.0</v>
      </c>
      <c r="K5" s="1">
        <v>1.0</v>
      </c>
      <c r="L5" s="1">
        <v>3.0</v>
      </c>
      <c r="M5" s="1" t="s">
        <v>110</v>
      </c>
      <c r="N5" s="1">
        <v>1.0</v>
      </c>
      <c r="O5" s="1">
        <v>3.0</v>
      </c>
      <c r="P5" s="1"/>
    </row>
    <row r="6">
      <c r="A6" s="1">
        <v>4.0</v>
      </c>
      <c r="B6" s="1">
        <v>4.0</v>
      </c>
      <c r="C6" s="1">
        <v>1.0</v>
      </c>
      <c r="D6" s="1">
        <v>104230.0</v>
      </c>
      <c r="E6" s="1">
        <v>4.0</v>
      </c>
      <c r="F6" s="1">
        <v>4.0</v>
      </c>
      <c r="G6" s="1">
        <v>0.0</v>
      </c>
      <c r="H6" s="1">
        <v>4.0</v>
      </c>
      <c r="I6" s="1">
        <v>0.0</v>
      </c>
      <c r="J6" s="1">
        <v>12.0</v>
      </c>
      <c r="K6" s="1">
        <v>0.0</v>
      </c>
      <c r="L6" s="1">
        <v>4.0</v>
      </c>
      <c r="M6" s="1" t="s">
        <v>111</v>
      </c>
      <c r="N6" s="1">
        <v>1.0</v>
      </c>
      <c r="O6" s="1">
        <v>1.0</v>
      </c>
      <c r="P6" s="1">
        <v>3.0</v>
      </c>
    </row>
    <row r="7">
      <c r="A7" s="1">
        <v>5.0</v>
      </c>
      <c r="B7" s="1">
        <v>5.0</v>
      </c>
      <c r="C7" s="1">
        <v>2.0</v>
      </c>
      <c r="D7" s="1" t="s">
        <v>112</v>
      </c>
      <c r="E7" s="1">
        <v>5.0</v>
      </c>
      <c r="F7" s="1">
        <v>8.0</v>
      </c>
      <c r="G7" s="1">
        <v>1.0</v>
      </c>
      <c r="H7" s="1">
        <v>5.0</v>
      </c>
      <c r="I7" s="1">
        <v>0.0</v>
      </c>
      <c r="J7" s="1">
        <v>11.0</v>
      </c>
      <c r="K7" s="1">
        <v>3.0</v>
      </c>
      <c r="L7" s="1">
        <v>5.0</v>
      </c>
      <c r="M7" s="1" t="s">
        <v>113</v>
      </c>
      <c r="N7" s="1">
        <v>1.0</v>
      </c>
      <c r="O7" s="1">
        <v>4.0</v>
      </c>
      <c r="P7" s="1"/>
    </row>
    <row r="8">
      <c r="A8" s="1">
        <v>6.0</v>
      </c>
      <c r="B8" s="1">
        <v>6.0</v>
      </c>
      <c r="C8" s="1">
        <v>0.0</v>
      </c>
      <c r="D8" s="1" t="s">
        <v>114</v>
      </c>
      <c r="E8" s="1">
        <v>6.0</v>
      </c>
      <c r="F8" s="1">
        <v>16.0</v>
      </c>
      <c r="G8" s="1">
        <v>2.0</v>
      </c>
      <c r="H8" s="1">
        <v>6.0</v>
      </c>
      <c r="I8" s="1">
        <v>0.0</v>
      </c>
      <c r="J8" s="1">
        <v>10.0</v>
      </c>
      <c r="K8" s="1">
        <v>2.0</v>
      </c>
      <c r="L8" s="1">
        <v>6.0</v>
      </c>
      <c r="M8" s="1" t="s">
        <v>115</v>
      </c>
      <c r="N8" s="1">
        <v>1.0</v>
      </c>
      <c r="O8" s="1">
        <v>1.0</v>
      </c>
      <c r="P8" s="1">
        <v>4.0</v>
      </c>
    </row>
    <row r="9">
      <c r="A9" s="1">
        <v>7.0</v>
      </c>
      <c r="B9" s="1">
        <v>7.0</v>
      </c>
      <c r="C9" s="1">
        <v>1.0</v>
      </c>
      <c r="D9" s="1" t="s">
        <v>116</v>
      </c>
      <c r="E9" s="1">
        <v>7.0</v>
      </c>
      <c r="F9" s="1">
        <v>32.0</v>
      </c>
      <c r="G9" s="1">
        <v>3.0</v>
      </c>
      <c r="H9" s="1">
        <v>7.0</v>
      </c>
      <c r="I9" s="1">
        <v>0.0</v>
      </c>
      <c r="J9" s="1">
        <v>9.0</v>
      </c>
      <c r="K9" s="1">
        <v>1.0</v>
      </c>
      <c r="L9" s="1">
        <v>7.0</v>
      </c>
      <c r="M9" s="1">
        <v>209.0</v>
      </c>
      <c r="N9" s="1">
        <v>1.0</v>
      </c>
      <c r="O9" s="1">
        <v>5.0</v>
      </c>
      <c r="P9" s="1"/>
    </row>
    <row r="10">
      <c r="A10" s="1">
        <v>8.0</v>
      </c>
      <c r="B10" s="1">
        <v>8.0</v>
      </c>
      <c r="C10" s="1">
        <v>2.0</v>
      </c>
      <c r="D10" s="1">
        <v>210020.0</v>
      </c>
      <c r="E10" s="1">
        <v>8.0</v>
      </c>
      <c r="F10" s="1">
        <v>16.0</v>
      </c>
      <c r="G10" s="1">
        <v>0.0</v>
      </c>
      <c r="H10" s="1">
        <v>0.0</v>
      </c>
      <c r="I10" s="1">
        <v>0.0</v>
      </c>
      <c r="J10" s="1">
        <v>8.0</v>
      </c>
      <c r="K10" s="1">
        <v>0.0</v>
      </c>
      <c r="L10" s="1">
        <v>8.0</v>
      </c>
      <c r="M10" s="1">
        <v>108.0</v>
      </c>
      <c r="N10" s="1">
        <v>1.0</v>
      </c>
      <c r="O10" s="1">
        <v>1.0</v>
      </c>
      <c r="P10" s="1">
        <v>5.0</v>
      </c>
    </row>
    <row r="11">
      <c r="A11" s="1">
        <v>9.0</v>
      </c>
      <c r="B11" s="1">
        <v>9.0</v>
      </c>
      <c r="C11" s="1">
        <v>0.0</v>
      </c>
      <c r="D11" s="1" t="s">
        <v>117</v>
      </c>
      <c r="E11" s="1">
        <v>9.0</v>
      </c>
      <c r="F11" s="1">
        <v>8.0</v>
      </c>
      <c r="G11" s="1">
        <v>1.0</v>
      </c>
      <c r="H11" s="1">
        <v>1.0</v>
      </c>
      <c r="I11" s="1">
        <v>0.0</v>
      </c>
      <c r="J11" s="1">
        <v>7.0</v>
      </c>
      <c r="K11" s="1">
        <v>3.0</v>
      </c>
      <c r="L11" s="1">
        <v>9.0</v>
      </c>
      <c r="M11" s="1">
        <v>87.0</v>
      </c>
      <c r="N11" s="1">
        <v>1.0</v>
      </c>
      <c r="O11" s="1">
        <v>6.0</v>
      </c>
      <c r="P11" s="1"/>
    </row>
    <row r="12">
      <c r="A12" s="1">
        <v>10.0</v>
      </c>
      <c r="B12" s="1">
        <v>10.0</v>
      </c>
      <c r="C12" s="1">
        <v>1.0</v>
      </c>
      <c r="D12" s="1" t="s">
        <v>118</v>
      </c>
      <c r="E12" s="1">
        <v>10.0</v>
      </c>
      <c r="F12" s="1">
        <v>4.0</v>
      </c>
      <c r="G12" s="1">
        <v>2.0</v>
      </c>
      <c r="H12" s="1">
        <v>2.0</v>
      </c>
      <c r="I12" s="1">
        <v>0.0</v>
      </c>
      <c r="J12" s="1">
        <v>6.0</v>
      </c>
      <c r="K12" s="1">
        <v>2.0</v>
      </c>
      <c r="L12" s="1" t="s">
        <v>119</v>
      </c>
      <c r="M12" s="1">
        <v>46.0</v>
      </c>
      <c r="N12" s="1">
        <v>1.0</v>
      </c>
      <c r="O12" s="1">
        <v>1.0</v>
      </c>
      <c r="P12" s="1">
        <v>6.0</v>
      </c>
    </row>
    <row r="13">
      <c r="A13" s="1">
        <v>11.0</v>
      </c>
      <c r="B13" s="1">
        <v>11.0</v>
      </c>
      <c r="C13" s="1">
        <v>2.0</v>
      </c>
      <c r="D13" s="1" t="s">
        <v>120</v>
      </c>
      <c r="E13" s="1">
        <v>11.0</v>
      </c>
      <c r="F13" s="1">
        <v>2.0</v>
      </c>
      <c r="G13" s="1">
        <v>3.0</v>
      </c>
      <c r="H13" s="1">
        <v>3.0</v>
      </c>
      <c r="I13" s="1">
        <v>0.0</v>
      </c>
      <c r="J13" s="1">
        <v>5.0</v>
      </c>
      <c r="K13" s="1">
        <v>1.0</v>
      </c>
      <c r="L13" s="1" t="s">
        <v>121</v>
      </c>
      <c r="M13" s="1">
        <v>25.0</v>
      </c>
      <c r="N13" s="1">
        <v>1.0</v>
      </c>
      <c r="O13" s="1">
        <v>7.0</v>
      </c>
      <c r="P13" s="1"/>
    </row>
    <row r="14">
      <c r="A14" s="1">
        <v>12.0</v>
      </c>
      <c r="B14" s="1">
        <v>0.0</v>
      </c>
      <c r="C14" s="1">
        <v>0.0</v>
      </c>
      <c r="D14" s="1">
        <v>301210.0</v>
      </c>
      <c r="E14" s="1">
        <v>12.0</v>
      </c>
      <c r="F14" s="1">
        <v>1.0</v>
      </c>
      <c r="G14" s="1">
        <v>0.0</v>
      </c>
      <c r="H14" s="1">
        <v>4.0</v>
      </c>
      <c r="I14" s="1">
        <v>0.0</v>
      </c>
      <c r="J14" s="1">
        <v>4.0</v>
      </c>
      <c r="K14" s="1">
        <v>0.0</v>
      </c>
      <c r="L14" s="1" t="s">
        <v>122</v>
      </c>
      <c r="M14" s="1">
        <v>14.0</v>
      </c>
      <c r="N14" s="1">
        <v>1.0</v>
      </c>
      <c r="O14" s="1">
        <v>1.0</v>
      </c>
      <c r="P14" s="1">
        <v>7.0</v>
      </c>
    </row>
    <row r="15">
      <c r="A15" s="1">
        <v>13.0</v>
      </c>
      <c r="B15" s="1">
        <v>1.0</v>
      </c>
      <c r="C15" s="1">
        <v>1.0</v>
      </c>
      <c r="D15" s="1" t="s">
        <v>123</v>
      </c>
      <c r="E15" s="1">
        <v>13.0</v>
      </c>
      <c r="F15" s="1">
        <v>0.0</v>
      </c>
      <c r="G15" s="1">
        <v>1.0</v>
      </c>
      <c r="H15" s="1">
        <v>5.0</v>
      </c>
      <c r="I15" s="1">
        <v>0.0</v>
      </c>
      <c r="J15" s="1">
        <v>3.0</v>
      </c>
      <c r="K15" s="1">
        <v>3.0</v>
      </c>
      <c r="L15" s="1" t="s">
        <v>124</v>
      </c>
      <c r="M15" s="1">
        <v>3.0</v>
      </c>
      <c r="N15" s="1">
        <v>1.0</v>
      </c>
      <c r="O15" s="1">
        <v>8.0</v>
      </c>
      <c r="P15" s="1"/>
    </row>
    <row r="16">
      <c r="A16" s="1">
        <v>14.0</v>
      </c>
      <c r="B16" s="1">
        <v>2.0</v>
      </c>
      <c r="C16" s="1">
        <v>2.0</v>
      </c>
      <c r="D16" s="1" t="s">
        <v>125</v>
      </c>
      <c r="E16" s="1">
        <v>14.0</v>
      </c>
      <c r="F16" s="1">
        <v>1.0</v>
      </c>
      <c r="G16" s="1">
        <v>2.0</v>
      </c>
      <c r="H16" s="1">
        <v>6.0</v>
      </c>
      <c r="I16" s="1">
        <v>0.0</v>
      </c>
      <c r="J16" s="1">
        <v>2.0</v>
      </c>
      <c r="K16" s="1">
        <v>2.0</v>
      </c>
      <c r="L16" s="1" t="s">
        <v>126</v>
      </c>
      <c r="M16" s="1">
        <v>12.0</v>
      </c>
      <c r="N16" s="1">
        <v>1.0</v>
      </c>
      <c r="O16" s="1">
        <v>1.0</v>
      </c>
      <c r="P16" s="1">
        <v>8.0</v>
      </c>
    </row>
    <row r="17">
      <c r="A17" s="1">
        <v>15.0</v>
      </c>
      <c r="B17" s="1">
        <v>3.0</v>
      </c>
      <c r="C17" s="1">
        <v>0.0</v>
      </c>
      <c r="D17" s="1" t="s">
        <v>127</v>
      </c>
      <c r="E17" s="1">
        <v>15.0</v>
      </c>
      <c r="F17" s="1">
        <v>2.0</v>
      </c>
      <c r="G17" s="1">
        <v>3.0</v>
      </c>
      <c r="H17" s="1">
        <v>7.0</v>
      </c>
      <c r="I17" s="1">
        <v>0.0</v>
      </c>
      <c r="J17" s="1">
        <v>1.0</v>
      </c>
      <c r="K17" s="1">
        <v>1.0</v>
      </c>
      <c r="L17" s="1" t="s">
        <v>128</v>
      </c>
      <c r="M17" s="1">
        <v>21.0</v>
      </c>
      <c r="N17" s="1">
        <v>1.0</v>
      </c>
      <c r="O17" s="1">
        <v>9.0</v>
      </c>
      <c r="P17" s="1"/>
    </row>
    <row r="18">
      <c r="A18" s="1">
        <v>16.0</v>
      </c>
      <c r="B18" s="1">
        <v>4.0</v>
      </c>
      <c r="C18" s="1">
        <v>1.0</v>
      </c>
      <c r="D18" s="1">
        <v>404000.0</v>
      </c>
      <c r="E18" s="1">
        <v>16.0</v>
      </c>
      <c r="F18" s="1">
        <v>4.0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10.0</v>
      </c>
      <c r="M18" s="1">
        <v>40.0</v>
      </c>
      <c r="N18" s="1">
        <v>1.0</v>
      </c>
      <c r="O18" s="1">
        <v>1.0</v>
      </c>
      <c r="P18" s="1">
        <v>9.0</v>
      </c>
    </row>
    <row r="19">
      <c r="A19" s="1">
        <v>17.0</v>
      </c>
      <c r="B19" s="1">
        <v>5.0</v>
      </c>
      <c r="C19" s="1">
        <v>2.0</v>
      </c>
      <c r="D19" s="1" t="s">
        <v>129</v>
      </c>
      <c r="E19" s="1">
        <v>17.0</v>
      </c>
      <c r="F19" s="1">
        <v>8.0</v>
      </c>
      <c r="G19" s="1">
        <v>1.0</v>
      </c>
      <c r="H19" s="1">
        <v>1.0</v>
      </c>
      <c r="I19" s="1">
        <v>0.0</v>
      </c>
      <c r="J19" s="1">
        <v>15.0</v>
      </c>
      <c r="K19" s="1">
        <v>3.0</v>
      </c>
      <c r="L19" s="1">
        <v>11.0</v>
      </c>
      <c r="M19" s="1" t="s">
        <v>130</v>
      </c>
      <c r="N19" s="1">
        <v>1.0</v>
      </c>
      <c r="O19" s="1">
        <v>10.0</v>
      </c>
      <c r="P19" s="1"/>
    </row>
    <row r="20">
      <c r="A20" s="1">
        <v>18.0</v>
      </c>
      <c r="B20" s="1">
        <v>6.0</v>
      </c>
      <c r="C20" s="1">
        <v>0.0</v>
      </c>
      <c r="D20" s="1" t="s">
        <v>131</v>
      </c>
      <c r="E20" s="1">
        <v>18.0</v>
      </c>
      <c r="F20" s="1">
        <v>16.0</v>
      </c>
      <c r="G20" s="1">
        <v>2.0</v>
      </c>
      <c r="H20" s="1">
        <v>2.0</v>
      </c>
      <c r="I20" s="1">
        <v>0.0</v>
      </c>
      <c r="J20" s="1">
        <v>14.0</v>
      </c>
      <c r="K20" s="1">
        <v>2.0</v>
      </c>
      <c r="L20" s="1">
        <v>12.0</v>
      </c>
      <c r="M20" s="1" t="s">
        <v>132</v>
      </c>
      <c r="N20" s="1">
        <v>1.0</v>
      </c>
      <c r="O20" s="1">
        <v>1.0</v>
      </c>
      <c r="P20" s="1">
        <v>10.0</v>
      </c>
    </row>
    <row r="21">
      <c r="A21" s="1">
        <v>19.0</v>
      </c>
      <c r="B21" s="1">
        <v>7.0</v>
      </c>
      <c r="C21" s="1">
        <v>1.0</v>
      </c>
      <c r="D21" s="1" t="s">
        <v>133</v>
      </c>
      <c r="E21" s="1">
        <v>19.0</v>
      </c>
      <c r="F21" s="1">
        <v>32.0</v>
      </c>
      <c r="G21" s="1">
        <v>3.0</v>
      </c>
      <c r="H21" s="1">
        <v>3.0</v>
      </c>
      <c r="I21" s="1">
        <v>0.0</v>
      </c>
      <c r="J21" s="1">
        <v>13.0</v>
      </c>
      <c r="K21" s="1">
        <v>1.0</v>
      </c>
      <c r="L21" s="1">
        <v>13.0</v>
      </c>
      <c r="M21" s="1" t="s">
        <v>134</v>
      </c>
      <c r="N21" s="1">
        <v>1.0</v>
      </c>
      <c r="O21" s="1">
        <v>11.0</v>
      </c>
      <c r="P21" s="1"/>
    </row>
    <row r="22">
      <c r="A22" s="1">
        <v>20.0</v>
      </c>
      <c r="B22" s="1">
        <v>8.0</v>
      </c>
      <c r="C22" s="1">
        <v>2.0</v>
      </c>
      <c r="D22" s="1">
        <v>510230.0</v>
      </c>
      <c r="E22" s="1">
        <v>20.0</v>
      </c>
      <c r="F22" s="1">
        <v>16.0</v>
      </c>
      <c r="G22" s="1">
        <v>0.0</v>
      </c>
      <c r="H22" s="1">
        <v>4.0</v>
      </c>
      <c r="I22" s="1">
        <v>0.0</v>
      </c>
      <c r="J22" s="1">
        <v>12.0</v>
      </c>
      <c r="K22" s="1">
        <v>0.0</v>
      </c>
      <c r="L22" s="1">
        <v>14.0</v>
      </c>
      <c r="M22" s="1" t="s">
        <v>135</v>
      </c>
      <c r="N22" s="1">
        <v>1.0</v>
      </c>
      <c r="O22" s="1">
        <v>1.0</v>
      </c>
      <c r="P22" s="1">
        <v>11.0</v>
      </c>
    </row>
    <row r="23">
      <c r="A23" s="1">
        <v>21.0</v>
      </c>
      <c r="B23" s="1">
        <v>9.0</v>
      </c>
      <c r="C23" s="1">
        <v>0.0</v>
      </c>
      <c r="D23" s="1" t="s">
        <v>136</v>
      </c>
      <c r="E23" s="1">
        <v>21.0</v>
      </c>
      <c r="F23" s="1">
        <v>8.0</v>
      </c>
      <c r="G23" s="1">
        <v>1.0</v>
      </c>
      <c r="H23" s="1">
        <v>5.0</v>
      </c>
      <c r="I23" s="1">
        <v>0.0</v>
      </c>
      <c r="J23" s="1">
        <v>11.0</v>
      </c>
      <c r="K23" s="1">
        <v>3.0</v>
      </c>
      <c r="L23" s="1">
        <v>15.0</v>
      </c>
      <c r="M23" s="1" t="s">
        <v>113</v>
      </c>
      <c r="N23" s="1">
        <v>1.0</v>
      </c>
      <c r="O23" s="1">
        <v>12.0</v>
      </c>
      <c r="P23" s="1"/>
    </row>
    <row r="24">
      <c r="A24" s="1">
        <v>22.0</v>
      </c>
      <c r="B24" s="1">
        <v>10.0</v>
      </c>
      <c r="C24" s="1">
        <v>1.0</v>
      </c>
      <c r="D24" s="1" t="s">
        <v>137</v>
      </c>
      <c r="E24" s="1">
        <v>22.0</v>
      </c>
      <c r="F24" s="1">
        <v>4.0</v>
      </c>
      <c r="G24" s="1">
        <v>2.0</v>
      </c>
      <c r="H24" s="1">
        <v>6.0</v>
      </c>
      <c r="I24" s="1">
        <v>0.0</v>
      </c>
      <c r="J24" s="1">
        <v>10.0</v>
      </c>
      <c r="K24" s="1">
        <v>2.0</v>
      </c>
      <c r="L24" s="1">
        <v>16.0</v>
      </c>
      <c r="M24" s="1" t="s">
        <v>138</v>
      </c>
      <c r="N24" s="1">
        <v>1.0</v>
      </c>
      <c r="O24" s="1">
        <v>1.0</v>
      </c>
      <c r="P24" s="1">
        <v>12.0</v>
      </c>
    </row>
    <row r="25">
      <c r="A25" s="1">
        <v>23.0</v>
      </c>
      <c r="B25" s="1">
        <v>11.0</v>
      </c>
      <c r="C25" s="1">
        <v>2.0</v>
      </c>
      <c r="D25" s="1" t="s">
        <v>139</v>
      </c>
      <c r="E25" s="1">
        <v>23.0</v>
      </c>
      <c r="F25" s="1">
        <v>2.0</v>
      </c>
      <c r="G25" s="1">
        <v>3.0</v>
      </c>
      <c r="H25" s="1">
        <v>7.0</v>
      </c>
      <c r="I25" s="1">
        <v>0.0</v>
      </c>
      <c r="J25" s="1">
        <v>9.0</v>
      </c>
      <c r="K25" s="1">
        <v>1.0</v>
      </c>
      <c r="L25" s="1">
        <v>17.0</v>
      </c>
      <c r="M25" s="1">
        <v>29.0</v>
      </c>
      <c r="N25" s="1">
        <v>1.0</v>
      </c>
      <c r="O25" s="1">
        <v>13.0</v>
      </c>
      <c r="P25" s="1"/>
    </row>
    <row r="26">
      <c r="A26" s="1">
        <v>24.0</v>
      </c>
      <c r="B26" s="1">
        <v>0.0</v>
      </c>
      <c r="C26" s="1">
        <v>0.0</v>
      </c>
      <c r="D26" s="1">
        <v>601020.0</v>
      </c>
      <c r="E26" s="1">
        <v>24.0</v>
      </c>
      <c r="F26" s="1">
        <v>1.0</v>
      </c>
      <c r="G26" s="1">
        <v>0.0</v>
      </c>
      <c r="H26" s="1">
        <v>0.0</v>
      </c>
      <c r="I26" s="1">
        <v>0.0</v>
      </c>
      <c r="J26" s="1">
        <v>8.0</v>
      </c>
      <c r="K26" s="1">
        <v>0.0</v>
      </c>
      <c r="L26" s="1">
        <v>18.0</v>
      </c>
      <c r="M26" s="1">
        <v>18.0</v>
      </c>
      <c r="N26" s="1">
        <v>1.0</v>
      </c>
      <c r="O26" s="1">
        <v>1.0</v>
      </c>
      <c r="P26" s="1">
        <v>13.0</v>
      </c>
    </row>
    <row r="27">
      <c r="A27" s="1">
        <v>25.0</v>
      </c>
      <c r="B27" s="1">
        <v>1.0</v>
      </c>
      <c r="C27" s="1">
        <v>1.0</v>
      </c>
      <c r="D27" s="1" t="s">
        <v>140</v>
      </c>
      <c r="E27" s="1">
        <v>25.0</v>
      </c>
      <c r="F27" s="1">
        <v>0.0</v>
      </c>
      <c r="G27" s="1">
        <v>1.0</v>
      </c>
      <c r="H27" s="1">
        <v>1.0</v>
      </c>
      <c r="I27" s="1">
        <v>0.0</v>
      </c>
      <c r="J27" s="1">
        <v>7.0</v>
      </c>
      <c r="K27" s="1">
        <v>3.0</v>
      </c>
      <c r="L27" s="1">
        <v>19.0</v>
      </c>
      <c r="M27" s="1">
        <v>7.0</v>
      </c>
      <c r="N27" s="1">
        <v>1.0</v>
      </c>
      <c r="O27" s="1">
        <v>14.0</v>
      </c>
      <c r="P27" s="1"/>
    </row>
    <row r="38">
      <c r="A38" s="4"/>
    </row>
    <row r="48">
      <c r="A48" s="4"/>
    </row>
    <row r="59">
      <c r="A59" s="4"/>
    </row>
    <row r="69">
      <c r="A69" s="4"/>
    </row>
    <row r="79">
      <c r="A79" s="4"/>
    </row>
    <row r="99">
      <c r="A99" s="4"/>
    </row>
    <row r="112">
      <c r="A112" s="5"/>
    </row>
  </sheetData>
  <autoFilter ref="$A$1:$Z$2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