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IDMASTER" sheetId="1" r:id="rId1"/>
    <sheet name="SECTOR" sheetId="2" r:id="rId2"/>
  </sheets>
  <calcPr calcId="145621"/>
</workbook>
</file>

<file path=xl/calcChain.xml><?xml version="1.0" encoding="utf-8"?>
<calcChain xmlns="http://schemas.openxmlformats.org/spreadsheetml/2006/main">
  <c r="AB106" i="1" l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Q106" i="1"/>
  <c r="W106" i="1" s="1"/>
  <c r="Q105" i="1"/>
  <c r="Q104" i="1"/>
  <c r="Q103" i="1"/>
  <c r="W103" i="1" s="1"/>
  <c r="Q102" i="1"/>
  <c r="Q101" i="1"/>
  <c r="Q100" i="1"/>
  <c r="Q99" i="1"/>
  <c r="W99" i="1" s="1"/>
  <c r="Q98" i="1"/>
  <c r="W98" i="1" s="1"/>
  <c r="Q97" i="1"/>
  <c r="Q96" i="1"/>
  <c r="Q95" i="1"/>
  <c r="W95" i="1" s="1"/>
  <c r="Q94" i="1"/>
  <c r="Q93" i="1"/>
  <c r="Q92" i="1"/>
  <c r="Q91" i="1"/>
  <c r="W91" i="1" s="1"/>
  <c r="Q90" i="1"/>
  <c r="W90" i="1" s="1"/>
  <c r="Q89" i="1"/>
  <c r="Q88" i="1"/>
  <c r="Q87" i="1"/>
  <c r="W87" i="1" s="1"/>
  <c r="Q86" i="1"/>
  <c r="Q85" i="1"/>
  <c r="Q84" i="1"/>
  <c r="Q83" i="1"/>
  <c r="W83" i="1" s="1"/>
  <c r="Q82" i="1"/>
  <c r="W82" i="1" s="1"/>
  <c r="Q81" i="1"/>
  <c r="Q80" i="1"/>
  <c r="Q79" i="1"/>
  <c r="W79" i="1" s="1"/>
  <c r="Q78" i="1"/>
  <c r="Q77" i="1"/>
  <c r="Q76" i="1"/>
  <c r="Q75" i="1"/>
  <c r="W75" i="1" s="1"/>
  <c r="Q74" i="1"/>
  <c r="W74" i="1" s="1"/>
  <c r="Q73" i="1"/>
  <c r="Q72" i="1"/>
  <c r="Q71" i="1"/>
  <c r="W71" i="1" s="1"/>
  <c r="Q70" i="1"/>
  <c r="Q69" i="1"/>
  <c r="Q68" i="1"/>
  <c r="Q67" i="1"/>
  <c r="W67" i="1" s="1"/>
  <c r="Q66" i="1"/>
  <c r="W66" i="1" s="1"/>
  <c r="Q65" i="1"/>
  <c r="Q64" i="1"/>
  <c r="Q63" i="1"/>
  <c r="W63" i="1" s="1"/>
  <c r="Q62" i="1"/>
  <c r="Q61" i="1"/>
  <c r="Q60" i="1"/>
  <c r="Q59" i="1"/>
  <c r="W59" i="1" s="1"/>
  <c r="Q58" i="1"/>
  <c r="W58" i="1" s="1"/>
  <c r="Q57" i="1"/>
  <c r="Q56" i="1"/>
  <c r="Q55" i="1"/>
  <c r="W55" i="1" s="1"/>
  <c r="Q54" i="1"/>
  <c r="Q53" i="1"/>
  <c r="Q52" i="1"/>
  <c r="Q51" i="1"/>
  <c r="W51" i="1" s="1"/>
  <c r="Q50" i="1"/>
  <c r="W50" i="1" s="1"/>
  <c r="Q49" i="1"/>
  <c r="Q48" i="1"/>
  <c r="Q47" i="1"/>
  <c r="W47" i="1" s="1"/>
  <c r="Q46" i="1"/>
  <c r="Q45" i="1"/>
  <c r="Q44" i="1"/>
  <c r="Q43" i="1"/>
  <c r="W43" i="1" s="1"/>
  <c r="Q42" i="1"/>
  <c r="W42" i="1" s="1"/>
  <c r="Q41" i="1"/>
  <c r="Q40" i="1"/>
  <c r="Q39" i="1"/>
  <c r="W39" i="1" s="1"/>
  <c r="Q38" i="1"/>
  <c r="Q37" i="1"/>
  <c r="Q36" i="1"/>
  <c r="Q35" i="1"/>
  <c r="W35" i="1" s="1"/>
  <c r="Q34" i="1"/>
  <c r="W34" i="1" s="1"/>
  <c r="Q33" i="1"/>
  <c r="Q32" i="1"/>
  <c r="Q31" i="1"/>
  <c r="W31" i="1" s="1"/>
  <c r="Q30" i="1"/>
  <c r="Q29" i="1"/>
  <c r="Q28" i="1"/>
  <c r="W28" i="1" s="1"/>
  <c r="Q27" i="1"/>
  <c r="W27" i="1" s="1"/>
  <c r="Q26" i="1"/>
  <c r="W26" i="1" s="1"/>
  <c r="Q25" i="1"/>
  <c r="Q24" i="1"/>
  <c r="Q23" i="1"/>
  <c r="W23" i="1" s="1"/>
  <c r="Q22" i="1"/>
  <c r="Q21" i="1"/>
  <c r="Q20" i="1"/>
  <c r="W20" i="1" s="1"/>
  <c r="Q19" i="1"/>
  <c r="W19" i="1" s="1"/>
  <c r="Q18" i="1"/>
  <c r="W18" i="1" s="1"/>
  <c r="Q17" i="1"/>
  <c r="Q16" i="1"/>
  <c r="Q15" i="1"/>
  <c r="W15" i="1" s="1"/>
  <c r="Q14" i="1"/>
  <c r="Q13" i="1"/>
  <c r="Q12" i="1"/>
  <c r="W12" i="1" s="1"/>
  <c r="Q11" i="1"/>
  <c r="W11" i="1" s="1"/>
  <c r="Q10" i="1"/>
  <c r="W10" i="1" s="1"/>
  <c r="Q9" i="1"/>
  <c r="Q8" i="1"/>
  <c r="Q7" i="1"/>
  <c r="W7" i="1" s="1"/>
  <c r="Q6" i="1"/>
  <c r="Q5" i="1"/>
  <c r="Q4" i="1"/>
  <c r="W4" i="1" s="1"/>
  <c r="Q3" i="1"/>
  <c r="W3" i="1" s="1"/>
  <c r="Q2" i="1"/>
  <c r="W2" i="1" s="1"/>
  <c r="T2" i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W32" i="1"/>
  <c r="T32" i="1"/>
  <c r="U32" i="1"/>
  <c r="V32" i="1"/>
  <c r="X32" i="1"/>
  <c r="Y32" i="1"/>
  <c r="Z32" i="1"/>
  <c r="Z106" i="1"/>
  <c r="Y106" i="1"/>
  <c r="X106" i="1"/>
  <c r="V106" i="1"/>
  <c r="U106" i="1"/>
  <c r="T106" i="1"/>
  <c r="Z105" i="1"/>
  <c r="Y105" i="1"/>
  <c r="X105" i="1"/>
  <c r="V105" i="1"/>
  <c r="U105" i="1"/>
  <c r="T105" i="1"/>
  <c r="Z104" i="1"/>
  <c r="Y104" i="1"/>
  <c r="X104" i="1"/>
  <c r="V104" i="1"/>
  <c r="U104" i="1"/>
  <c r="T104" i="1"/>
  <c r="Z103" i="1"/>
  <c r="Y103" i="1"/>
  <c r="X103" i="1"/>
  <c r="V103" i="1"/>
  <c r="U103" i="1"/>
  <c r="T103" i="1"/>
  <c r="Z102" i="1"/>
  <c r="Y102" i="1"/>
  <c r="X102" i="1"/>
  <c r="V102" i="1"/>
  <c r="U102" i="1"/>
  <c r="T102" i="1"/>
  <c r="Z101" i="1"/>
  <c r="Y101" i="1"/>
  <c r="X101" i="1"/>
  <c r="V101" i="1"/>
  <c r="U101" i="1"/>
  <c r="T101" i="1"/>
  <c r="Z100" i="1"/>
  <c r="Y100" i="1"/>
  <c r="X100" i="1"/>
  <c r="V100" i="1"/>
  <c r="U100" i="1"/>
  <c r="T100" i="1"/>
  <c r="Z99" i="1"/>
  <c r="Y99" i="1"/>
  <c r="X99" i="1"/>
  <c r="V99" i="1"/>
  <c r="U99" i="1"/>
  <c r="T99" i="1"/>
  <c r="Z98" i="1"/>
  <c r="Y98" i="1"/>
  <c r="X98" i="1"/>
  <c r="V98" i="1"/>
  <c r="U98" i="1"/>
  <c r="T98" i="1"/>
  <c r="Z97" i="1"/>
  <c r="Y97" i="1"/>
  <c r="X97" i="1"/>
  <c r="V97" i="1"/>
  <c r="U97" i="1"/>
  <c r="T97" i="1"/>
  <c r="Z96" i="1"/>
  <c r="Y96" i="1"/>
  <c r="X96" i="1"/>
  <c r="V96" i="1"/>
  <c r="U96" i="1"/>
  <c r="T96" i="1"/>
  <c r="Z95" i="1"/>
  <c r="Y95" i="1"/>
  <c r="X95" i="1"/>
  <c r="V95" i="1"/>
  <c r="U95" i="1"/>
  <c r="T95" i="1"/>
  <c r="Z94" i="1"/>
  <c r="Y94" i="1"/>
  <c r="X94" i="1"/>
  <c r="V94" i="1"/>
  <c r="U94" i="1"/>
  <c r="T94" i="1"/>
  <c r="Z93" i="1"/>
  <c r="Y93" i="1"/>
  <c r="X93" i="1"/>
  <c r="V93" i="1"/>
  <c r="U93" i="1"/>
  <c r="T93" i="1"/>
  <c r="Z92" i="1"/>
  <c r="Y92" i="1"/>
  <c r="X92" i="1"/>
  <c r="V92" i="1"/>
  <c r="U92" i="1"/>
  <c r="T92" i="1"/>
  <c r="Z91" i="1"/>
  <c r="Y91" i="1"/>
  <c r="X91" i="1"/>
  <c r="V91" i="1"/>
  <c r="U91" i="1"/>
  <c r="T91" i="1"/>
  <c r="Z90" i="1"/>
  <c r="Y90" i="1"/>
  <c r="X90" i="1"/>
  <c r="V90" i="1"/>
  <c r="U90" i="1"/>
  <c r="T90" i="1"/>
  <c r="Z89" i="1"/>
  <c r="Y89" i="1"/>
  <c r="X89" i="1"/>
  <c r="V89" i="1"/>
  <c r="U89" i="1"/>
  <c r="T89" i="1"/>
  <c r="Z88" i="1"/>
  <c r="Y88" i="1"/>
  <c r="X88" i="1"/>
  <c r="V88" i="1"/>
  <c r="U88" i="1"/>
  <c r="T88" i="1"/>
  <c r="Z87" i="1"/>
  <c r="Y87" i="1"/>
  <c r="X87" i="1"/>
  <c r="V87" i="1"/>
  <c r="U87" i="1"/>
  <c r="T87" i="1"/>
  <c r="Z86" i="1"/>
  <c r="Y86" i="1"/>
  <c r="X86" i="1"/>
  <c r="V86" i="1"/>
  <c r="U86" i="1"/>
  <c r="T86" i="1"/>
  <c r="Z85" i="1"/>
  <c r="Y85" i="1"/>
  <c r="X85" i="1"/>
  <c r="V85" i="1"/>
  <c r="U85" i="1"/>
  <c r="T85" i="1"/>
  <c r="Z84" i="1"/>
  <c r="Y84" i="1"/>
  <c r="X84" i="1"/>
  <c r="V84" i="1"/>
  <c r="U84" i="1"/>
  <c r="T84" i="1"/>
  <c r="Z83" i="1"/>
  <c r="Y83" i="1"/>
  <c r="X83" i="1"/>
  <c r="V83" i="1"/>
  <c r="U83" i="1"/>
  <c r="T83" i="1"/>
  <c r="Z82" i="1"/>
  <c r="Y82" i="1"/>
  <c r="X82" i="1"/>
  <c r="V82" i="1"/>
  <c r="U82" i="1"/>
  <c r="T82" i="1"/>
  <c r="Z81" i="1"/>
  <c r="Y81" i="1"/>
  <c r="X81" i="1"/>
  <c r="V81" i="1"/>
  <c r="U81" i="1"/>
  <c r="T81" i="1"/>
  <c r="Z80" i="1"/>
  <c r="Y80" i="1"/>
  <c r="X80" i="1"/>
  <c r="V80" i="1"/>
  <c r="U80" i="1"/>
  <c r="T80" i="1"/>
  <c r="Z79" i="1"/>
  <c r="Y79" i="1"/>
  <c r="X79" i="1"/>
  <c r="V79" i="1"/>
  <c r="U79" i="1"/>
  <c r="T79" i="1"/>
  <c r="Z78" i="1"/>
  <c r="Y78" i="1"/>
  <c r="X78" i="1"/>
  <c r="V78" i="1"/>
  <c r="U78" i="1"/>
  <c r="T78" i="1"/>
  <c r="Z77" i="1"/>
  <c r="Y77" i="1"/>
  <c r="X77" i="1"/>
  <c r="V77" i="1"/>
  <c r="U77" i="1"/>
  <c r="T77" i="1"/>
  <c r="Z76" i="1"/>
  <c r="Y76" i="1"/>
  <c r="X76" i="1"/>
  <c r="V76" i="1"/>
  <c r="U76" i="1"/>
  <c r="T76" i="1"/>
  <c r="Z75" i="1"/>
  <c r="Y75" i="1"/>
  <c r="X75" i="1"/>
  <c r="V75" i="1"/>
  <c r="U75" i="1"/>
  <c r="T75" i="1"/>
  <c r="Z74" i="1"/>
  <c r="Y74" i="1"/>
  <c r="X74" i="1"/>
  <c r="V74" i="1"/>
  <c r="U74" i="1"/>
  <c r="T74" i="1"/>
  <c r="Z73" i="1"/>
  <c r="Y73" i="1"/>
  <c r="X73" i="1"/>
  <c r="V73" i="1"/>
  <c r="U73" i="1"/>
  <c r="T73" i="1"/>
  <c r="Z72" i="1"/>
  <c r="Y72" i="1"/>
  <c r="X72" i="1"/>
  <c r="V72" i="1"/>
  <c r="U72" i="1"/>
  <c r="T72" i="1"/>
  <c r="Z71" i="1"/>
  <c r="Y71" i="1"/>
  <c r="X71" i="1"/>
  <c r="V71" i="1"/>
  <c r="U71" i="1"/>
  <c r="T71" i="1"/>
  <c r="Z70" i="1"/>
  <c r="Y70" i="1"/>
  <c r="X70" i="1"/>
  <c r="V70" i="1"/>
  <c r="U70" i="1"/>
  <c r="T70" i="1"/>
  <c r="Z69" i="1"/>
  <c r="Y69" i="1"/>
  <c r="X69" i="1"/>
  <c r="V69" i="1"/>
  <c r="U69" i="1"/>
  <c r="T69" i="1"/>
  <c r="Z68" i="1"/>
  <c r="Y68" i="1"/>
  <c r="X68" i="1"/>
  <c r="V68" i="1"/>
  <c r="U68" i="1"/>
  <c r="T68" i="1"/>
  <c r="Z67" i="1"/>
  <c r="Y67" i="1"/>
  <c r="X67" i="1"/>
  <c r="V67" i="1"/>
  <c r="U67" i="1"/>
  <c r="T67" i="1"/>
  <c r="Z66" i="1"/>
  <c r="Y66" i="1"/>
  <c r="X66" i="1"/>
  <c r="V66" i="1"/>
  <c r="U66" i="1"/>
  <c r="T66" i="1"/>
  <c r="Z65" i="1"/>
  <c r="Y65" i="1"/>
  <c r="X65" i="1"/>
  <c r="V65" i="1"/>
  <c r="U65" i="1"/>
  <c r="T65" i="1"/>
  <c r="Z64" i="1"/>
  <c r="Y64" i="1"/>
  <c r="X64" i="1"/>
  <c r="V64" i="1"/>
  <c r="U64" i="1"/>
  <c r="T64" i="1"/>
  <c r="Z63" i="1"/>
  <c r="Y63" i="1"/>
  <c r="X63" i="1"/>
  <c r="V63" i="1"/>
  <c r="U63" i="1"/>
  <c r="T63" i="1"/>
  <c r="Z62" i="1"/>
  <c r="Y62" i="1"/>
  <c r="X62" i="1"/>
  <c r="V62" i="1"/>
  <c r="U62" i="1"/>
  <c r="T62" i="1"/>
  <c r="Z61" i="1"/>
  <c r="Y61" i="1"/>
  <c r="X61" i="1"/>
  <c r="V61" i="1"/>
  <c r="U61" i="1"/>
  <c r="T61" i="1"/>
  <c r="Z60" i="1"/>
  <c r="Y60" i="1"/>
  <c r="X60" i="1"/>
  <c r="V60" i="1"/>
  <c r="U60" i="1"/>
  <c r="T60" i="1"/>
  <c r="Z59" i="1"/>
  <c r="Y59" i="1"/>
  <c r="X59" i="1"/>
  <c r="V59" i="1"/>
  <c r="U59" i="1"/>
  <c r="T59" i="1"/>
  <c r="Z58" i="1"/>
  <c r="Y58" i="1"/>
  <c r="X58" i="1"/>
  <c r="V58" i="1"/>
  <c r="U58" i="1"/>
  <c r="T58" i="1"/>
  <c r="Z57" i="1"/>
  <c r="Y57" i="1"/>
  <c r="X57" i="1"/>
  <c r="V57" i="1"/>
  <c r="U57" i="1"/>
  <c r="T57" i="1"/>
  <c r="Z56" i="1"/>
  <c r="Y56" i="1"/>
  <c r="X56" i="1"/>
  <c r="V56" i="1"/>
  <c r="U56" i="1"/>
  <c r="T56" i="1"/>
  <c r="Z55" i="1"/>
  <c r="Y55" i="1"/>
  <c r="X55" i="1"/>
  <c r="V55" i="1"/>
  <c r="U55" i="1"/>
  <c r="T55" i="1"/>
  <c r="Z54" i="1"/>
  <c r="Y54" i="1"/>
  <c r="X54" i="1"/>
  <c r="V54" i="1"/>
  <c r="U54" i="1"/>
  <c r="T54" i="1"/>
  <c r="Z53" i="1"/>
  <c r="Y53" i="1"/>
  <c r="X53" i="1"/>
  <c r="V53" i="1"/>
  <c r="U53" i="1"/>
  <c r="T53" i="1"/>
  <c r="Z52" i="1"/>
  <c r="Y52" i="1"/>
  <c r="X52" i="1"/>
  <c r="V52" i="1"/>
  <c r="U52" i="1"/>
  <c r="T52" i="1"/>
  <c r="Z51" i="1"/>
  <c r="Y51" i="1"/>
  <c r="X51" i="1"/>
  <c r="V51" i="1"/>
  <c r="U51" i="1"/>
  <c r="T51" i="1"/>
  <c r="Z50" i="1"/>
  <c r="Y50" i="1"/>
  <c r="X50" i="1"/>
  <c r="V50" i="1"/>
  <c r="U50" i="1"/>
  <c r="T50" i="1"/>
  <c r="Z49" i="1"/>
  <c r="Y49" i="1"/>
  <c r="X49" i="1"/>
  <c r="V49" i="1"/>
  <c r="U49" i="1"/>
  <c r="T49" i="1"/>
  <c r="Z48" i="1"/>
  <c r="Y48" i="1"/>
  <c r="X48" i="1"/>
  <c r="V48" i="1"/>
  <c r="U48" i="1"/>
  <c r="T48" i="1"/>
  <c r="Z47" i="1"/>
  <c r="Y47" i="1"/>
  <c r="X47" i="1"/>
  <c r="V47" i="1"/>
  <c r="U47" i="1"/>
  <c r="T47" i="1"/>
  <c r="Z46" i="1"/>
  <c r="Y46" i="1"/>
  <c r="X46" i="1"/>
  <c r="V46" i="1"/>
  <c r="U46" i="1"/>
  <c r="T46" i="1"/>
  <c r="Z45" i="1"/>
  <c r="Y45" i="1"/>
  <c r="X45" i="1"/>
  <c r="V45" i="1"/>
  <c r="U45" i="1"/>
  <c r="T45" i="1"/>
  <c r="Z44" i="1"/>
  <c r="Y44" i="1"/>
  <c r="X44" i="1"/>
  <c r="V44" i="1"/>
  <c r="U44" i="1"/>
  <c r="T44" i="1"/>
  <c r="Z43" i="1"/>
  <c r="Y43" i="1"/>
  <c r="X43" i="1"/>
  <c r="V43" i="1"/>
  <c r="U43" i="1"/>
  <c r="T43" i="1"/>
  <c r="Z42" i="1"/>
  <c r="Y42" i="1"/>
  <c r="X42" i="1"/>
  <c r="V42" i="1"/>
  <c r="U42" i="1"/>
  <c r="T42" i="1"/>
  <c r="Z41" i="1"/>
  <c r="Y41" i="1"/>
  <c r="X41" i="1"/>
  <c r="V41" i="1"/>
  <c r="U41" i="1"/>
  <c r="T41" i="1"/>
  <c r="Z40" i="1"/>
  <c r="Y40" i="1"/>
  <c r="X40" i="1"/>
  <c r="V40" i="1"/>
  <c r="U40" i="1"/>
  <c r="T40" i="1"/>
  <c r="Z39" i="1"/>
  <c r="Y39" i="1"/>
  <c r="X39" i="1"/>
  <c r="V39" i="1"/>
  <c r="U39" i="1"/>
  <c r="T39" i="1"/>
  <c r="Z38" i="1"/>
  <c r="Y38" i="1"/>
  <c r="X38" i="1"/>
  <c r="V38" i="1"/>
  <c r="U38" i="1"/>
  <c r="T38" i="1"/>
  <c r="Z37" i="1"/>
  <c r="Y37" i="1"/>
  <c r="X37" i="1"/>
  <c r="V37" i="1"/>
  <c r="U37" i="1"/>
  <c r="T37" i="1"/>
  <c r="Z36" i="1"/>
  <c r="Y36" i="1"/>
  <c r="X36" i="1"/>
  <c r="V36" i="1"/>
  <c r="U36" i="1"/>
  <c r="T36" i="1"/>
  <c r="Z35" i="1"/>
  <c r="Y35" i="1"/>
  <c r="X35" i="1"/>
  <c r="V35" i="1"/>
  <c r="U35" i="1"/>
  <c r="T35" i="1"/>
  <c r="Z34" i="1"/>
  <c r="Y34" i="1"/>
  <c r="X34" i="1"/>
  <c r="V34" i="1"/>
  <c r="U34" i="1"/>
  <c r="T34" i="1"/>
  <c r="Z33" i="1"/>
  <c r="Y33" i="1"/>
  <c r="X33" i="1"/>
  <c r="V33" i="1"/>
  <c r="U33" i="1"/>
  <c r="T33" i="1"/>
  <c r="W105" i="1"/>
  <c r="W104" i="1"/>
  <c r="W102" i="1"/>
  <c r="W101" i="1"/>
  <c r="W100" i="1"/>
  <c r="W97" i="1"/>
  <c r="W96" i="1"/>
  <c r="W94" i="1"/>
  <c r="W93" i="1"/>
  <c r="W92" i="1"/>
  <c r="W89" i="1"/>
  <c r="W88" i="1"/>
  <c r="W86" i="1"/>
  <c r="W85" i="1"/>
  <c r="W84" i="1"/>
  <c r="W81" i="1"/>
  <c r="W80" i="1"/>
  <c r="W78" i="1"/>
  <c r="W77" i="1"/>
  <c r="W76" i="1"/>
  <c r="W73" i="1"/>
  <c r="W72" i="1"/>
  <c r="W70" i="1"/>
  <c r="W69" i="1"/>
  <c r="W68" i="1"/>
  <c r="W65" i="1"/>
  <c r="W64" i="1"/>
  <c r="W62" i="1"/>
  <c r="W61" i="1"/>
  <c r="W60" i="1"/>
  <c r="W57" i="1"/>
  <c r="W56" i="1"/>
  <c r="W54" i="1"/>
  <c r="W53" i="1"/>
  <c r="W52" i="1"/>
  <c r="W49" i="1"/>
  <c r="W48" i="1"/>
  <c r="W46" i="1"/>
  <c r="W45" i="1"/>
  <c r="W44" i="1"/>
  <c r="W41" i="1"/>
  <c r="W40" i="1"/>
  <c r="W38" i="1"/>
  <c r="W37" i="1"/>
  <c r="W36" i="1"/>
  <c r="I106" i="1"/>
  <c r="S106" i="1" s="1"/>
  <c r="I105" i="1"/>
  <c r="S105" i="1" s="1"/>
  <c r="I104" i="1"/>
  <c r="S104" i="1" s="1"/>
  <c r="I103" i="1"/>
  <c r="S103" i="1" s="1"/>
  <c r="I102" i="1"/>
  <c r="S102" i="1" s="1"/>
  <c r="I101" i="1"/>
  <c r="S101" i="1" s="1"/>
  <c r="I100" i="1"/>
  <c r="S100" i="1" s="1"/>
  <c r="I99" i="1"/>
  <c r="S99" i="1" s="1"/>
  <c r="I98" i="1"/>
  <c r="S98" i="1" s="1"/>
  <c r="I97" i="1"/>
  <c r="S97" i="1" s="1"/>
  <c r="I96" i="1"/>
  <c r="S96" i="1" s="1"/>
  <c r="I95" i="1"/>
  <c r="S95" i="1" s="1"/>
  <c r="I94" i="1"/>
  <c r="S94" i="1" s="1"/>
  <c r="I93" i="1"/>
  <c r="S93" i="1" s="1"/>
  <c r="I92" i="1"/>
  <c r="S92" i="1" s="1"/>
  <c r="I91" i="1"/>
  <c r="S91" i="1" s="1"/>
  <c r="I90" i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I81" i="1"/>
  <c r="S81" i="1" s="1"/>
  <c r="I80" i="1"/>
  <c r="S80" i="1" s="1"/>
  <c r="I79" i="1"/>
  <c r="S79" i="1" s="1"/>
  <c r="I78" i="1"/>
  <c r="S78" i="1" s="1"/>
  <c r="I77" i="1"/>
  <c r="S77" i="1" s="1"/>
  <c r="I76" i="1"/>
  <c r="S76" i="1" s="1"/>
  <c r="I75" i="1"/>
  <c r="S75" i="1" s="1"/>
  <c r="I74" i="1"/>
  <c r="S74" i="1" s="1"/>
  <c r="I73" i="1"/>
  <c r="S73" i="1" s="1"/>
  <c r="I72" i="1"/>
  <c r="S72" i="1" s="1"/>
  <c r="I71" i="1"/>
  <c r="S71" i="1" s="1"/>
  <c r="I70" i="1"/>
  <c r="S70" i="1" s="1"/>
  <c r="I69" i="1"/>
  <c r="S69" i="1" s="1"/>
  <c r="I68" i="1"/>
  <c r="S68" i="1" s="1"/>
  <c r="I67" i="1"/>
  <c r="S67" i="1" s="1"/>
  <c r="I66" i="1"/>
  <c r="S66" i="1" s="1"/>
  <c r="I65" i="1"/>
  <c r="S65" i="1" s="1"/>
  <c r="I64" i="1"/>
  <c r="S64" i="1" s="1"/>
  <c r="I63" i="1"/>
  <c r="S63" i="1" s="1"/>
  <c r="I62" i="1"/>
  <c r="S62" i="1" s="1"/>
  <c r="I61" i="1"/>
  <c r="S61" i="1" s="1"/>
  <c r="I60" i="1"/>
  <c r="S60" i="1" s="1"/>
  <c r="I59" i="1"/>
  <c r="S59" i="1" s="1"/>
  <c r="I58" i="1"/>
  <c r="S58" i="1" s="1"/>
  <c r="I57" i="1"/>
  <c r="S57" i="1" s="1"/>
  <c r="I56" i="1"/>
  <c r="S56" i="1" s="1"/>
  <c r="I55" i="1"/>
  <c r="S55" i="1" s="1"/>
  <c r="I54" i="1"/>
  <c r="S54" i="1" s="1"/>
  <c r="I53" i="1"/>
  <c r="S53" i="1" s="1"/>
  <c r="I52" i="1"/>
  <c r="S52" i="1" s="1"/>
  <c r="I51" i="1"/>
  <c r="S51" i="1" s="1"/>
  <c r="I50" i="1"/>
  <c r="S50" i="1" s="1"/>
  <c r="I49" i="1"/>
  <c r="S49" i="1" s="1"/>
  <c r="I48" i="1"/>
  <c r="S48" i="1" s="1"/>
  <c r="I47" i="1"/>
  <c r="S47" i="1" s="1"/>
  <c r="I46" i="1"/>
  <c r="S46" i="1" s="1"/>
  <c r="I45" i="1"/>
  <c r="S45" i="1" s="1"/>
  <c r="I44" i="1"/>
  <c r="S44" i="1" s="1"/>
  <c r="I43" i="1"/>
  <c r="S43" i="1" s="1"/>
  <c r="I42" i="1"/>
  <c r="S42" i="1" s="1"/>
  <c r="I41" i="1"/>
  <c r="S41" i="1" s="1"/>
  <c r="I40" i="1"/>
  <c r="S40" i="1" s="1"/>
  <c r="I39" i="1"/>
  <c r="S39" i="1" s="1"/>
  <c r="I38" i="1"/>
  <c r="S38" i="1" s="1"/>
  <c r="I37" i="1"/>
  <c r="S37" i="1" s="1"/>
  <c r="I36" i="1"/>
  <c r="S36" i="1" s="1"/>
  <c r="I35" i="1"/>
  <c r="I34" i="1"/>
  <c r="I33" i="1"/>
  <c r="S33" i="1" s="1"/>
  <c r="I32" i="1"/>
  <c r="S32" i="1" s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W30" i="1"/>
  <c r="W29" i="1"/>
  <c r="W25" i="1"/>
  <c r="W24" i="1"/>
  <c r="W22" i="1"/>
  <c r="W21" i="1"/>
  <c r="W17" i="1"/>
  <c r="W16" i="1"/>
  <c r="W14" i="1"/>
  <c r="W13" i="1"/>
  <c r="W9" i="1"/>
  <c r="W8" i="1"/>
  <c r="W6" i="1"/>
  <c r="W5" i="1"/>
  <c r="A38" i="1"/>
  <c r="A37" i="1"/>
  <c r="A36" i="1"/>
  <c r="A35" i="1"/>
  <c r="A34" i="1"/>
  <c r="A33" i="1"/>
  <c r="S34" i="1" l="1"/>
  <c r="S35" i="1"/>
  <c r="W33" i="1"/>
  <c r="A2" i="1"/>
  <c r="I2" i="1"/>
  <c r="S2" i="1" s="1"/>
  <c r="U2" i="1"/>
  <c r="V2" i="1"/>
  <c r="X2" i="1"/>
  <c r="Y2" i="1"/>
  <c r="Z2" i="1"/>
  <c r="A3" i="1"/>
  <c r="I3" i="1"/>
  <c r="S3" i="1" s="1"/>
  <c r="T3" i="1"/>
  <c r="U3" i="1"/>
  <c r="V3" i="1"/>
  <c r="X3" i="1"/>
  <c r="Y3" i="1"/>
  <c r="Z3" i="1"/>
  <c r="A4" i="1"/>
  <c r="I4" i="1"/>
  <c r="S4" i="1" s="1"/>
  <c r="T4" i="1"/>
  <c r="U4" i="1"/>
  <c r="V4" i="1"/>
  <c r="X4" i="1"/>
  <c r="Y4" i="1"/>
  <c r="Z4" i="1"/>
  <c r="A5" i="1"/>
  <c r="I5" i="1"/>
  <c r="S5" i="1" s="1"/>
  <c r="T5" i="1"/>
  <c r="U5" i="1"/>
  <c r="V5" i="1"/>
  <c r="X5" i="1"/>
  <c r="Y5" i="1"/>
  <c r="Z5" i="1"/>
  <c r="A6" i="1"/>
  <c r="I6" i="1"/>
  <c r="S6" i="1" s="1"/>
  <c r="T6" i="1"/>
  <c r="U6" i="1"/>
  <c r="V6" i="1"/>
  <c r="X6" i="1"/>
  <c r="Y6" i="1"/>
  <c r="Z6" i="1"/>
  <c r="A7" i="1"/>
  <c r="I7" i="1"/>
  <c r="S7" i="1" s="1"/>
  <c r="T7" i="1"/>
  <c r="U7" i="1"/>
  <c r="V7" i="1"/>
  <c r="X7" i="1"/>
  <c r="Y7" i="1"/>
  <c r="Z7" i="1"/>
  <c r="A8" i="1"/>
  <c r="I8" i="1"/>
  <c r="S8" i="1" s="1"/>
  <c r="T8" i="1"/>
  <c r="U8" i="1"/>
  <c r="V8" i="1"/>
  <c r="X8" i="1"/>
  <c r="Y8" i="1"/>
  <c r="Z8" i="1"/>
  <c r="A9" i="1"/>
  <c r="I9" i="1"/>
  <c r="S9" i="1" s="1"/>
  <c r="T9" i="1"/>
  <c r="U9" i="1"/>
  <c r="V9" i="1"/>
  <c r="X9" i="1"/>
  <c r="Y9" i="1"/>
  <c r="Z9" i="1"/>
  <c r="A10" i="1"/>
  <c r="I10" i="1"/>
  <c r="S10" i="1" s="1"/>
  <c r="T10" i="1"/>
  <c r="U10" i="1"/>
  <c r="V10" i="1"/>
  <c r="X10" i="1"/>
  <c r="Y10" i="1"/>
  <c r="Z10" i="1"/>
  <c r="A11" i="1"/>
  <c r="I11" i="1"/>
  <c r="S11" i="1" s="1"/>
  <c r="T11" i="1"/>
  <c r="U11" i="1"/>
  <c r="V11" i="1"/>
  <c r="X11" i="1"/>
  <c r="Y11" i="1"/>
  <c r="Z11" i="1"/>
  <c r="A12" i="1"/>
  <c r="I12" i="1"/>
  <c r="S12" i="1" s="1"/>
  <c r="T12" i="1"/>
  <c r="U12" i="1"/>
  <c r="V12" i="1"/>
  <c r="X12" i="1"/>
  <c r="Y12" i="1"/>
  <c r="Z12" i="1"/>
  <c r="A13" i="1"/>
  <c r="I13" i="1"/>
  <c r="S13" i="1" s="1"/>
  <c r="T13" i="1"/>
  <c r="U13" i="1"/>
  <c r="V13" i="1"/>
  <c r="X13" i="1"/>
  <c r="Y13" i="1"/>
  <c r="Z13" i="1"/>
  <c r="A14" i="1"/>
  <c r="I14" i="1"/>
  <c r="S14" i="1" s="1"/>
  <c r="T14" i="1"/>
  <c r="U14" i="1"/>
  <c r="V14" i="1"/>
  <c r="X14" i="1"/>
  <c r="Y14" i="1"/>
  <c r="Z14" i="1"/>
  <c r="A15" i="1"/>
  <c r="I15" i="1"/>
  <c r="S15" i="1" s="1"/>
  <c r="T15" i="1"/>
  <c r="U15" i="1"/>
  <c r="V15" i="1"/>
  <c r="X15" i="1"/>
  <c r="Y15" i="1"/>
  <c r="Z15" i="1"/>
  <c r="A16" i="1"/>
  <c r="I16" i="1"/>
  <c r="S16" i="1" s="1"/>
  <c r="T16" i="1"/>
  <c r="U16" i="1"/>
  <c r="V16" i="1"/>
  <c r="X16" i="1"/>
  <c r="Y16" i="1"/>
  <c r="Z16" i="1"/>
  <c r="A17" i="1"/>
  <c r="I17" i="1"/>
  <c r="S17" i="1" s="1"/>
  <c r="T17" i="1"/>
  <c r="U17" i="1"/>
  <c r="V17" i="1"/>
  <c r="X17" i="1"/>
  <c r="Y17" i="1"/>
  <c r="Z17" i="1"/>
  <c r="A18" i="1"/>
  <c r="I18" i="1"/>
  <c r="S18" i="1" s="1"/>
  <c r="T18" i="1"/>
  <c r="U18" i="1"/>
  <c r="V18" i="1"/>
  <c r="X18" i="1"/>
  <c r="Y18" i="1"/>
  <c r="Z18" i="1"/>
  <c r="A19" i="1"/>
  <c r="I19" i="1"/>
  <c r="S19" i="1" s="1"/>
  <c r="T19" i="1"/>
  <c r="U19" i="1"/>
  <c r="V19" i="1"/>
  <c r="X19" i="1"/>
  <c r="Y19" i="1"/>
  <c r="Z19" i="1"/>
  <c r="A20" i="1"/>
  <c r="I20" i="1"/>
  <c r="S20" i="1" s="1"/>
  <c r="T20" i="1"/>
  <c r="U20" i="1"/>
  <c r="V20" i="1"/>
  <c r="X20" i="1"/>
  <c r="Y20" i="1"/>
  <c r="Z20" i="1"/>
  <c r="A21" i="1"/>
  <c r="I21" i="1"/>
  <c r="S21" i="1" s="1"/>
  <c r="T21" i="1"/>
  <c r="U21" i="1"/>
  <c r="V21" i="1"/>
  <c r="X21" i="1"/>
  <c r="Y21" i="1"/>
  <c r="Z21" i="1"/>
  <c r="A22" i="1"/>
  <c r="I22" i="1"/>
  <c r="S22" i="1" s="1"/>
  <c r="T22" i="1"/>
  <c r="U22" i="1"/>
  <c r="V22" i="1"/>
  <c r="X22" i="1"/>
  <c r="Y22" i="1"/>
  <c r="Z22" i="1"/>
  <c r="A23" i="1"/>
  <c r="I23" i="1"/>
  <c r="S23" i="1" s="1"/>
  <c r="T23" i="1"/>
  <c r="U23" i="1"/>
  <c r="V23" i="1"/>
  <c r="X23" i="1"/>
  <c r="Y23" i="1"/>
  <c r="Z23" i="1"/>
  <c r="A24" i="1"/>
  <c r="I24" i="1"/>
  <c r="S24" i="1" s="1"/>
  <c r="T24" i="1"/>
  <c r="U24" i="1"/>
  <c r="V24" i="1"/>
  <c r="X24" i="1"/>
  <c r="Y24" i="1"/>
  <c r="Z24" i="1"/>
  <c r="A25" i="1"/>
  <c r="I25" i="1"/>
  <c r="S25" i="1" s="1"/>
  <c r="T25" i="1"/>
  <c r="U25" i="1"/>
  <c r="V25" i="1"/>
  <c r="X25" i="1"/>
  <c r="Y25" i="1"/>
  <c r="Z25" i="1"/>
  <c r="A26" i="1"/>
  <c r="I26" i="1"/>
  <c r="S26" i="1" s="1"/>
  <c r="T26" i="1"/>
  <c r="U26" i="1"/>
  <c r="V26" i="1"/>
  <c r="X26" i="1"/>
  <c r="Y26" i="1"/>
  <c r="Z26" i="1"/>
  <c r="A27" i="1"/>
  <c r="I27" i="1"/>
  <c r="S27" i="1" s="1"/>
  <c r="T27" i="1"/>
  <c r="U27" i="1"/>
  <c r="V27" i="1"/>
  <c r="X27" i="1"/>
  <c r="Y27" i="1"/>
  <c r="Z27" i="1"/>
  <c r="A28" i="1"/>
  <c r="I28" i="1"/>
  <c r="S28" i="1" s="1"/>
  <c r="T28" i="1"/>
  <c r="U28" i="1"/>
  <c r="V28" i="1"/>
  <c r="X28" i="1"/>
  <c r="Y28" i="1"/>
  <c r="Z28" i="1"/>
  <c r="A29" i="1"/>
  <c r="I29" i="1"/>
  <c r="S29" i="1" s="1"/>
  <c r="T29" i="1"/>
  <c r="U29" i="1"/>
  <c r="V29" i="1"/>
  <c r="X29" i="1"/>
  <c r="Y29" i="1"/>
  <c r="Z29" i="1"/>
  <c r="A30" i="1"/>
  <c r="I30" i="1"/>
  <c r="S30" i="1" s="1"/>
  <c r="T30" i="1"/>
  <c r="U30" i="1"/>
  <c r="V30" i="1"/>
  <c r="X30" i="1"/>
  <c r="Y30" i="1"/>
  <c r="Z30" i="1"/>
  <c r="A31" i="1"/>
  <c r="I31" i="1"/>
  <c r="S31" i="1" s="1"/>
  <c r="T31" i="1"/>
  <c r="U31" i="1"/>
  <c r="V31" i="1"/>
  <c r="X31" i="1"/>
  <c r="Y31" i="1"/>
  <c r="Z31" i="1"/>
  <c r="A32" i="1"/>
</calcChain>
</file>

<file path=xl/comments1.xml><?xml version="1.0" encoding="utf-8"?>
<comments xmlns="http://schemas.openxmlformats.org/spreadsheetml/2006/main">
  <authors>
    <author>Columbia University</author>
  </authors>
  <commentList>
    <comment ref="N26" authorId="0">
      <text>
        <r>
          <rPr>
            <b/>
            <sz val="9"/>
            <color indexed="81"/>
            <rFont val="Tahoma"/>
            <charset val="1"/>
          </rPr>
          <t>Columbia University: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<sst xmlns="http://schemas.openxmlformats.org/spreadsheetml/2006/main" count="1160" uniqueCount="797">
  <si>
    <t>EXIDE</t>
  </si>
  <si>
    <t>IDFC</t>
  </si>
  <si>
    <t>TCS:IN</t>
  </si>
  <si>
    <t>0p0000bec4</t>
  </si>
  <si>
    <t>TCS</t>
  </si>
  <si>
    <t>INE467B01029</t>
  </si>
  <si>
    <t>COMPUTERS - SOFTWARE</t>
  </si>
  <si>
    <t>Tata Consultancy Services Ltd</t>
  </si>
  <si>
    <t>SACT:IN</t>
  </si>
  <si>
    <t>0p0000be69</t>
  </si>
  <si>
    <t>SASK</t>
  </si>
  <si>
    <t>SCT01</t>
  </si>
  <si>
    <t>INE231F01020</t>
  </si>
  <si>
    <t>SASKEN</t>
  </si>
  <si>
    <t>Sasken Communication Technologies Limited</t>
  </si>
  <si>
    <t>RPWR:IN</t>
  </si>
  <si>
    <t>0p0000b07x</t>
  </si>
  <si>
    <t>RPWR</t>
  </si>
  <si>
    <t>RP</t>
  </si>
  <si>
    <t>INE614G01033</t>
  </si>
  <si>
    <t>RPOWER</t>
  </si>
  <si>
    <t>POWER - GENERATION/DISTRIBUTION</t>
  </si>
  <si>
    <t>Reliance Power Ltd</t>
  </si>
  <si>
    <t>RELI:IN</t>
  </si>
  <si>
    <t>0p0000bffw</t>
  </si>
  <si>
    <t>BSES</t>
  </si>
  <si>
    <t>RI38</t>
  </si>
  <si>
    <t>INE036A01016</t>
  </si>
  <si>
    <t>RELINFRA</t>
  </si>
  <si>
    <t>Reliance Infrastructure Ltd</t>
  </si>
  <si>
    <t>RIL:IN</t>
  </si>
  <si>
    <t>0p0000b1w1</t>
  </si>
  <si>
    <t>RELI</t>
  </si>
  <si>
    <t>RI</t>
  </si>
  <si>
    <t>INE002A01018</t>
  </si>
  <si>
    <t>RELIANCE</t>
  </si>
  <si>
    <t>REFINERIES</t>
  </si>
  <si>
    <t>Reliance Industries Ltd</t>
  </si>
  <si>
    <t>RLXF:IN</t>
  </si>
  <si>
    <t>0p0000tiur</t>
  </si>
  <si>
    <t>RELXO</t>
  </si>
  <si>
    <t>RF07</t>
  </si>
  <si>
    <t>INE131B01039</t>
  </si>
  <si>
    <t>RELAXO</t>
  </si>
  <si>
    <t>LEATHER PRODUCTS</t>
  </si>
  <si>
    <t>Relaxo Footwears Ltd</t>
  </si>
  <si>
    <t>RCAPT:IN</t>
  </si>
  <si>
    <t>0p0000cl2t</t>
  </si>
  <si>
    <t>RCAP</t>
  </si>
  <si>
    <t>RC</t>
  </si>
  <si>
    <t>INE013A01015</t>
  </si>
  <si>
    <t>RELCAPITAL</t>
  </si>
  <si>
    <t>FINANCE - INVESTMENTS</t>
  </si>
  <si>
    <t>Reliance Capital Ltd</t>
  </si>
  <si>
    <t>PVRL:IN</t>
  </si>
  <si>
    <t>0p0000b5zr</t>
  </si>
  <si>
    <t>PVR</t>
  </si>
  <si>
    <t>INE191H01014</t>
  </si>
  <si>
    <t>MEDIA &amp; ENTERTAINMENT</t>
  </si>
  <si>
    <t>PVR Ltd</t>
  </si>
  <si>
    <t>PUNJ:IN</t>
  </si>
  <si>
    <t>0p0000c4ug</t>
  </si>
  <si>
    <t>PUNL</t>
  </si>
  <si>
    <t>PL9</t>
  </si>
  <si>
    <t>INE701B01021</t>
  </si>
  <si>
    <t>PUNJLLOYD</t>
  </si>
  <si>
    <t>INFRASTRUCTURE - GENERAL</t>
  </si>
  <si>
    <t>Punj Lloyd Limited</t>
  </si>
  <si>
    <t>PNB:IN</t>
  </si>
  <si>
    <t>0p0000chb3</t>
  </si>
  <si>
    <t>PNB</t>
  </si>
  <si>
    <t>PNB05</t>
  </si>
  <si>
    <t>INE160A01014</t>
  </si>
  <si>
    <t>BANKS - PUBLIC SECTOR</t>
  </si>
  <si>
    <t>Punjab National Bank</t>
  </si>
  <si>
    <t>ONGC:IN</t>
  </si>
  <si>
    <t>0p0000bhs1</t>
  </si>
  <si>
    <t>ONGC</t>
  </si>
  <si>
    <t>ONG</t>
  </si>
  <si>
    <t>INE213A01029</t>
  </si>
  <si>
    <t>OIL DRILLING AND EXPLORATION</t>
  </si>
  <si>
    <t>Oil n Natural Gas Corporation Ltd</t>
  </si>
  <si>
    <t>UNSP:IN</t>
  </si>
  <si>
    <t>0p0000b5u2</t>
  </si>
  <si>
    <t>UNITDSPR.BO</t>
  </si>
  <si>
    <t>MCDL</t>
  </si>
  <si>
    <t>US</t>
  </si>
  <si>
    <t>INE854D01016</t>
  </si>
  <si>
    <t>MCDOWELL-N</t>
  </si>
  <si>
    <t xml:space="preserve">BREWERIES &amp; DISTILLERIES </t>
  </si>
  <si>
    <t>United Spirits Ltd</t>
  </si>
  <si>
    <t>NDTV:IN</t>
  </si>
  <si>
    <t>0p0000bary</t>
  </si>
  <si>
    <t>NDTV</t>
  </si>
  <si>
    <t>NDT01</t>
  </si>
  <si>
    <t>INE155G010</t>
  </si>
  <si>
    <t>New Delhi Television Ltd</t>
  </si>
  <si>
    <t>NACL:IN</t>
  </si>
  <si>
    <t>0p0000ao0l</t>
  </si>
  <si>
    <t>NALCO</t>
  </si>
  <si>
    <t xml:space="preserve">NAC </t>
  </si>
  <si>
    <t>INE139A01034</t>
  </si>
  <si>
    <t>NATIONALUM</t>
  </si>
  <si>
    <t>ALUMINIUM</t>
  </si>
  <si>
    <t>National Aluminium Company Limited</t>
  </si>
  <si>
    <t>MACH:IN</t>
  </si>
  <si>
    <t>0p0000aimn</t>
  </si>
  <si>
    <t>MCDH</t>
  </si>
  <si>
    <t>MDH</t>
  </si>
  <si>
    <t>INE836H01014</t>
  </si>
  <si>
    <t>MCDHOLDING</t>
  </si>
  <si>
    <t>McDowell Holdings Ltd</t>
  </si>
  <si>
    <t>MSIL:IN</t>
  </si>
  <si>
    <t>0p0000bu88</t>
  </si>
  <si>
    <t>MARUTI</t>
  </si>
  <si>
    <t>MS24</t>
  </si>
  <si>
    <t>INE585B01010</t>
  </si>
  <si>
    <t>AUTO - CARS &amp; JEEPS</t>
  </si>
  <si>
    <t>Maruti Suzuki India Ltd</t>
  </si>
  <si>
    <t>JETIN:IN</t>
  </si>
  <si>
    <t>0p0000ayh1</t>
  </si>
  <si>
    <t>JET</t>
  </si>
  <si>
    <t xml:space="preserve">JA01 </t>
  </si>
  <si>
    <t>INE802G01018</t>
  </si>
  <si>
    <t>JETAIRWAYS</t>
  </si>
  <si>
    <t>TRANSPORT &amp; LOGISTICS</t>
  </si>
  <si>
    <t>Jet Airways (India) Limited</t>
  </si>
  <si>
    <t>IOCL:IN</t>
  </si>
  <si>
    <t>0p0000cdmo</t>
  </si>
  <si>
    <t>IOC</t>
  </si>
  <si>
    <t>INE242A01010</t>
  </si>
  <si>
    <t>Indian Oil Corporation Ltd</t>
  </si>
  <si>
    <t>HPCL:IN</t>
  </si>
  <si>
    <t>0p0000beos</t>
  </si>
  <si>
    <t>HPCL</t>
  </si>
  <si>
    <t>HPC</t>
  </si>
  <si>
    <t>INE094A01015</t>
  </si>
  <si>
    <t>HINDPETRO</t>
  </si>
  <si>
    <t>Hindustan Petroleum Corporation Ltd</t>
  </si>
  <si>
    <t>HMT:IN</t>
  </si>
  <si>
    <t>0p0000afa9</t>
  </si>
  <si>
    <t>HMT</t>
  </si>
  <si>
    <t>INE262A01018</t>
  </si>
  <si>
    <t>AUTO - TRACTORS</t>
  </si>
  <si>
    <t>HMT Ltd</t>
  </si>
  <si>
    <t>GRSM:IN</t>
  </si>
  <si>
    <t>0p0000bbjz</t>
  </si>
  <si>
    <t>GRSM</t>
  </si>
  <si>
    <t>GI01</t>
  </si>
  <si>
    <t>INE047A01013</t>
  </si>
  <si>
    <t>GRASIM</t>
  </si>
  <si>
    <t>DIVERSIFIED</t>
  </si>
  <si>
    <t>Grasim Industries Ltd</t>
  </si>
  <si>
    <t>CIPLA:IN</t>
  </si>
  <si>
    <t>0p0000br0m</t>
  </si>
  <si>
    <t>CIPL</t>
  </si>
  <si>
    <t>C</t>
  </si>
  <si>
    <t>INE059A01026</t>
  </si>
  <si>
    <t>CIPLA</t>
  </si>
  <si>
    <t>PHARMACEUTICALS</t>
  </si>
  <si>
    <t>Cipla Ltd</t>
  </si>
  <si>
    <t>BPCL:IN</t>
  </si>
  <si>
    <t>0p0000b1jv</t>
  </si>
  <si>
    <t>BPCL</t>
  </si>
  <si>
    <t>BPC</t>
  </si>
  <si>
    <t>INE029A01011</t>
  </si>
  <si>
    <t>Bharat Petroleum Corporation Ltd</t>
  </si>
  <si>
    <t>http://www.bloomberg.com/quote/</t>
  </si>
  <si>
    <t>Bloomberg Link</t>
  </si>
  <si>
    <t>BHFC:IN</t>
  </si>
  <si>
    <t>0p0000biwj</t>
  </si>
  <si>
    <t>BFRG</t>
  </si>
  <si>
    <t>BF03</t>
  </si>
  <si>
    <t>INE465A01025</t>
  </si>
  <si>
    <t>BHARATFORG</t>
  </si>
  <si>
    <t>CASTINGS &amp; FORGINGS</t>
  </si>
  <si>
    <t>Bharat Forge Ltd</t>
  </si>
  <si>
    <t>http://investing.businessweek.com/research/stocks/financials/financials.asp?ticker=</t>
  </si>
  <si>
    <t>Business Week Link</t>
  </si>
  <si>
    <t>ACEM:IN</t>
  </si>
  <si>
    <t>0p0000b7n6</t>
  </si>
  <si>
    <t>GACM</t>
  </si>
  <si>
    <t>AC18</t>
  </si>
  <si>
    <t>INE079A01024</t>
  </si>
  <si>
    <t>AMBUJACEM</t>
  </si>
  <si>
    <t>CEMENT - MAJOR</t>
  </si>
  <si>
    <t>Ambuja Cements Ltd</t>
  </si>
  <si>
    <t>http://in.reuters.com/finance/stocks/financialHighlights?symbol=</t>
  </si>
  <si>
    <t>Reuters Links</t>
  </si>
  <si>
    <t>ALBK:IN</t>
  </si>
  <si>
    <t>0p0000awxo</t>
  </si>
  <si>
    <t>ALBK</t>
  </si>
  <si>
    <t>AB15</t>
  </si>
  <si>
    <t>INE428A01015</t>
  </si>
  <si>
    <t>Allahabad Bank</t>
  </si>
  <si>
    <t>/overview.aspx</t>
  </si>
  <si>
    <t>http://www.morningstar.in/stocks/</t>
  </si>
  <si>
    <t>Equity Master Link</t>
  </si>
  <si>
    <t>ACC:IN</t>
  </si>
  <si>
    <t>0p0000bpa9</t>
  </si>
  <si>
    <t>ACC</t>
  </si>
  <si>
    <t>ACC06</t>
  </si>
  <si>
    <t>INE012A01025</t>
  </si>
  <si>
    <t>ACC Limited</t>
  </si>
  <si>
    <t>http://www.valueexplorer.com/analyzer/company/</t>
  </si>
  <si>
    <t>Value Explorer</t>
  </si>
  <si>
    <t>WPRO:IN</t>
  </si>
  <si>
    <t>0p0000b4qf</t>
  </si>
  <si>
    <t>WPRO</t>
  </si>
  <si>
    <t>W</t>
  </si>
  <si>
    <t>INE075A01022</t>
  </si>
  <si>
    <t>WIPRO</t>
  </si>
  <si>
    <t>Wipro, Ltd</t>
  </si>
  <si>
    <t>https://www.google.com/finance?q=NSE:</t>
  </si>
  <si>
    <t>Google Link</t>
  </si>
  <si>
    <t>INFO:IN</t>
  </si>
  <si>
    <t>0p0000akoj</t>
  </si>
  <si>
    <t>INFY</t>
  </si>
  <si>
    <t>IT</t>
  </si>
  <si>
    <t>INE009A01021</t>
  </si>
  <si>
    <t>INFOSYS Ltd</t>
  </si>
  <si>
    <t>http://www.equitymaster.com/result.asp?symbol=</t>
  </si>
  <si>
    <t>ICICIBC:IN</t>
  </si>
  <si>
    <t>0p0000biod</t>
  </si>
  <si>
    <t>ICBK</t>
  </si>
  <si>
    <t>ICI02</t>
  </si>
  <si>
    <t>INE090A01013</t>
  </si>
  <si>
    <t>ICICIBANK</t>
  </si>
  <si>
    <t>BANKS - PRIVATE SECTOR</t>
  </si>
  <si>
    <t>ICICI Bank Ltd</t>
  </si>
  <si>
    <t>http://www.moneycontrol.com/india/stockpricequote/</t>
  </si>
  <si>
    <t>Money Control Link</t>
  </si>
  <si>
    <t>Economic Times</t>
  </si>
  <si>
    <t>Bloomberg</t>
  </si>
  <si>
    <t>Businessweek</t>
  </si>
  <si>
    <t>Reuters</t>
  </si>
  <si>
    <t>Morning Star</t>
  </si>
  <si>
    <t>Google Finance</t>
  </si>
  <si>
    <t>Equity Master</t>
  </si>
  <si>
    <t>Money Control</t>
  </si>
  <si>
    <t>Morning Star Name</t>
  </si>
  <si>
    <t>Money Control Sector</t>
  </si>
  <si>
    <t>Bloomberg Id</t>
  </si>
  <si>
    <t>YAHOO</t>
  </si>
  <si>
    <t>REUTERS Id</t>
  </si>
  <si>
    <t>EQ Master Id</t>
  </si>
  <si>
    <t>MoneyControl Id</t>
  </si>
  <si>
    <t>ISIN</t>
  </si>
  <si>
    <t>NSE</t>
  </si>
  <si>
    <t>BSE</t>
  </si>
  <si>
    <t>CAP</t>
  </si>
  <si>
    <t>SECTOR</t>
  </si>
  <si>
    <t>Name</t>
  </si>
  <si>
    <t>#</t>
  </si>
  <si>
    <t>LARGECAP</t>
  </si>
  <si>
    <t>SMALLCAP</t>
  </si>
  <si>
    <t>MIDCAP</t>
  </si>
  <si>
    <t>Data For Upload</t>
  </si>
  <si>
    <t>DATA FILE:</t>
  </si>
  <si>
    <t>SYMBOL_EQM_DESC</t>
  </si>
  <si>
    <t>SECTOR_ID</t>
  </si>
  <si>
    <t>Apollo Tyres</t>
  </si>
  <si>
    <t>Asian Paints</t>
  </si>
  <si>
    <t>Axis Bank</t>
  </si>
  <si>
    <t>Bharti Airtel</t>
  </si>
  <si>
    <t>BHEL</t>
  </si>
  <si>
    <t>Coal India</t>
  </si>
  <si>
    <t>Federal Bank</t>
  </si>
  <si>
    <t>Gabriel India</t>
  </si>
  <si>
    <t>GAIL</t>
  </si>
  <si>
    <t>Greaves Cotton</t>
  </si>
  <si>
    <t>Lupin</t>
  </si>
  <si>
    <t>MT Educare</t>
  </si>
  <si>
    <t>Vimta Labs</t>
  </si>
  <si>
    <t>Voltas</t>
  </si>
  <si>
    <t>KNOL</t>
  </si>
  <si>
    <t>ABBOTT-INDIA</t>
  </si>
  <si>
    <t>AJPH</t>
  </si>
  <si>
    <t>AJANTA-PHARMA</t>
  </si>
  <si>
    <t>ALMC</t>
  </si>
  <si>
    <t>ALEMBIC-LTD</t>
  </si>
  <si>
    <t>APLL</t>
  </si>
  <si>
    <t>ALEMBIC-PHARMA</t>
  </si>
  <si>
    <t>AIDL</t>
  </si>
  <si>
    <t>ASTRAZENECA-PHARMA</t>
  </si>
  <si>
    <t>AUBD</t>
  </si>
  <si>
    <t>AUROBINDO-PHARMA</t>
  </si>
  <si>
    <t>BICN</t>
  </si>
  <si>
    <t>BIOCON-LTD</t>
  </si>
  <si>
    <t>CADIL</t>
  </si>
  <si>
    <t>CADILA-HEALTHCARE</t>
  </si>
  <si>
    <t>DHPH</t>
  </si>
  <si>
    <t>DISHMAN-PHARMA</t>
  </si>
  <si>
    <t>DIVI</t>
  </si>
  <si>
    <t>DIVIS-LABORATORIES</t>
  </si>
  <si>
    <t>ALCL</t>
  </si>
  <si>
    <t>DR-DATSONS-LABS</t>
  </si>
  <si>
    <t>REDY</t>
  </si>
  <si>
    <t>DR-REDDYS-LAB</t>
  </si>
  <si>
    <t>ELDER</t>
  </si>
  <si>
    <t>ELDER-PHARMA</t>
  </si>
  <si>
    <t>FDCL</t>
  </si>
  <si>
    <t>FDC-LTD</t>
  </si>
  <si>
    <t>DBPH</t>
  </si>
  <si>
    <t>FRESENIUS-KABI-ONCO</t>
  </si>
  <si>
    <t>FLFD</t>
  </si>
  <si>
    <t>FULFORD-INDIA</t>
  </si>
  <si>
    <t>GLPH</t>
  </si>
  <si>
    <t>GLENMARK-PHARMA</t>
  </si>
  <si>
    <t>GLXO</t>
  </si>
  <si>
    <t>GSK-PHARMA</t>
  </si>
  <si>
    <t>IPLB</t>
  </si>
  <si>
    <t>IPCA-LABS</t>
  </si>
  <si>
    <t>JBCH</t>
  </si>
  <si>
    <t>JBCHEMICALS</t>
  </si>
  <si>
    <t>JUBOL</t>
  </si>
  <si>
    <t>JUBILANT-LIFE-SCIENCES</t>
  </si>
  <si>
    <t>LUPL</t>
  </si>
  <si>
    <t>LUPIN-LTD</t>
  </si>
  <si>
    <t>EMER</t>
  </si>
  <si>
    <t>MERCK-LTD</t>
  </si>
  <si>
    <t>NTPH</t>
  </si>
  <si>
    <t>NATCO-PHARMA</t>
  </si>
  <si>
    <t>NVRT</t>
  </si>
  <si>
    <t>NOVARTIS</t>
  </si>
  <si>
    <t>ORCHID</t>
  </si>
  <si>
    <t>ORCHID-CHEMICALS</t>
  </si>
  <si>
    <t>PANB</t>
  </si>
  <si>
    <t>PANACEA-BIOTECH</t>
  </si>
  <si>
    <t>PFIZ</t>
  </si>
  <si>
    <t>PFIZER</t>
  </si>
  <si>
    <t>NCHP</t>
  </si>
  <si>
    <t>PIRAMAL-ENTERPRISES</t>
  </si>
  <si>
    <t>PLPL</t>
  </si>
  <si>
    <t>PLETHICO-PHARMA</t>
  </si>
  <si>
    <t>RANB</t>
  </si>
  <si>
    <t>RANBAXY-LAB</t>
  </si>
  <si>
    <t>HOCM</t>
  </si>
  <si>
    <t>SANOFI-INDIA</t>
  </si>
  <si>
    <t>SHSCH</t>
  </si>
  <si>
    <t>SHASUN-PHARMA</t>
  </si>
  <si>
    <t>STEA</t>
  </si>
  <si>
    <t>STERLING-BIOTECH</t>
  </si>
  <si>
    <t>PLLB</t>
  </si>
  <si>
    <t>STRIDES-ARCOLAB</t>
  </si>
  <si>
    <t>TORR</t>
  </si>
  <si>
    <t>TORRENT-PHARMA</t>
  </si>
  <si>
    <t>TTKP</t>
  </si>
  <si>
    <t>TTK-HEALTHCARE</t>
  </si>
  <si>
    <t>UNCHM</t>
  </si>
  <si>
    <t>UNICHEM-LAB</t>
  </si>
  <si>
    <t>VSRM</t>
  </si>
  <si>
    <t>VENUS-REMEDIES</t>
  </si>
  <si>
    <t>WOCK</t>
  </si>
  <si>
    <t>WOCKHARDT-LTD</t>
  </si>
  <si>
    <t>WYLD</t>
  </si>
  <si>
    <t>WYETH-LTD</t>
  </si>
  <si>
    <t>INE043D01016</t>
  </si>
  <si>
    <t>IDF</t>
  </si>
  <si>
    <t>FINANCE - TERM LENDING INSTITUTIONS</t>
  </si>
  <si>
    <t>Exide Industries</t>
  </si>
  <si>
    <t>INE302A01020</t>
  </si>
  <si>
    <t>EXIDEIND</t>
  </si>
  <si>
    <t>AUTO ANCILLARIES</t>
  </si>
  <si>
    <t>EI</t>
  </si>
  <si>
    <t>WYETH</t>
  </si>
  <si>
    <t>W11</t>
  </si>
  <si>
    <t>INE378A01012</t>
  </si>
  <si>
    <t>Adani Ports and Special Economic Zone</t>
  </si>
  <si>
    <t>ADANIPORTS</t>
  </si>
  <si>
    <t>INE742F01042</t>
  </si>
  <si>
    <t>MPS</t>
  </si>
  <si>
    <t>APOLLOTYRE</t>
  </si>
  <si>
    <t>INE438A01022</t>
  </si>
  <si>
    <t>TYRES</t>
  </si>
  <si>
    <t>AT14</t>
  </si>
  <si>
    <t>ASIANPAINT</t>
  </si>
  <si>
    <t>INE021A01026</t>
  </si>
  <si>
    <t>PAINTS/VARNISHES</t>
  </si>
  <si>
    <t>AP31</t>
  </si>
  <si>
    <t>AXISBANK</t>
  </si>
  <si>
    <t>INE238A01034</t>
  </si>
  <si>
    <t xml:space="preserve"> AB16</t>
  </si>
  <si>
    <t>BHARTIARTL</t>
  </si>
  <si>
    <t>INE397D01024</t>
  </si>
  <si>
    <t>TELECOMMUNICATIONS - SERVICE</t>
  </si>
  <si>
    <t>BA08</t>
  </si>
  <si>
    <t>Bharat Heavy Electricals</t>
  </si>
  <si>
    <t>INE257A01026</t>
  </si>
  <si>
    <t>BHE</t>
  </si>
  <si>
    <t>COALINDIA</t>
  </si>
  <si>
    <t>INE522F01014</t>
  </si>
  <si>
    <t>MINING/MINERALS</t>
  </si>
  <si>
    <t>CI11</t>
  </si>
  <si>
    <t>Crompton Greaves</t>
  </si>
  <si>
    <t>CROMPGREAV</t>
  </si>
  <si>
    <t>INE067A01029</t>
  </si>
  <si>
    <t>ELECTRIC EQUIPMENT</t>
  </si>
  <si>
    <t>CG</t>
  </si>
  <si>
    <t>Dhanuka Agritech</t>
  </si>
  <si>
    <t>DHANUKA</t>
  </si>
  <si>
    <t>INE435G01025</t>
  </si>
  <si>
    <t>PESTICIDES/AGRO CHEMICALS</t>
  </si>
  <si>
    <t>DA01</t>
  </si>
  <si>
    <t>FEDERALBNK</t>
  </si>
  <si>
    <t>INE171A01029</t>
  </si>
  <si>
    <t>FB</t>
  </si>
  <si>
    <t>GABRIEL</t>
  </si>
  <si>
    <t>INE524A01029</t>
  </si>
  <si>
    <t>GI02</t>
  </si>
  <si>
    <t>GAIL India</t>
  </si>
  <si>
    <t>INE129A01019</t>
  </si>
  <si>
    <t>GAI</t>
  </si>
  <si>
    <t>Gateway Distriparks</t>
  </si>
  <si>
    <t>GDL</t>
  </si>
  <si>
    <t>INE852F01015</t>
  </si>
  <si>
    <t>MISCELLANEOUS</t>
  </si>
  <si>
    <t>GD01</t>
  </si>
  <si>
    <t>GREAVESCOT</t>
  </si>
  <si>
    <t>INE224A01026</t>
  </si>
  <si>
    <t>ENGINES</t>
  </si>
  <si>
    <t>GC20</t>
  </si>
  <si>
    <t>Indiabulls Housing Finance</t>
  </si>
  <si>
    <t>IBULHSGFIN</t>
  </si>
  <si>
    <t>INE148I01020</t>
  </si>
  <si>
    <t>FINANCE - HOUSING</t>
  </si>
  <si>
    <t>IHF01</t>
  </si>
  <si>
    <t>Jain Irrigation Systems</t>
  </si>
  <si>
    <t>JISLJALEQS</t>
  </si>
  <si>
    <t>INE175A01038</t>
  </si>
  <si>
    <t>PLASTICS</t>
  </si>
  <si>
    <t>JIS02</t>
  </si>
  <si>
    <t>Jammu and Kashmir Bank</t>
  </si>
  <si>
    <t>J&amp;KBANK</t>
  </si>
  <si>
    <t>INE168A01041</t>
  </si>
  <si>
    <t>JKB</t>
  </si>
  <si>
    <t>Jyoti Structures</t>
  </si>
  <si>
    <t>JYOTISTRUC</t>
  </si>
  <si>
    <t>INE197A01024</t>
  </si>
  <si>
    <t>POWER - TRANSMISSION/EQUIPMENT</t>
  </si>
  <si>
    <t>JS03</t>
  </si>
  <si>
    <t>Kirloskar Oil Engines</t>
  </si>
  <si>
    <t>KIRLOSENG</t>
  </si>
  <si>
    <t>INE146L01010</t>
  </si>
  <si>
    <t>KOE03</t>
  </si>
  <si>
    <t>Lakshmi Electrical Control Systems</t>
  </si>
  <si>
    <t>LAKSELECON</t>
  </si>
  <si>
    <t>INE284C01018</t>
  </si>
  <si>
    <t>LEC</t>
  </si>
  <si>
    <t>Larsen and Toubro</t>
  </si>
  <si>
    <t>LT</t>
  </si>
  <si>
    <t>INE018A01030</t>
  </si>
  <si>
    <t>LIC Housing Finance</t>
  </si>
  <si>
    <t>LICHSGFIN</t>
  </si>
  <si>
    <t>INE115A01026</t>
  </si>
  <si>
    <t>LIC</t>
  </si>
  <si>
    <t>Motherson Sumi Systems</t>
  </si>
  <si>
    <t>MOTHERSUMI</t>
  </si>
  <si>
    <t>INE775A01035</t>
  </si>
  <si>
    <t>MSS01</t>
  </si>
  <si>
    <t>MTEDUCARE</t>
  </si>
  <si>
    <t>INE472M01018</t>
  </si>
  <si>
    <t>COMPUTERS - SOFTWARE - TRAINING</t>
  </si>
  <si>
    <t>ME14</t>
  </si>
  <si>
    <t>PTC India Financial Services</t>
  </si>
  <si>
    <t>PFS</t>
  </si>
  <si>
    <t>INE560K01014</t>
  </si>
  <si>
    <t>PIF02</t>
  </si>
  <si>
    <t>SREI Infrastructure Finance</t>
  </si>
  <si>
    <t>SREINFRA</t>
  </si>
  <si>
    <t>INE872A01014</t>
  </si>
  <si>
    <t>FINANCE - LEASING &amp; HIRE PURCHASE</t>
  </si>
  <si>
    <t>SRE02</t>
  </si>
  <si>
    <t>Sun Pharmaceutical Industries</t>
  </si>
  <si>
    <t>SUNPHARMA</t>
  </si>
  <si>
    <t>INE044A01036</t>
  </si>
  <si>
    <t>SPI</t>
  </si>
  <si>
    <t>Texmaco Rail and Engineering</t>
  </si>
  <si>
    <t>TEXRAIL</t>
  </si>
  <si>
    <t>INE621L01012</t>
  </si>
  <si>
    <t>TRE</t>
  </si>
  <si>
    <t>UltraTech Cement</t>
  </si>
  <si>
    <t>ULTRACEMCO</t>
  </si>
  <si>
    <t>INE481G01011</t>
  </si>
  <si>
    <t>UTC01</t>
  </si>
  <si>
    <t>VIMTALABS</t>
  </si>
  <si>
    <t>INE579C01029</t>
  </si>
  <si>
    <t>VL04</t>
  </si>
  <si>
    <t>VOLTAS</t>
  </si>
  <si>
    <t>INE226A01021</t>
  </si>
  <si>
    <t>V</t>
  </si>
  <si>
    <t>Zee Entertainment Enterprises</t>
  </si>
  <si>
    <t>ZEEL</t>
  </si>
  <si>
    <t>INE256A01028</t>
  </si>
  <si>
    <t>ZEE</t>
  </si>
  <si>
    <t>Abbott India</t>
  </si>
  <si>
    <t>ABBOTINDIA</t>
  </si>
  <si>
    <t>INE358A01014</t>
  </si>
  <si>
    <t>AI51</t>
  </si>
  <si>
    <t>Ajanta Pharma</t>
  </si>
  <si>
    <t>AJANTPHARM</t>
  </si>
  <si>
    <t>INE031B01031</t>
  </si>
  <si>
    <t>AP22</t>
  </si>
  <si>
    <t>Alembic</t>
  </si>
  <si>
    <t>ALEMBICLTD</t>
  </si>
  <si>
    <t>INE426A01027</t>
  </si>
  <si>
    <t>A08</t>
  </si>
  <si>
    <t>Alembic Pharmaceuticals</t>
  </si>
  <si>
    <t>APLLTD</t>
  </si>
  <si>
    <t>INE901L01018</t>
  </si>
  <si>
    <t>AP35</t>
  </si>
  <si>
    <t>AstraZeneca Pharma</t>
  </si>
  <si>
    <t>ASTRAZEN</t>
  </si>
  <si>
    <t>INE203A01020</t>
  </si>
  <si>
    <t>AZP</t>
  </si>
  <si>
    <t>Aurobindo Pharma</t>
  </si>
  <si>
    <t>AUROPHARMA</t>
  </si>
  <si>
    <t>INE406A01037</t>
  </si>
  <si>
    <t>AP</t>
  </si>
  <si>
    <t>Biocon</t>
  </si>
  <si>
    <t>BIOCON</t>
  </si>
  <si>
    <t>INE376G01013</t>
  </si>
  <si>
    <t>BL03</t>
  </si>
  <si>
    <t>Cadila Healthcare</t>
  </si>
  <si>
    <t>CADILAHC</t>
  </si>
  <si>
    <t>INE010B01019</t>
  </si>
  <si>
    <t>CHC</t>
  </si>
  <si>
    <t>Dishman Pharmaceuticals &amp; Chemicals</t>
  </si>
  <si>
    <t>DISHMAN</t>
  </si>
  <si>
    <t>INE353G01020</t>
  </si>
  <si>
    <t>DPC02</t>
  </si>
  <si>
    <t>Divis Laboratories</t>
  </si>
  <si>
    <t>DIVISLAB</t>
  </si>
  <si>
    <t>INE361B01024</t>
  </si>
  <si>
    <t>DL03</t>
  </si>
  <si>
    <t>Dr. Datson Labs</t>
  </si>
  <si>
    <t>DRDATSONS</t>
  </si>
  <si>
    <t>INE928K01013</t>
  </si>
  <si>
    <t>AL02</t>
  </si>
  <si>
    <t>Dr Reddys Laboratories</t>
  </si>
  <si>
    <t>DRREDDY</t>
  </si>
  <si>
    <t>INE089A01023</t>
  </si>
  <si>
    <t>DRL</t>
  </si>
  <si>
    <t>Elder Pharmaceuticals</t>
  </si>
  <si>
    <t>ELDERPHARM</t>
  </si>
  <si>
    <t>INE975A01015</t>
  </si>
  <si>
    <t>EP9</t>
  </si>
  <si>
    <t>FDC</t>
  </si>
  <si>
    <t>INE258B01022</t>
  </si>
  <si>
    <t>Fresenius Kabi Oncology</t>
  </si>
  <si>
    <t>FKONCO</t>
  </si>
  <si>
    <t>INE575G01010</t>
  </si>
  <si>
    <t>FKO01</t>
  </si>
  <si>
    <t>Fulford (India)</t>
  </si>
  <si>
    <t>FULFORD</t>
  </si>
  <si>
    <t>INE521A01017</t>
  </si>
  <si>
    <t>FI13</t>
  </si>
  <si>
    <t>Glenmark Pharma</t>
  </si>
  <si>
    <t>GLENMARK</t>
  </si>
  <si>
    <t>INE935A01035</t>
  </si>
  <si>
    <t>GP08</t>
  </si>
  <si>
    <t>GlaxoSmithKline Pharmaceuticals</t>
  </si>
  <si>
    <t>GLAXO</t>
  </si>
  <si>
    <t>INE159A01016</t>
  </si>
  <si>
    <t>GSK</t>
  </si>
  <si>
    <t>Ipca Laboratories</t>
  </si>
  <si>
    <t>IPCALAB</t>
  </si>
  <si>
    <t>INE571A01020</t>
  </si>
  <si>
    <t>IL</t>
  </si>
  <si>
    <t>JB Chemicals and Pharmaceuticals</t>
  </si>
  <si>
    <t>JBCHEPHARM</t>
  </si>
  <si>
    <t>INE572A01028</t>
  </si>
  <si>
    <t>JBC01</t>
  </si>
  <si>
    <t>Jubilant Life Sciences</t>
  </si>
  <si>
    <t>JUBILANT</t>
  </si>
  <si>
    <t>INE700A01033</t>
  </si>
  <si>
    <t>JO03</t>
  </si>
  <si>
    <t>LUPIN</t>
  </si>
  <si>
    <t>INE326A01037</t>
  </si>
  <si>
    <t>L</t>
  </si>
  <si>
    <t>Merck</t>
  </si>
  <si>
    <t>MERCK</t>
  </si>
  <si>
    <t>INE199A01012</t>
  </si>
  <si>
    <t>M12</t>
  </si>
  <si>
    <t>Natco Pharma</t>
  </si>
  <si>
    <t>NATCOPHARM</t>
  </si>
  <si>
    <t>INE987B01018</t>
  </si>
  <si>
    <t>NP07</t>
  </si>
  <si>
    <t>Novartis India</t>
  </si>
  <si>
    <t>NOVARTIND</t>
  </si>
  <si>
    <t>INE234A01025</t>
  </si>
  <si>
    <t>NI01</t>
  </si>
  <si>
    <t>Orchid Chemicals and Pharmaceuticals</t>
  </si>
  <si>
    <t>ORCHIDCHEM</t>
  </si>
  <si>
    <t>INE191A01019</t>
  </si>
  <si>
    <t>OCP</t>
  </si>
  <si>
    <t>Panacea Biotec</t>
  </si>
  <si>
    <t>PANACEABIO</t>
  </si>
  <si>
    <t>INE922B01023</t>
  </si>
  <si>
    <t>PB02</t>
  </si>
  <si>
    <t>Pfizer</t>
  </si>
  <si>
    <t>INE182A01018</t>
  </si>
  <si>
    <t>P</t>
  </si>
  <si>
    <t>Piramal Enterprises</t>
  </si>
  <si>
    <t>PEL</t>
  </si>
  <si>
    <t>INE140A01024</t>
  </si>
  <si>
    <t>PH05</t>
  </si>
  <si>
    <t>Plethico Pharmaceuticals</t>
  </si>
  <si>
    <t>PLETHICO</t>
  </si>
  <si>
    <t>INE491H01018</t>
  </si>
  <si>
    <t>PP30</t>
  </si>
  <si>
    <t>Ranbaxy Laboratories</t>
  </si>
  <si>
    <t>RANBAXY</t>
  </si>
  <si>
    <t>INE015A01028</t>
  </si>
  <si>
    <t>RL</t>
  </si>
  <si>
    <t>Sanofi India</t>
  </si>
  <si>
    <t>SANOFI</t>
  </si>
  <si>
    <t>INE058A01010</t>
  </si>
  <si>
    <t>AP26</t>
  </si>
  <si>
    <t>Shasun Pharmaceuticals</t>
  </si>
  <si>
    <t>SHASUNPHAR</t>
  </si>
  <si>
    <t>INE317A01028</t>
  </si>
  <si>
    <t>SCD</t>
  </si>
  <si>
    <t>Sterling Biotech</t>
  </si>
  <si>
    <t>STERLINBIO</t>
  </si>
  <si>
    <t>INE324C01038</t>
  </si>
  <si>
    <t>SB11</t>
  </si>
  <si>
    <t>Strides Arcolab</t>
  </si>
  <si>
    <t>STAR</t>
  </si>
  <si>
    <t>INE939A01011</t>
  </si>
  <si>
    <t>SA10</t>
  </si>
  <si>
    <t>Torrent Pharmaceuticals</t>
  </si>
  <si>
    <t>TORNTPHARM</t>
  </si>
  <si>
    <t>INE685A01028</t>
  </si>
  <si>
    <t>TP06</t>
  </si>
  <si>
    <t>TTK Healthcare</t>
  </si>
  <si>
    <t>TTKHEALTH</t>
  </si>
  <si>
    <t>INE910C01018</t>
  </si>
  <si>
    <t>TTK</t>
  </si>
  <si>
    <t>Unichem Laboratories</t>
  </si>
  <si>
    <t>UNICHEMLAB</t>
  </si>
  <si>
    <t>INE351A01035</t>
  </si>
  <si>
    <t>UL02</t>
  </si>
  <si>
    <t>Venus Remedies</t>
  </si>
  <si>
    <t>VENUSREM</t>
  </si>
  <si>
    <t>INE411B01019</t>
  </si>
  <si>
    <t>VR01</t>
  </si>
  <si>
    <t>Wockhardt</t>
  </si>
  <si>
    <t>WOCKPHARMA</t>
  </si>
  <si>
    <t>INE049B01025</t>
  </si>
  <si>
    <t>W05</t>
  </si>
  <si>
    <t>Wyeth</t>
  </si>
  <si>
    <t>UKNOWN</t>
  </si>
  <si>
    <t>ICICI-BANK</t>
  </si>
  <si>
    <t>INFOSYS-LTD</t>
  </si>
  <si>
    <t>ACC-LTD</t>
  </si>
  <si>
    <t>ALLAHABAD-BANK</t>
  </si>
  <si>
    <t>AMBUJA-CEMENT</t>
  </si>
  <si>
    <t>BHARAT-FORGE</t>
  </si>
  <si>
    <t>GRASIM-IND</t>
  </si>
  <si>
    <t>HMT-LTD</t>
  </si>
  <si>
    <t>JET-AIRWAYS</t>
  </si>
  <si>
    <t>MARUTI-SUZUKI</t>
  </si>
  <si>
    <t>MCDOWELL-HOLD</t>
  </si>
  <si>
    <t>UNITED-SPIRITS</t>
  </si>
  <si>
    <t>PUNJ-LLOYD</t>
  </si>
  <si>
    <t>PVR-LTD</t>
  </si>
  <si>
    <t>RELIANCE-CAPITAL</t>
  </si>
  <si>
    <t>RELAXO-FOOTWEARS</t>
  </si>
  <si>
    <t>RELIANCE-IND</t>
  </si>
  <si>
    <t>RELIANCE-INFRA</t>
  </si>
  <si>
    <t>RELIANCE-POWER</t>
  </si>
  <si>
    <t>SASKEN-COMM</t>
  </si>
  <si>
    <t>IDFC-LIMITED</t>
  </si>
  <si>
    <t>EXIDE-INDUSTRIES</t>
  </si>
  <si>
    <t>MNDRA</t>
  </si>
  <si>
    <t>ADANI-PORTS--SEZ</t>
  </si>
  <si>
    <t>APLO</t>
  </si>
  <si>
    <t>APOLLO-TYRES</t>
  </si>
  <si>
    <t>ASPN</t>
  </si>
  <si>
    <t>ASIAN-PAINTS</t>
  </si>
  <si>
    <t>UTIB</t>
  </si>
  <si>
    <t>AXIS-BANK</t>
  </si>
  <si>
    <t>BTVL</t>
  </si>
  <si>
    <t>BHARTI-AIRTEL</t>
  </si>
  <si>
    <t>COIND</t>
  </si>
  <si>
    <t>COAL-INDIA</t>
  </si>
  <si>
    <t>CRGR</t>
  </si>
  <si>
    <t>CROMPTON-GREAVES</t>
  </si>
  <si>
    <t>DNPS</t>
  </si>
  <si>
    <t>DHANUKA-AGRITECH</t>
  </si>
  <si>
    <t>FED</t>
  </si>
  <si>
    <t>FEDERAL-BANK</t>
  </si>
  <si>
    <t>GABR</t>
  </si>
  <si>
    <t>GABRIEL-I</t>
  </si>
  <si>
    <t>GATE</t>
  </si>
  <si>
    <t>GATEWAY-DISTRIPARKS</t>
  </si>
  <si>
    <t>GRVS</t>
  </si>
  <si>
    <t>GREAVES-COTTON</t>
  </si>
  <si>
    <t>IBHF</t>
  </si>
  <si>
    <t>INDIABULLS-HOU-FIN</t>
  </si>
  <si>
    <t>JNIR</t>
  </si>
  <si>
    <t>JAIN-IRRIGATION</t>
  </si>
  <si>
    <t>JKBK</t>
  </si>
  <si>
    <t>JK-BANK</t>
  </si>
  <si>
    <t>JYTST</t>
  </si>
  <si>
    <t>JYOTI-STRUCTURE</t>
  </si>
  <si>
    <t>KOEL</t>
  </si>
  <si>
    <t>KIRLOSKAR-OIL</t>
  </si>
  <si>
    <t>LAEL</t>
  </si>
  <si>
    <t>LAKSHMI-ELEC</t>
  </si>
  <si>
    <t>LART</t>
  </si>
  <si>
    <t>LICHF</t>
  </si>
  <si>
    <t>LIC-HOUSING</t>
  </si>
  <si>
    <t>MHSS</t>
  </si>
  <si>
    <t>MOTHERSON-SUMI</t>
  </si>
  <si>
    <t>MTEL</t>
  </si>
  <si>
    <t>MT-EDUCARE</t>
  </si>
  <si>
    <t>PTCFS</t>
  </si>
  <si>
    <t>PTC-INDIA-FINANCIAL</t>
  </si>
  <si>
    <t>SRNF</t>
  </si>
  <si>
    <t>SREI-INFRA-FINANCE</t>
  </si>
  <si>
    <t>SUNP</t>
  </si>
  <si>
    <t>SUN-PHARMA</t>
  </si>
  <si>
    <t>TREL</t>
  </si>
  <si>
    <t>TEXMACO-RAIL</t>
  </si>
  <si>
    <t>CEMCO</t>
  </si>
  <si>
    <t>ULTRATECH-CEMENT</t>
  </si>
  <si>
    <t>VALB</t>
  </si>
  <si>
    <t>VIMTA-LABS</t>
  </si>
  <si>
    <t>VOLT</t>
  </si>
  <si>
    <t>ZEE-ENTERTAINMENT</t>
  </si>
  <si>
    <t>IDFC:IN</t>
  </si>
  <si>
    <t>EXID:IN</t>
  </si>
  <si>
    <t>http://economictimes.indiatimes.com/stocks/companyid-</t>
  </si>
  <si>
    <t>SECTOR_DESC</t>
  </si>
  <si>
    <t>SECTOR_CODE_MC</t>
  </si>
  <si>
    <t>banksprivatesector</t>
  </si>
  <si>
    <t>computerssoftware</t>
  </si>
  <si>
    <t>cementmajor</t>
  </si>
  <si>
    <t>bankspublicsector</t>
  </si>
  <si>
    <t>castingsforgings</t>
  </si>
  <si>
    <t>refineries</t>
  </si>
  <si>
    <t>pharmaceuticals</t>
  </si>
  <si>
    <t>diversified</t>
  </si>
  <si>
    <t>autotractors</t>
  </si>
  <si>
    <t>transport&amp;logistics</t>
  </si>
  <si>
    <t>autocars&amp;jeeps</t>
  </si>
  <si>
    <t>financeinvestments</t>
  </si>
  <si>
    <t>aluminium</t>
  </si>
  <si>
    <t>media&amp;entertainment</t>
  </si>
  <si>
    <t>breweries&amp;distilleries</t>
  </si>
  <si>
    <t>oildrillingandexploration</t>
  </si>
  <si>
    <t>infrastructuregeneral</t>
  </si>
  <si>
    <t>leatherproducts</t>
  </si>
  <si>
    <t>powergeneration/distribution</t>
  </si>
  <si>
    <t>financetermlendinginstitutions</t>
  </si>
  <si>
    <t>autoancillaries</t>
  </si>
  <si>
    <t>tyres</t>
  </si>
  <si>
    <t>paints/varnishes</t>
  </si>
  <si>
    <t>telecommunicationsservice</t>
  </si>
  <si>
    <t>mining/minerals</t>
  </si>
  <si>
    <t>electricequipment</t>
  </si>
  <si>
    <t>pesticides/agrochemicals</t>
  </si>
  <si>
    <t>miscellaneous</t>
  </si>
  <si>
    <t>engines</t>
  </si>
  <si>
    <t>financehousing</t>
  </si>
  <si>
    <t>plastics</t>
  </si>
  <si>
    <t>powertransmission/equipment</t>
  </si>
  <si>
    <t>computerssoftwaretraining</t>
  </si>
  <si>
    <t>financeleasing&amp;hirepurchase</t>
  </si>
  <si>
    <t>PE</t>
  </si>
  <si>
    <t>Morning Star Id - NSE</t>
  </si>
  <si>
    <t>Morning Star Id - BSE</t>
  </si>
  <si>
    <t>WIPR</t>
  </si>
  <si>
    <t>ABUJ</t>
  </si>
  <si>
    <t>BHARATFOR</t>
  </si>
  <si>
    <t>GRAS</t>
  </si>
  <si>
    <t>HMTL</t>
  </si>
  <si>
    <t>JETAIRWAY</t>
  </si>
  <si>
    <t>MRTI</t>
  </si>
  <si>
    <t>MCDHOLDIN</t>
  </si>
  <si>
    <t>NALU</t>
  </si>
  <si>
    <t>NATIONALU</t>
  </si>
  <si>
    <t>UNSP</t>
  </si>
  <si>
    <t>PNBK</t>
  </si>
  <si>
    <t>PUJL</t>
  </si>
  <si>
    <t>PVRL</t>
  </si>
  <si>
    <t>RLCP</t>
  </si>
  <si>
    <t>RELCAPITA</t>
  </si>
  <si>
    <t>RLXO</t>
  </si>
  <si>
    <t>RLIN</t>
  </si>
  <si>
    <t>RPOL</t>
  </si>
  <si>
    <t>SKCT</t>
  </si>
  <si>
    <t>EXID</t>
  </si>
  <si>
    <t>APSE</t>
  </si>
  <si>
    <t>AXBK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</si>
</sst>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1" applyFill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6" borderId="1" xfId="1" applyFill="1" applyBorder="1"/>
    <xf numFmtId="0" fontId="0" fillId="7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2" fillId="8" borderId="1" xfId="1" applyFill="1" applyBorder="1"/>
    <xf numFmtId="0" fontId="1" fillId="7" borderId="1" xfId="0" applyFont="1" applyFill="1" applyBorder="1"/>
    <xf numFmtId="0" fontId="0" fillId="9" borderId="1" xfId="0" applyFill="1" applyBorder="1"/>
    <xf numFmtId="0" fontId="5" fillId="2" borderId="1" xfId="1" applyFont="1" applyFill="1" applyBorder="1"/>
    <xf numFmtId="0" fontId="5" fillId="10" borderId="1" xfId="1" applyFont="1" applyFill="1" applyBorder="1"/>
    <xf numFmtId="0" fontId="0" fillId="0" borderId="1" xfId="0" applyBorder="1"/>
    <xf numFmtId="0" fontId="0" fillId="6" borderId="1" xfId="0" applyFont="1" applyFill="1" applyBorder="1"/>
    <xf numFmtId="0" fontId="0" fillId="9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J106"/>
  <sheetViews>
    <sheetView tabSelected="1" zoomScaleNormal="100" workbookViewId="0">
      <pane xSplit="2" ySplit="1" topLeftCell="C2" activePane="bottomRight" state="frozenSplit"/>
      <selection pane="bottomLeft" activeCell="A2" sqref="A2"/>
      <selection pane="topRight" activeCell="I1" sqref="I1"/>
      <selection pane="bottomRight"/>
    </sheetView>
  </sheetViews>
  <sheetFormatPr defaultRowHeight="15" x14ac:dyDescent="0.25"/>
  <cols>
    <col min="1" max="1" width="5" bestFit="1" customWidth="1"/>
    <col min="2" max="2" width="45.28515625" bestFit="1" customWidth="1"/>
    <col min="3" max="3" width="39.28515625" bestFit="1" customWidth="1"/>
    <col min="4" max="4" width="12.5703125" bestFit="1" customWidth="1"/>
    <col min="5" max="5" width="8.7109375" bestFit="1" customWidth="1"/>
    <col min="6" max="6" width="15.7109375" bestFit="1" customWidth="1"/>
    <col min="7" max="7" width="15.28515625" bestFit="1" customWidth="1"/>
    <col min="8" max="8" width="16.7109375" bestFit="1" customWidth="1"/>
    <col min="9" max="9" width="28.7109375" bestFit="1" customWidth="1"/>
    <col min="10" max="10" width="13.5703125" bestFit="1" customWidth="1"/>
    <col min="11" max="11" width="13" bestFit="1" customWidth="1"/>
    <col min="12" max="12" width="23" bestFit="1" customWidth="1"/>
    <col min="13" max="13" width="12.85546875" bestFit="1" customWidth="1"/>
    <col min="14" max="14" width="17.7109375" bestFit="1" customWidth="1"/>
    <col min="15" max="15" width="19.7109375" bestFit="1" customWidth="1"/>
    <col min="16" max="16" width="19.42578125" bestFit="1" customWidth="1"/>
    <col min="17" max="17" width="50.28515625" bestFit="1" customWidth="1"/>
    <col min="18" max="18" width="16.85546875" bestFit="1" customWidth="1"/>
    <col min="19" max="19" width="45.28515625" bestFit="1" customWidth="1"/>
    <col min="20" max="21" width="15.7109375" bestFit="1" customWidth="1"/>
    <col min="22" max="22" width="16.7109375" bestFit="1" customWidth="1"/>
    <col min="23" max="24" width="15.7109375" bestFit="1" customWidth="1"/>
    <col min="25" max="26" width="45.28515625" bestFit="1" customWidth="1"/>
    <col min="27" max="27" width="45.28515625" customWidth="1"/>
    <col min="28" max="28" width="246.28515625" bestFit="1" customWidth="1"/>
    <col min="29" max="29" width="27.28515625" customWidth="1"/>
    <col min="30" max="30" width="20.140625" bestFit="1" customWidth="1"/>
    <col min="31" max="31" width="83.140625" bestFit="1" customWidth="1"/>
    <col min="32" max="32" width="15.28515625" bestFit="1" customWidth="1"/>
    <col min="36" max="36" width="16.7109375" bestFit="1" customWidth="1"/>
  </cols>
  <sheetData>
    <row r="1" spans="1:36" x14ac:dyDescent="0.25">
      <c r="A1" s="14" t="s">
        <v>253</v>
      </c>
      <c r="B1" s="14" t="s">
        <v>252</v>
      </c>
      <c r="C1" s="14" t="s">
        <v>251</v>
      </c>
      <c r="D1" s="14" t="s">
        <v>250</v>
      </c>
      <c r="E1" s="14" t="s">
        <v>249</v>
      </c>
      <c r="F1" s="14" t="s">
        <v>248</v>
      </c>
      <c r="G1" s="14" t="s">
        <v>247</v>
      </c>
      <c r="H1" s="14" t="s">
        <v>246</v>
      </c>
      <c r="I1" s="14" t="s">
        <v>241</v>
      </c>
      <c r="J1" s="14" t="s">
        <v>242</v>
      </c>
      <c r="K1" s="14" t="s">
        <v>245</v>
      </c>
      <c r="L1" s="14" t="s">
        <v>259</v>
      </c>
      <c r="M1" s="14" t="s">
        <v>244</v>
      </c>
      <c r="N1" s="14" t="s">
        <v>243</v>
      </c>
      <c r="O1" s="14" t="s">
        <v>772</v>
      </c>
      <c r="P1" s="14" t="s">
        <v>773</v>
      </c>
      <c r="Q1" s="14" t="s">
        <v>240</v>
      </c>
      <c r="R1" s="14" t="s">
        <v>232</v>
      </c>
      <c r="S1" s="14" t="s">
        <v>239</v>
      </c>
      <c r="T1" s="14" t="s">
        <v>205</v>
      </c>
      <c r="U1" s="14" t="s">
        <v>238</v>
      </c>
      <c r="V1" s="14" t="s">
        <v>237</v>
      </c>
      <c r="W1" s="14" t="s">
        <v>236</v>
      </c>
      <c r="X1" s="14" t="s">
        <v>235</v>
      </c>
      <c r="Y1" s="14" t="s">
        <v>234</v>
      </c>
      <c r="Z1" s="14" t="s">
        <v>233</v>
      </c>
      <c r="AA1" s="14" t="s">
        <v>232</v>
      </c>
      <c r="AB1" s="14" t="s">
        <v>258</v>
      </c>
      <c r="AD1" s="13" t="s">
        <v>231</v>
      </c>
      <c r="AE1" s="13" t="s">
        <v>230</v>
      </c>
      <c r="AF1" s="13"/>
      <c r="AJ1" t="s">
        <v>257</v>
      </c>
    </row>
    <row r="2" spans="1:36" x14ac:dyDescent="0.25">
      <c r="A2" s="11">
        <f t="shared" ref="A2:A50" si="0">ROW()-1</f>
        <v>1</v>
      </c>
      <c r="B2" s="11" t="s">
        <v>229</v>
      </c>
      <c r="C2" s="11" t="s">
        <v>228</v>
      </c>
      <c r="D2" s="11" t="s">
        <v>254</v>
      </c>
      <c r="E2" s="11">
        <v>532174</v>
      </c>
      <c r="F2" s="11" t="s">
        <v>227</v>
      </c>
      <c r="G2" s="11" t="s">
        <v>226</v>
      </c>
      <c r="H2" s="11" t="s">
        <v>225</v>
      </c>
      <c r="I2" s="6" t="str">
        <f>LOWER(SUBSTITUTE(SUBSTITUTE(C2," ",""),"-",""))</f>
        <v>banksprivatesector</v>
      </c>
      <c r="J2" s="7" t="s">
        <v>222</v>
      </c>
      <c r="K2" s="10" t="s">
        <v>224</v>
      </c>
      <c r="L2" s="10" t="s">
        <v>653</v>
      </c>
      <c r="M2" s="9" t="s">
        <v>224</v>
      </c>
      <c r="N2" s="9" t="s">
        <v>227</v>
      </c>
      <c r="O2" s="8" t="s">
        <v>223</v>
      </c>
      <c r="P2" s="8"/>
      <c r="Q2" s="6" t="str">
        <f>LOWER(SUBSTITUTE(B2," ","-"))</f>
        <v>icici-bank-ltd</v>
      </c>
      <c r="R2" s="15">
        <v>9194</v>
      </c>
      <c r="S2" s="4" t="str">
        <f>HYPERLINK($AE$1 &amp; I2 &amp; "/" &amp;  LOWER(B2) &amp;  "/" &amp; H2,B2)</f>
        <v>ICICI Bank Ltd</v>
      </c>
      <c r="T2" s="4" t="str">
        <f>HYPERLINK( $AE$4 &amp; G2,F2 )</f>
        <v>ICICIBANK</v>
      </c>
      <c r="U2" s="5" t="str">
        <f>HYPERLINK( $AE$2 &amp; K2,F2)</f>
        <v>ICICIBANK</v>
      </c>
      <c r="V2" s="4" t="str">
        <f>HYPERLINK( $AE$3 &amp; F2,F2)</f>
        <v>ICICIBANK</v>
      </c>
      <c r="W2" s="3" t="str">
        <f>HYPERLINK( $AE$5 &amp; O2 &amp; "/" &amp; Q2 &amp; $AF$5,F2)</f>
        <v>ICICIBANK</v>
      </c>
      <c r="X2" s="2" t="str">
        <f>HYPERLINK( $AE$6 &amp; M2,F2)</f>
        <v>ICICIBANK</v>
      </c>
      <c r="Y2" s="1" t="str">
        <f>HYPERLINK($AE$7 &amp;J2,B2)</f>
        <v>ICICI Bank Ltd</v>
      </c>
      <c r="Z2" s="1" t="str">
        <f>HYPERLINK($AE$8 &amp;J2,B2)</f>
        <v>ICICI Bank Ltd</v>
      </c>
      <c r="AA2" s="1" t="str">
        <f>HYPERLINK($AE$9 &amp;R2 &amp; ".cms",B2)</f>
        <v>ICICI Bank Ltd</v>
      </c>
      <c r="AB2" s="16" t="str">
        <f>CONCATENATE(A2,"|",B2,"|",C2,"|",D2,"|",E2,"|",F2,"|",G2,"|",H2,"|",I2,"|",J2,"|",K2,"|",L2,"|",M2,"|",N2,"|",O2,"|",P2,"|",Q2,"|",R2)</f>
        <v>1|ICICI Bank Ltd|BANKS - PRIVATE SECTOR|LARGECAP|532174|ICICIBANK|INE090A01013|ICI02|banksprivatesector|ICICIBC:IN|ICBK|ICICI-BANK|ICBK|ICICIBANK|0p0000biod||icici-bank-ltd|9194</v>
      </c>
      <c r="AD2" s="13" t="s">
        <v>197</v>
      </c>
      <c r="AE2" s="13" t="s">
        <v>221</v>
      </c>
      <c r="AF2" s="13"/>
    </row>
    <row r="3" spans="1:36" x14ac:dyDescent="0.25">
      <c r="A3" s="11">
        <f t="shared" si="0"/>
        <v>2</v>
      </c>
      <c r="B3" s="11" t="s">
        <v>220</v>
      </c>
      <c r="C3" s="11" t="s">
        <v>6</v>
      </c>
      <c r="D3" s="11" t="s">
        <v>254</v>
      </c>
      <c r="E3" s="11">
        <v>500209</v>
      </c>
      <c r="F3" s="11" t="s">
        <v>217</v>
      </c>
      <c r="G3" s="11" t="s">
        <v>219</v>
      </c>
      <c r="H3" s="11" t="s">
        <v>218</v>
      </c>
      <c r="I3" s="6" t="str">
        <f>LOWER(SUBSTITUTE(SUBSTITUTE(C3," ",""),"-",""))</f>
        <v>computerssoftware</v>
      </c>
      <c r="J3" s="7" t="s">
        <v>215</v>
      </c>
      <c r="K3" s="10" t="s">
        <v>217</v>
      </c>
      <c r="L3" s="10" t="s">
        <v>654</v>
      </c>
      <c r="M3" s="9" t="s">
        <v>217</v>
      </c>
      <c r="N3" s="9" t="s">
        <v>217</v>
      </c>
      <c r="O3" s="8" t="s">
        <v>216</v>
      </c>
      <c r="P3" s="8"/>
      <c r="Q3" s="6" t="str">
        <f t="shared" ref="Q3:Q66" si="1">LOWER(SUBSTITUTE(B3," ","-"))</f>
        <v>infosys-ltd</v>
      </c>
      <c r="R3" s="15">
        <v>10960</v>
      </c>
      <c r="S3" s="4" t="str">
        <f>HYPERLINK($AE$1 &amp; I3 &amp; "/" &amp;  LOWER(B3) &amp;  "/" &amp; H3,B3)</f>
        <v>INFOSYS Ltd</v>
      </c>
      <c r="T3" s="4" t="str">
        <f>HYPERLINK( $AE$4 &amp; G3,F3 )</f>
        <v>INFY</v>
      </c>
      <c r="U3" s="5" t="str">
        <f>HYPERLINK( $AE$2 &amp; K3,F3)</f>
        <v>INFY</v>
      </c>
      <c r="V3" s="4" t="str">
        <f>HYPERLINK( $AE$3 &amp; F3,F3)</f>
        <v>INFY</v>
      </c>
      <c r="W3" s="3" t="str">
        <f>HYPERLINK( $AE$5 &amp; O3 &amp; "/" &amp; Q3 &amp; $AF$5,F3)</f>
        <v>INFY</v>
      </c>
      <c r="X3" s="2" t="str">
        <f>HYPERLINK( $AE$6 &amp; M3,F3)</f>
        <v>INFY</v>
      </c>
      <c r="Y3" s="1" t="str">
        <f>HYPERLINK($AE$7 &amp;J3,B3)</f>
        <v>INFOSYS Ltd</v>
      </c>
      <c r="Z3" s="1" t="str">
        <f>HYPERLINK($AE$8 &amp;J3,B3)</f>
        <v>INFOSYS Ltd</v>
      </c>
      <c r="AA3" s="1" t="str">
        <f t="shared" ref="AA3:AA66" si="2">HYPERLINK($AE$9 &amp;R3 &amp; ".cms",B3)</f>
        <v>INFOSYS Ltd</v>
      </c>
      <c r="AB3" s="16" t="str">
        <f t="shared" ref="AB3:AB66" si="3">CONCATENATE(A3,"|",B3,"|",C3,"|",D3,"|",E3,"|",F3,"|",G3,"|",H3,"|",I3,"|",J3,"|",K3,"|",L3,"|",M3,"|",N3,"|",O3,"|",P3,"|",Q3,"|",R3)</f>
        <v>2|INFOSYS Ltd|COMPUTERS - SOFTWARE|LARGECAP|500209|INFY|INE009A01021|IT|computerssoftware|INFO:IN|INFY|INFOSYS-LTD|INFY|INFY|0p0000akoj||infosys-ltd|10960</v>
      </c>
      <c r="AD3" s="13" t="s">
        <v>214</v>
      </c>
      <c r="AE3" s="13" t="s">
        <v>213</v>
      </c>
      <c r="AF3" s="13"/>
    </row>
    <row r="4" spans="1:36" x14ac:dyDescent="0.25">
      <c r="A4" s="11">
        <f t="shared" si="0"/>
        <v>3</v>
      </c>
      <c r="B4" s="11" t="s">
        <v>212</v>
      </c>
      <c r="C4" s="11" t="s">
        <v>6</v>
      </c>
      <c r="D4" s="11" t="s">
        <v>254</v>
      </c>
      <c r="E4" s="11">
        <v>507685</v>
      </c>
      <c r="F4" s="11" t="s">
        <v>211</v>
      </c>
      <c r="G4" s="11" t="s">
        <v>210</v>
      </c>
      <c r="H4" s="11" t="s">
        <v>209</v>
      </c>
      <c r="I4" s="6" t="str">
        <f>LOWER(SUBSTITUTE(SUBSTITUTE(C4," ",""),"-",""))</f>
        <v>computerssoftware</v>
      </c>
      <c r="J4" s="7" t="s">
        <v>206</v>
      </c>
      <c r="K4" s="10" t="s">
        <v>208</v>
      </c>
      <c r="L4" s="10" t="s">
        <v>211</v>
      </c>
      <c r="M4" s="9" t="s">
        <v>774</v>
      </c>
      <c r="N4" s="9" t="s">
        <v>211</v>
      </c>
      <c r="O4" s="8" t="s">
        <v>207</v>
      </c>
      <c r="P4" s="8"/>
      <c r="Q4" s="6" t="str">
        <f t="shared" si="1"/>
        <v>wipro,-ltd</v>
      </c>
      <c r="R4" s="15">
        <v>12799</v>
      </c>
      <c r="S4" s="4" t="str">
        <f>HYPERLINK($AE$1 &amp; I4 &amp; "/" &amp;  LOWER(B4) &amp;  "/" &amp; H4,B4)</f>
        <v>Wipro, Ltd</v>
      </c>
      <c r="T4" s="4" t="str">
        <f>HYPERLINK( $AE$4 &amp; G4,F4 )</f>
        <v>WIPRO</v>
      </c>
      <c r="U4" s="5" t="str">
        <f>HYPERLINK( $AE$2 &amp; K4,F4)</f>
        <v>WIPRO</v>
      </c>
      <c r="V4" s="4" t="str">
        <f>HYPERLINK( $AE$3 &amp; F4,F4)</f>
        <v>WIPRO</v>
      </c>
      <c r="W4" s="3" t="str">
        <f>HYPERLINK( $AE$5 &amp; O4 &amp; "/" &amp; Q4 &amp; $AF$5,F4)</f>
        <v>WIPRO</v>
      </c>
      <c r="X4" s="2" t="str">
        <f>HYPERLINK( $AE$6 &amp; M4,F4)</f>
        <v>WIPRO</v>
      </c>
      <c r="Y4" s="1" t="str">
        <f>HYPERLINK($AE$7 &amp;J4,B4)</f>
        <v>Wipro, Ltd</v>
      </c>
      <c r="Z4" s="1" t="str">
        <f>HYPERLINK($AE$8 &amp;J4,B4)</f>
        <v>Wipro, Ltd</v>
      </c>
      <c r="AA4" s="1" t="str">
        <f t="shared" si="2"/>
        <v>Wipro, Ltd</v>
      </c>
      <c r="AB4" s="16" t="str">
        <f t="shared" si="3"/>
        <v>3|Wipro, Ltd|COMPUTERS - SOFTWARE|LARGECAP|507685|WIPRO|INE075A01022|W|computerssoftware|WPRO:IN|WPRO|WIPRO|WIPR|WIPRO|0p0000b4qf||wipro,-ltd|12799</v>
      </c>
      <c r="AD4" s="13" t="s">
        <v>205</v>
      </c>
      <c r="AE4" s="13" t="s">
        <v>204</v>
      </c>
      <c r="AF4" s="13"/>
    </row>
    <row r="5" spans="1:36" x14ac:dyDescent="0.25">
      <c r="A5" s="11">
        <f t="shared" si="0"/>
        <v>4</v>
      </c>
      <c r="B5" s="11" t="s">
        <v>203</v>
      </c>
      <c r="C5" s="11" t="s">
        <v>185</v>
      </c>
      <c r="D5" s="11" t="s">
        <v>254</v>
      </c>
      <c r="E5" s="11">
        <v>500410</v>
      </c>
      <c r="F5" s="11" t="s">
        <v>200</v>
      </c>
      <c r="G5" s="11" t="s">
        <v>202</v>
      </c>
      <c r="H5" s="11" t="s">
        <v>201</v>
      </c>
      <c r="I5" s="6" t="str">
        <f>LOWER(SUBSTITUTE(SUBSTITUTE(C5," ",""),"-",""))</f>
        <v>cementmajor</v>
      </c>
      <c r="J5" s="7" t="s">
        <v>198</v>
      </c>
      <c r="K5" s="10" t="s">
        <v>200</v>
      </c>
      <c r="L5" s="10" t="s">
        <v>655</v>
      </c>
      <c r="M5" s="9" t="s">
        <v>200</v>
      </c>
      <c r="N5" s="9" t="s">
        <v>200</v>
      </c>
      <c r="O5" s="8" t="s">
        <v>199</v>
      </c>
      <c r="P5" s="8"/>
      <c r="Q5" s="6" t="str">
        <f t="shared" si="1"/>
        <v>acc-limited</v>
      </c>
      <c r="R5" s="15">
        <v>6</v>
      </c>
      <c r="S5" s="4" t="str">
        <f>HYPERLINK($AE$1 &amp; I5 &amp; "/" &amp;  LOWER(B5) &amp;  "/" &amp; H5,B5)</f>
        <v>ACC Limited</v>
      </c>
      <c r="T5" s="4" t="str">
        <f>HYPERLINK( $AE$4 &amp; G5,F5 )</f>
        <v>ACC</v>
      </c>
      <c r="U5" s="5" t="str">
        <f>HYPERLINK( $AE$2 &amp; K5,F5)</f>
        <v>ACC</v>
      </c>
      <c r="V5" s="4" t="str">
        <f>HYPERLINK( $AE$3 &amp; F5,F5)</f>
        <v>ACC</v>
      </c>
      <c r="W5" s="3" t="str">
        <f>HYPERLINK( $AE$5 &amp; O5 &amp; "/" &amp; Q5 &amp; $AF$5,F5)</f>
        <v>ACC</v>
      </c>
      <c r="X5" s="2" t="str">
        <f>HYPERLINK( $AE$6 &amp; M5,F5)</f>
        <v>ACC</v>
      </c>
      <c r="Y5" s="1" t="str">
        <f>HYPERLINK($AE$7 &amp;J5,B5)</f>
        <v>ACC Limited</v>
      </c>
      <c r="Z5" s="1" t="str">
        <f>HYPERLINK($AE$8 &amp;J5,B5)</f>
        <v>ACC Limited</v>
      </c>
      <c r="AA5" s="1" t="str">
        <f t="shared" si="2"/>
        <v>ACC Limited</v>
      </c>
      <c r="AB5" s="16" t="str">
        <f t="shared" si="3"/>
        <v>4|ACC Limited|CEMENT - MAJOR|LARGECAP|500410|ACC|INE012A01025|ACC06|cementmajor|ACC:IN|ACC|ACC-LTD|ACC|ACC|0p0000bpa9||acc-limited|6</v>
      </c>
      <c r="AD5" s="13" t="s">
        <v>197</v>
      </c>
      <c r="AE5" s="13" t="s">
        <v>196</v>
      </c>
      <c r="AF5" s="13" t="s">
        <v>195</v>
      </c>
    </row>
    <row r="6" spans="1:36" x14ac:dyDescent="0.25">
      <c r="A6" s="11">
        <f t="shared" si="0"/>
        <v>5</v>
      </c>
      <c r="B6" s="11" t="s">
        <v>194</v>
      </c>
      <c r="C6" s="11" t="s">
        <v>73</v>
      </c>
      <c r="D6" s="11" t="s">
        <v>255</v>
      </c>
      <c r="E6" s="11">
        <v>532480</v>
      </c>
      <c r="F6" s="11" t="s">
        <v>191</v>
      </c>
      <c r="G6" s="11" t="s">
        <v>193</v>
      </c>
      <c r="H6" s="11" t="s">
        <v>192</v>
      </c>
      <c r="I6" s="6" t="str">
        <f>LOWER(SUBSTITUTE(SUBSTITUTE(C6," ",""),"-",""))</f>
        <v>bankspublicsector</v>
      </c>
      <c r="J6" s="7" t="s">
        <v>189</v>
      </c>
      <c r="K6" s="10" t="s">
        <v>191</v>
      </c>
      <c r="L6" s="10" t="s">
        <v>656</v>
      </c>
      <c r="M6" s="9" t="s">
        <v>191</v>
      </c>
      <c r="N6" s="9" t="s">
        <v>191</v>
      </c>
      <c r="O6" s="8" t="s">
        <v>190</v>
      </c>
      <c r="P6" s="8"/>
      <c r="Q6" s="6" t="str">
        <f t="shared" si="1"/>
        <v>allahabad-bank</v>
      </c>
      <c r="R6" s="15">
        <v>12284</v>
      </c>
      <c r="S6" s="4" t="str">
        <f>HYPERLINK($AE$1 &amp; I6 &amp; "/" &amp;  LOWER(B6) &amp;  "/" &amp; H6,B6)</f>
        <v>Allahabad Bank</v>
      </c>
      <c r="T6" s="12" t="str">
        <f>HYPERLINK( $AE$4 &amp; G6,F6 )</f>
        <v>ALBK</v>
      </c>
      <c r="U6" s="5" t="str">
        <f>HYPERLINK( $AE$2 &amp; K6,F6)</f>
        <v>ALBK</v>
      </c>
      <c r="V6" s="4" t="str">
        <f>HYPERLINK( $AE$3 &amp; F6,F6)</f>
        <v>ALBK</v>
      </c>
      <c r="W6" s="3" t="str">
        <f>HYPERLINK( $AE$5 &amp; O6 &amp; "/" &amp; Q6 &amp; $AF$5,F6)</f>
        <v>ALBK</v>
      </c>
      <c r="X6" s="2" t="str">
        <f>HYPERLINK( $AE$6 &amp; M6,F6)</f>
        <v>ALBK</v>
      </c>
      <c r="Y6" s="1" t="str">
        <f>HYPERLINK($AE$7 &amp;J6,B6)</f>
        <v>Allahabad Bank</v>
      </c>
      <c r="Z6" s="1" t="str">
        <f>HYPERLINK($AE$8 &amp;J6,B6)</f>
        <v>Allahabad Bank</v>
      </c>
      <c r="AA6" s="1" t="str">
        <f t="shared" si="2"/>
        <v>Allahabad Bank</v>
      </c>
      <c r="AB6" s="16" t="str">
        <f t="shared" si="3"/>
        <v>5|Allahabad Bank|BANKS - PUBLIC SECTOR|SMALLCAP|532480|ALBK|INE428A01015|AB15|bankspublicsector|ALBK:IN|ALBK|ALLAHABAD-BANK|ALBK|ALBK|0p0000awxo||allahabad-bank|12284</v>
      </c>
      <c r="AD6" s="13" t="s">
        <v>188</v>
      </c>
      <c r="AE6" s="13" t="s">
        <v>187</v>
      </c>
      <c r="AF6" s="13"/>
    </row>
    <row r="7" spans="1:36" x14ac:dyDescent="0.25">
      <c r="A7" s="11">
        <f t="shared" si="0"/>
        <v>6</v>
      </c>
      <c r="B7" s="11" t="s">
        <v>186</v>
      </c>
      <c r="C7" s="11" t="s">
        <v>185</v>
      </c>
      <c r="D7" s="11" t="s">
        <v>254</v>
      </c>
      <c r="E7" s="11">
        <v>500425</v>
      </c>
      <c r="F7" s="11" t="s">
        <v>184</v>
      </c>
      <c r="G7" s="11" t="s">
        <v>183</v>
      </c>
      <c r="H7" s="11" t="s">
        <v>182</v>
      </c>
      <c r="I7" s="6" t="str">
        <f>LOWER(SUBSTITUTE(SUBSTITUTE(C7," ",""),"-",""))</f>
        <v>cementmajor</v>
      </c>
      <c r="J7" s="7" t="s">
        <v>179</v>
      </c>
      <c r="K7" s="10" t="s">
        <v>181</v>
      </c>
      <c r="L7" s="10" t="s">
        <v>657</v>
      </c>
      <c r="M7" s="9" t="s">
        <v>775</v>
      </c>
      <c r="N7" s="9" t="s">
        <v>184</v>
      </c>
      <c r="O7" s="8" t="s">
        <v>180</v>
      </c>
      <c r="P7" s="8"/>
      <c r="Q7" s="6" t="str">
        <f t="shared" si="1"/>
        <v>ambuja-cements-ltd</v>
      </c>
      <c r="R7" s="15">
        <v>13643</v>
      </c>
      <c r="S7" s="4" t="str">
        <f>HYPERLINK($AE$1 &amp; I7 &amp; "/" &amp;  LOWER(B7) &amp;  "/" &amp; H7,B7)</f>
        <v>Ambuja Cements Ltd</v>
      </c>
      <c r="T7" s="4" t="str">
        <f>HYPERLINK( $AE$4 &amp; G7,F7 )</f>
        <v>AMBUJACEM</v>
      </c>
      <c r="U7" s="5" t="str">
        <f>HYPERLINK( $AE$2 &amp; K7,F7)</f>
        <v>AMBUJACEM</v>
      </c>
      <c r="V7" s="4" t="str">
        <f>HYPERLINK( $AE$3 &amp; F7,F7)</f>
        <v>AMBUJACEM</v>
      </c>
      <c r="W7" s="3" t="str">
        <f>HYPERLINK( $AE$5 &amp; O7 &amp; "/" &amp; Q7 &amp; $AF$5,F7)</f>
        <v>AMBUJACEM</v>
      </c>
      <c r="X7" s="2" t="str">
        <f>HYPERLINK( $AE$6 &amp; M7,F7)</f>
        <v>AMBUJACEM</v>
      </c>
      <c r="Y7" s="1" t="str">
        <f>HYPERLINK($AE$7 &amp;J7,B7)</f>
        <v>Ambuja Cements Ltd</v>
      </c>
      <c r="Z7" s="1" t="str">
        <f>HYPERLINK($AE$8 &amp;J7,B7)</f>
        <v>Ambuja Cements Ltd</v>
      </c>
      <c r="AA7" s="1" t="str">
        <f t="shared" si="2"/>
        <v>Ambuja Cements Ltd</v>
      </c>
      <c r="AB7" s="16" t="str">
        <f t="shared" si="3"/>
        <v>6|Ambuja Cements Ltd|CEMENT - MAJOR|LARGECAP|500425|AMBUJACEM|INE079A01024|AC18|cementmajor|ACEM:IN|GACM|AMBUJA-CEMENT|ABUJ|AMBUJACEM|0p0000b7n6||ambuja-cements-ltd|13643</v>
      </c>
      <c r="AD7" s="13" t="s">
        <v>178</v>
      </c>
      <c r="AE7" s="13" t="s">
        <v>177</v>
      </c>
      <c r="AF7" s="13"/>
    </row>
    <row r="8" spans="1:36" x14ac:dyDescent="0.25">
      <c r="A8" s="11">
        <f t="shared" si="0"/>
        <v>7</v>
      </c>
      <c r="B8" s="11" t="s">
        <v>176</v>
      </c>
      <c r="C8" s="11" t="s">
        <v>175</v>
      </c>
      <c r="D8" s="11" t="s">
        <v>256</v>
      </c>
      <c r="E8" s="11">
        <v>500493</v>
      </c>
      <c r="F8" s="11" t="s">
        <v>174</v>
      </c>
      <c r="G8" s="11" t="s">
        <v>173</v>
      </c>
      <c r="H8" s="11" t="s">
        <v>172</v>
      </c>
      <c r="I8" s="6" t="str">
        <f>LOWER(SUBSTITUTE(SUBSTITUTE(SUBSTITUTE(C8," ",""),"-",""),"&amp;",""))</f>
        <v>castingsforgings</v>
      </c>
      <c r="J8" s="7" t="s">
        <v>169</v>
      </c>
      <c r="K8" s="10" t="s">
        <v>171</v>
      </c>
      <c r="L8" s="10" t="s">
        <v>658</v>
      </c>
      <c r="M8" s="9" t="s">
        <v>171</v>
      </c>
      <c r="N8" s="9" t="s">
        <v>776</v>
      </c>
      <c r="O8" s="8" t="s">
        <v>170</v>
      </c>
      <c r="P8" s="8"/>
      <c r="Q8" s="6" t="str">
        <f t="shared" si="1"/>
        <v>bharat-forge-ltd</v>
      </c>
      <c r="R8" s="15">
        <v>13958</v>
      </c>
      <c r="S8" s="4" t="str">
        <f>HYPERLINK($AE$1 &amp; I8 &amp; "/" &amp;  LOWER(B8) &amp;  "/" &amp; H8,B8)</f>
        <v>Bharat Forge Ltd</v>
      </c>
      <c r="T8" s="12" t="str">
        <f>HYPERLINK( $AE$4 &amp; G8,F8 )</f>
        <v>BHARATFORG</v>
      </c>
      <c r="U8" s="5" t="str">
        <f>HYPERLINK( $AE$2 &amp; K8,F8)</f>
        <v>BHARATFORG</v>
      </c>
      <c r="V8" s="4" t="str">
        <f>HYPERLINK( $AE$3 &amp; F8,F8)</f>
        <v>BHARATFORG</v>
      </c>
      <c r="W8" s="3" t="str">
        <f>HYPERLINK( $AE$5 &amp; O8 &amp; "/" &amp; Q8 &amp; $AF$5,F8)</f>
        <v>BHARATFORG</v>
      </c>
      <c r="X8" s="2" t="str">
        <f>HYPERLINK( $AE$6 &amp; M8,F8)</f>
        <v>BHARATFORG</v>
      </c>
      <c r="Y8" s="1" t="str">
        <f>HYPERLINK($AE$7 &amp;J8,B8)</f>
        <v>Bharat Forge Ltd</v>
      </c>
      <c r="Z8" s="1" t="str">
        <f>HYPERLINK($AE$8 &amp;J8,B8)</f>
        <v>Bharat Forge Ltd</v>
      </c>
      <c r="AA8" s="1" t="str">
        <f t="shared" si="2"/>
        <v>Bharat Forge Ltd</v>
      </c>
      <c r="AB8" s="16" t="str">
        <f t="shared" si="3"/>
        <v>7|Bharat Forge Ltd|CASTINGS &amp; FORGINGS|MIDCAP|500493|BHARATFORG|INE465A01025|BF03|castingsforgings|BHFC:IN|BFRG|BHARAT-FORGE|BFRG|BHARATFOR|0p0000biwj||bharat-forge-ltd|13958</v>
      </c>
      <c r="AD8" s="13" t="s">
        <v>168</v>
      </c>
      <c r="AE8" s="13" t="s">
        <v>167</v>
      </c>
      <c r="AF8" s="13"/>
    </row>
    <row r="9" spans="1:36" x14ac:dyDescent="0.25">
      <c r="A9" s="11">
        <f t="shared" si="0"/>
        <v>8</v>
      </c>
      <c r="B9" s="11" t="s">
        <v>166</v>
      </c>
      <c r="C9" s="11" t="s">
        <v>36</v>
      </c>
      <c r="D9" s="11" t="s">
        <v>254</v>
      </c>
      <c r="E9" s="11">
        <v>500547</v>
      </c>
      <c r="F9" s="11" t="s">
        <v>163</v>
      </c>
      <c r="G9" s="11" t="s">
        <v>165</v>
      </c>
      <c r="H9" s="11" t="s">
        <v>164</v>
      </c>
      <c r="I9" s="6" t="str">
        <f>LOWER(SUBSTITUTE(SUBSTITUTE(C9," ",""),"-",""))</f>
        <v>refineries</v>
      </c>
      <c r="J9" s="7" t="s">
        <v>161</v>
      </c>
      <c r="K9" s="10" t="s">
        <v>163</v>
      </c>
      <c r="L9" s="10" t="s">
        <v>163</v>
      </c>
      <c r="M9" s="9" t="s">
        <v>163</v>
      </c>
      <c r="N9" s="9" t="s">
        <v>163</v>
      </c>
      <c r="O9" s="8" t="s">
        <v>162</v>
      </c>
      <c r="P9" s="8"/>
      <c r="Q9" s="6" t="str">
        <f t="shared" si="1"/>
        <v>bharat-petroleum-corporation-ltd</v>
      </c>
      <c r="R9" s="15">
        <v>11941</v>
      </c>
      <c r="S9" s="4" t="str">
        <f>HYPERLINK($AE$1 &amp; I9 &amp; "/" &amp;  LOWER(B9) &amp;  "/" &amp; H9,B9)</f>
        <v>Bharat Petroleum Corporation Ltd</v>
      </c>
      <c r="T9" s="4" t="str">
        <f>HYPERLINK( $AE$4 &amp; G9,F9 )</f>
        <v>BPCL</v>
      </c>
      <c r="U9" s="5" t="str">
        <f>HYPERLINK( $AE$2 &amp; K9,F9)</f>
        <v>BPCL</v>
      </c>
      <c r="V9" s="4" t="str">
        <f>HYPERLINK( $AE$3 &amp; F9,F9)</f>
        <v>BPCL</v>
      </c>
      <c r="W9" s="3" t="str">
        <f>HYPERLINK( $AE$5 &amp; O9 &amp; "/" &amp; Q9 &amp; $AF$5,F9)</f>
        <v>BPCL</v>
      </c>
      <c r="X9" s="2" t="str">
        <f>HYPERLINK( $AE$6 &amp; M9,F9)</f>
        <v>BPCL</v>
      </c>
      <c r="Y9" s="1" t="str">
        <f>HYPERLINK($AE$7 &amp;J9,B9)</f>
        <v>Bharat Petroleum Corporation Ltd</v>
      </c>
      <c r="Z9" s="1" t="str">
        <f>HYPERLINK($AE$8 &amp;J9,B9)</f>
        <v>Bharat Petroleum Corporation Ltd</v>
      </c>
      <c r="AA9" s="1" t="str">
        <f t="shared" si="2"/>
        <v>Bharat Petroleum Corporation Ltd</v>
      </c>
      <c r="AB9" s="16" t="str">
        <f t="shared" si="3"/>
        <v>8|Bharat Petroleum Corporation Ltd|REFINERIES|LARGECAP|500547|BPCL|INE029A01011|BPC|refineries|BPCL:IN|BPCL|BPCL|BPCL|BPCL|0p0000b1jv||bharat-petroleum-corporation-ltd|11941</v>
      </c>
      <c r="AD9" s="13" t="s">
        <v>232</v>
      </c>
      <c r="AE9" s="13" t="s">
        <v>734</v>
      </c>
      <c r="AF9" s="13"/>
    </row>
    <row r="10" spans="1:36" x14ac:dyDescent="0.25">
      <c r="A10" s="11">
        <f t="shared" si="0"/>
        <v>9</v>
      </c>
      <c r="B10" s="11" t="s">
        <v>160</v>
      </c>
      <c r="C10" s="11" t="s">
        <v>159</v>
      </c>
      <c r="D10" s="11" t="s">
        <v>254</v>
      </c>
      <c r="E10" s="11">
        <v>500087</v>
      </c>
      <c r="F10" s="11" t="s">
        <v>158</v>
      </c>
      <c r="G10" s="11" t="s">
        <v>157</v>
      </c>
      <c r="H10" s="11" t="s">
        <v>156</v>
      </c>
      <c r="I10" s="6" t="str">
        <f>LOWER(SUBSTITUTE(SUBSTITUTE(C10," ",""),"-",""))</f>
        <v>pharmaceuticals</v>
      </c>
      <c r="J10" s="7" t="s">
        <v>153</v>
      </c>
      <c r="K10" s="10" t="s">
        <v>155</v>
      </c>
      <c r="L10" s="10" t="s">
        <v>158</v>
      </c>
      <c r="M10" s="9" t="s">
        <v>155</v>
      </c>
      <c r="N10" s="9" t="s">
        <v>158</v>
      </c>
      <c r="O10" s="8" t="s">
        <v>154</v>
      </c>
      <c r="P10" s="8"/>
      <c r="Q10" s="6" t="str">
        <f t="shared" si="1"/>
        <v>cipla-ltd</v>
      </c>
      <c r="R10" s="15">
        <v>13917</v>
      </c>
      <c r="S10" s="4" t="str">
        <f>HYPERLINK($AE$1 &amp; I10 &amp; "/" &amp;  LOWER(B10) &amp;  "/" &amp; H10,B10)</f>
        <v>Cipla Ltd</v>
      </c>
      <c r="T10" s="4" t="str">
        <f>HYPERLINK( $AE$4 &amp; G10,F10 )</f>
        <v>CIPLA</v>
      </c>
      <c r="U10" s="5" t="str">
        <f>HYPERLINK( $AE$2 &amp; K10,F10)</f>
        <v>CIPLA</v>
      </c>
      <c r="V10" s="4" t="str">
        <f>HYPERLINK( $AE$3 &amp; F10,F10)</f>
        <v>CIPLA</v>
      </c>
      <c r="W10" s="3" t="str">
        <f>HYPERLINK( $AE$5 &amp; O10 &amp; "/" &amp; Q10 &amp; $AF$5,F10)</f>
        <v>CIPLA</v>
      </c>
      <c r="X10" s="2" t="str">
        <f>HYPERLINK( $AE$6 &amp; M10,F10)</f>
        <v>CIPLA</v>
      </c>
      <c r="Y10" s="1" t="str">
        <f>HYPERLINK($AE$7 &amp;J10,B10)</f>
        <v>Cipla Ltd</v>
      </c>
      <c r="Z10" s="1" t="str">
        <f>HYPERLINK($AE$8 &amp;J10,B10)</f>
        <v>Cipla Ltd</v>
      </c>
      <c r="AA10" s="1" t="str">
        <f t="shared" si="2"/>
        <v>Cipla Ltd</v>
      </c>
      <c r="AB10" s="16" t="str">
        <f t="shared" si="3"/>
        <v>9|Cipla Ltd|PHARMACEUTICALS|LARGECAP|500087|CIPLA|INE059A01026|C|pharmaceuticals|CIPLA:IN|CIPL|CIPLA|CIPL|CIPLA|0p0000br0m||cipla-ltd|13917</v>
      </c>
    </row>
    <row r="11" spans="1:36" x14ac:dyDescent="0.25">
      <c r="A11" s="11">
        <f t="shared" si="0"/>
        <v>10</v>
      </c>
      <c r="B11" s="11" t="s">
        <v>152</v>
      </c>
      <c r="C11" s="11" t="s">
        <v>151</v>
      </c>
      <c r="D11" s="11" t="s">
        <v>254</v>
      </c>
      <c r="E11" s="11">
        <v>500300</v>
      </c>
      <c r="F11" s="11" t="s">
        <v>150</v>
      </c>
      <c r="G11" s="11" t="s">
        <v>149</v>
      </c>
      <c r="H11" s="11" t="s">
        <v>148</v>
      </c>
      <c r="I11" s="6" t="str">
        <f>LOWER(SUBSTITUTE(SUBSTITUTE(C11," ",""),"-",""))</f>
        <v>diversified</v>
      </c>
      <c r="J11" s="7" t="s">
        <v>145</v>
      </c>
      <c r="K11" s="10" t="s">
        <v>147</v>
      </c>
      <c r="L11" s="10" t="s">
        <v>659</v>
      </c>
      <c r="M11" s="9" t="s">
        <v>777</v>
      </c>
      <c r="N11" s="9" t="s">
        <v>150</v>
      </c>
      <c r="O11" s="8" t="s">
        <v>146</v>
      </c>
      <c r="P11" s="8"/>
      <c r="Q11" s="6" t="str">
        <f t="shared" si="1"/>
        <v>grasim-industries-ltd</v>
      </c>
      <c r="R11" s="15">
        <v>13696</v>
      </c>
      <c r="S11" s="4" t="str">
        <f>HYPERLINK($AE$1 &amp; I11 &amp; "/" &amp;  LOWER(B11) &amp;  "/" &amp; H11,B11)</f>
        <v>Grasim Industries Ltd</v>
      </c>
      <c r="T11" s="12" t="str">
        <f>HYPERLINK( $AE$4 &amp; G11,F11 )</f>
        <v>GRASIM</v>
      </c>
      <c r="U11" s="5" t="str">
        <f>HYPERLINK( $AE$2 &amp; K11,F11)</f>
        <v>GRASIM</v>
      </c>
      <c r="V11" s="4" t="str">
        <f>HYPERLINK( $AE$3 &amp; F11,F11)</f>
        <v>GRASIM</v>
      </c>
      <c r="W11" s="3" t="str">
        <f>HYPERLINK( $AE$5 &amp; O11 &amp; "/" &amp; Q11 &amp; $AF$5,F11)</f>
        <v>GRASIM</v>
      </c>
      <c r="X11" s="2" t="str">
        <f>HYPERLINK( $AE$6 &amp; M11,F11)</f>
        <v>GRASIM</v>
      </c>
      <c r="Y11" s="1" t="str">
        <f>HYPERLINK($AE$7 &amp;J11,B11)</f>
        <v>Grasim Industries Ltd</v>
      </c>
      <c r="Z11" s="1" t="str">
        <f>HYPERLINK($AE$8 &amp;J11,B11)</f>
        <v>Grasim Industries Ltd</v>
      </c>
      <c r="AA11" s="1" t="str">
        <f t="shared" si="2"/>
        <v>Grasim Industries Ltd</v>
      </c>
      <c r="AB11" s="16" t="str">
        <f t="shared" si="3"/>
        <v>10|Grasim Industries Ltd|DIVERSIFIED|LARGECAP|500300|GRASIM|INE047A01013|GI01|diversified|GRSM:IN|GRSM|GRASIM-IND|GRAS|GRASIM|0p0000bbjz||grasim-industries-ltd|13696</v>
      </c>
    </row>
    <row r="12" spans="1:36" x14ac:dyDescent="0.25">
      <c r="A12" s="11">
        <f t="shared" si="0"/>
        <v>11</v>
      </c>
      <c r="B12" s="11" t="s">
        <v>144</v>
      </c>
      <c r="C12" s="11" t="s">
        <v>143</v>
      </c>
      <c r="D12" s="11" t="s">
        <v>255</v>
      </c>
      <c r="E12" s="11">
        <v>500191</v>
      </c>
      <c r="F12" s="11" t="s">
        <v>141</v>
      </c>
      <c r="G12" s="11" t="s">
        <v>142</v>
      </c>
      <c r="H12" s="11" t="s">
        <v>141</v>
      </c>
      <c r="I12" s="6" t="str">
        <f>LOWER(SUBSTITUTE(SUBSTITUTE(C12," ",""),"-",""))</f>
        <v>autotractors</v>
      </c>
      <c r="J12" s="7" t="s">
        <v>139</v>
      </c>
      <c r="K12" s="10" t="s">
        <v>141</v>
      </c>
      <c r="L12" s="10" t="s">
        <v>660</v>
      </c>
      <c r="M12" s="9" t="s">
        <v>778</v>
      </c>
      <c r="N12" s="9" t="s">
        <v>141</v>
      </c>
      <c r="O12" s="8" t="s">
        <v>140</v>
      </c>
      <c r="P12" s="8"/>
      <c r="Q12" s="6" t="str">
        <f t="shared" si="1"/>
        <v>hmt-ltd</v>
      </c>
      <c r="R12" s="15"/>
      <c r="S12" s="4" t="str">
        <f>HYPERLINK($AE$1 &amp; I12 &amp; "/" &amp;  LOWER(B12) &amp;  "/" &amp; H12,B12)</f>
        <v>HMT Ltd</v>
      </c>
      <c r="T12" s="12" t="str">
        <f>HYPERLINK( $AE$4 &amp; G12,F12 )</f>
        <v>HMT</v>
      </c>
      <c r="U12" s="5" t="str">
        <f>HYPERLINK( $AE$2 &amp; K12,F12)</f>
        <v>HMT</v>
      </c>
      <c r="V12" s="4" t="str">
        <f>HYPERLINK( $AE$3 &amp; F12,F12)</f>
        <v>HMT</v>
      </c>
      <c r="W12" s="3" t="str">
        <f>HYPERLINK( $AE$5 &amp; O12 &amp; "/" &amp; Q12 &amp; $AF$5,F12)</f>
        <v>HMT</v>
      </c>
      <c r="X12" s="2" t="str">
        <f>HYPERLINK( $AE$6 &amp; M12,F12)</f>
        <v>HMT</v>
      </c>
      <c r="Y12" s="1" t="str">
        <f>HYPERLINK($AE$7 &amp;J12,B12)</f>
        <v>HMT Ltd</v>
      </c>
      <c r="Z12" s="1" t="str">
        <f>HYPERLINK($AE$8 &amp;J12,B12)</f>
        <v>HMT Ltd</v>
      </c>
      <c r="AA12" s="1" t="str">
        <f t="shared" si="2"/>
        <v>HMT Ltd</v>
      </c>
      <c r="AB12" s="16" t="str">
        <f t="shared" si="3"/>
        <v>11|HMT Ltd|AUTO - TRACTORS|SMALLCAP|500191|HMT|INE262A01018|HMT|autotractors|HMT:IN|HMT|HMT-LTD|HMTL|HMT|0p0000afa9||hmt-ltd|</v>
      </c>
    </row>
    <row r="13" spans="1:36" x14ac:dyDescent="0.25">
      <c r="A13" s="11">
        <f t="shared" si="0"/>
        <v>12</v>
      </c>
      <c r="B13" s="11" t="s">
        <v>138</v>
      </c>
      <c r="C13" s="11" t="s">
        <v>36</v>
      </c>
      <c r="D13" s="11" t="s">
        <v>256</v>
      </c>
      <c r="E13" s="11">
        <v>500104</v>
      </c>
      <c r="F13" s="11" t="s">
        <v>137</v>
      </c>
      <c r="G13" s="11" t="s">
        <v>136</v>
      </c>
      <c r="H13" s="11" t="s">
        <v>135</v>
      </c>
      <c r="I13" s="6" t="str">
        <f>LOWER(SUBSTITUTE(SUBSTITUTE(C13," ",""),"-",""))</f>
        <v>refineries</v>
      </c>
      <c r="J13" s="7" t="s">
        <v>132</v>
      </c>
      <c r="K13" s="10" t="s">
        <v>134</v>
      </c>
      <c r="L13" s="10" t="s">
        <v>134</v>
      </c>
      <c r="M13" s="9" t="s">
        <v>134</v>
      </c>
      <c r="N13" s="9" t="s">
        <v>137</v>
      </c>
      <c r="O13" s="8" t="s">
        <v>133</v>
      </c>
      <c r="P13" s="8"/>
      <c r="Q13" s="6" t="str">
        <f t="shared" si="1"/>
        <v>hindustan-petroleum-corporation-ltd</v>
      </c>
      <c r="R13" s="15"/>
      <c r="S13" s="4" t="str">
        <f>HYPERLINK($AE$1 &amp; I13 &amp; "/" &amp;  LOWER(B13) &amp;  "/" &amp; H13,B13)</f>
        <v>Hindustan Petroleum Corporation Ltd</v>
      </c>
      <c r="T13" s="12" t="str">
        <f>HYPERLINK( $AE$4 &amp; G13,F13 )</f>
        <v>HINDPETRO</v>
      </c>
      <c r="U13" s="5" t="str">
        <f>HYPERLINK( $AE$2 &amp; K13,F13)</f>
        <v>HINDPETRO</v>
      </c>
      <c r="V13" s="4" t="str">
        <f>HYPERLINK( $AE$3 &amp; F13,F13)</f>
        <v>HINDPETRO</v>
      </c>
      <c r="W13" s="3" t="str">
        <f>HYPERLINK( $AE$5 &amp; O13 &amp; "/" &amp; Q13 &amp; $AF$5,F13)</f>
        <v>HINDPETRO</v>
      </c>
      <c r="X13" s="2" t="str">
        <f>HYPERLINK( $AE$6 &amp; M13,F13)</f>
        <v>HINDPETRO</v>
      </c>
      <c r="Y13" s="1" t="str">
        <f>HYPERLINK($AE$7 &amp;J13,B13)</f>
        <v>Hindustan Petroleum Corporation Ltd</v>
      </c>
      <c r="Z13" s="1" t="str">
        <f>HYPERLINK($AE$8 &amp;J13,B13)</f>
        <v>Hindustan Petroleum Corporation Ltd</v>
      </c>
      <c r="AA13" s="1" t="str">
        <f t="shared" si="2"/>
        <v>Hindustan Petroleum Corporation Ltd</v>
      </c>
      <c r="AB13" s="16" t="str">
        <f t="shared" si="3"/>
        <v>12|Hindustan Petroleum Corporation Ltd|REFINERIES|MIDCAP|500104|HINDPETRO|INE094A01015|HPC|refineries|HPCL:IN|HPCL|HPCL|HPCL|HINDPETRO|0p0000beos||hindustan-petroleum-corporation-ltd|</v>
      </c>
    </row>
    <row r="14" spans="1:36" x14ac:dyDescent="0.25">
      <c r="A14" s="11">
        <f t="shared" si="0"/>
        <v>13</v>
      </c>
      <c r="B14" s="11" t="s">
        <v>131</v>
      </c>
      <c r="C14" s="11" t="s">
        <v>36</v>
      </c>
      <c r="D14" s="11" t="s">
        <v>254</v>
      </c>
      <c r="E14" s="11">
        <v>530965</v>
      </c>
      <c r="F14" s="11" t="s">
        <v>129</v>
      </c>
      <c r="G14" s="11" t="s">
        <v>130</v>
      </c>
      <c r="H14" s="11" t="s">
        <v>129</v>
      </c>
      <c r="I14" s="6" t="str">
        <f>LOWER(SUBSTITUTE(SUBSTITUTE(C14," ",""),"-",""))</f>
        <v>refineries</v>
      </c>
      <c r="J14" s="7" t="s">
        <v>127</v>
      </c>
      <c r="K14" s="10" t="s">
        <v>129</v>
      </c>
      <c r="L14" s="10" t="s">
        <v>129</v>
      </c>
      <c r="M14" s="9" t="s">
        <v>129</v>
      </c>
      <c r="N14" s="9" t="s">
        <v>129</v>
      </c>
      <c r="O14" s="8" t="s">
        <v>128</v>
      </c>
      <c r="P14" s="8"/>
      <c r="Q14" s="6" t="str">
        <f t="shared" si="1"/>
        <v>indian-oil-corporation-ltd</v>
      </c>
      <c r="R14" s="15"/>
      <c r="S14" s="4" t="str">
        <f>HYPERLINK($AE$1 &amp; I14 &amp; "/" &amp;  LOWER(B14) &amp;  "/" &amp; H14,B14)</f>
        <v>Indian Oil Corporation Ltd</v>
      </c>
      <c r="T14" s="12" t="str">
        <f>HYPERLINK( $AE$4 &amp; G14,F14 )</f>
        <v>IOC</v>
      </c>
      <c r="U14" s="5" t="str">
        <f>HYPERLINK( $AE$2 &amp; K14,F14)</f>
        <v>IOC</v>
      </c>
      <c r="V14" s="4" t="str">
        <f>HYPERLINK( $AE$3 &amp; F14,F14)</f>
        <v>IOC</v>
      </c>
      <c r="W14" s="3" t="str">
        <f>HYPERLINK( $AE$5 &amp; O14 &amp; "/" &amp; Q14 &amp; $AF$5,F14)</f>
        <v>IOC</v>
      </c>
      <c r="X14" s="2" t="str">
        <f>HYPERLINK( $AE$6 &amp; M14,F14)</f>
        <v>IOC</v>
      </c>
      <c r="Y14" s="1" t="str">
        <f>HYPERLINK($AE$7 &amp;J14,B14)</f>
        <v>Indian Oil Corporation Ltd</v>
      </c>
      <c r="Z14" s="1" t="str">
        <f>HYPERLINK($AE$8 &amp;J14,B14)</f>
        <v>Indian Oil Corporation Ltd</v>
      </c>
      <c r="AA14" s="1" t="str">
        <f t="shared" si="2"/>
        <v>Indian Oil Corporation Ltd</v>
      </c>
      <c r="AB14" s="16" t="str">
        <f t="shared" si="3"/>
        <v>13|Indian Oil Corporation Ltd|REFINERIES|LARGECAP|530965|IOC|INE242A01010|IOC|refineries|IOCL:IN|IOC|IOC|IOC|IOC|0p0000cdmo||indian-oil-corporation-ltd|</v>
      </c>
    </row>
    <row r="15" spans="1:36" x14ac:dyDescent="0.25">
      <c r="A15" s="11">
        <f t="shared" si="0"/>
        <v>14</v>
      </c>
      <c r="B15" s="11" t="s">
        <v>126</v>
      </c>
      <c r="C15" s="11" t="s">
        <v>125</v>
      </c>
      <c r="D15" s="11" t="s">
        <v>256</v>
      </c>
      <c r="E15" s="11">
        <v>532617</v>
      </c>
      <c r="F15" s="11" t="s">
        <v>124</v>
      </c>
      <c r="G15" s="11" t="s">
        <v>123</v>
      </c>
      <c r="H15" s="11" t="s">
        <v>122</v>
      </c>
      <c r="I15" s="6" t="str">
        <f>LOWER(SUBSTITUTE(SUBSTITUTE(C15," ",""),"-",""))</f>
        <v>transport&amp;logistics</v>
      </c>
      <c r="J15" s="7" t="s">
        <v>119</v>
      </c>
      <c r="K15" s="10" t="s">
        <v>121</v>
      </c>
      <c r="L15" s="10" t="s">
        <v>661</v>
      </c>
      <c r="M15" s="9" t="s">
        <v>121</v>
      </c>
      <c r="N15" s="9" t="s">
        <v>779</v>
      </c>
      <c r="O15" s="8" t="s">
        <v>120</v>
      </c>
      <c r="P15" s="8"/>
      <c r="Q15" s="6" t="str">
        <f t="shared" si="1"/>
        <v>jet-airways-(india)-limited</v>
      </c>
      <c r="R15" s="15"/>
      <c r="S15" s="4" t="str">
        <f>HYPERLINK($AE$1 &amp; I15 &amp; "/" &amp;  LOWER(B15) &amp;  "/" &amp; H15,B15)</f>
        <v>Jet Airways (India) Limited</v>
      </c>
      <c r="T15" s="12" t="str">
        <f>HYPERLINK( $AE$4 &amp; G15,F15 )</f>
        <v>JETAIRWAYS</v>
      </c>
      <c r="U15" s="5" t="str">
        <f>HYPERLINK( $AE$2 &amp; K15,F15)</f>
        <v>JETAIRWAYS</v>
      </c>
      <c r="V15" s="4" t="str">
        <f>HYPERLINK( $AE$3 &amp; F15,F15)</f>
        <v>JETAIRWAYS</v>
      </c>
      <c r="W15" s="3" t="str">
        <f>HYPERLINK( $AE$5 &amp; O15 &amp; "/" &amp; Q15 &amp; $AF$5,F15)</f>
        <v>JETAIRWAYS</v>
      </c>
      <c r="X15" s="2" t="str">
        <f>HYPERLINK( $AE$6 &amp; M15,F15)</f>
        <v>JETAIRWAYS</v>
      </c>
      <c r="Y15" s="1" t="str">
        <f>HYPERLINK($AE$7 &amp;J15,B15)</f>
        <v>Jet Airways (India) Limited</v>
      </c>
      <c r="Z15" s="1" t="str">
        <f>HYPERLINK($AE$8 &amp;J15,B15)</f>
        <v>Jet Airways (India) Limited</v>
      </c>
      <c r="AA15" s="1" t="str">
        <f t="shared" si="2"/>
        <v>Jet Airways (India) Limited</v>
      </c>
      <c r="AB15" s="16" t="str">
        <f t="shared" si="3"/>
        <v>14|Jet Airways (India) Limited|TRANSPORT &amp; LOGISTICS|MIDCAP|532617|JETAIRWAYS|INE802G01018|JA01 |transport&amp;logistics|JETIN:IN|JET|JET-AIRWAYS|JET|JETAIRWAY|0p0000ayh1||jet-airways-(india)-limited|</v>
      </c>
    </row>
    <row r="16" spans="1:36" x14ac:dyDescent="0.25">
      <c r="A16" s="11">
        <f t="shared" si="0"/>
        <v>15</v>
      </c>
      <c r="B16" s="11" t="s">
        <v>118</v>
      </c>
      <c r="C16" s="11" t="s">
        <v>117</v>
      </c>
      <c r="D16" s="11" t="s">
        <v>254</v>
      </c>
      <c r="E16" s="11">
        <v>532500</v>
      </c>
      <c r="F16" s="11" t="s">
        <v>114</v>
      </c>
      <c r="G16" s="11" t="s">
        <v>116</v>
      </c>
      <c r="H16" s="11" t="s">
        <v>115</v>
      </c>
      <c r="I16" s="6" t="str">
        <f>LOWER(SUBSTITUTE(SUBSTITUTE(C16," ",""),"-",""))</f>
        <v>autocars&amp;jeeps</v>
      </c>
      <c r="J16" s="7" t="s">
        <v>112</v>
      </c>
      <c r="K16" s="10" t="s">
        <v>114</v>
      </c>
      <c r="L16" s="10" t="s">
        <v>662</v>
      </c>
      <c r="M16" s="9" t="s">
        <v>780</v>
      </c>
      <c r="N16" s="9" t="s">
        <v>114</v>
      </c>
      <c r="O16" s="8" t="s">
        <v>113</v>
      </c>
      <c r="P16" s="8"/>
      <c r="Q16" s="6" t="str">
        <f t="shared" si="1"/>
        <v>maruti-suzuki-india-ltd</v>
      </c>
      <c r="R16" s="15"/>
      <c r="S16" s="4" t="str">
        <f>HYPERLINK($AE$1 &amp; I16 &amp; "/" &amp;  LOWER(B16) &amp;  "/" &amp; H16,B16)</f>
        <v>Maruti Suzuki India Ltd</v>
      </c>
      <c r="T16" s="4" t="str">
        <f>HYPERLINK( $AE$4 &amp; G16,F16 )</f>
        <v>MARUTI</v>
      </c>
      <c r="U16" s="5" t="str">
        <f>HYPERLINK( $AE$2 &amp; K16,F16)</f>
        <v>MARUTI</v>
      </c>
      <c r="V16" s="4" t="str">
        <f>HYPERLINK( $AE$3 &amp; F16,F16)</f>
        <v>MARUTI</v>
      </c>
      <c r="W16" s="3" t="str">
        <f>HYPERLINK( $AE$5 &amp; O16 &amp; "/" &amp; Q16 &amp; $AF$5,F16)</f>
        <v>MARUTI</v>
      </c>
      <c r="X16" s="2" t="str">
        <f>HYPERLINK( $AE$6 &amp; M16,F16)</f>
        <v>MARUTI</v>
      </c>
      <c r="Y16" s="1" t="str">
        <f>HYPERLINK($AE$7 &amp;J16,B16)</f>
        <v>Maruti Suzuki India Ltd</v>
      </c>
      <c r="Z16" s="1" t="str">
        <f>HYPERLINK($AE$8 &amp;J16,B16)</f>
        <v>Maruti Suzuki India Ltd</v>
      </c>
      <c r="AA16" s="1" t="str">
        <f t="shared" si="2"/>
        <v>Maruti Suzuki India Ltd</v>
      </c>
      <c r="AB16" s="16" t="str">
        <f t="shared" si="3"/>
        <v>15|Maruti Suzuki India Ltd|AUTO - CARS &amp; JEEPS|LARGECAP|532500|MARUTI|INE585B01010|MS24|autocars&amp;jeeps|MSIL:IN|MARUTI|MARUTI-SUZUKI|MRTI|MARUTI|0p0000bu88||maruti-suzuki-india-ltd|</v>
      </c>
    </row>
    <row r="17" spans="1:28" x14ac:dyDescent="0.25">
      <c r="A17" s="11">
        <f t="shared" si="0"/>
        <v>16</v>
      </c>
      <c r="B17" s="11" t="s">
        <v>111</v>
      </c>
      <c r="C17" s="11" t="s">
        <v>52</v>
      </c>
      <c r="D17" s="11" t="s">
        <v>255</v>
      </c>
      <c r="E17" s="11">
        <v>532852</v>
      </c>
      <c r="F17" s="11" t="s">
        <v>110</v>
      </c>
      <c r="G17" s="11" t="s">
        <v>109</v>
      </c>
      <c r="H17" s="11" t="s">
        <v>108</v>
      </c>
      <c r="I17" s="6" t="str">
        <f>LOWER(SUBSTITUTE(SUBSTITUTE(C17," ",""),"-",""))</f>
        <v>financeinvestments</v>
      </c>
      <c r="J17" s="7" t="s">
        <v>105</v>
      </c>
      <c r="K17" s="10" t="s">
        <v>107</v>
      </c>
      <c r="L17" s="10" t="s">
        <v>663</v>
      </c>
      <c r="M17" s="9" t="s">
        <v>107</v>
      </c>
      <c r="N17" s="9" t="s">
        <v>781</v>
      </c>
      <c r="O17" s="8" t="s">
        <v>106</v>
      </c>
      <c r="P17" s="8"/>
      <c r="Q17" s="6" t="str">
        <f t="shared" si="1"/>
        <v>mcdowell-holdings-ltd</v>
      </c>
      <c r="R17" s="15"/>
      <c r="S17" s="4" t="str">
        <f>HYPERLINK($AE$1 &amp; I17 &amp; "/" &amp;  LOWER(B17) &amp;  "/" &amp; H17,B17)</f>
        <v>McDowell Holdings Ltd</v>
      </c>
      <c r="T17" s="12" t="str">
        <f>HYPERLINK( $AE$4 &amp; G17,F17 )</f>
        <v>MCDHOLDING</v>
      </c>
      <c r="U17" s="5" t="str">
        <f>HYPERLINK( $AE$2 &amp; K17,F17)</f>
        <v>MCDHOLDING</v>
      </c>
      <c r="V17" s="4" t="str">
        <f>HYPERLINK( $AE$3 &amp; F17,F17)</f>
        <v>MCDHOLDING</v>
      </c>
      <c r="W17" s="3" t="str">
        <f>HYPERLINK( $AE$5 &amp; O17 &amp; "/" &amp; Q17 &amp; $AF$5,F17)</f>
        <v>MCDHOLDING</v>
      </c>
      <c r="X17" s="2" t="str">
        <f>HYPERLINK( $AE$6 &amp; M17,F17)</f>
        <v>MCDHOLDING</v>
      </c>
      <c r="Y17" s="1" t="str">
        <f>HYPERLINK($AE$7 &amp;J17,B17)</f>
        <v>McDowell Holdings Ltd</v>
      </c>
      <c r="Z17" s="1" t="str">
        <f>HYPERLINK($AE$8 &amp;J17,B17)</f>
        <v>McDowell Holdings Ltd</v>
      </c>
      <c r="AA17" s="1" t="str">
        <f t="shared" si="2"/>
        <v>McDowell Holdings Ltd</v>
      </c>
      <c r="AB17" s="16" t="str">
        <f t="shared" si="3"/>
        <v>16|McDowell Holdings Ltd|FINANCE - INVESTMENTS|SMALLCAP|532852|MCDHOLDING|INE836H01014|MDH|financeinvestments|MACH:IN|MCDH|MCDOWELL-HOLD|MCDH|MCDHOLDIN|0p0000aimn||mcdowell-holdings-ltd|</v>
      </c>
    </row>
    <row r="18" spans="1:28" x14ac:dyDescent="0.25">
      <c r="A18" s="11">
        <f t="shared" si="0"/>
        <v>17</v>
      </c>
      <c r="B18" s="11" t="s">
        <v>104</v>
      </c>
      <c r="C18" s="11" t="s">
        <v>103</v>
      </c>
      <c r="D18" s="11" t="s">
        <v>256</v>
      </c>
      <c r="E18" s="11">
        <v>532234</v>
      </c>
      <c r="F18" s="11" t="s">
        <v>102</v>
      </c>
      <c r="G18" s="11" t="s">
        <v>101</v>
      </c>
      <c r="H18" s="11" t="s">
        <v>100</v>
      </c>
      <c r="I18" s="6" t="str">
        <f>LOWER(SUBSTITUTE(SUBSTITUTE(C18," ",""),"-",""))</f>
        <v>aluminium</v>
      </c>
      <c r="J18" s="7" t="s">
        <v>97</v>
      </c>
      <c r="K18" s="10" t="s">
        <v>99</v>
      </c>
      <c r="L18" s="10" t="s">
        <v>99</v>
      </c>
      <c r="M18" s="9" t="s">
        <v>782</v>
      </c>
      <c r="N18" s="9" t="s">
        <v>783</v>
      </c>
      <c r="O18" s="8" t="s">
        <v>98</v>
      </c>
      <c r="P18" s="8"/>
      <c r="Q18" s="6" t="str">
        <f t="shared" si="1"/>
        <v>national-aluminium-company-limited</v>
      </c>
      <c r="R18" s="15"/>
      <c r="S18" s="4" t="str">
        <f>HYPERLINK($AE$1 &amp; I18 &amp; "/" &amp;  LOWER(B18) &amp;  "/" &amp; H18,B18)</f>
        <v>National Aluminium Company Limited</v>
      </c>
      <c r="T18" s="12" t="str">
        <f>HYPERLINK( $AE$4 &amp; G18,F18 )</f>
        <v>NATIONALUM</v>
      </c>
      <c r="U18" s="5" t="str">
        <f>HYPERLINK( $AE$2 &amp; K18,F18)</f>
        <v>NATIONALUM</v>
      </c>
      <c r="V18" s="4" t="str">
        <f>HYPERLINK( $AE$3 &amp; F18,F18)</f>
        <v>NATIONALUM</v>
      </c>
      <c r="W18" s="3" t="str">
        <f>HYPERLINK( $AE$5 &amp; O18 &amp; "/" &amp; Q18 &amp; $AF$5,F18)</f>
        <v>NATIONALUM</v>
      </c>
      <c r="X18" s="2" t="str">
        <f>HYPERLINK( $AE$6 &amp; M18,F18)</f>
        <v>NATIONALUM</v>
      </c>
      <c r="Y18" s="1" t="str">
        <f>HYPERLINK($AE$7 &amp;J18,B18)</f>
        <v>National Aluminium Company Limited</v>
      </c>
      <c r="Z18" s="1" t="str">
        <f>HYPERLINK($AE$8 &amp;J18,B18)</f>
        <v>National Aluminium Company Limited</v>
      </c>
      <c r="AA18" s="1" t="str">
        <f t="shared" si="2"/>
        <v>National Aluminium Company Limited</v>
      </c>
      <c r="AB18" s="16" t="str">
        <f t="shared" si="3"/>
        <v>17|National Aluminium Company Limited|ALUMINIUM|MIDCAP|532234|NATIONALUM|INE139A01034|NAC |aluminium|NACL:IN|NALCO|NALCO|NALU|NATIONALU|0p0000ao0l||national-aluminium-company-limited|</v>
      </c>
    </row>
    <row r="19" spans="1:28" x14ac:dyDescent="0.25">
      <c r="A19" s="11">
        <f t="shared" si="0"/>
        <v>18</v>
      </c>
      <c r="B19" s="11" t="s">
        <v>96</v>
      </c>
      <c r="C19" s="11" t="s">
        <v>58</v>
      </c>
      <c r="D19" s="11" t="s">
        <v>256</v>
      </c>
      <c r="E19" s="11">
        <v>532529</v>
      </c>
      <c r="F19" s="11" t="s">
        <v>93</v>
      </c>
      <c r="G19" s="11" t="s">
        <v>95</v>
      </c>
      <c r="H19" s="11" t="s">
        <v>94</v>
      </c>
      <c r="I19" s="6" t="str">
        <f>LOWER(SUBSTITUTE(SUBSTITUTE(C19," ",""),"-",""))</f>
        <v>media&amp;entertainment</v>
      </c>
      <c r="J19" s="7" t="s">
        <v>91</v>
      </c>
      <c r="K19" s="10" t="s">
        <v>93</v>
      </c>
      <c r="L19" s="10" t="s">
        <v>93</v>
      </c>
      <c r="M19" s="9" t="s">
        <v>93</v>
      </c>
      <c r="N19" s="9" t="s">
        <v>93</v>
      </c>
      <c r="O19" s="8" t="s">
        <v>92</v>
      </c>
      <c r="P19" s="8"/>
      <c r="Q19" s="6" t="str">
        <f t="shared" si="1"/>
        <v>new-delhi-television-ltd</v>
      </c>
      <c r="R19" s="15"/>
      <c r="S19" s="4" t="str">
        <f>HYPERLINK($AE$1 &amp; I19 &amp; "/" &amp;  LOWER(B19) &amp;  "/" &amp; H19,B19)</f>
        <v>New Delhi Television Ltd</v>
      </c>
      <c r="T19" s="12" t="str">
        <f>HYPERLINK( $AE$4 &amp; G19,F19 )</f>
        <v>NDTV</v>
      </c>
      <c r="U19" s="5" t="str">
        <f>HYPERLINK( $AE$2 &amp; K19,F19)</f>
        <v>NDTV</v>
      </c>
      <c r="V19" s="4" t="str">
        <f>HYPERLINK( $AE$3 &amp; F19,F19)</f>
        <v>NDTV</v>
      </c>
      <c r="W19" s="3" t="str">
        <f>HYPERLINK( $AE$5 &amp; O19 &amp; "/" &amp; Q19 &amp; $AF$5,F19)</f>
        <v>NDTV</v>
      </c>
      <c r="X19" s="2" t="str">
        <f>HYPERLINK( $AE$6 &amp; M19,F19)</f>
        <v>NDTV</v>
      </c>
      <c r="Y19" s="1" t="str">
        <f>HYPERLINK($AE$7 &amp;J19,B19)</f>
        <v>New Delhi Television Ltd</v>
      </c>
      <c r="Z19" s="1" t="str">
        <f>HYPERLINK($AE$8 &amp;J19,B19)</f>
        <v>New Delhi Television Ltd</v>
      </c>
      <c r="AA19" s="1" t="str">
        <f t="shared" si="2"/>
        <v>New Delhi Television Ltd</v>
      </c>
      <c r="AB19" s="16" t="str">
        <f t="shared" si="3"/>
        <v>18|New Delhi Television Ltd|MEDIA &amp; ENTERTAINMENT|MIDCAP|532529|NDTV|INE155G010|NDT01|media&amp;entertainment|NDTV:IN|NDTV|NDTV|NDTV|NDTV|0p0000bary||new-delhi-television-ltd|</v>
      </c>
    </row>
    <row r="20" spans="1:28" x14ac:dyDescent="0.25">
      <c r="A20" s="11">
        <f t="shared" si="0"/>
        <v>19</v>
      </c>
      <c r="B20" s="11" t="s">
        <v>90</v>
      </c>
      <c r="C20" s="11" t="s">
        <v>89</v>
      </c>
      <c r="D20" s="11" t="s">
        <v>254</v>
      </c>
      <c r="E20" s="11">
        <v>532432</v>
      </c>
      <c r="F20" s="11" t="s">
        <v>88</v>
      </c>
      <c r="G20" s="11" t="s">
        <v>87</v>
      </c>
      <c r="H20" s="11" t="s">
        <v>86</v>
      </c>
      <c r="I20" s="6" t="str">
        <f>LOWER(SUBSTITUTE(SUBSTITUTE(C20," ",""),"-",""))</f>
        <v>breweries&amp;distilleries</v>
      </c>
      <c r="J20" s="7" t="s">
        <v>82</v>
      </c>
      <c r="K20" s="10" t="s">
        <v>85</v>
      </c>
      <c r="L20" s="10" t="s">
        <v>664</v>
      </c>
      <c r="M20" s="9" t="s">
        <v>784</v>
      </c>
      <c r="N20" s="9" t="s">
        <v>84</v>
      </c>
      <c r="O20" s="8" t="s">
        <v>83</v>
      </c>
      <c r="P20" s="8"/>
      <c r="Q20" s="6" t="str">
        <f t="shared" si="1"/>
        <v>united-spirits-ltd</v>
      </c>
      <c r="R20" s="15"/>
      <c r="S20" s="4" t="str">
        <f>HYPERLINK($AE$1 &amp; I20 &amp; "/" &amp;  LOWER(B20) &amp;  "/" &amp; H20,B20)</f>
        <v>United Spirits Ltd</v>
      </c>
      <c r="T20" s="12" t="str">
        <f>HYPERLINK( $AE$4 &amp; G20,F20 )</f>
        <v>MCDOWELL-N</v>
      </c>
      <c r="U20" s="5" t="str">
        <f>HYPERLINK( $AE$2 &amp; K20,F20)</f>
        <v>MCDOWELL-N</v>
      </c>
      <c r="V20" s="4" t="str">
        <f>HYPERLINK( $AE$3 &amp; F20,F20)</f>
        <v>MCDOWELL-N</v>
      </c>
      <c r="W20" s="3" t="str">
        <f>HYPERLINK( $AE$5 &amp; O20 &amp; "/" &amp; Q20 &amp; $AF$5,F20)</f>
        <v>MCDOWELL-N</v>
      </c>
      <c r="X20" s="2" t="str">
        <f>HYPERLINK( $AE$6 &amp; M20,F20)</f>
        <v>MCDOWELL-N</v>
      </c>
      <c r="Y20" s="1" t="str">
        <f>HYPERLINK($AE$7 &amp;J20,B20)</f>
        <v>United Spirits Ltd</v>
      </c>
      <c r="Z20" s="1" t="str">
        <f>HYPERLINK($AE$8 &amp;J20,B20)</f>
        <v>United Spirits Ltd</v>
      </c>
      <c r="AA20" s="1" t="str">
        <f t="shared" si="2"/>
        <v>United Spirits Ltd</v>
      </c>
      <c r="AB20" s="16" t="str">
        <f t="shared" si="3"/>
        <v>19|United Spirits Ltd|BREWERIES &amp; DISTILLERIES |LARGECAP|532432|MCDOWELL-N|INE854D01016|US|breweries&amp;distilleries|UNSP:IN|MCDL|UNITED-SPIRITS|UNSP|UNITDSPR.BO|0p0000b5u2||united-spirits-ltd|</v>
      </c>
    </row>
    <row r="21" spans="1:28" x14ac:dyDescent="0.25">
      <c r="A21" s="11">
        <f t="shared" si="0"/>
        <v>20</v>
      </c>
      <c r="B21" s="11" t="s">
        <v>81</v>
      </c>
      <c r="C21" s="11" t="s">
        <v>80</v>
      </c>
      <c r="D21" s="11" t="s">
        <v>254</v>
      </c>
      <c r="E21" s="11">
        <v>500312</v>
      </c>
      <c r="F21" s="11" t="s">
        <v>77</v>
      </c>
      <c r="G21" s="11" t="s">
        <v>79</v>
      </c>
      <c r="H21" s="11" t="s">
        <v>78</v>
      </c>
      <c r="I21" s="6" t="str">
        <f>LOWER(SUBSTITUTE(SUBSTITUTE(C21," ",""),"-",""))</f>
        <v>oildrillingandexploration</v>
      </c>
      <c r="J21" s="7" t="s">
        <v>75</v>
      </c>
      <c r="K21" s="18" t="s">
        <v>77</v>
      </c>
      <c r="L21" s="18" t="s">
        <v>77</v>
      </c>
      <c r="M21" s="9" t="s">
        <v>77</v>
      </c>
      <c r="N21" s="9" t="s">
        <v>77</v>
      </c>
      <c r="O21" s="8" t="s">
        <v>76</v>
      </c>
      <c r="P21" s="8"/>
      <c r="Q21" s="6" t="str">
        <f t="shared" si="1"/>
        <v>oil-n-natural-gas-corporation-ltd</v>
      </c>
      <c r="R21" s="15"/>
      <c r="S21" s="4" t="str">
        <f>HYPERLINK($AE$1 &amp; I21 &amp; "/" &amp;  LOWER(B21) &amp;  "/" &amp; H21,B21)</f>
        <v>Oil n Natural Gas Corporation Ltd</v>
      </c>
      <c r="T21" s="4" t="str">
        <f>HYPERLINK( $AE$4 &amp; G21,F21 )</f>
        <v>ONGC</v>
      </c>
      <c r="U21" s="5" t="str">
        <f>HYPERLINK( $AE$2 &amp; K21,F21)</f>
        <v>ONGC</v>
      </c>
      <c r="V21" s="4" t="str">
        <f>HYPERLINK( $AE$3 &amp; F21,F21)</f>
        <v>ONGC</v>
      </c>
      <c r="W21" s="3" t="str">
        <f>HYPERLINK( $AE$5 &amp; O21 &amp; "/" &amp; Q21 &amp; $AF$5,F21)</f>
        <v>ONGC</v>
      </c>
      <c r="X21" s="2" t="str">
        <f>HYPERLINK( $AE$6 &amp; M21,F21)</f>
        <v>ONGC</v>
      </c>
      <c r="Y21" s="1" t="str">
        <f>HYPERLINK($AE$7 &amp;J21,B21)</f>
        <v>Oil n Natural Gas Corporation Ltd</v>
      </c>
      <c r="Z21" s="1" t="str">
        <f>HYPERLINK($AE$8 &amp;J21,B21)</f>
        <v>Oil n Natural Gas Corporation Ltd</v>
      </c>
      <c r="AA21" s="1" t="str">
        <f t="shared" si="2"/>
        <v>Oil n Natural Gas Corporation Ltd</v>
      </c>
      <c r="AB21" s="16" t="str">
        <f t="shared" si="3"/>
        <v>20|Oil n Natural Gas Corporation Ltd|OIL DRILLING AND EXPLORATION|LARGECAP|500312|ONGC|INE213A01029|ONG|oildrillingandexploration|ONGC:IN|ONGC|ONGC|ONGC|ONGC|0p0000bhs1||oil-n-natural-gas-corporation-ltd|</v>
      </c>
    </row>
    <row r="22" spans="1:28" x14ac:dyDescent="0.25">
      <c r="A22" s="11">
        <f t="shared" si="0"/>
        <v>21</v>
      </c>
      <c r="B22" s="11" t="s">
        <v>74</v>
      </c>
      <c r="C22" s="11" t="s">
        <v>73</v>
      </c>
      <c r="D22" s="11" t="s">
        <v>256</v>
      </c>
      <c r="E22" s="11">
        <v>532461</v>
      </c>
      <c r="F22" s="11" t="s">
        <v>70</v>
      </c>
      <c r="G22" s="11" t="s">
        <v>72</v>
      </c>
      <c r="H22" s="11" t="s">
        <v>71</v>
      </c>
      <c r="I22" s="6" t="str">
        <f>LOWER(SUBSTITUTE(SUBSTITUTE(C22," ",""),"-",""))</f>
        <v>bankspublicsector</v>
      </c>
      <c r="J22" s="7" t="s">
        <v>68</v>
      </c>
      <c r="K22" s="10" t="s">
        <v>70</v>
      </c>
      <c r="L22" s="10" t="s">
        <v>70</v>
      </c>
      <c r="M22" s="9" t="s">
        <v>785</v>
      </c>
      <c r="N22" s="9" t="s">
        <v>70</v>
      </c>
      <c r="O22" s="8" t="s">
        <v>69</v>
      </c>
      <c r="P22" s="8"/>
      <c r="Q22" s="6" t="str">
        <f t="shared" si="1"/>
        <v>punjab-national-bank</v>
      </c>
      <c r="R22" s="15"/>
      <c r="S22" s="4" t="str">
        <f>HYPERLINK($AE$1 &amp; I22 &amp; "/" &amp;  LOWER(B22) &amp;  "/" &amp; H22,B22)</f>
        <v>Punjab National Bank</v>
      </c>
      <c r="T22" s="4" t="str">
        <f>HYPERLINK( $AE$4 &amp; G22,F22 )</f>
        <v>PNB</v>
      </c>
      <c r="U22" s="5" t="str">
        <f>HYPERLINK( $AE$2 &amp; K22,F22)</f>
        <v>PNB</v>
      </c>
      <c r="V22" s="4" t="str">
        <f>HYPERLINK( $AE$3 &amp; F22,F22)</f>
        <v>PNB</v>
      </c>
      <c r="W22" s="3" t="str">
        <f>HYPERLINK( $AE$5 &amp; O22 &amp; "/" &amp; Q22 &amp; $AF$5,F22)</f>
        <v>PNB</v>
      </c>
      <c r="X22" s="2" t="str">
        <f>HYPERLINK( $AE$6 &amp; M22,F22)</f>
        <v>PNB</v>
      </c>
      <c r="Y22" s="1" t="str">
        <f>HYPERLINK($AE$7 &amp;J22,B22)</f>
        <v>Punjab National Bank</v>
      </c>
      <c r="Z22" s="1" t="str">
        <f>HYPERLINK($AE$8 &amp;J22,B22)</f>
        <v>Punjab National Bank</v>
      </c>
      <c r="AA22" s="1" t="str">
        <f t="shared" si="2"/>
        <v>Punjab National Bank</v>
      </c>
      <c r="AB22" s="16" t="str">
        <f t="shared" si="3"/>
        <v>21|Punjab National Bank|BANKS - PUBLIC SECTOR|MIDCAP|532461|PNB|INE160A01014|PNB05|bankspublicsector|PNB:IN|PNB|PNB|PNBK|PNB|0p0000chb3||punjab-national-bank|</v>
      </c>
    </row>
    <row r="23" spans="1:28" x14ac:dyDescent="0.25">
      <c r="A23" s="11">
        <f t="shared" si="0"/>
        <v>22</v>
      </c>
      <c r="B23" s="11" t="s">
        <v>67</v>
      </c>
      <c r="C23" s="11" t="s">
        <v>66</v>
      </c>
      <c r="D23" s="11" t="s">
        <v>256</v>
      </c>
      <c r="E23" s="11">
        <v>532693</v>
      </c>
      <c r="F23" s="11" t="s">
        <v>65</v>
      </c>
      <c r="G23" s="11" t="s">
        <v>64</v>
      </c>
      <c r="H23" s="11" t="s">
        <v>63</v>
      </c>
      <c r="I23" s="6" t="str">
        <f>LOWER(SUBSTITUTE(SUBSTITUTE(C23," ",""),"-",""))</f>
        <v>infrastructuregeneral</v>
      </c>
      <c r="J23" s="7" t="s">
        <v>60</v>
      </c>
      <c r="K23" s="10" t="s">
        <v>62</v>
      </c>
      <c r="L23" s="10" t="s">
        <v>665</v>
      </c>
      <c r="M23" s="9" t="s">
        <v>786</v>
      </c>
      <c r="N23" s="9" t="s">
        <v>65</v>
      </c>
      <c r="O23" s="8" t="s">
        <v>61</v>
      </c>
      <c r="P23" s="8"/>
      <c r="Q23" s="6" t="str">
        <f t="shared" si="1"/>
        <v>punj-lloyd-limited</v>
      </c>
      <c r="R23" s="15"/>
      <c r="S23" s="4" t="str">
        <f>HYPERLINK($AE$1 &amp; I23 &amp; "/" &amp;  LOWER(B23) &amp;  "/" &amp; H23,B23)</f>
        <v>Punj Lloyd Limited</v>
      </c>
      <c r="T23" s="12" t="str">
        <f>HYPERLINK( $AE$4 &amp; G23,F23 )</f>
        <v>PUNJLLOYD</v>
      </c>
      <c r="U23" s="5" t="str">
        <f>HYPERLINK( $AE$2 &amp; K23,F23)</f>
        <v>PUNJLLOYD</v>
      </c>
      <c r="V23" s="4" t="str">
        <f>HYPERLINK( $AE$3 &amp; F23,F23)</f>
        <v>PUNJLLOYD</v>
      </c>
      <c r="W23" s="3" t="str">
        <f>HYPERLINK( $AE$5 &amp; O23 &amp; "/" &amp; Q23 &amp; $AF$5,F23)</f>
        <v>PUNJLLOYD</v>
      </c>
      <c r="X23" s="2" t="str">
        <f>HYPERLINK( $AE$6 &amp; M23,F23)</f>
        <v>PUNJLLOYD</v>
      </c>
      <c r="Y23" s="1" t="str">
        <f>HYPERLINK($AE$7 &amp;J23,B23)</f>
        <v>Punj Lloyd Limited</v>
      </c>
      <c r="Z23" s="1" t="str">
        <f>HYPERLINK($AE$8 &amp;J23,B23)</f>
        <v>Punj Lloyd Limited</v>
      </c>
      <c r="AA23" s="1" t="str">
        <f t="shared" si="2"/>
        <v>Punj Lloyd Limited</v>
      </c>
      <c r="AB23" s="16" t="str">
        <f t="shared" si="3"/>
        <v>22|Punj Lloyd Limited|INFRASTRUCTURE - GENERAL|MIDCAP|532693|PUNJLLOYD|INE701B01021|PL9|infrastructuregeneral|PUNJ:IN|PUNL|PUNJ-LLOYD|PUJL|PUNJLLOYD|0p0000c4ug||punj-lloyd-limited|</v>
      </c>
    </row>
    <row r="24" spans="1:28" x14ac:dyDescent="0.25">
      <c r="A24" s="11">
        <f t="shared" si="0"/>
        <v>23</v>
      </c>
      <c r="B24" s="11" t="s">
        <v>59</v>
      </c>
      <c r="C24" s="11" t="s">
        <v>58</v>
      </c>
      <c r="D24" s="11" t="s">
        <v>256</v>
      </c>
      <c r="E24" s="11">
        <v>532689</v>
      </c>
      <c r="F24" s="11" t="s">
        <v>56</v>
      </c>
      <c r="G24" s="11" t="s">
        <v>57</v>
      </c>
      <c r="H24" s="11" t="s">
        <v>56</v>
      </c>
      <c r="I24" s="6" t="str">
        <f>LOWER(SUBSTITUTE(SUBSTITUTE(C24," ",""),"-",""))</f>
        <v>media&amp;entertainment</v>
      </c>
      <c r="J24" s="7" t="s">
        <v>54</v>
      </c>
      <c r="K24" s="10" t="s">
        <v>56</v>
      </c>
      <c r="L24" s="10" t="s">
        <v>666</v>
      </c>
      <c r="M24" s="9" t="s">
        <v>787</v>
      </c>
      <c r="N24" s="9" t="s">
        <v>56</v>
      </c>
      <c r="O24" s="8" t="s">
        <v>55</v>
      </c>
      <c r="P24" s="8"/>
      <c r="Q24" s="6" t="str">
        <f t="shared" si="1"/>
        <v>pvr-ltd</v>
      </c>
      <c r="R24" s="15"/>
      <c r="S24" s="4" t="str">
        <f>HYPERLINK($AE$1 &amp; I24 &amp; "/" &amp;  LOWER(B24) &amp;  "/" &amp; H24,B24)</f>
        <v>PVR Ltd</v>
      </c>
      <c r="T24" s="12" t="str">
        <f>HYPERLINK( $AE$4 &amp; G24,F24 )</f>
        <v>PVR</v>
      </c>
      <c r="U24" s="5" t="str">
        <f>HYPERLINK( $AE$2 &amp; K24,F24)</f>
        <v>PVR</v>
      </c>
      <c r="V24" s="4" t="str">
        <f>HYPERLINK( $AE$3 &amp; F24,F24)</f>
        <v>PVR</v>
      </c>
      <c r="W24" s="3" t="str">
        <f>HYPERLINK( $AE$5 &amp; O24 &amp; "/" &amp; Q24 &amp; $AF$5,F24)</f>
        <v>PVR</v>
      </c>
      <c r="X24" s="2" t="str">
        <f>HYPERLINK( $AE$6 &amp; M24,F24)</f>
        <v>PVR</v>
      </c>
      <c r="Y24" s="1" t="str">
        <f>HYPERLINK($AE$7 &amp;J24,B24)</f>
        <v>PVR Ltd</v>
      </c>
      <c r="Z24" s="1" t="str">
        <f>HYPERLINK($AE$8 &amp;J24,B24)</f>
        <v>PVR Ltd</v>
      </c>
      <c r="AA24" s="1" t="str">
        <f t="shared" si="2"/>
        <v>PVR Ltd</v>
      </c>
      <c r="AB24" s="16" t="str">
        <f t="shared" si="3"/>
        <v>23|PVR Ltd|MEDIA &amp; ENTERTAINMENT|MIDCAP|532689|PVR|INE191H01014|PVR|media&amp;entertainment|PVRL:IN|PVR|PVR-LTD|PVRL|PVR|0p0000b5zr||pvr-ltd|</v>
      </c>
    </row>
    <row r="25" spans="1:28" x14ac:dyDescent="0.25">
      <c r="A25" s="11">
        <f t="shared" si="0"/>
        <v>24</v>
      </c>
      <c r="B25" s="11" t="s">
        <v>53</v>
      </c>
      <c r="C25" s="11" t="s">
        <v>52</v>
      </c>
      <c r="D25" s="11" t="s">
        <v>256</v>
      </c>
      <c r="E25" s="11">
        <v>500111</v>
      </c>
      <c r="F25" s="11" t="s">
        <v>51</v>
      </c>
      <c r="G25" s="11" t="s">
        <v>50</v>
      </c>
      <c r="H25" s="11" t="s">
        <v>49</v>
      </c>
      <c r="I25" s="6" t="str">
        <f>LOWER(SUBSTITUTE(SUBSTITUTE(C25," ",""),"-",""))</f>
        <v>financeinvestments</v>
      </c>
      <c r="J25" s="7" t="s">
        <v>46</v>
      </c>
      <c r="K25" s="10" t="s">
        <v>48</v>
      </c>
      <c r="L25" s="10" t="s">
        <v>667</v>
      </c>
      <c r="M25" s="9" t="s">
        <v>788</v>
      </c>
      <c r="N25" s="9" t="s">
        <v>789</v>
      </c>
      <c r="O25" s="8" t="s">
        <v>47</v>
      </c>
      <c r="P25" s="8"/>
      <c r="Q25" s="6" t="str">
        <f t="shared" si="1"/>
        <v>reliance-capital-ltd</v>
      </c>
      <c r="R25" s="15"/>
      <c r="S25" s="4" t="str">
        <f>HYPERLINK($AE$1 &amp; I25 &amp; "/" &amp;  LOWER(B25) &amp;  "/" &amp; H25,B25)</f>
        <v>Reliance Capital Ltd</v>
      </c>
      <c r="T25" s="4" t="str">
        <f>HYPERLINK( $AE$4 &amp; G25,F25 )</f>
        <v>RELCAPITAL</v>
      </c>
      <c r="U25" s="5" t="str">
        <f>HYPERLINK( $AE$2 &amp; K25,F25)</f>
        <v>RELCAPITAL</v>
      </c>
      <c r="V25" s="4" t="str">
        <f>HYPERLINK( $AE$3 &amp; F25,F25)</f>
        <v>RELCAPITAL</v>
      </c>
      <c r="W25" s="3" t="str">
        <f>HYPERLINK( $AE$5 &amp; O25 &amp; "/" &amp; Q25 &amp; $AF$5,F25)</f>
        <v>RELCAPITAL</v>
      </c>
      <c r="X25" s="2" t="str">
        <f>HYPERLINK( $AE$6 &amp; M25,F25)</f>
        <v>RELCAPITAL</v>
      </c>
      <c r="Y25" s="1" t="str">
        <f>HYPERLINK($AE$7 &amp;J25,B25)</f>
        <v>Reliance Capital Ltd</v>
      </c>
      <c r="Z25" s="1" t="str">
        <f>HYPERLINK($AE$8 &amp;J25,B25)</f>
        <v>Reliance Capital Ltd</v>
      </c>
      <c r="AA25" s="1" t="str">
        <f t="shared" si="2"/>
        <v>Reliance Capital Ltd</v>
      </c>
      <c r="AB25" s="16" t="str">
        <f t="shared" si="3"/>
        <v>24|Reliance Capital Ltd|FINANCE - INVESTMENTS|MIDCAP|500111|RELCAPITAL|INE013A01015|RC|financeinvestments|RCAPT:IN|RCAP|RELIANCE-CAPITAL|RLCP|RELCAPITA|0p0000cl2t||reliance-capital-ltd|</v>
      </c>
    </row>
    <row r="26" spans="1:28" x14ac:dyDescent="0.25">
      <c r="A26" s="11">
        <f t="shared" si="0"/>
        <v>25</v>
      </c>
      <c r="B26" s="11" t="s">
        <v>45</v>
      </c>
      <c r="C26" s="11" t="s">
        <v>44</v>
      </c>
      <c r="D26" s="11" t="s">
        <v>256</v>
      </c>
      <c r="E26" s="11">
        <v>530517</v>
      </c>
      <c r="F26" s="11" t="s">
        <v>43</v>
      </c>
      <c r="G26" s="11" t="s">
        <v>42</v>
      </c>
      <c r="H26" s="11" t="s">
        <v>41</v>
      </c>
      <c r="I26" s="6" t="str">
        <f>LOWER(SUBSTITUTE(SUBSTITUTE(C26," ",""),"-",""))</f>
        <v>leatherproducts</v>
      </c>
      <c r="J26" s="7" t="s">
        <v>38</v>
      </c>
      <c r="K26" s="10" t="s">
        <v>40</v>
      </c>
      <c r="L26" s="10" t="s">
        <v>668</v>
      </c>
      <c r="M26" s="9" t="s">
        <v>790</v>
      </c>
      <c r="N26" s="9" t="s">
        <v>43</v>
      </c>
      <c r="O26" s="8" t="s">
        <v>39</v>
      </c>
      <c r="P26" s="8"/>
      <c r="Q26" s="6" t="str">
        <f t="shared" si="1"/>
        <v>relaxo-footwears-ltd</v>
      </c>
      <c r="R26" s="15"/>
      <c r="S26" s="4" t="str">
        <f>HYPERLINK($AE$1 &amp; I26 &amp; "/" &amp;  LOWER(B26) &amp;  "/" &amp; H26,B26)</f>
        <v>Relaxo Footwears Ltd</v>
      </c>
      <c r="T26" s="12" t="str">
        <f>HYPERLINK( $AE$4 &amp; G26,F26 )</f>
        <v>RELAXO</v>
      </c>
      <c r="U26" s="5" t="str">
        <f>HYPERLINK( $AE$2 &amp; K26,F26)</f>
        <v>RELAXO</v>
      </c>
      <c r="V26" s="4" t="str">
        <f>HYPERLINK( $AE$3 &amp; F26,F26)</f>
        <v>RELAXO</v>
      </c>
      <c r="W26" s="3" t="str">
        <f>HYPERLINK( $AE$5 &amp; O26 &amp; "/" &amp; Q26 &amp; $AF$5,F26)</f>
        <v>RELAXO</v>
      </c>
      <c r="X26" s="2" t="str">
        <f>HYPERLINK( $AE$6 &amp; M26,F26)</f>
        <v>RELAXO</v>
      </c>
      <c r="Y26" s="1" t="str">
        <f>HYPERLINK($AE$7 &amp;J26,B26)</f>
        <v>Relaxo Footwears Ltd</v>
      </c>
      <c r="Z26" s="1" t="str">
        <f>HYPERLINK($AE$8 &amp;J26,B26)</f>
        <v>Relaxo Footwears Ltd</v>
      </c>
      <c r="AA26" s="1" t="str">
        <f t="shared" si="2"/>
        <v>Relaxo Footwears Ltd</v>
      </c>
      <c r="AB26" s="16" t="str">
        <f t="shared" si="3"/>
        <v>25|Relaxo Footwears Ltd|LEATHER PRODUCTS|MIDCAP|530517|RELAXO|INE131B01039|RF07|leatherproducts|RLXF:IN|RELXO|RELAXO-FOOTWEARS|RLXO|RELAXO|0p0000tiur||relaxo-footwears-ltd|</v>
      </c>
    </row>
    <row r="27" spans="1:28" x14ac:dyDescent="0.25">
      <c r="A27" s="11">
        <f t="shared" si="0"/>
        <v>26</v>
      </c>
      <c r="B27" s="11" t="s">
        <v>37</v>
      </c>
      <c r="C27" s="11" t="s">
        <v>36</v>
      </c>
      <c r="D27" s="11" t="s">
        <v>256</v>
      </c>
      <c r="E27" s="11">
        <v>500325</v>
      </c>
      <c r="F27" s="11" t="s">
        <v>35</v>
      </c>
      <c r="G27" s="11" t="s">
        <v>34</v>
      </c>
      <c r="H27" s="11" t="s">
        <v>33</v>
      </c>
      <c r="I27" s="6" t="str">
        <f>LOWER(SUBSTITUTE(SUBSTITUTE(C27," ",""),"-",""))</f>
        <v>refineries</v>
      </c>
      <c r="J27" s="7" t="s">
        <v>30</v>
      </c>
      <c r="K27" s="10" t="s">
        <v>32</v>
      </c>
      <c r="L27" s="10" t="s">
        <v>669</v>
      </c>
      <c r="M27" s="9" t="s">
        <v>32</v>
      </c>
      <c r="N27" s="9" t="s">
        <v>35</v>
      </c>
      <c r="O27" s="8" t="s">
        <v>31</v>
      </c>
      <c r="P27" s="8"/>
      <c r="Q27" s="6" t="str">
        <f t="shared" si="1"/>
        <v>reliance-industries-ltd</v>
      </c>
      <c r="R27" s="15"/>
      <c r="S27" s="4" t="str">
        <f>HYPERLINK($AE$1 &amp; I27 &amp; "/" &amp;  LOWER(B27) &amp;  "/" &amp; H27,B27)</f>
        <v>Reliance Industries Ltd</v>
      </c>
      <c r="T27" s="4" t="str">
        <f>HYPERLINK( $AE$4 &amp; G27,F27 )</f>
        <v>RELIANCE</v>
      </c>
      <c r="U27" s="5" t="str">
        <f>HYPERLINK( $AE$2 &amp; K27,F27)</f>
        <v>RELIANCE</v>
      </c>
      <c r="V27" s="4" t="str">
        <f>HYPERLINK( $AE$3 &amp; F27,F27)</f>
        <v>RELIANCE</v>
      </c>
      <c r="W27" s="3" t="str">
        <f>HYPERLINK( $AE$5 &amp; O27 &amp; "/" &amp; Q27 &amp; $AF$5,F27)</f>
        <v>RELIANCE</v>
      </c>
      <c r="X27" s="2" t="str">
        <f>HYPERLINK( $AE$6 &amp; M27,F27)</f>
        <v>RELIANCE</v>
      </c>
      <c r="Y27" s="1" t="str">
        <f>HYPERLINK($AE$7 &amp;J27,B27)</f>
        <v>Reliance Industries Ltd</v>
      </c>
      <c r="Z27" s="1" t="str">
        <f>HYPERLINK($AE$8 &amp;J27,B27)</f>
        <v>Reliance Industries Ltd</v>
      </c>
      <c r="AA27" s="1" t="str">
        <f t="shared" si="2"/>
        <v>Reliance Industries Ltd</v>
      </c>
      <c r="AB27" s="16" t="str">
        <f t="shared" si="3"/>
        <v>26|Reliance Industries Ltd|REFINERIES|MIDCAP|500325|RELIANCE|INE002A01018|RI|refineries|RIL:IN|RELI|RELIANCE-IND|RELI|RELIANCE|0p0000b1w1||reliance-industries-ltd|</v>
      </c>
    </row>
    <row r="28" spans="1:28" x14ac:dyDescent="0.25">
      <c r="A28" s="11">
        <f t="shared" si="0"/>
        <v>27</v>
      </c>
      <c r="B28" s="11" t="s">
        <v>29</v>
      </c>
      <c r="C28" s="11" t="s">
        <v>21</v>
      </c>
      <c r="D28" s="11" t="s">
        <v>256</v>
      </c>
      <c r="E28" s="11">
        <v>500390</v>
      </c>
      <c r="F28" s="11" t="s">
        <v>28</v>
      </c>
      <c r="G28" s="11" t="s">
        <v>27</v>
      </c>
      <c r="H28" s="11" t="s">
        <v>26</v>
      </c>
      <c r="I28" s="6" t="str">
        <f>LOWER(SUBSTITUTE(SUBSTITUTE(C28," ",""),"-",""))</f>
        <v>powergeneration/distribution</v>
      </c>
      <c r="J28" s="7" t="s">
        <v>23</v>
      </c>
      <c r="K28" s="10" t="s">
        <v>25</v>
      </c>
      <c r="L28" s="10" t="s">
        <v>670</v>
      </c>
      <c r="M28" s="9" t="s">
        <v>791</v>
      </c>
      <c r="N28" s="9" t="s">
        <v>28</v>
      </c>
      <c r="O28" s="8" t="s">
        <v>24</v>
      </c>
      <c r="P28" s="8"/>
      <c r="Q28" s="6" t="str">
        <f t="shared" si="1"/>
        <v>reliance-infrastructure-ltd</v>
      </c>
      <c r="R28" s="15"/>
      <c r="S28" s="4" t="str">
        <f>HYPERLINK($AE$1 &amp; I28 &amp; "/" &amp;  LOWER(B28) &amp;  "/" &amp; H28,B28)</f>
        <v>Reliance Infrastructure Ltd</v>
      </c>
      <c r="T28" s="4" t="str">
        <f>HYPERLINK( $AE$4 &amp; G28,F28 )</f>
        <v>RELINFRA</v>
      </c>
      <c r="U28" s="5" t="str">
        <f>HYPERLINK( $AE$2 &amp; K28,F28)</f>
        <v>RELINFRA</v>
      </c>
      <c r="V28" s="4" t="str">
        <f>HYPERLINK( $AE$3 &amp; F28,F28)</f>
        <v>RELINFRA</v>
      </c>
      <c r="W28" s="3" t="str">
        <f>HYPERLINK( $AE$5 &amp; O28 &amp; "/" &amp; Q28 &amp; $AF$5,F28)</f>
        <v>RELINFRA</v>
      </c>
      <c r="X28" s="2" t="str">
        <f>HYPERLINK( $AE$6 &amp; M28,F28)</f>
        <v>RELINFRA</v>
      </c>
      <c r="Y28" s="1" t="str">
        <f>HYPERLINK($AE$7 &amp;J28,B28)</f>
        <v>Reliance Infrastructure Ltd</v>
      </c>
      <c r="Z28" s="1" t="str">
        <f>HYPERLINK($AE$8 &amp;J28,B28)</f>
        <v>Reliance Infrastructure Ltd</v>
      </c>
      <c r="AA28" s="1" t="str">
        <f t="shared" si="2"/>
        <v>Reliance Infrastructure Ltd</v>
      </c>
      <c r="AB28" s="16" t="str">
        <f t="shared" si="3"/>
        <v>27|Reliance Infrastructure Ltd|POWER - GENERATION/DISTRIBUTION|MIDCAP|500390|RELINFRA|INE036A01016|RI38|powergeneration/distribution|RELI:IN|BSES|RELIANCE-INFRA|RLIN|RELINFRA|0p0000bffw||reliance-infrastructure-ltd|</v>
      </c>
    </row>
    <row r="29" spans="1:28" x14ac:dyDescent="0.25">
      <c r="A29" s="11">
        <f t="shared" si="0"/>
        <v>28</v>
      </c>
      <c r="B29" s="11" t="s">
        <v>22</v>
      </c>
      <c r="C29" s="11" t="s">
        <v>21</v>
      </c>
      <c r="D29" s="11" t="s">
        <v>256</v>
      </c>
      <c r="E29" s="11">
        <v>532939</v>
      </c>
      <c r="F29" s="11" t="s">
        <v>20</v>
      </c>
      <c r="G29" s="11" t="s">
        <v>19</v>
      </c>
      <c r="H29" s="11" t="s">
        <v>18</v>
      </c>
      <c r="I29" s="6" t="str">
        <f>LOWER(SUBSTITUTE(SUBSTITUTE(C29," ",""),"-",""))</f>
        <v>powergeneration/distribution</v>
      </c>
      <c r="J29" s="7" t="s">
        <v>15</v>
      </c>
      <c r="K29" s="10" t="s">
        <v>17</v>
      </c>
      <c r="L29" s="10" t="s">
        <v>671</v>
      </c>
      <c r="M29" s="9" t="s">
        <v>792</v>
      </c>
      <c r="N29" s="9" t="s">
        <v>20</v>
      </c>
      <c r="O29" s="8" t="s">
        <v>16</v>
      </c>
      <c r="P29" s="8"/>
      <c r="Q29" s="6" t="str">
        <f t="shared" si="1"/>
        <v>reliance-power-ltd</v>
      </c>
      <c r="R29" s="15"/>
      <c r="S29" s="4" t="str">
        <f>HYPERLINK($AE$1 &amp; I29 &amp; "/" &amp;  LOWER(B29) &amp;  "/" &amp; H29,B29)</f>
        <v>Reliance Power Ltd</v>
      </c>
      <c r="T29" s="12" t="str">
        <f>HYPERLINK( $AE$4 &amp; G29,F29 )</f>
        <v>RPOWER</v>
      </c>
      <c r="U29" s="5" t="str">
        <f>HYPERLINK( $AE$2 &amp; K29,F29)</f>
        <v>RPOWER</v>
      </c>
      <c r="V29" s="4" t="str">
        <f>HYPERLINK( $AE$3 &amp; F29,F29)</f>
        <v>RPOWER</v>
      </c>
      <c r="W29" s="3" t="str">
        <f>HYPERLINK( $AE$5 &amp; O29 &amp; "/" &amp; Q29 &amp; $AF$5,F29)</f>
        <v>RPOWER</v>
      </c>
      <c r="X29" s="2" t="str">
        <f>HYPERLINK( $AE$6 &amp; M29,F29)</f>
        <v>RPOWER</v>
      </c>
      <c r="Y29" s="1" t="str">
        <f>HYPERLINK($AE$7 &amp;J29,B29)</f>
        <v>Reliance Power Ltd</v>
      </c>
      <c r="Z29" s="1" t="str">
        <f>HYPERLINK($AE$8 &amp;J29,B29)</f>
        <v>Reliance Power Ltd</v>
      </c>
      <c r="AA29" s="1" t="str">
        <f t="shared" si="2"/>
        <v>Reliance Power Ltd</v>
      </c>
      <c r="AB29" s="16" t="str">
        <f t="shared" si="3"/>
        <v>28|Reliance Power Ltd|POWER - GENERATION/DISTRIBUTION|MIDCAP|532939|RPOWER|INE614G01033|RP|powergeneration/distribution|RPWR:IN|RPWR|RELIANCE-POWER|RPOL|RPOWER|0p0000b07x||reliance-power-ltd|</v>
      </c>
    </row>
    <row r="30" spans="1:28" x14ac:dyDescent="0.25">
      <c r="A30" s="11">
        <f t="shared" si="0"/>
        <v>29</v>
      </c>
      <c r="B30" s="11" t="s">
        <v>14</v>
      </c>
      <c r="C30" s="11" t="s">
        <v>6</v>
      </c>
      <c r="D30" s="11" t="s">
        <v>256</v>
      </c>
      <c r="E30" s="11">
        <v>532663</v>
      </c>
      <c r="F30" s="11" t="s">
        <v>13</v>
      </c>
      <c r="G30" s="11" t="s">
        <v>12</v>
      </c>
      <c r="H30" s="11" t="s">
        <v>11</v>
      </c>
      <c r="I30" s="6" t="str">
        <f>LOWER(SUBSTITUTE(SUBSTITUTE(C30," ",""),"-",""))</f>
        <v>computerssoftware</v>
      </c>
      <c r="J30" s="7" t="s">
        <v>8</v>
      </c>
      <c r="K30" s="10" t="s">
        <v>10</v>
      </c>
      <c r="L30" s="10" t="s">
        <v>672</v>
      </c>
      <c r="M30" s="9" t="s">
        <v>793</v>
      </c>
      <c r="N30" s="9" t="s">
        <v>13</v>
      </c>
      <c r="O30" s="8" t="s">
        <v>9</v>
      </c>
      <c r="P30" s="8"/>
      <c r="Q30" s="6" t="str">
        <f t="shared" si="1"/>
        <v>sasken-communication-technologies-limited</v>
      </c>
      <c r="R30" s="15"/>
      <c r="S30" s="4" t="str">
        <f>HYPERLINK($AE$1 &amp; I30 &amp; "/" &amp;  LOWER(B30) &amp;  "/" &amp; H30,B30)</f>
        <v>Sasken Communication Technologies Limited</v>
      </c>
      <c r="T30" s="12" t="str">
        <f>HYPERLINK( $AE$4 &amp; G30,F30 )</f>
        <v>SASKEN</v>
      </c>
      <c r="U30" s="5" t="str">
        <f>HYPERLINK( $AE$2 &amp; K30,F30)</f>
        <v>SASKEN</v>
      </c>
      <c r="V30" s="4" t="str">
        <f>HYPERLINK( $AE$3 &amp; F30,F30)</f>
        <v>SASKEN</v>
      </c>
      <c r="W30" s="3" t="str">
        <f>HYPERLINK( $AE$5 &amp; O30 &amp; "/" &amp; Q30 &amp; $AF$5,F30)</f>
        <v>SASKEN</v>
      </c>
      <c r="X30" s="2" t="str">
        <f>HYPERLINK( $AE$6 &amp; M30,F30)</f>
        <v>SASKEN</v>
      </c>
      <c r="Y30" s="1" t="str">
        <f>HYPERLINK($AE$7 &amp;J30,B30)</f>
        <v>Sasken Communication Technologies Limited</v>
      </c>
      <c r="Z30" s="1" t="str">
        <f>HYPERLINK($AE$8 &amp;J30,B30)</f>
        <v>Sasken Communication Technologies Limited</v>
      </c>
      <c r="AA30" s="1" t="str">
        <f t="shared" si="2"/>
        <v>Sasken Communication Technologies Limited</v>
      </c>
      <c r="AB30" s="16" t="str">
        <f t="shared" si="3"/>
        <v>29|Sasken Communication Technologies Limited|COMPUTERS - SOFTWARE|MIDCAP|532663|SASKEN|INE231F01020|SCT01|computerssoftware|SACT:IN|SASK|SASKEN-COMM|SKCT|SASKEN|0p0000be69||sasken-communication-technologies-limited|</v>
      </c>
    </row>
    <row r="31" spans="1:28" x14ac:dyDescent="0.25">
      <c r="A31" s="11">
        <f t="shared" si="0"/>
        <v>30</v>
      </c>
      <c r="B31" s="11" t="s">
        <v>7</v>
      </c>
      <c r="C31" s="11" t="s">
        <v>6</v>
      </c>
      <c r="D31" s="11" t="s">
        <v>256</v>
      </c>
      <c r="E31" s="11">
        <v>532540</v>
      </c>
      <c r="F31" s="11" t="s">
        <v>4</v>
      </c>
      <c r="G31" s="11" t="s">
        <v>5</v>
      </c>
      <c r="H31" s="11" t="s">
        <v>4</v>
      </c>
      <c r="I31" s="6" t="str">
        <f>LOWER(SUBSTITUTE(SUBSTITUTE(C31," ",""),"-",""))</f>
        <v>computerssoftware</v>
      </c>
      <c r="J31" s="7" t="s">
        <v>2</v>
      </c>
      <c r="K31" s="10" t="s">
        <v>4</v>
      </c>
      <c r="L31" s="10" t="s">
        <v>4</v>
      </c>
      <c r="M31" s="9" t="s">
        <v>4</v>
      </c>
      <c r="N31" s="9" t="s">
        <v>4</v>
      </c>
      <c r="O31" s="8" t="s">
        <v>3</v>
      </c>
      <c r="P31" s="8"/>
      <c r="Q31" s="6" t="str">
        <f t="shared" si="1"/>
        <v>tata-consultancy-services-ltd</v>
      </c>
      <c r="R31" s="15"/>
      <c r="S31" s="4" t="str">
        <f>HYPERLINK($AE$1 &amp; I31 &amp; "/" &amp;  LOWER(B31) &amp;  "/" &amp; H31,B31)</f>
        <v>Tata Consultancy Services Ltd</v>
      </c>
      <c r="T31" s="4" t="str">
        <f>HYPERLINK( $AE$4 &amp; G31,F31 )</f>
        <v>TCS</v>
      </c>
      <c r="U31" s="5" t="str">
        <f>HYPERLINK( $AE$2 &amp; K31,F31)</f>
        <v>TCS</v>
      </c>
      <c r="V31" s="4" t="str">
        <f>HYPERLINK( $AE$3 &amp; F31,F31)</f>
        <v>TCS</v>
      </c>
      <c r="W31" s="3" t="str">
        <f>HYPERLINK( $AE$5 &amp; O31 &amp; "/" &amp; Q31 &amp; $AF$5,F31)</f>
        <v>TCS</v>
      </c>
      <c r="X31" s="2" t="str">
        <f>HYPERLINK( $AE$6 &amp; M31,F31)</f>
        <v>TCS</v>
      </c>
      <c r="Y31" s="1" t="str">
        <f>HYPERLINK($AE$7 &amp;J31,B31)</f>
        <v>Tata Consultancy Services Ltd</v>
      </c>
      <c r="Z31" s="1" t="str">
        <f>HYPERLINK($AE$8 &amp;J31,B31)</f>
        <v>Tata Consultancy Services Ltd</v>
      </c>
      <c r="AA31" s="1" t="str">
        <f t="shared" si="2"/>
        <v>Tata Consultancy Services Ltd</v>
      </c>
      <c r="AB31" s="16" t="str">
        <f t="shared" si="3"/>
        <v>30|Tata Consultancy Services Ltd|COMPUTERS - SOFTWARE|MIDCAP|532540|TCS|INE467B01029|TCS|computerssoftware|TCS:IN|TCS|TCS|TCS|TCS|0p0000bec4||tata-consultancy-services-ltd|</v>
      </c>
    </row>
    <row r="32" spans="1:28" x14ac:dyDescent="0.25">
      <c r="A32" s="11">
        <f t="shared" si="0"/>
        <v>31</v>
      </c>
      <c r="B32" s="11" t="s">
        <v>1</v>
      </c>
      <c r="C32" s="11" t="s">
        <v>359</v>
      </c>
      <c r="D32" s="11" t="s">
        <v>256</v>
      </c>
      <c r="E32" s="11">
        <v>532659</v>
      </c>
      <c r="F32" s="11" t="s">
        <v>1</v>
      </c>
      <c r="G32" s="11" t="s">
        <v>357</v>
      </c>
      <c r="H32" s="11" t="s">
        <v>358</v>
      </c>
      <c r="I32" s="6" t="str">
        <f t="shared" ref="I32:I93" si="4">LOWER(SUBSTITUTE(SUBSTITUTE(C32," ",""),"-",""))</f>
        <v>financetermlendinginstitutions</v>
      </c>
      <c r="J32" s="7" t="s">
        <v>732</v>
      </c>
      <c r="K32" s="10" t="s">
        <v>1</v>
      </c>
      <c r="L32" s="10" t="s">
        <v>673</v>
      </c>
      <c r="M32" s="9" t="s">
        <v>1</v>
      </c>
      <c r="N32" s="9" t="s">
        <v>1</v>
      </c>
      <c r="O32" s="8"/>
      <c r="P32" s="8"/>
      <c r="Q32" s="6" t="str">
        <f t="shared" si="1"/>
        <v>idfc</v>
      </c>
      <c r="R32" s="15"/>
      <c r="S32" s="4" t="str">
        <f>HYPERLINK($AE$1 &amp; I32 &amp; "/" &amp;  LOWER(B32) &amp;  "/" &amp; H32,B32)</f>
        <v>IDFC</v>
      </c>
      <c r="T32" s="4" t="str">
        <f>HYPERLINK( $AE$4 &amp; G32,F32 )</f>
        <v>IDFC</v>
      </c>
      <c r="U32" s="5" t="str">
        <f>HYPERLINK( $AE$2 &amp; K32,F32)</f>
        <v>IDFC</v>
      </c>
      <c r="V32" s="4" t="str">
        <f>HYPERLINK( $AE$3 &amp; F32,F32)</f>
        <v>IDFC</v>
      </c>
      <c r="W32" s="3" t="str">
        <f>HYPERLINK( $AE$5 &amp; O32 &amp; "/" &amp; Q32 &amp; $AF$5,F32)</f>
        <v>IDFC</v>
      </c>
      <c r="X32" s="2" t="str">
        <f>HYPERLINK( $AE$6 &amp; M32,F32)</f>
        <v>IDFC</v>
      </c>
      <c r="Y32" s="1" t="str">
        <f>HYPERLINK($AE$7 &amp;J32,B32)</f>
        <v>IDFC</v>
      </c>
      <c r="Z32" s="1" t="str">
        <f>HYPERLINK($AE$8 &amp;J32,B32)</f>
        <v>IDFC</v>
      </c>
      <c r="AA32" s="1" t="str">
        <f t="shared" si="2"/>
        <v>IDFC</v>
      </c>
      <c r="AB32" s="16" t="str">
        <f t="shared" si="3"/>
        <v>31|IDFC|FINANCE - TERM LENDING INSTITUTIONS|MIDCAP|532659|IDFC|INE043D01016|IDF|financetermlendinginstitutions|IDFC:IN|IDFC|IDFC-LIMITED|IDFC|IDFC|||idfc|</v>
      </c>
    </row>
    <row r="33" spans="1:28" x14ac:dyDescent="0.25">
      <c r="A33" s="11">
        <f t="shared" si="0"/>
        <v>32</v>
      </c>
      <c r="B33" s="11" t="s">
        <v>360</v>
      </c>
      <c r="C33" s="11" t="s">
        <v>363</v>
      </c>
      <c r="D33" s="11" t="s">
        <v>256</v>
      </c>
      <c r="E33" s="11">
        <v>500086</v>
      </c>
      <c r="F33" s="11" t="s">
        <v>362</v>
      </c>
      <c r="G33" s="11" t="s">
        <v>361</v>
      </c>
      <c r="H33" s="11" t="s">
        <v>364</v>
      </c>
      <c r="I33" s="6" t="str">
        <f t="shared" si="4"/>
        <v>autoancillaries</v>
      </c>
      <c r="J33" s="7" t="s">
        <v>733</v>
      </c>
      <c r="K33" s="10" t="s">
        <v>0</v>
      </c>
      <c r="L33" s="10" t="s">
        <v>674</v>
      </c>
      <c r="M33" s="9" t="s">
        <v>794</v>
      </c>
      <c r="N33" s="9" t="s">
        <v>362</v>
      </c>
      <c r="O33" s="8"/>
      <c r="P33" s="8"/>
      <c r="Q33" s="6" t="str">
        <f t="shared" si="1"/>
        <v>exide-industries</v>
      </c>
      <c r="R33" s="15"/>
      <c r="S33" s="4" t="str">
        <f>HYPERLINK($AE$1 &amp; I33 &amp; "/" &amp;  LOWER(B33) &amp;  "/" &amp; H33,B33)</f>
        <v>Exide Industries</v>
      </c>
      <c r="T33" s="4" t="str">
        <f>HYPERLINK( $AE$4 &amp; G33,F33 )</f>
        <v>EXIDEIND</v>
      </c>
      <c r="U33" s="5" t="str">
        <f>HYPERLINK( $AE$2 &amp; K33,F33)</f>
        <v>EXIDEIND</v>
      </c>
      <c r="V33" s="4" t="str">
        <f>HYPERLINK( $AE$3 &amp; F33,F33)</f>
        <v>EXIDEIND</v>
      </c>
      <c r="W33" s="3" t="str">
        <f>HYPERLINK( $AE$5 &amp; O33 &amp; "/" &amp; Q33 &amp; $AF$5,F33)</f>
        <v>EXIDEIND</v>
      </c>
      <c r="X33" s="2" t="str">
        <f>HYPERLINK( $AE$6 &amp; M33,F33)</f>
        <v>EXIDEIND</v>
      </c>
      <c r="Y33" s="1" t="str">
        <f>HYPERLINK($AE$7 &amp;J33,B33)</f>
        <v>Exide Industries</v>
      </c>
      <c r="Z33" s="1" t="str">
        <f>HYPERLINK($AE$8 &amp;J33,B33)</f>
        <v>Exide Industries</v>
      </c>
      <c r="AA33" s="1" t="str">
        <f t="shared" si="2"/>
        <v>Exide Industries</v>
      </c>
      <c r="AB33" s="16" t="str">
        <f t="shared" si="3"/>
        <v>32|Exide Industries|AUTO ANCILLARIES|MIDCAP|500086|EXIDEIND|INE302A01020|EI|autoancillaries|EXID:IN|EXIDE|EXIDE-INDUSTRIES|EXID|EXIDEIND|||exide-industries|</v>
      </c>
    </row>
    <row r="34" spans="1:28" x14ac:dyDescent="0.25">
      <c r="A34" s="11">
        <f t="shared" si="0"/>
        <v>33</v>
      </c>
      <c r="B34" s="11" t="s">
        <v>368</v>
      </c>
      <c r="C34" s="11" t="s">
        <v>66</v>
      </c>
      <c r="D34" s="11" t="s">
        <v>652</v>
      </c>
      <c r="E34" s="11">
        <v>532921</v>
      </c>
      <c r="F34" s="11" t="s">
        <v>369</v>
      </c>
      <c r="G34" s="11" t="s">
        <v>370</v>
      </c>
      <c r="H34" s="11" t="s">
        <v>371</v>
      </c>
      <c r="I34" s="6" t="str">
        <f t="shared" si="4"/>
        <v>infrastructuregeneral</v>
      </c>
      <c r="J34" s="7"/>
      <c r="K34" s="10" t="s">
        <v>675</v>
      </c>
      <c r="L34" s="10" t="s">
        <v>676</v>
      </c>
      <c r="M34" s="9" t="s">
        <v>795</v>
      </c>
      <c r="N34" s="9"/>
      <c r="O34" s="8"/>
      <c r="P34" s="8"/>
      <c r="Q34" s="6" t="str">
        <f t="shared" si="1"/>
        <v>adani-ports-and-special-economic-zone</v>
      </c>
      <c r="R34" s="15"/>
      <c r="S34" s="4" t="str">
        <f>HYPERLINK($AE$1 &amp; I34 &amp; "/" &amp;  LOWER(B34) &amp;  "/" &amp; H34,B34)</f>
        <v>Adani Ports and Special Economic Zone</v>
      </c>
      <c r="T34" s="4" t="str">
        <f>HYPERLINK( $AE$4 &amp; G34,F34 )</f>
        <v>ADANIPORTS</v>
      </c>
      <c r="U34" s="5" t="str">
        <f>HYPERLINK( $AE$2 &amp; K34,F34)</f>
        <v>ADANIPORTS</v>
      </c>
      <c r="V34" s="4" t="str">
        <f>HYPERLINK( $AE$3 &amp; F34,F34)</f>
        <v>ADANIPORTS</v>
      </c>
      <c r="W34" s="3" t="str">
        <f>HYPERLINK( $AE$5 &amp; O34 &amp; "/" &amp; Q34 &amp; $AF$5,F34)</f>
        <v>ADANIPORTS</v>
      </c>
      <c r="X34" s="2" t="str">
        <f>HYPERLINK( $AE$6 &amp; M34,F34)</f>
        <v>ADANIPORTS</v>
      </c>
      <c r="Y34" s="1" t="str">
        <f>HYPERLINK($AE$7 &amp;J34,B34)</f>
        <v>Adani Ports and Special Economic Zone</v>
      </c>
      <c r="Z34" s="1" t="str">
        <f>HYPERLINK($AE$8 &amp;J34,B34)</f>
        <v>Adani Ports and Special Economic Zone</v>
      </c>
      <c r="AA34" s="1" t="str">
        <f t="shared" si="2"/>
        <v>Adani Ports and Special Economic Zone</v>
      </c>
      <c r="AB34" s="16" t="str">
        <f t="shared" si="3"/>
        <v>33|Adani Ports and Special Economic Zone|INFRASTRUCTURE - GENERAL|UKNOWN|532921|ADANIPORTS|INE742F01042|MPS|infrastructuregeneral||MNDRA|ADANI-PORTS--SEZ|APSE||||adani-ports-and-special-economic-zone|</v>
      </c>
    </row>
    <row r="35" spans="1:28" x14ac:dyDescent="0.25">
      <c r="A35" s="11">
        <f t="shared" si="0"/>
        <v>34</v>
      </c>
      <c r="B35" s="11" t="s">
        <v>261</v>
      </c>
      <c r="C35" s="11" t="s">
        <v>374</v>
      </c>
      <c r="D35" s="11" t="s">
        <v>652</v>
      </c>
      <c r="E35" s="11">
        <v>500877</v>
      </c>
      <c r="F35" s="11" t="s">
        <v>372</v>
      </c>
      <c r="G35" s="11" t="s">
        <v>373</v>
      </c>
      <c r="H35" s="11" t="s">
        <v>375</v>
      </c>
      <c r="I35" s="6" t="str">
        <f t="shared" si="4"/>
        <v>tyres</v>
      </c>
      <c r="J35" s="7"/>
      <c r="K35" s="10" t="s">
        <v>677</v>
      </c>
      <c r="L35" s="10" t="s">
        <v>678</v>
      </c>
      <c r="M35" s="9" t="s">
        <v>677</v>
      </c>
      <c r="N35" s="9"/>
      <c r="O35" s="8"/>
      <c r="P35" s="8"/>
      <c r="Q35" s="6" t="str">
        <f t="shared" si="1"/>
        <v>apollo-tyres</v>
      </c>
      <c r="R35" s="15"/>
      <c r="S35" s="4" t="str">
        <f>HYPERLINK($AE$1 &amp; I35 &amp; "/" &amp;  LOWER(B35) &amp;  "/" &amp; H35,B35)</f>
        <v>Apollo Tyres</v>
      </c>
      <c r="T35" s="4" t="str">
        <f>HYPERLINK( $AE$4 &amp; G35,F35 )</f>
        <v>APOLLOTYRE</v>
      </c>
      <c r="U35" s="5" t="str">
        <f>HYPERLINK( $AE$2 &amp; K35,F35)</f>
        <v>APOLLOTYRE</v>
      </c>
      <c r="V35" s="4" t="str">
        <f>HYPERLINK( $AE$3 &amp; F35,F35)</f>
        <v>APOLLOTYRE</v>
      </c>
      <c r="W35" s="3" t="str">
        <f>HYPERLINK( $AE$5 &amp; O35 &amp; "/" &amp; Q35 &amp; $AF$5,F35)</f>
        <v>APOLLOTYRE</v>
      </c>
      <c r="X35" s="2" t="str">
        <f>HYPERLINK( $AE$6 &amp; M35,F35)</f>
        <v>APOLLOTYRE</v>
      </c>
      <c r="Y35" s="1" t="str">
        <f>HYPERLINK($AE$7 &amp;J35,B35)</f>
        <v>Apollo Tyres</v>
      </c>
      <c r="Z35" s="1" t="str">
        <f>HYPERLINK($AE$8 &amp;J35,B35)</f>
        <v>Apollo Tyres</v>
      </c>
      <c r="AA35" s="1" t="str">
        <f t="shared" si="2"/>
        <v>Apollo Tyres</v>
      </c>
      <c r="AB35" s="16" t="str">
        <f t="shared" si="3"/>
        <v>34|Apollo Tyres|TYRES|UKNOWN|500877|APOLLOTYRE|INE438A01022|AT14|tyres||APLO|APOLLO-TYRES|APLO||||apollo-tyres|</v>
      </c>
    </row>
    <row r="36" spans="1:28" x14ac:dyDescent="0.25">
      <c r="A36" s="11">
        <f t="shared" si="0"/>
        <v>35</v>
      </c>
      <c r="B36" s="11" t="s">
        <v>262</v>
      </c>
      <c r="C36" s="11" t="s">
        <v>378</v>
      </c>
      <c r="D36" s="11" t="s">
        <v>652</v>
      </c>
      <c r="E36" s="11">
        <v>500820</v>
      </c>
      <c r="F36" s="11" t="s">
        <v>376</v>
      </c>
      <c r="G36" s="11" t="s">
        <v>377</v>
      </c>
      <c r="H36" s="11" t="s">
        <v>379</v>
      </c>
      <c r="I36" s="6" t="str">
        <f t="shared" si="4"/>
        <v>paints/varnishes</v>
      </c>
      <c r="J36" s="7"/>
      <c r="K36" s="10" t="s">
        <v>679</v>
      </c>
      <c r="L36" s="10" t="s">
        <v>680</v>
      </c>
      <c r="M36" s="9" t="s">
        <v>679</v>
      </c>
      <c r="N36" s="9"/>
      <c r="O36" s="8"/>
      <c r="P36" s="8"/>
      <c r="Q36" s="6" t="str">
        <f t="shared" si="1"/>
        <v>asian-paints</v>
      </c>
      <c r="R36" s="15"/>
      <c r="S36" s="4" t="str">
        <f>HYPERLINK($AE$1 &amp; I36 &amp; "/" &amp;  LOWER(B36) &amp;  "/" &amp; H36,B36)</f>
        <v>Asian Paints</v>
      </c>
      <c r="T36" s="4" t="str">
        <f>HYPERLINK( $AE$4 &amp; G36,F36 )</f>
        <v>ASIANPAINT</v>
      </c>
      <c r="U36" s="5" t="str">
        <f>HYPERLINK( $AE$2 &amp; K36,F36)</f>
        <v>ASIANPAINT</v>
      </c>
      <c r="V36" s="4" t="str">
        <f>HYPERLINK( $AE$3 &amp; F36,F36)</f>
        <v>ASIANPAINT</v>
      </c>
      <c r="W36" s="3" t="str">
        <f>HYPERLINK( $AE$5 &amp; O36 &amp; "/" &amp; Q36 &amp; $AF$5,F36)</f>
        <v>ASIANPAINT</v>
      </c>
      <c r="X36" s="2" t="str">
        <f>HYPERLINK( $AE$6 &amp; M36,F36)</f>
        <v>ASIANPAINT</v>
      </c>
      <c r="Y36" s="1" t="str">
        <f>HYPERLINK($AE$7 &amp;J36,B36)</f>
        <v>Asian Paints</v>
      </c>
      <c r="Z36" s="1" t="str">
        <f>HYPERLINK($AE$8 &amp;J36,B36)</f>
        <v>Asian Paints</v>
      </c>
      <c r="AA36" s="1" t="str">
        <f t="shared" si="2"/>
        <v>Asian Paints</v>
      </c>
      <c r="AB36" s="16" t="str">
        <f t="shared" si="3"/>
        <v>35|Asian Paints|PAINTS/VARNISHES|UKNOWN|500820|ASIANPAINT|INE021A01026|AP31|paints/varnishes||ASPN|ASIAN-PAINTS|ASPN||||asian-paints|</v>
      </c>
    </row>
    <row r="37" spans="1:28" x14ac:dyDescent="0.25">
      <c r="A37" s="11">
        <f t="shared" si="0"/>
        <v>36</v>
      </c>
      <c r="B37" s="11" t="s">
        <v>263</v>
      </c>
      <c r="C37" s="11" t="s">
        <v>228</v>
      </c>
      <c r="D37" s="11" t="s">
        <v>652</v>
      </c>
      <c r="E37" s="11">
        <v>532215</v>
      </c>
      <c r="F37" s="11" t="s">
        <v>380</v>
      </c>
      <c r="G37" s="11" t="s">
        <v>381</v>
      </c>
      <c r="H37" s="11" t="s">
        <v>382</v>
      </c>
      <c r="I37" s="6" t="str">
        <f t="shared" si="4"/>
        <v>banksprivatesector</v>
      </c>
      <c r="J37" s="7"/>
      <c r="K37" s="10" t="s">
        <v>681</v>
      </c>
      <c r="L37" s="10" t="s">
        <v>682</v>
      </c>
      <c r="M37" s="9" t="s">
        <v>796</v>
      </c>
      <c r="N37" s="9"/>
      <c r="O37" s="8"/>
      <c r="P37" s="8"/>
      <c r="Q37" s="6" t="str">
        <f t="shared" si="1"/>
        <v>axis-bank</v>
      </c>
      <c r="R37" s="15"/>
      <c r="S37" s="4" t="str">
        <f>HYPERLINK($AE$1 &amp; I37 &amp; "/" &amp;  LOWER(B37) &amp;  "/" &amp; H37,B37)</f>
        <v>Axis Bank</v>
      </c>
      <c r="T37" s="4" t="str">
        <f>HYPERLINK( $AE$4 &amp; G37,F37 )</f>
        <v>AXISBANK</v>
      </c>
      <c r="U37" s="5" t="str">
        <f>HYPERLINK( $AE$2 &amp; K37,F37)</f>
        <v>AXISBANK</v>
      </c>
      <c r="V37" s="4" t="str">
        <f>HYPERLINK( $AE$3 &amp; F37,F37)</f>
        <v>AXISBANK</v>
      </c>
      <c r="W37" s="3" t="str">
        <f>HYPERLINK( $AE$5 &amp; O37 &amp; "/" &amp; Q37 &amp; $AF$5,F37)</f>
        <v>AXISBANK</v>
      </c>
      <c r="X37" s="2" t="str">
        <f>HYPERLINK( $AE$6 &amp; M37,F37)</f>
        <v>AXISBANK</v>
      </c>
      <c r="Y37" s="1" t="str">
        <f>HYPERLINK($AE$7 &amp;J37,B37)</f>
        <v>Axis Bank</v>
      </c>
      <c r="Z37" s="1" t="str">
        <f>HYPERLINK($AE$8 &amp;J37,B37)</f>
        <v>Axis Bank</v>
      </c>
      <c r="AA37" s="1" t="str">
        <f t="shared" si="2"/>
        <v>Axis Bank</v>
      </c>
      <c r="AB37" s="16" t="str">
        <f t="shared" si="3"/>
        <v>36|Axis Bank|BANKS - PRIVATE SECTOR|UKNOWN|532215|AXISBANK|INE238A01034| AB16|banksprivatesector||UTIB|AXIS-BANK|AXBK||||axis-bank|</v>
      </c>
    </row>
    <row r="38" spans="1:28" x14ac:dyDescent="0.25">
      <c r="A38" s="11">
        <f t="shared" si="0"/>
        <v>37</v>
      </c>
      <c r="B38" s="11" t="s">
        <v>264</v>
      </c>
      <c r="C38" s="11" t="s">
        <v>385</v>
      </c>
      <c r="D38" s="11" t="s">
        <v>652</v>
      </c>
      <c r="E38" s="11">
        <v>532454</v>
      </c>
      <c r="F38" s="11" t="s">
        <v>383</v>
      </c>
      <c r="G38" s="11" t="s">
        <v>384</v>
      </c>
      <c r="H38" s="11" t="s">
        <v>386</v>
      </c>
      <c r="I38" s="6" t="str">
        <f t="shared" si="4"/>
        <v>telecommunicationsservice</v>
      </c>
      <c r="J38" s="7"/>
      <c r="K38" s="10" t="s">
        <v>683</v>
      </c>
      <c r="L38" s="10" t="s">
        <v>684</v>
      </c>
      <c r="M38" s="9" t="s">
        <v>683</v>
      </c>
      <c r="N38" s="9"/>
      <c r="O38" s="8"/>
      <c r="P38" s="8"/>
      <c r="Q38" s="6" t="str">
        <f t="shared" si="1"/>
        <v>bharti-airtel</v>
      </c>
      <c r="R38" s="15"/>
      <c r="S38" s="4" t="str">
        <f>HYPERLINK($AE$1 &amp; I38 &amp; "/" &amp;  LOWER(B38) &amp;  "/" &amp; H38,B38)</f>
        <v>Bharti Airtel</v>
      </c>
      <c r="T38" s="4" t="str">
        <f>HYPERLINK( $AE$4 &amp; G38,F38 )</f>
        <v>BHARTIARTL</v>
      </c>
      <c r="U38" s="5" t="str">
        <f>HYPERLINK( $AE$2 &amp; K38,F38)</f>
        <v>BHARTIARTL</v>
      </c>
      <c r="V38" s="4" t="str">
        <f>HYPERLINK( $AE$3 &amp; F38,F38)</f>
        <v>BHARTIARTL</v>
      </c>
      <c r="W38" s="3" t="str">
        <f>HYPERLINK( $AE$5 &amp; O38 &amp; "/" &amp; Q38 &amp; $AF$5,F38)</f>
        <v>BHARTIARTL</v>
      </c>
      <c r="X38" s="2" t="str">
        <f>HYPERLINK( $AE$6 &amp; M38,F38)</f>
        <v>BHARTIARTL</v>
      </c>
      <c r="Y38" s="1" t="str">
        <f>HYPERLINK($AE$7 &amp;J38,B38)</f>
        <v>Bharti Airtel</v>
      </c>
      <c r="Z38" s="1" t="str">
        <f>HYPERLINK($AE$8 &amp;J38,B38)</f>
        <v>Bharti Airtel</v>
      </c>
      <c r="AA38" s="1" t="str">
        <f t="shared" si="2"/>
        <v>Bharti Airtel</v>
      </c>
      <c r="AB38" s="16" t="str">
        <f t="shared" si="3"/>
        <v>37|Bharti Airtel|TELECOMMUNICATIONS - SERVICE|UKNOWN|532454|BHARTIARTL|INE397D01024|BA08|telecommunicationsservice||BTVL|BHARTI-AIRTEL|BTVL||||bharti-airtel|</v>
      </c>
    </row>
    <row r="39" spans="1:28" x14ac:dyDescent="0.25">
      <c r="A39" s="11">
        <f t="shared" si="0"/>
        <v>38</v>
      </c>
      <c r="B39" s="11" t="s">
        <v>387</v>
      </c>
      <c r="C39" s="11" t="s">
        <v>66</v>
      </c>
      <c r="D39" s="11" t="s">
        <v>652</v>
      </c>
      <c r="E39" s="11">
        <v>500103</v>
      </c>
      <c r="F39" s="11" t="s">
        <v>265</v>
      </c>
      <c r="G39" s="11" t="s">
        <v>388</v>
      </c>
      <c r="H39" s="11" t="s">
        <v>389</v>
      </c>
      <c r="I39" s="6" t="str">
        <f t="shared" si="4"/>
        <v>infrastructuregeneral</v>
      </c>
      <c r="J39" s="7"/>
      <c r="K39" s="10" t="s">
        <v>265</v>
      </c>
      <c r="L39" s="10" t="s">
        <v>265</v>
      </c>
      <c r="M39" s="9" t="s">
        <v>265</v>
      </c>
      <c r="N39" s="9"/>
      <c r="O39" s="8"/>
      <c r="P39" s="8"/>
      <c r="Q39" s="6" t="str">
        <f t="shared" si="1"/>
        <v>bharat-heavy-electricals</v>
      </c>
      <c r="R39" s="15"/>
      <c r="S39" s="4" t="str">
        <f>HYPERLINK($AE$1 &amp; I39 &amp; "/" &amp;  LOWER(B39) &amp;  "/" &amp; H39,B39)</f>
        <v>Bharat Heavy Electricals</v>
      </c>
      <c r="T39" s="4" t="str">
        <f>HYPERLINK( $AE$4 &amp; G39,F39 )</f>
        <v>BHEL</v>
      </c>
      <c r="U39" s="5" t="str">
        <f>HYPERLINK( $AE$2 &amp; K39,F39)</f>
        <v>BHEL</v>
      </c>
      <c r="V39" s="4" t="str">
        <f>HYPERLINK( $AE$3 &amp; F39,F39)</f>
        <v>BHEL</v>
      </c>
      <c r="W39" s="3" t="str">
        <f>HYPERLINK( $AE$5 &amp; O39 &amp; "/" &amp; Q39 &amp; $AF$5,F39)</f>
        <v>BHEL</v>
      </c>
      <c r="X39" s="2" t="str">
        <f>HYPERLINK( $AE$6 &amp; M39,F39)</f>
        <v>BHEL</v>
      </c>
      <c r="Y39" s="1" t="str">
        <f>HYPERLINK($AE$7 &amp;J39,B39)</f>
        <v>Bharat Heavy Electricals</v>
      </c>
      <c r="Z39" s="1" t="str">
        <f>HYPERLINK($AE$8 &amp;J39,B39)</f>
        <v>Bharat Heavy Electricals</v>
      </c>
      <c r="AA39" s="1" t="str">
        <f t="shared" si="2"/>
        <v>Bharat Heavy Electricals</v>
      </c>
      <c r="AB39" s="16" t="str">
        <f t="shared" si="3"/>
        <v>38|Bharat Heavy Electricals|INFRASTRUCTURE - GENERAL|UKNOWN|500103|BHEL|INE257A01026|BHE|infrastructuregeneral||BHEL|BHEL|BHEL||||bharat-heavy-electricals|</v>
      </c>
    </row>
    <row r="40" spans="1:28" x14ac:dyDescent="0.25">
      <c r="A40" s="11">
        <f t="shared" si="0"/>
        <v>39</v>
      </c>
      <c r="B40" s="11" t="s">
        <v>266</v>
      </c>
      <c r="C40" s="11" t="s">
        <v>392</v>
      </c>
      <c r="D40" s="11" t="s">
        <v>652</v>
      </c>
      <c r="E40" s="11">
        <v>533278</v>
      </c>
      <c r="F40" s="11" t="s">
        <v>390</v>
      </c>
      <c r="G40" s="11" t="s">
        <v>391</v>
      </c>
      <c r="H40" s="11" t="s">
        <v>393</v>
      </c>
      <c r="I40" s="6" t="str">
        <f t="shared" si="4"/>
        <v>mining/minerals</v>
      </c>
      <c r="J40" s="7"/>
      <c r="K40" s="10" t="s">
        <v>685</v>
      </c>
      <c r="L40" s="10" t="s">
        <v>686</v>
      </c>
      <c r="M40" s="9" t="s">
        <v>685</v>
      </c>
      <c r="N40" s="9"/>
      <c r="O40" s="8"/>
      <c r="P40" s="8"/>
      <c r="Q40" s="6" t="str">
        <f t="shared" si="1"/>
        <v>coal-india</v>
      </c>
      <c r="R40" s="15"/>
      <c r="S40" s="4" t="str">
        <f>HYPERLINK($AE$1 &amp; I40 &amp; "/" &amp;  LOWER(B40) &amp;  "/" &amp; H40,B40)</f>
        <v>Coal India</v>
      </c>
      <c r="T40" s="4" t="str">
        <f>HYPERLINK( $AE$4 &amp; G40,F40 )</f>
        <v>COALINDIA</v>
      </c>
      <c r="U40" s="5" t="str">
        <f>HYPERLINK( $AE$2 &amp; K40,F40)</f>
        <v>COALINDIA</v>
      </c>
      <c r="V40" s="4" t="str">
        <f>HYPERLINK( $AE$3 &amp; F40,F40)</f>
        <v>COALINDIA</v>
      </c>
      <c r="W40" s="3" t="str">
        <f>HYPERLINK( $AE$5 &amp; O40 &amp; "/" &amp; Q40 &amp; $AF$5,F40)</f>
        <v>COALINDIA</v>
      </c>
      <c r="X40" s="2" t="str">
        <f>HYPERLINK( $AE$6 &amp; M40,F40)</f>
        <v>COALINDIA</v>
      </c>
      <c r="Y40" s="1" t="str">
        <f>HYPERLINK($AE$7 &amp;J40,B40)</f>
        <v>Coal India</v>
      </c>
      <c r="Z40" s="1" t="str">
        <f>HYPERLINK($AE$8 &amp;J40,B40)</f>
        <v>Coal India</v>
      </c>
      <c r="AA40" s="1" t="str">
        <f t="shared" si="2"/>
        <v>Coal India</v>
      </c>
      <c r="AB40" s="16" t="str">
        <f t="shared" si="3"/>
        <v>39|Coal India|MINING/MINERALS|UKNOWN|533278|COALINDIA|INE522F01014|CI11|mining/minerals||COIND|COAL-INDIA|COIND||||coal-india|</v>
      </c>
    </row>
    <row r="41" spans="1:28" x14ac:dyDescent="0.25">
      <c r="A41" s="11">
        <f t="shared" si="0"/>
        <v>40</v>
      </c>
      <c r="B41" s="11" t="s">
        <v>394</v>
      </c>
      <c r="C41" s="11" t="s">
        <v>397</v>
      </c>
      <c r="D41" s="11" t="s">
        <v>652</v>
      </c>
      <c r="E41" s="11">
        <v>500093</v>
      </c>
      <c r="F41" s="11" t="s">
        <v>395</v>
      </c>
      <c r="G41" s="11" t="s">
        <v>396</v>
      </c>
      <c r="H41" s="11" t="s">
        <v>398</v>
      </c>
      <c r="I41" s="6" t="str">
        <f t="shared" si="4"/>
        <v>electricequipment</v>
      </c>
      <c r="J41" s="7"/>
      <c r="K41" s="10" t="s">
        <v>687</v>
      </c>
      <c r="L41" s="10" t="s">
        <v>688</v>
      </c>
      <c r="M41" s="9" t="s">
        <v>687</v>
      </c>
      <c r="N41" s="9"/>
      <c r="O41" s="8"/>
      <c r="P41" s="8"/>
      <c r="Q41" s="6" t="str">
        <f t="shared" si="1"/>
        <v>crompton-greaves</v>
      </c>
      <c r="R41" s="15"/>
      <c r="S41" s="4" t="str">
        <f>HYPERLINK($AE$1 &amp; I41 &amp; "/" &amp;  LOWER(B41) &amp;  "/" &amp; H41,B41)</f>
        <v>Crompton Greaves</v>
      </c>
      <c r="T41" s="4" t="str">
        <f>HYPERLINK( $AE$4 &amp; G41,F41 )</f>
        <v>CROMPGREAV</v>
      </c>
      <c r="U41" s="5" t="str">
        <f>HYPERLINK( $AE$2 &amp; K41,F41)</f>
        <v>CROMPGREAV</v>
      </c>
      <c r="V41" s="4" t="str">
        <f>HYPERLINK( $AE$3 &amp; F41,F41)</f>
        <v>CROMPGREAV</v>
      </c>
      <c r="W41" s="3" t="str">
        <f>HYPERLINK( $AE$5 &amp; O41 &amp; "/" &amp; Q41 &amp; $AF$5,F41)</f>
        <v>CROMPGREAV</v>
      </c>
      <c r="X41" s="2" t="str">
        <f>HYPERLINK( $AE$6 &amp; M41,F41)</f>
        <v>CROMPGREAV</v>
      </c>
      <c r="Y41" s="1" t="str">
        <f>HYPERLINK($AE$7 &amp;J41,B41)</f>
        <v>Crompton Greaves</v>
      </c>
      <c r="Z41" s="1" t="str">
        <f>HYPERLINK($AE$8 &amp;J41,B41)</f>
        <v>Crompton Greaves</v>
      </c>
      <c r="AA41" s="1" t="str">
        <f t="shared" si="2"/>
        <v>Crompton Greaves</v>
      </c>
      <c r="AB41" s="16" t="str">
        <f t="shared" si="3"/>
        <v>40|Crompton Greaves|ELECTRIC EQUIPMENT|UKNOWN|500093|CROMPGREAV|INE067A01029|CG|electricequipment||CRGR|CROMPTON-GREAVES|CRGR||||crompton-greaves|</v>
      </c>
    </row>
    <row r="42" spans="1:28" x14ac:dyDescent="0.25">
      <c r="A42" s="11">
        <f t="shared" si="0"/>
        <v>41</v>
      </c>
      <c r="B42" s="11" t="s">
        <v>399</v>
      </c>
      <c r="C42" s="11" t="s">
        <v>402</v>
      </c>
      <c r="D42" s="11" t="s">
        <v>652</v>
      </c>
      <c r="E42" s="11">
        <v>507717</v>
      </c>
      <c r="F42" s="11" t="s">
        <v>400</v>
      </c>
      <c r="G42" s="11" t="s">
        <v>401</v>
      </c>
      <c r="H42" s="11" t="s">
        <v>403</v>
      </c>
      <c r="I42" s="6" t="str">
        <f t="shared" si="4"/>
        <v>pesticides/agrochemicals</v>
      </c>
      <c r="J42" s="7"/>
      <c r="K42" s="10" t="s">
        <v>689</v>
      </c>
      <c r="L42" s="10" t="s">
        <v>690</v>
      </c>
      <c r="M42" s="9" t="s">
        <v>689</v>
      </c>
      <c r="N42" s="9"/>
      <c r="O42" s="8"/>
      <c r="P42" s="8"/>
      <c r="Q42" s="6" t="str">
        <f t="shared" si="1"/>
        <v>dhanuka-agritech</v>
      </c>
      <c r="R42" s="15"/>
      <c r="S42" s="4" t="str">
        <f>HYPERLINK($AE$1 &amp; I42 &amp; "/" &amp;  LOWER(B42) &amp;  "/" &amp; H42,B42)</f>
        <v>Dhanuka Agritech</v>
      </c>
      <c r="T42" s="4" t="str">
        <f>HYPERLINK( $AE$4 &amp; G42,F42 )</f>
        <v>DHANUKA</v>
      </c>
      <c r="U42" s="5" t="str">
        <f>HYPERLINK( $AE$2 &amp; K42,F42)</f>
        <v>DHANUKA</v>
      </c>
      <c r="V42" s="4" t="str">
        <f>HYPERLINK( $AE$3 &amp; F42,F42)</f>
        <v>DHANUKA</v>
      </c>
      <c r="W42" s="3" t="str">
        <f>HYPERLINK( $AE$5 &amp; O42 &amp; "/" &amp; Q42 &amp; $AF$5,F42)</f>
        <v>DHANUKA</v>
      </c>
      <c r="X42" s="2" t="str">
        <f>HYPERLINK( $AE$6 &amp; M42,F42)</f>
        <v>DHANUKA</v>
      </c>
      <c r="Y42" s="1" t="str">
        <f>HYPERLINK($AE$7 &amp;J42,B42)</f>
        <v>Dhanuka Agritech</v>
      </c>
      <c r="Z42" s="1" t="str">
        <f>HYPERLINK($AE$8 &amp;J42,B42)</f>
        <v>Dhanuka Agritech</v>
      </c>
      <c r="AA42" s="1" t="str">
        <f t="shared" si="2"/>
        <v>Dhanuka Agritech</v>
      </c>
      <c r="AB42" s="16" t="str">
        <f t="shared" si="3"/>
        <v>41|Dhanuka Agritech|PESTICIDES/AGRO CHEMICALS|UKNOWN|507717|DHANUKA|INE435G01025|DA01|pesticides/agrochemicals||DNPS|DHANUKA-AGRITECH|DNPS||||dhanuka-agritech|</v>
      </c>
    </row>
    <row r="43" spans="1:28" x14ac:dyDescent="0.25">
      <c r="A43" s="11">
        <f t="shared" si="0"/>
        <v>42</v>
      </c>
      <c r="B43" s="11" t="s">
        <v>267</v>
      </c>
      <c r="C43" s="11" t="s">
        <v>228</v>
      </c>
      <c r="D43" s="11" t="s">
        <v>652</v>
      </c>
      <c r="E43" s="11">
        <v>500469</v>
      </c>
      <c r="F43" s="11" t="s">
        <v>404</v>
      </c>
      <c r="G43" s="11" t="s">
        <v>405</v>
      </c>
      <c r="H43" s="11" t="s">
        <v>406</v>
      </c>
      <c r="I43" s="6" t="str">
        <f t="shared" si="4"/>
        <v>banksprivatesector</v>
      </c>
      <c r="J43" s="7"/>
      <c r="K43" s="10" t="s">
        <v>691</v>
      </c>
      <c r="L43" s="10" t="s">
        <v>692</v>
      </c>
      <c r="M43" s="9" t="s">
        <v>691</v>
      </c>
      <c r="N43" s="9"/>
      <c r="O43" s="8"/>
      <c r="P43" s="8"/>
      <c r="Q43" s="6" t="str">
        <f t="shared" si="1"/>
        <v>federal-bank</v>
      </c>
      <c r="R43" s="15"/>
      <c r="S43" s="4" t="str">
        <f>HYPERLINK($AE$1 &amp; I43 &amp; "/" &amp;  LOWER(B43) &amp;  "/" &amp; H43,B43)</f>
        <v>Federal Bank</v>
      </c>
      <c r="T43" s="4" t="str">
        <f>HYPERLINK( $AE$4 &amp; G43,F43 )</f>
        <v>FEDERALBNK</v>
      </c>
      <c r="U43" s="5" t="str">
        <f>HYPERLINK( $AE$2 &amp; K43,F43)</f>
        <v>FEDERALBNK</v>
      </c>
      <c r="V43" s="4" t="str">
        <f>HYPERLINK( $AE$3 &amp; F43,F43)</f>
        <v>FEDERALBNK</v>
      </c>
      <c r="W43" s="3" t="str">
        <f>HYPERLINK( $AE$5 &amp; O43 &amp; "/" &amp; Q43 &amp; $AF$5,F43)</f>
        <v>FEDERALBNK</v>
      </c>
      <c r="X43" s="2" t="str">
        <f>HYPERLINK( $AE$6 &amp; M43,F43)</f>
        <v>FEDERALBNK</v>
      </c>
      <c r="Y43" s="1" t="str">
        <f>HYPERLINK($AE$7 &amp;J43,B43)</f>
        <v>Federal Bank</v>
      </c>
      <c r="Z43" s="1" t="str">
        <f>HYPERLINK($AE$8 &amp;J43,B43)</f>
        <v>Federal Bank</v>
      </c>
      <c r="AA43" s="1" t="str">
        <f t="shared" si="2"/>
        <v>Federal Bank</v>
      </c>
      <c r="AB43" s="16" t="str">
        <f t="shared" si="3"/>
        <v>42|Federal Bank|BANKS - PRIVATE SECTOR|UKNOWN|500469|FEDERALBNK|INE171A01029|FB|banksprivatesector||FED|FEDERAL-BANK|FED||||federal-bank|</v>
      </c>
    </row>
    <row r="44" spans="1:28" x14ac:dyDescent="0.25">
      <c r="A44" s="11">
        <f t="shared" si="0"/>
        <v>43</v>
      </c>
      <c r="B44" s="11" t="s">
        <v>268</v>
      </c>
      <c r="C44" s="11" t="s">
        <v>363</v>
      </c>
      <c r="D44" s="11" t="s">
        <v>652</v>
      </c>
      <c r="E44" s="11">
        <v>505714</v>
      </c>
      <c r="F44" s="11" t="s">
        <v>407</v>
      </c>
      <c r="G44" s="11" t="s">
        <v>408</v>
      </c>
      <c r="H44" s="11" t="s">
        <v>409</v>
      </c>
      <c r="I44" s="6" t="str">
        <f t="shared" si="4"/>
        <v>autoancillaries</v>
      </c>
      <c r="J44" s="7"/>
      <c r="K44" s="10" t="s">
        <v>693</v>
      </c>
      <c r="L44" s="10" t="s">
        <v>694</v>
      </c>
      <c r="M44" s="9" t="s">
        <v>693</v>
      </c>
      <c r="N44" s="9"/>
      <c r="O44" s="8"/>
      <c r="P44" s="8"/>
      <c r="Q44" s="6" t="str">
        <f t="shared" si="1"/>
        <v>gabriel-india</v>
      </c>
      <c r="R44" s="15"/>
      <c r="S44" s="4" t="str">
        <f>HYPERLINK($AE$1 &amp; I44 &amp; "/" &amp;  LOWER(B44) &amp;  "/" &amp; H44,B44)</f>
        <v>Gabriel India</v>
      </c>
      <c r="T44" s="4" t="str">
        <f>HYPERLINK( $AE$4 &amp; G44,F44 )</f>
        <v>GABRIEL</v>
      </c>
      <c r="U44" s="5" t="str">
        <f>HYPERLINK( $AE$2 &amp; K44,F44)</f>
        <v>GABRIEL</v>
      </c>
      <c r="V44" s="4" t="str">
        <f>HYPERLINK( $AE$3 &amp; F44,F44)</f>
        <v>GABRIEL</v>
      </c>
      <c r="W44" s="3" t="str">
        <f>HYPERLINK( $AE$5 &amp; O44 &amp; "/" &amp; Q44 &amp; $AF$5,F44)</f>
        <v>GABRIEL</v>
      </c>
      <c r="X44" s="2" t="str">
        <f>HYPERLINK( $AE$6 &amp; M44,F44)</f>
        <v>GABRIEL</v>
      </c>
      <c r="Y44" s="1" t="str">
        <f>HYPERLINK($AE$7 &amp;J44,B44)</f>
        <v>Gabriel India</v>
      </c>
      <c r="Z44" s="1" t="str">
        <f>HYPERLINK($AE$8 &amp;J44,B44)</f>
        <v>Gabriel India</v>
      </c>
      <c r="AA44" s="1" t="str">
        <f t="shared" si="2"/>
        <v>Gabriel India</v>
      </c>
      <c r="AB44" s="16" t="str">
        <f t="shared" si="3"/>
        <v>43|Gabriel India|AUTO ANCILLARIES|UKNOWN|505714|GABRIEL|INE524A01029|GI02|autoancillaries||GABR|GABRIEL-I|GABR||||gabriel-india|</v>
      </c>
    </row>
    <row r="45" spans="1:28" x14ac:dyDescent="0.25">
      <c r="A45" s="11">
        <f t="shared" si="0"/>
        <v>44</v>
      </c>
      <c r="B45" s="11" t="s">
        <v>410</v>
      </c>
      <c r="C45" s="11" t="s">
        <v>80</v>
      </c>
      <c r="D45" s="11" t="s">
        <v>652</v>
      </c>
      <c r="E45" s="11">
        <v>532155</v>
      </c>
      <c r="F45" s="11" t="s">
        <v>269</v>
      </c>
      <c r="G45" s="11" t="s">
        <v>411</v>
      </c>
      <c r="H45" s="11" t="s">
        <v>412</v>
      </c>
      <c r="I45" s="6" t="str">
        <f t="shared" si="4"/>
        <v>oildrillingandexploration</v>
      </c>
      <c r="J45" s="7"/>
      <c r="K45" s="10" t="s">
        <v>269</v>
      </c>
      <c r="L45" s="10" t="s">
        <v>269</v>
      </c>
      <c r="M45" s="9" t="s">
        <v>269</v>
      </c>
      <c r="N45" s="9"/>
      <c r="O45" s="8"/>
      <c r="P45" s="8"/>
      <c r="Q45" s="6" t="str">
        <f t="shared" si="1"/>
        <v>gail-india</v>
      </c>
      <c r="R45" s="15"/>
      <c r="S45" s="4" t="str">
        <f>HYPERLINK($AE$1 &amp; I45 &amp; "/" &amp;  LOWER(B45) &amp;  "/" &amp; H45,B45)</f>
        <v>GAIL India</v>
      </c>
      <c r="T45" s="4" t="str">
        <f>HYPERLINK( $AE$4 &amp; G45,F45 )</f>
        <v>GAIL</v>
      </c>
      <c r="U45" s="5" t="str">
        <f>HYPERLINK( $AE$2 &amp; K45,F45)</f>
        <v>GAIL</v>
      </c>
      <c r="V45" s="4" t="str">
        <f>HYPERLINK( $AE$3 &amp; F45,F45)</f>
        <v>GAIL</v>
      </c>
      <c r="W45" s="3" t="str">
        <f>HYPERLINK( $AE$5 &amp; O45 &amp; "/" &amp; Q45 &amp; $AF$5,F45)</f>
        <v>GAIL</v>
      </c>
      <c r="X45" s="2" t="str">
        <f>HYPERLINK( $AE$6 &amp; M45,F45)</f>
        <v>GAIL</v>
      </c>
      <c r="Y45" s="1" t="str">
        <f>HYPERLINK($AE$7 &amp;J45,B45)</f>
        <v>GAIL India</v>
      </c>
      <c r="Z45" s="1" t="str">
        <f>HYPERLINK($AE$8 &amp;J45,B45)</f>
        <v>GAIL India</v>
      </c>
      <c r="AA45" s="1" t="str">
        <f t="shared" si="2"/>
        <v>GAIL India</v>
      </c>
      <c r="AB45" s="16" t="str">
        <f t="shared" si="3"/>
        <v>44|GAIL India|OIL DRILLING AND EXPLORATION|UKNOWN|532155|GAIL|INE129A01019|GAI|oildrillingandexploration||GAIL|GAIL|GAIL||||gail-india|</v>
      </c>
    </row>
    <row r="46" spans="1:28" x14ac:dyDescent="0.25">
      <c r="A46" s="11">
        <f t="shared" si="0"/>
        <v>45</v>
      </c>
      <c r="B46" s="11" t="s">
        <v>413</v>
      </c>
      <c r="C46" s="11" t="s">
        <v>416</v>
      </c>
      <c r="D46" s="11" t="s">
        <v>652</v>
      </c>
      <c r="E46" s="11">
        <v>532622</v>
      </c>
      <c r="F46" s="11" t="s">
        <v>414</v>
      </c>
      <c r="G46" s="11" t="s">
        <v>415</v>
      </c>
      <c r="H46" s="11" t="s">
        <v>417</v>
      </c>
      <c r="I46" s="6" t="str">
        <f t="shared" si="4"/>
        <v>miscellaneous</v>
      </c>
      <c r="J46" s="7"/>
      <c r="K46" s="10" t="s">
        <v>695</v>
      </c>
      <c r="L46" s="10" t="s">
        <v>696</v>
      </c>
      <c r="M46" s="9" t="s">
        <v>695</v>
      </c>
      <c r="N46" s="9"/>
      <c r="O46" s="8"/>
      <c r="P46" s="8"/>
      <c r="Q46" s="6" t="str">
        <f t="shared" si="1"/>
        <v>gateway-distriparks</v>
      </c>
      <c r="R46" s="15"/>
      <c r="S46" s="4" t="str">
        <f>HYPERLINK($AE$1 &amp; I46 &amp; "/" &amp;  LOWER(B46) &amp;  "/" &amp; H46,B46)</f>
        <v>Gateway Distriparks</v>
      </c>
      <c r="T46" s="4" t="str">
        <f>HYPERLINK( $AE$4 &amp; G46,F46 )</f>
        <v>GDL</v>
      </c>
      <c r="U46" s="5" t="str">
        <f>HYPERLINK( $AE$2 &amp; K46,F46)</f>
        <v>GDL</v>
      </c>
      <c r="V46" s="4" t="str">
        <f>HYPERLINK( $AE$3 &amp; F46,F46)</f>
        <v>GDL</v>
      </c>
      <c r="W46" s="3" t="str">
        <f>HYPERLINK( $AE$5 &amp; O46 &amp; "/" &amp; Q46 &amp; $AF$5,F46)</f>
        <v>GDL</v>
      </c>
      <c r="X46" s="2" t="str">
        <f>HYPERLINK( $AE$6 &amp; M46,F46)</f>
        <v>GDL</v>
      </c>
      <c r="Y46" s="1" t="str">
        <f>HYPERLINK($AE$7 &amp;J46,B46)</f>
        <v>Gateway Distriparks</v>
      </c>
      <c r="Z46" s="1" t="str">
        <f>HYPERLINK($AE$8 &amp;J46,B46)</f>
        <v>Gateway Distriparks</v>
      </c>
      <c r="AA46" s="1" t="str">
        <f t="shared" si="2"/>
        <v>Gateway Distriparks</v>
      </c>
      <c r="AB46" s="16" t="str">
        <f t="shared" si="3"/>
        <v>45|Gateway Distriparks|MISCELLANEOUS|UKNOWN|532622|GDL|INE852F01015|GD01|miscellaneous||GATE|GATEWAY-DISTRIPARKS|GATE||||gateway-distriparks|</v>
      </c>
    </row>
    <row r="47" spans="1:28" x14ac:dyDescent="0.25">
      <c r="A47" s="11">
        <f t="shared" si="0"/>
        <v>46</v>
      </c>
      <c r="B47" s="11" t="s">
        <v>270</v>
      </c>
      <c r="C47" s="11" t="s">
        <v>420</v>
      </c>
      <c r="D47" s="11" t="s">
        <v>652</v>
      </c>
      <c r="E47" s="11">
        <v>501455</v>
      </c>
      <c r="F47" s="11" t="s">
        <v>418</v>
      </c>
      <c r="G47" s="11" t="s">
        <v>419</v>
      </c>
      <c r="H47" s="11" t="s">
        <v>421</v>
      </c>
      <c r="I47" s="6" t="str">
        <f t="shared" si="4"/>
        <v>engines</v>
      </c>
      <c r="J47" s="7"/>
      <c r="K47" s="10" t="s">
        <v>697</v>
      </c>
      <c r="L47" s="10" t="s">
        <v>698</v>
      </c>
      <c r="M47" s="9" t="s">
        <v>697</v>
      </c>
      <c r="N47" s="9"/>
      <c r="O47" s="8"/>
      <c r="P47" s="8"/>
      <c r="Q47" s="6" t="str">
        <f t="shared" si="1"/>
        <v>greaves-cotton</v>
      </c>
      <c r="R47" s="15"/>
      <c r="S47" s="4" t="str">
        <f>HYPERLINK($AE$1 &amp; I47 &amp; "/" &amp;  LOWER(B47) &amp;  "/" &amp; H47,B47)</f>
        <v>Greaves Cotton</v>
      </c>
      <c r="T47" s="4" t="str">
        <f>HYPERLINK( $AE$4 &amp; G47,F47 )</f>
        <v>GREAVESCOT</v>
      </c>
      <c r="U47" s="5" t="str">
        <f>HYPERLINK( $AE$2 &amp; K47,F47)</f>
        <v>GREAVESCOT</v>
      </c>
      <c r="V47" s="4" t="str">
        <f>HYPERLINK( $AE$3 &amp; F47,F47)</f>
        <v>GREAVESCOT</v>
      </c>
      <c r="W47" s="3" t="str">
        <f>HYPERLINK( $AE$5 &amp; O47 &amp; "/" &amp; Q47 &amp; $AF$5,F47)</f>
        <v>GREAVESCOT</v>
      </c>
      <c r="X47" s="2" t="str">
        <f>HYPERLINK( $AE$6 &amp; M47,F47)</f>
        <v>GREAVESCOT</v>
      </c>
      <c r="Y47" s="1" t="str">
        <f>HYPERLINK($AE$7 &amp;J47,B47)</f>
        <v>Greaves Cotton</v>
      </c>
      <c r="Z47" s="1" t="str">
        <f>HYPERLINK($AE$8 &amp;J47,B47)</f>
        <v>Greaves Cotton</v>
      </c>
      <c r="AA47" s="1" t="str">
        <f t="shared" si="2"/>
        <v>Greaves Cotton</v>
      </c>
      <c r="AB47" s="16" t="str">
        <f t="shared" si="3"/>
        <v>46|Greaves Cotton|ENGINES|UKNOWN|501455|GREAVESCOT|INE224A01026|GC20|engines||GRVS|GREAVES-COTTON|GRVS||||greaves-cotton|</v>
      </c>
    </row>
    <row r="48" spans="1:28" x14ac:dyDescent="0.25">
      <c r="A48" s="11">
        <f t="shared" si="0"/>
        <v>47</v>
      </c>
      <c r="B48" s="11" t="s">
        <v>422</v>
      </c>
      <c r="C48" s="11" t="s">
        <v>425</v>
      </c>
      <c r="D48" s="11" t="s">
        <v>652</v>
      </c>
      <c r="E48" s="11">
        <v>535789</v>
      </c>
      <c r="F48" s="11" t="s">
        <v>423</v>
      </c>
      <c r="G48" s="11" t="s">
        <v>424</v>
      </c>
      <c r="H48" s="11" t="s">
        <v>426</v>
      </c>
      <c r="I48" s="6" t="str">
        <f t="shared" si="4"/>
        <v>financehousing</v>
      </c>
      <c r="J48" s="7"/>
      <c r="K48" s="10" t="s">
        <v>699</v>
      </c>
      <c r="L48" s="10" t="s">
        <v>700</v>
      </c>
      <c r="M48" s="9" t="s">
        <v>699</v>
      </c>
      <c r="N48" s="9"/>
      <c r="O48" s="8"/>
      <c r="P48" s="8"/>
      <c r="Q48" s="6" t="str">
        <f t="shared" si="1"/>
        <v>indiabulls-housing-finance</v>
      </c>
      <c r="R48" s="15"/>
      <c r="S48" s="4" t="str">
        <f>HYPERLINK($AE$1 &amp; I48 &amp; "/" &amp;  LOWER(B48) &amp;  "/" &amp; H48,B48)</f>
        <v>Indiabulls Housing Finance</v>
      </c>
      <c r="T48" s="4" t="str">
        <f>HYPERLINK( $AE$4 &amp; G48,F48 )</f>
        <v>IBULHSGFIN</v>
      </c>
      <c r="U48" s="5" t="str">
        <f>HYPERLINK( $AE$2 &amp; K48,F48)</f>
        <v>IBULHSGFIN</v>
      </c>
      <c r="V48" s="4" t="str">
        <f>HYPERLINK( $AE$3 &amp; F48,F48)</f>
        <v>IBULHSGFIN</v>
      </c>
      <c r="W48" s="3" t="str">
        <f>HYPERLINK( $AE$5 &amp; O48 &amp; "/" &amp; Q48 &amp; $AF$5,F48)</f>
        <v>IBULHSGFIN</v>
      </c>
      <c r="X48" s="2" t="str">
        <f>HYPERLINK( $AE$6 &amp; M48,F48)</f>
        <v>IBULHSGFIN</v>
      </c>
      <c r="Y48" s="1" t="str">
        <f>HYPERLINK($AE$7 &amp;J48,B48)</f>
        <v>Indiabulls Housing Finance</v>
      </c>
      <c r="Z48" s="1" t="str">
        <f>HYPERLINK($AE$8 &amp;J48,B48)</f>
        <v>Indiabulls Housing Finance</v>
      </c>
      <c r="AA48" s="1" t="str">
        <f t="shared" si="2"/>
        <v>Indiabulls Housing Finance</v>
      </c>
      <c r="AB48" s="16" t="str">
        <f t="shared" si="3"/>
        <v>47|Indiabulls Housing Finance|FINANCE - HOUSING|UKNOWN|535789|IBULHSGFIN|INE148I01020|IHF01|financehousing||IBHF|INDIABULLS-HOU-FIN|IBHF||||indiabulls-housing-finance|</v>
      </c>
    </row>
    <row r="49" spans="1:28" x14ac:dyDescent="0.25">
      <c r="A49" s="11">
        <f t="shared" si="0"/>
        <v>48</v>
      </c>
      <c r="B49" s="11" t="s">
        <v>427</v>
      </c>
      <c r="C49" s="11" t="s">
        <v>430</v>
      </c>
      <c r="D49" s="11" t="s">
        <v>652</v>
      </c>
      <c r="E49" s="11">
        <v>500219</v>
      </c>
      <c r="F49" s="11" t="s">
        <v>428</v>
      </c>
      <c r="G49" s="11" t="s">
        <v>429</v>
      </c>
      <c r="H49" s="11" t="s">
        <v>431</v>
      </c>
      <c r="I49" s="6" t="str">
        <f t="shared" si="4"/>
        <v>plastics</v>
      </c>
      <c r="J49" s="7"/>
      <c r="K49" s="10" t="s">
        <v>701</v>
      </c>
      <c r="L49" s="10" t="s">
        <v>702</v>
      </c>
      <c r="M49" s="9" t="s">
        <v>701</v>
      </c>
      <c r="N49" s="9"/>
      <c r="O49" s="8"/>
      <c r="P49" s="8"/>
      <c r="Q49" s="6" t="str">
        <f t="shared" si="1"/>
        <v>jain-irrigation-systems</v>
      </c>
      <c r="R49" s="15"/>
      <c r="S49" s="4" t="str">
        <f>HYPERLINK($AE$1 &amp; I49 &amp; "/" &amp;  LOWER(B49) &amp;  "/" &amp; H49,B49)</f>
        <v>Jain Irrigation Systems</v>
      </c>
      <c r="T49" s="4" t="str">
        <f>HYPERLINK( $AE$4 &amp; G49,F49 )</f>
        <v>JISLJALEQS</v>
      </c>
      <c r="U49" s="5" t="str">
        <f>HYPERLINK( $AE$2 &amp; K49,F49)</f>
        <v>JISLJALEQS</v>
      </c>
      <c r="V49" s="4" t="str">
        <f>HYPERLINK( $AE$3 &amp; F49,F49)</f>
        <v>JISLJALEQS</v>
      </c>
      <c r="W49" s="3" t="str">
        <f>HYPERLINK( $AE$5 &amp; O49 &amp; "/" &amp; Q49 &amp; $AF$5,F49)</f>
        <v>JISLJALEQS</v>
      </c>
      <c r="X49" s="2" t="str">
        <f>HYPERLINK( $AE$6 &amp; M49,F49)</f>
        <v>JISLJALEQS</v>
      </c>
      <c r="Y49" s="1" t="str">
        <f>HYPERLINK($AE$7 &amp;J49,B49)</f>
        <v>Jain Irrigation Systems</v>
      </c>
      <c r="Z49" s="1" t="str">
        <f>HYPERLINK($AE$8 &amp;J49,B49)</f>
        <v>Jain Irrigation Systems</v>
      </c>
      <c r="AA49" s="1" t="str">
        <f t="shared" si="2"/>
        <v>Jain Irrigation Systems</v>
      </c>
      <c r="AB49" s="16" t="str">
        <f t="shared" si="3"/>
        <v>48|Jain Irrigation Systems|PLASTICS|UKNOWN|500219|JISLJALEQS|INE175A01038|JIS02|plastics||JNIR|JAIN-IRRIGATION|JNIR||||jain-irrigation-systems|</v>
      </c>
    </row>
    <row r="50" spans="1:28" x14ac:dyDescent="0.25">
      <c r="A50" s="11">
        <f t="shared" si="0"/>
        <v>49</v>
      </c>
      <c r="B50" s="11" t="s">
        <v>432</v>
      </c>
      <c r="C50" s="11" t="s">
        <v>228</v>
      </c>
      <c r="D50" s="11" t="s">
        <v>652</v>
      </c>
      <c r="E50" s="11">
        <v>532209</v>
      </c>
      <c r="F50" s="11" t="s">
        <v>433</v>
      </c>
      <c r="G50" s="11" t="s">
        <v>434</v>
      </c>
      <c r="H50" s="11" t="s">
        <v>435</v>
      </c>
      <c r="I50" s="6" t="str">
        <f t="shared" si="4"/>
        <v>banksprivatesector</v>
      </c>
      <c r="J50" s="7"/>
      <c r="K50" s="10" t="s">
        <v>703</v>
      </c>
      <c r="L50" s="10" t="s">
        <v>704</v>
      </c>
      <c r="M50" s="9" t="s">
        <v>703</v>
      </c>
      <c r="N50" s="9"/>
      <c r="O50" s="8"/>
      <c r="P50" s="8"/>
      <c r="Q50" s="6" t="str">
        <f t="shared" si="1"/>
        <v>jammu-and-kashmir-bank</v>
      </c>
      <c r="R50" s="15"/>
      <c r="S50" s="4" t="str">
        <f>HYPERLINK($AE$1 &amp; I50 &amp; "/" &amp;  LOWER(B50) &amp;  "/" &amp; H50,B50)</f>
        <v>Jammu and Kashmir Bank</v>
      </c>
      <c r="T50" s="4" t="str">
        <f>HYPERLINK( $AE$4 &amp; G50,F50 )</f>
        <v>J&amp;KBANK</v>
      </c>
      <c r="U50" s="5" t="str">
        <f>HYPERLINK( $AE$2 &amp; K50,F50)</f>
        <v>J&amp;KBANK</v>
      </c>
      <c r="V50" s="4" t="str">
        <f>HYPERLINK( $AE$3 &amp; F50,F50)</f>
        <v>J&amp;KBANK</v>
      </c>
      <c r="W50" s="3" t="str">
        <f>HYPERLINK( $AE$5 &amp; O50 &amp; "/" &amp; Q50 &amp; $AF$5,F50)</f>
        <v>J&amp;KBANK</v>
      </c>
      <c r="X50" s="2" t="str">
        <f>HYPERLINK( $AE$6 &amp; M50,F50)</f>
        <v>J&amp;KBANK</v>
      </c>
      <c r="Y50" s="1" t="str">
        <f>HYPERLINK($AE$7 &amp;J50,B50)</f>
        <v>Jammu and Kashmir Bank</v>
      </c>
      <c r="Z50" s="1" t="str">
        <f>HYPERLINK($AE$8 &amp;J50,B50)</f>
        <v>Jammu and Kashmir Bank</v>
      </c>
      <c r="AA50" s="1" t="str">
        <f t="shared" si="2"/>
        <v>Jammu and Kashmir Bank</v>
      </c>
      <c r="AB50" s="16" t="str">
        <f t="shared" si="3"/>
        <v>49|Jammu and Kashmir Bank|BANKS - PRIVATE SECTOR|UKNOWN|532209|J&amp;KBANK|INE168A01041|JKB|banksprivatesector||JKBK|JK-BANK|JKBK||||jammu-and-kashmir-bank|</v>
      </c>
    </row>
    <row r="51" spans="1:28" x14ac:dyDescent="0.25">
      <c r="A51" s="11">
        <f t="shared" ref="A51:A95" si="5">ROW()-1</f>
        <v>50</v>
      </c>
      <c r="B51" s="11" t="s">
        <v>436</v>
      </c>
      <c r="C51" s="11" t="s">
        <v>439</v>
      </c>
      <c r="D51" s="11" t="s">
        <v>652</v>
      </c>
      <c r="E51" s="11">
        <v>513250</v>
      </c>
      <c r="F51" s="11" t="s">
        <v>437</v>
      </c>
      <c r="G51" s="11" t="s">
        <v>438</v>
      </c>
      <c r="H51" s="11" t="s">
        <v>440</v>
      </c>
      <c r="I51" s="6" t="str">
        <f t="shared" si="4"/>
        <v>powertransmission/equipment</v>
      </c>
      <c r="J51" s="7"/>
      <c r="K51" s="10" t="s">
        <v>705</v>
      </c>
      <c r="L51" s="10" t="s">
        <v>706</v>
      </c>
      <c r="M51" s="9" t="s">
        <v>705</v>
      </c>
      <c r="N51" s="9"/>
      <c r="O51" s="8"/>
      <c r="P51" s="8"/>
      <c r="Q51" s="6" t="str">
        <f t="shared" si="1"/>
        <v>jyoti-structures</v>
      </c>
      <c r="R51" s="15"/>
      <c r="S51" s="4" t="str">
        <f>HYPERLINK($AE$1 &amp; I51 &amp; "/" &amp;  LOWER(B51) &amp;  "/" &amp; H51,B51)</f>
        <v>Jyoti Structures</v>
      </c>
      <c r="T51" s="4" t="str">
        <f>HYPERLINK( $AE$4 &amp; G51,F51 )</f>
        <v>JYOTISTRUC</v>
      </c>
      <c r="U51" s="5" t="str">
        <f>HYPERLINK( $AE$2 &amp; K51,F51)</f>
        <v>JYOTISTRUC</v>
      </c>
      <c r="V51" s="4" t="str">
        <f>HYPERLINK( $AE$3 &amp; F51,F51)</f>
        <v>JYOTISTRUC</v>
      </c>
      <c r="W51" s="3" t="str">
        <f>HYPERLINK( $AE$5 &amp; O51 &amp; "/" &amp; Q51 &amp; $AF$5,F51)</f>
        <v>JYOTISTRUC</v>
      </c>
      <c r="X51" s="2" t="str">
        <f>HYPERLINK( $AE$6 &amp; M51,F51)</f>
        <v>JYOTISTRUC</v>
      </c>
      <c r="Y51" s="1" t="str">
        <f>HYPERLINK($AE$7 &amp;J51,B51)</f>
        <v>Jyoti Structures</v>
      </c>
      <c r="Z51" s="1" t="str">
        <f>HYPERLINK($AE$8 &amp;J51,B51)</f>
        <v>Jyoti Structures</v>
      </c>
      <c r="AA51" s="1" t="str">
        <f t="shared" si="2"/>
        <v>Jyoti Structures</v>
      </c>
      <c r="AB51" s="16" t="str">
        <f t="shared" si="3"/>
        <v>50|Jyoti Structures|POWER - TRANSMISSION/EQUIPMENT|UKNOWN|513250|JYOTISTRUC|INE197A01024|JS03|powertransmission/equipment||JYTST|JYOTI-STRUCTURE|JYTST||||jyoti-structures|</v>
      </c>
    </row>
    <row r="52" spans="1:28" x14ac:dyDescent="0.25">
      <c r="A52" s="11">
        <f t="shared" si="5"/>
        <v>51</v>
      </c>
      <c r="B52" s="11" t="s">
        <v>441</v>
      </c>
      <c r="C52" s="11" t="s">
        <v>420</v>
      </c>
      <c r="D52" s="11" t="s">
        <v>652</v>
      </c>
      <c r="E52" s="11">
        <v>533293</v>
      </c>
      <c r="F52" s="11" t="s">
        <v>442</v>
      </c>
      <c r="G52" s="11" t="s">
        <v>443</v>
      </c>
      <c r="H52" s="11" t="s">
        <v>444</v>
      </c>
      <c r="I52" s="6" t="str">
        <f t="shared" si="4"/>
        <v>engines</v>
      </c>
      <c r="J52" s="7"/>
      <c r="K52" s="10" t="s">
        <v>707</v>
      </c>
      <c r="L52" s="10" t="s">
        <v>708</v>
      </c>
      <c r="M52" s="9" t="s">
        <v>707</v>
      </c>
      <c r="N52" s="9"/>
      <c r="O52" s="8"/>
      <c r="P52" s="8"/>
      <c r="Q52" s="6" t="str">
        <f t="shared" si="1"/>
        <v>kirloskar-oil-engines</v>
      </c>
      <c r="R52" s="15"/>
      <c r="S52" s="4" t="str">
        <f>HYPERLINK($AE$1 &amp; I52 &amp; "/" &amp;  LOWER(B52) &amp;  "/" &amp; H52,B52)</f>
        <v>Kirloskar Oil Engines</v>
      </c>
      <c r="T52" s="4" t="str">
        <f>HYPERLINK( $AE$4 &amp; G52,F52 )</f>
        <v>KIRLOSENG</v>
      </c>
      <c r="U52" s="5" t="str">
        <f>HYPERLINK( $AE$2 &amp; K52,F52)</f>
        <v>KIRLOSENG</v>
      </c>
      <c r="V52" s="4" t="str">
        <f>HYPERLINK( $AE$3 &amp; F52,F52)</f>
        <v>KIRLOSENG</v>
      </c>
      <c r="W52" s="3" t="str">
        <f>HYPERLINK( $AE$5 &amp; O52 &amp; "/" &amp; Q52 &amp; $AF$5,F52)</f>
        <v>KIRLOSENG</v>
      </c>
      <c r="X52" s="2" t="str">
        <f>HYPERLINK( $AE$6 &amp; M52,F52)</f>
        <v>KIRLOSENG</v>
      </c>
      <c r="Y52" s="1" t="str">
        <f>HYPERLINK($AE$7 &amp;J52,B52)</f>
        <v>Kirloskar Oil Engines</v>
      </c>
      <c r="Z52" s="1" t="str">
        <f>HYPERLINK($AE$8 &amp;J52,B52)</f>
        <v>Kirloskar Oil Engines</v>
      </c>
      <c r="AA52" s="1" t="str">
        <f t="shared" si="2"/>
        <v>Kirloskar Oil Engines</v>
      </c>
      <c r="AB52" s="16" t="str">
        <f t="shared" si="3"/>
        <v>51|Kirloskar Oil Engines|ENGINES|UKNOWN|533293|KIRLOSENG|INE146L01010|KOE03|engines||KOEL|KIRLOSKAR-OIL|KOEL||||kirloskar-oil-engines|</v>
      </c>
    </row>
    <row r="53" spans="1:28" x14ac:dyDescent="0.25">
      <c r="A53" s="11">
        <f t="shared" si="5"/>
        <v>52</v>
      </c>
      <c r="B53" s="11" t="s">
        <v>445</v>
      </c>
      <c r="C53" s="11" t="s">
        <v>397</v>
      </c>
      <c r="D53" s="11" t="s">
        <v>652</v>
      </c>
      <c r="E53" s="11">
        <v>504258</v>
      </c>
      <c r="F53" s="11" t="s">
        <v>446</v>
      </c>
      <c r="G53" s="11" t="s">
        <v>447</v>
      </c>
      <c r="H53" s="11" t="s">
        <v>448</v>
      </c>
      <c r="I53" s="6" t="str">
        <f t="shared" si="4"/>
        <v>electricequipment</v>
      </c>
      <c r="J53" s="7"/>
      <c r="K53" s="10" t="s">
        <v>709</v>
      </c>
      <c r="L53" s="10" t="s">
        <v>710</v>
      </c>
      <c r="M53" s="9" t="s">
        <v>709</v>
      </c>
      <c r="N53" s="9"/>
      <c r="O53" s="8"/>
      <c r="P53" s="8"/>
      <c r="Q53" s="6" t="str">
        <f t="shared" si="1"/>
        <v>lakshmi-electrical-control-systems</v>
      </c>
      <c r="R53" s="15"/>
      <c r="S53" s="4" t="str">
        <f>HYPERLINK($AE$1 &amp; I53 &amp; "/" &amp;  LOWER(B53) &amp;  "/" &amp; H53,B53)</f>
        <v>Lakshmi Electrical Control Systems</v>
      </c>
      <c r="T53" s="4" t="str">
        <f>HYPERLINK( $AE$4 &amp; G53,F53 )</f>
        <v>LAKSELECON</v>
      </c>
      <c r="U53" s="5" t="str">
        <f>HYPERLINK( $AE$2 &amp; K53,F53)</f>
        <v>LAKSELECON</v>
      </c>
      <c r="V53" s="4" t="str">
        <f>HYPERLINK( $AE$3 &amp; F53,F53)</f>
        <v>LAKSELECON</v>
      </c>
      <c r="W53" s="3" t="str">
        <f>HYPERLINK( $AE$5 &amp; O53 &amp; "/" &amp; Q53 &amp; $AF$5,F53)</f>
        <v>LAKSELECON</v>
      </c>
      <c r="X53" s="2" t="str">
        <f>HYPERLINK( $AE$6 &amp; M53,F53)</f>
        <v>LAKSELECON</v>
      </c>
      <c r="Y53" s="1" t="str">
        <f>HYPERLINK($AE$7 &amp;J53,B53)</f>
        <v>Lakshmi Electrical Control Systems</v>
      </c>
      <c r="Z53" s="1" t="str">
        <f>HYPERLINK($AE$8 &amp;J53,B53)</f>
        <v>Lakshmi Electrical Control Systems</v>
      </c>
      <c r="AA53" s="1" t="str">
        <f t="shared" si="2"/>
        <v>Lakshmi Electrical Control Systems</v>
      </c>
      <c r="AB53" s="16" t="str">
        <f t="shared" si="3"/>
        <v>52|Lakshmi Electrical Control Systems|ELECTRIC EQUIPMENT|UKNOWN|504258|LAKSELECON|INE284C01018|LEC|electricequipment||LAEL|LAKSHMI-ELEC|LAEL||||lakshmi-electrical-control-systems|</v>
      </c>
    </row>
    <row r="54" spans="1:28" x14ac:dyDescent="0.25">
      <c r="A54" s="11">
        <f t="shared" si="5"/>
        <v>53</v>
      </c>
      <c r="B54" s="11" t="s">
        <v>449</v>
      </c>
      <c r="C54" s="11" t="s">
        <v>66</v>
      </c>
      <c r="D54" s="11" t="s">
        <v>652</v>
      </c>
      <c r="E54" s="11">
        <v>500510</v>
      </c>
      <c r="F54" s="11" t="s">
        <v>450</v>
      </c>
      <c r="G54" s="11" t="s">
        <v>451</v>
      </c>
      <c r="H54" s="11" t="s">
        <v>450</v>
      </c>
      <c r="I54" s="6" t="str">
        <f t="shared" si="4"/>
        <v>infrastructuregeneral</v>
      </c>
      <c r="J54" s="7"/>
      <c r="K54" s="10" t="s">
        <v>711</v>
      </c>
      <c r="L54" s="10" t="s">
        <v>450</v>
      </c>
      <c r="M54" s="9" t="s">
        <v>711</v>
      </c>
      <c r="N54" s="9"/>
      <c r="O54" s="8"/>
      <c r="P54" s="8"/>
      <c r="Q54" s="6" t="str">
        <f t="shared" si="1"/>
        <v>larsen-and-toubro</v>
      </c>
      <c r="R54" s="15"/>
      <c r="S54" s="4" t="str">
        <f>HYPERLINK($AE$1 &amp; I54 &amp; "/" &amp;  LOWER(B54) &amp;  "/" &amp; H54,B54)</f>
        <v>Larsen and Toubro</v>
      </c>
      <c r="T54" s="4" t="str">
        <f>HYPERLINK( $AE$4 &amp; G54,F54 )</f>
        <v>LT</v>
      </c>
      <c r="U54" s="5" t="str">
        <f>HYPERLINK( $AE$2 &amp; K54,F54)</f>
        <v>LT</v>
      </c>
      <c r="V54" s="4" t="str">
        <f>HYPERLINK( $AE$3 &amp; F54,F54)</f>
        <v>LT</v>
      </c>
      <c r="W54" s="3" t="str">
        <f>HYPERLINK( $AE$5 &amp; O54 &amp; "/" &amp; Q54 &amp; $AF$5,F54)</f>
        <v>LT</v>
      </c>
      <c r="X54" s="2" t="str">
        <f>HYPERLINK( $AE$6 &amp; M54,F54)</f>
        <v>LT</v>
      </c>
      <c r="Y54" s="1" t="str">
        <f>HYPERLINK($AE$7 &amp;J54,B54)</f>
        <v>Larsen and Toubro</v>
      </c>
      <c r="Z54" s="1" t="str">
        <f>HYPERLINK($AE$8 &amp;J54,B54)</f>
        <v>Larsen and Toubro</v>
      </c>
      <c r="AA54" s="1" t="str">
        <f t="shared" si="2"/>
        <v>Larsen and Toubro</v>
      </c>
      <c r="AB54" s="16" t="str">
        <f t="shared" si="3"/>
        <v>53|Larsen and Toubro|INFRASTRUCTURE - GENERAL|UKNOWN|500510|LT|INE018A01030|LT|infrastructuregeneral||LART|LT|LART||||larsen-and-toubro|</v>
      </c>
    </row>
    <row r="55" spans="1:28" x14ac:dyDescent="0.25">
      <c r="A55" s="11">
        <f t="shared" si="5"/>
        <v>54</v>
      </c>
      <c r="B55" s="11" t="s">
        <v>452</v>
      </c>
      <c r="C55" s="11" t="s">
        <v>425</v>
      </c>
      <c r="D55" s="11" t="s">
        <v>652</v>
      </c>
      <c r="E55" s="11">
        <v>500253</v>
      </c>
      <c r="F55" s="11" t="s">
        <v>453</v>
      </c>
      <c r="G55" s="11" t="s">
        <v>454</v>
      </c>
      <c r="H55" s="11" t="s">
        <v>455</v>
      </c>
      <c r="I55" s="6" t="str">
        <f t="shared" si="4"/>
        <v>financehousing</v>
      </c>
      <c r="J55" s="7"/>
      <c r="K55" s="10" t="s">
        <v>712</v>
      </c>
      <c r="L55" s="10" t="s">
        <v>713</v>
      </c>
      <c r="M55" s="9" t="s">
        <v>712</v>
      </c>
      <c r="N55" s="9"/>
      <c r="O55" s="8"/>
      <c r="P55" s="8"/>
      <c r="Q55" s="6" t="str">
        <f t="shared" si="1"/>
        <v>lic-housing-finance</v>
      </c>
      <c r="R55" s="15"/>
      <c r="S55" s="4" t="str">
        <f>HYPERLINK($AE$1 &amp; I55 &amp; "/" &amp;  LOWER(B55) &amp;  "/" &amp; H55,B55)</f>
        <v>LIC Housing Finance</v>
      </c>
      <c r="T55" s="4" t="str">
        <f>HYPERLINK( $AE$4 &amp; G55,F55 )</f>
        <v>LICHSGFIN</v>
      </c>
      <c r="U55" s="5" t="str">
        <f>HYPERLINK( $AE$2 &amp; K55,F55)</f>
        <v>LICHSGFIN</v>
      </c>
      <c r="V55" s="4" t="str">
        <f>HYPERLINK( $AE$3 &amp; F55,F55)</f>
        <v>LICHSGFIN</v>
      </c>
      <c r="W55" s="3" t="str">
        <f>HYPERLINK( $AE$5 &amp; O55 &amp; "/" &amp; Q55 &amp; $AF$5,F55)</f>
        <v>LICHSGFIN</v>
      </c>
      <c r="X55" s="2" t="str">
        <f>HYPERLINK( $AE$6 &amp; M55,F55)</f>
        <v>LICHSGFIN</v>
      </c>
      <c r="Y55" s="1" t="str">
        <f>HYPERLINK($AE$7 &amp;J55,B55)</f>
        <v>LIC Housing Finance</v>
      </c>
      <c r="Z55" s="1" t="str">
        <f>HYPERLINK($AE$8 &amp;J55,B55)</f>
        <v>LIC Housing Finance</v>
      </c>
      <c r="AA55" s="1" t="str">
        <f t="shared" si="2"/>
        <v>LIC Housing Finance</v>
      </c>
      <c r="AB55" s="16" t="str">
        <f t="shared" si="3"/>
        <v>54|LIC Housing Finance|FINANCE - HOUSING|UKNOWN|500253|LICHSGFIN|INE115A01026|LIC|financehousing||LICHF|LIC-HOUSING|LICHF||||lic-housing-finance|</v>
      </c>
    </row>
    <row r="56" spans="1:28" x14ac:dyDescent="0.25">
      <c r="A56" s="11">
        <f t="shared" si="5"/>
        <v>55</v>
      </c>
      <c r="B56" s="11" t="s">
        <v>456</v>
      </c>
      <c r="C56" s="11" t="s">
        <v>363</v>
      </c>
      <c r="D56" s="11" t="s">
        <v>652</v>
      </c>
      <c r="E56" s="11">
        <v>517334</v>
      </c>
      <c r="F56" s="11" t="s">
        <v>457</v>
      </c>
      <c r="G56" s="11" t="s">
        <v>458</v>
      </c>
      <c r="H56" s="11" t="s">
        <v>459</v>
      </c>
      <c r="I56" s="6" t="str">
        <f t="shared" si="4"/>
        <v>autoancillaries</v>
      </c>
      <c r="J56" s="7"/>
      <c r="K56" s="10" t="s">
        <v>714</v>
      </c>
      <c r="L56" s="10" t="s">
        <v>715</v>
      </c>
      <c r="M56" s="9" t="s">
        <v>714</v>
      </c>
      <c r="N56" s="9"/>
      <c r="O56" s="8"/>
      <c r="P56" s="8"/>
      <c r="Q56" s="6" t="str">
        <f t="shared" si="1"/>
        <v>motherson-sumi-systems</v>
      </c>
      <c r="R56" s="15"/>
      <c r="S56" s="4" t="str">
        <f>HYPERLINK($AE$1 &amp; I56 &amp; "/" &amp;  LOWER(B56) &amp;  "/" &amp; H56,B56)</f>
        <v>Motherson Sumi Systems</v>
      </c>
      <c r="T56" s="4" t="str">
        <f>HYPERLINK( $AE$4 &amp; G56,F56 )</f>
        <v>MOTHERSUMI</v>
      </c>
      <c r="U56" s="5" t="str">
        <f>HYPERLINK( $AE$2 &amp; K56,F56)</f>
        <v>MOTHERSUMI</v>
      </c>
      <c r="V56" s="4" t="str">
        <f>HYPERLINK( $AE$3 &amp; F56,F56)</f>
        <v>MOTHERSUMI</v>
      </c>
      <c r="W56" s="3" t="str">
        <f>HYPERLINK( $AE$5 &amp; O56 &amp; "/" &amp; Q56 &amp; $AF$5,F56)</f>
        <v>MOTHERSUMI</v>
      </c>
      <c r="X56" s="2" t="str">
        <f>HYPERLINK( $AE$6 &amp; M56,F56)</f>
        <v>MOTHERSUMI</v>
      </c>
      <c r="Y56" s="1" t="str">
        <f>HYPERLINK($AE$7 &amp;J56,B56)</f>
        <v>Motherson Sumi Systems</v>
      </c>
      <c r="Z56" s="1" t="str">
        <f>HYPERLINK($AE$8 &amp;J56,B56)</f>
        <v>Motherson Sumi Systems</v>
      </c>
      <c r="AA56" s="1" t="str">
        <f t="shared" si="2"/>
        <v>Motherson Sumi Systems</v>
      </c>
      <c r="AB56" s="16" t="str">
        <f t="shared" si="3"/>
        <v>55|Motherson Sumi Systems|AUTO ANCILLARIES|UKNOWN|517334|MOTHERSUMI|INE775A01035|MSS01|autoancillaries||MHSS|MOTHERSON-SUMI|MHSS||||motherson-sumi-systems|</v>
      </c>
    </row>
    <row r="57" spans="1:28" x14ac:dyDescent="0.25">
      <c r="A57" s="11">
        <f t="shared" si="5"/>
        <v>56</v>
      </c>
      <c r="B57" s="11" t="s">
        <v>272</v>
      </c>
      <c r="C57" s="11" t="s">
        <v>462</v>
      </c>
      <c r="D57" s="11" t="s">
        <v>652</v>
      </c>
      <c r="E57" s="11">
        <v>534312</v>
      </c>
      <c r="F57" s="11" t="s">
        <v>460</v>
      </c>
      <c r="G57" s="11" t="s">
        <v>461</v>
      </c>
      <c r="H57" s="11" t="s">
        <v>463</v>
      </c>
      <c r="I57" s="6" t="str">
        <f t="shared" si="4"/>
        <v>computerssoftwaretraining</v>
      </c>
      <c r="J57" s="7"/>
      <c r="K57" s="10" t="s">
        <v>716</v>
      </c>
      <c r="L57" s="10" t="s">
        <v>717</v>
      </c>
      <c r="M57" s="9" t="s">
        <v>716</v>
      </c>
      <c r="N57" s="9"/>
      <c r="O57" s="8"/>
      <c r="P57" s="8"/>
      <c r="Q57" s="6" t="str">
        <f t="shared" si="1"/>
        <v>mt-educare</v>
      </c>
      <c r="R57" s="15"/>
      <c r="S57" s="4" t="str">
        <f>HYPERLINK($AE$1 &amp; I57 &amp; "/" &amp;  LOWER(B57) &amp;  "/" &amp; H57,B57)</f>
        <v>MT Educare</v>
      </c>
      <c r="T57" s="4" t="str">
        <f>HYPERLINK( $AE$4 &amp; G57,F57 )</f>
        <v>MTEDUCARE</v>
      </c>
      <c r="U57" s="5" t="str">
        <f>HYPERLINK( $AE$2 &amp; K57,F57)</f>
        <v>MTEDUCARE</v>
      </c>
      <c r="V57" s="4" t="str">
        <f>HYPERLINK( $AE$3 &amp; F57,F57)</f>
        <v>MTEDUCARE</v>
      </c>
      <c r="W57" s="3" t="str">
        <f>HYPERLINK( $AE$5 &amp; O57 &amp; "/" &amp; Q57 &amp; $AF$5,F57)</f>
        <v>MTEDUCARE</v>
      </c>
      <c r="X57" s="2" t="str">
        <f>HYPERLINK( $AE$6 &amp; M57,F57)</f>
        <v>MTEDUCARE</v>
      </c>
      <c r="Y57" s="1" t="str">
        <f>HYPERLINK($AE$7 &amp;J57,B57)</f>
        <v>MT Educare</v>
      </c>
      <c r="Z57" s="1" t="str">
        <f>HYPERLINK($AE$8 &amp;J57,B57)</f>
        <v>MT Educare</v>
      </c>
      <c r="AA57" s="1" t="str">
        <f t="shared" si="2"/>
        <v>MT Educare</v>
      </c>
      <c r="AB57" s="16" t="str">
        <f t="shared" si="3"/>
        <v>56|MT Educare|COMPUTERS - SOFTWARE - TRAINING|UKNOWN|534312|MTEDUCARE|INE472M01018|ME14|computerssoftwaretraining||MTEL|MT-EDUCARE|MTEL||||mt-educare|</v>
      </c>
    </row>
    <row r="58" spans="1:28" x14ac:dyDescent="0.25">
      <c r="A58" s="11">
        <f t="shared" si="5"/>
        <v>57</v>
      </c>
      <c r="B58" s="11" t="s">
        <v>464</v>
      </c>
      <c r="C58" s="11" t="s">
        <v>359</v>
      </c>
      <c r="D58" s="11" t="s">
        <v>652</v>
      </c>
      <c r="E58" s="11">
        <v>533344</v>
      </c>
      <c r="F58" s="11" t="s">
        <v>465</v>
      </c>
      <c r="G58" s="11" t="s">
        <v>466</v>
      </c>
      <c r="H58" s="11" t="s">
        <v>467</v>
      </c>
      <c r="I58" s="6" t="str">
        <f t="shared" si="4"/>
        <v>financetermlendinginstitutions</v>
      </c>
      <c r="J58" s="7"/>
      <c r="K58" s="10" t="s">
        <v>718</v>
      </c>
      <c r="L58" s="10" t="s">
        <v>719</v>
      </c>
      <c r="M58" s="9" t="s">
        <v>718</v>
      </c>
      <c r="N58" s="9"/>
      <c r="O58" s="8"/>
      <c r="P58" s="8"/>
      <c r="Q58" s="6" t="str">
        <f t="shared" si="1"/>
        <v>ptc-india-financial-services</v>
      </c>
      <c r="R58" s="15"/>
      <c r="S58" s="4" t="str">
        <f>HYPERLINK($AE$1 &amp; I58 &amp; "/" &amp;  LOWER(B58) &amp;  "/" &amp; H58,B58)</f>
        <v>PTC India Financial Services</v>
      </c>
      <c r="T58" s="4" t="str">
        <f>HYPERLINK( $AE$4 &amp; G58,F58 )</f>
        <v>PFS</v>
      </c>
      <c r="U58" s="5" t="str">
        <f>HYPERLINK( $AE$2 &amp; K58,F58)</f>
        <v>PFS</v>
      </c>
      <c r="V58" s="4" t="str">
        <f>HYPERLINK( $AE$3 &amp; F58,F58)</f>
        <v>PFS</v>
      </c>
      <c r="W58" s="3" t="str">
        <f>HYPERLINK( $AE$5 &amp; O58 &amp; "/" &amp; Q58 &amp; $AF$5,F58)</f>
        <v>PFS</v>
      </c>
      <c r="X58" s="2" t="str">
        <f>HYPERLINK( $AE$6 &amp; M58,F58)</f>
        <v>PFS</v>
      </c>
      <c r="Y58" s="1" t="str">
        <f>HYPERLINK($AE$7 &amp;J58,B58)</f>
        <v>PTC India Financial Services</v>
      </c>
      <c r="Z58" s="1" t="str">
        <f>HYPERLINK($AE$8 &amp;J58,B58)</f>
        <v>PTC India Financial Services</v>
      </c>
      <c r="AA58" s="1" t="str">
        <f t="shared" si="2"/>
        <v>PTC India Financial Services</v>
      </c>
      <c r="AB58" s="16" t="str">
        <f t="shared" si="3"/>
        <v>57|PTC India Financial Services|FINANCE - TERM LENDING INSTITUTIONS|UKNOWN|533344|PFS|INE560K01014|PIF02|financetermlendinginstitutions||PTCFS|PTC-INDIA-FINANCIAL|PTCFS||||ptc-india-financial-services|</v>
      </c>
    </row>
    <row r="59" spans="1:28" x14ac:dyDescent="0.25">
      <c r="A59" s="11">
        <f t="shared" si="5"/>
        <v>58</v>
      </c>
      <c r="B59" s="11" t="s">
        <v>468</v>
      </c>
      <c r="C59" s="11" t="s">
        <v>471</v>
      </c>
      <c r="D59" s="11" t="s">
        <v>652</v>
      </c>
      <c r="E59" s="11">
        <v>523756</v>
      </c>
      <c r="F59" s="11" t="s">
        <v>469</v>
      </c>
      <c r="G59" s="11" t="s">
        <v>470</v>
      </c>
      <c r="H59" s="11" t="s">
        <v>472</v>
      </c>
      <c r="I59" s="6" t="str">
        <f t="shared" si="4"/>
        <v>financeleasing&amp;hirepurchase</v>
      </c>
      <c r="J59" s="7"/>
      <c r="K59" s="10" t="s">
        <v>720</v>
      </c>
      <c r="L59" s="10" t="s">
        <v>721</v>
      </c>
      <c r="M59" s="9" t="s">
        <v>720</v>
      </c>
      <c r="N59" s="9"/>
      <c r="O59" s="8"/>
      <c r="P59" s="8"/>
      <c r="Q59" s="6" t="str">
        <f t="shared" si="1"/>
        <v>srei-infrastructure-finance</v>
      </c>
      <c r="R59" s="15"/>
      <c r="S59" s="4" t="str">
        <f>HYPERLINK($AE$1 &amp; I59 &amp; "/" &amp;  LOWER(B59) &amp;  "/" &amp; H59,B59)</f>
        <v>SREI Infrastructure Finance</v>
      </c>
      <c r="T59" s="4" t="str">
        <f>HYPERLINK( $AE$4 &amp; G59,F59 )</f>
        <v>SREINFRA</v>
      </c>
      <c r="U59" s="5" t="str">
        <f>HYPERLINK( $AE$2 &amp; K59,F59)</f>
        <v>SREINFRA</v>
      </c>
      <c r="V59" s="4" t="str">
        <f>HYPERLINK( $AE$3 &amp; F59,F59)</f>
        <v>SREINFRA</v>
      </c>
      <c r="W59" s="3" t="str">
        <f>HYPERLINK( $AE$5 &amp; O59 &amp; "/" &amp; Q59 &amp; $AF$5,F59)</f>
        <v>SREINFRA</v>
      </c>
      <c r="X59" s="2" t="str">
        <f>HYPERLINK( $AE$6 &amp; M59,F59)</f>
        <v>SREINFRA</v>
      </c>
      <c r="Y59" s="1" t="str">
        <f>HYPERLINK($AE$7 &amp;J59,B59)</f>
        <v>SREI Infrastructure Finance</v>
      </c>
      <c r="Z59" s="1" t="str">
        <f>HYPERLINK($AE$8 &amp;J59,B59)</f>
        <v>SREI Infrastructure Finance</v>
      </c>
      <c r="AA59" s="1" t="str">
        <f t="shared" si="2"/>
        <v>SREI Infrastructure Finance</v>
      </c>
      <c r="AB59" s="16" t="str">
        <f t="shared" si="3"/>
        <v>58|SREI Infrastructure Finance|FINANCE - LEASING &amp; HIRE PURCHASE|UKNOWN|523756|SREINFRA|INE872A01014|SRE02|financeleasing&amp;hirepurchase||SRNF|SREI-INFRA-FINANCE|SRNF||||srei-infrastructure-finance|</v>
      </c>
    </row>
    <row r="60" spans="1:28" x14ac:dyDescent="0.25">
      <c r="A60" s="11">
        <f t="shared" si="5"/>
        <v>59</v>
      </c>
      <c r="B60" s="11" t="s">
        <v>473</v>
      </c>
      <c r="C60" s="11" t="s">
        <v>159</v>
      </c>
      <c r="D60" s="11" t="s">
        <v>652</v>
      </c>
      <c r="E60" s="11">
        <v>524715</v>
      </c>
      <c r="F60" s="11" t="s">
        <v>474</v>
      </c>
      <c r="G60" s="11" t="s">
        <v>475</v>
      </c>
      <c r="H60" s="11" t="s">
        <v>476</v>
      </c>
      <c r="I60" s="6" t="str">
        <f t="shared" si="4"/>
        <v>pharmaceuticals</v>
      </c>
      <c r="J60" s="7"/>
      <c r="K60" s="10" t="s">
        <v>722</v>
      </c>
      <c r="L60" s="10" t="s">
        <v>723</v>
      </c>
      <c r="M60" s="9" t="s">
        <v>722</v>
      </c>
      <c r="N60" s="9"/>
      <c r="O60" s="8"/>
      <c r="P60" s="8"/>
      <c r="Q60" s="6" t="str">
        <f t="shared" si="1"/>
        <v>sun-pharmaceutical-industries</v>
      </c>
      <c r="R60" s="15"/>
      <c r="S60" s="4" t="str">
        <f>HYPERLINK($AE$1 &amp; I60 &amp; "/" &amp;  LOWER(B60) &amp;  "/" &amp; H60,B60)</f>
        <v>Sun Pharmaceutical Industries</v>
      </c>
      <c r="T60" s="4" t="str">
        <f>HYPERLINK( $AE$4 &amp; G60,F60 )</f>
        <v>SUNPHARMA</v>
      </c>
      <c r="U60" s="5" t="str">
        <f>HYPERLINK( $AE$2 &amp; K60,F60)</f>
        <v>SUNPHARMA</v>
      </c>
      <c r="V60" s="4" t="str">
        <f>HYPERLINK( $AE$3 &amp; F60,F60)</f>
        <v>SUNPHARMA</v>
      </c>
      <c r="W60" s="3" t="str">
        <f>HYPERLINK( $AE$5 &amp; O60 &amp; "/" &amp; Q60 &amp; $AF$5,F60)</f>
        <v>SUNPHARMA</v>
      </c>
      <c r="X60" s="2" t="str">
        <f>HYPERLINK( $AE$6 &amp; M60,F60)</f>
        <v>SUNPHARMA</v>
      </c>
      <c r="Y60" s="1" t="str">
        <f>HYPERLINK($AE$7 &amp;J60,B60)</f>
        <v>Sun Pharmaceutical Industries</v>
      </c>
      <c r="Z60" s="1" t="str">
        <f>HYPERLINK($AE$8 &amp;J60,B60)</f>
        <v>Sun Pharmaceutical Industries</v>
      </c>
      <c r="AA60" s="1" t="str">
        <f t="shared" si="2"/>
        <v>Sun Pharmaceutical Industries</v>
      </c>
      <c r="AB60" s="16" t="str">
        <f t="shared" si="3"/>
        <v>59|Sun Pharmaceutical Industries|PHARMACEUTICALS|UKNOWN|524715|SUNPHARMA|INE044A01036|SPI|pharmaceuticals||SUNP|SUN-PHARMA|SUNP||||sun-pharmaceutical-industries|</v>
      </c>
    </row>
    <row r="61" spans="1:28" x14ac:dyDescent="0.25">
      <c r="A61" s="11">
        <f t="shared" si="5"/>
        <v>60</v>
      </c>
      <c r="B61" s="11" t="s">
        <v>477</v>
      </c>
      <c r="C61" s="11" t="s">
        <v>66</v>
      </c>
      <c r="D61" s="11" t="s">
        <v>652</v>
      </c>
      <c r="E61" s="11">
        <v>533326</v>
      </c>
      <c r="F61" s="11" t="s">
        <v>478</v>
      </c>
      <c r="G61" s="11" t="s">
        <v>479</v>
      </c>
      <c r="H61" s="11" t="s">
        <v>480</v>
      </c>
      <c r="I61" s="6" t="str">
        <f t="shared" si="4"/>
        <v>infrastructuregeneral</v>
      </c>
      <c r="J61" s="7"/>
      <c r="K61" s="10" t="s">
        <v>724</v>
      </c>
      <c r="L61" s="10" t="s">
        <v>725</v>
      </c>
      <c r="M61" s="9" t="s">
        <v>724</v>
      </c>
      <c r="N61" s="9"/>
      <c r="O61" s="8"/>
      <c r="P61" s="8"/>
      <c r="Q61" s="6" t="str">
        <f t="shared" si="1"/>
        <v>texmaco-rail-and-engineering</v>
      </c>
      <c r="R61" s="15"/>
      <c r="S61" s="4" t="str">
        <f>HYPERLINK($AE$1 &amp; I61 &amp; "/" &amp;  LOWER(B61) &amp;  "/" &amp; H61,B61)</f>
        <v>Texmaco Rail and Engineering</v>
      </c>
      <c r="T61" s="4" t="str">
        <f>HYPERLINK( $AE$4 &amp; G61,F61 )</f>
        <v>TEXRAIL</v>
      </c>
      <c r="U61" s="5" t="str">
        <f>HYPERLINK( $AE$2 &amp; K61,F61)</f>
        <v>TEXRAIL</v>
      </c>
      <c r="V61" s="4" t="str">
        <f>HYPERLINK( $AE$3 &amp; F61,F61)</f>
        <v>TEXRAIL</v>
      </c>
      <c r="W61" s="3" t="str">
        <f>HYPERLINK( $AE$5 &amp; O61 &amp; "/" &amp; Q61 &amp; $AF$5,F61)</f>
        <v>TEXRAIL</v>
      </c>
      <c r="X61" s="2" t="str">
        <f>HYPERLINK( $AE$6 &amp; M61,F61)</f>
        <v>TEXRAIL</v>
      </c>
      <c r="Y61" s="1" t="str">
        <f>HYPERLINK($AE$7 &amp;J61,B61)</f>
        <v>Texmaco Rail and Engineering</v>
      </c>
      <c r="Z61" s="1" t="str">
        <f>HYPERLINK($AE$8 &amp;J61,B61)</f>
        <v>Texmaco Rail and Engineering</v>
      </c>
      <c r="AA61" s="1" t="str">
        <f t="shared" si="2"/>
        <v>Texmaco Rail and Engineering</v>
      </c>
      <c r="AB61" s="16" t="str">
        <f t="shared" si="3"/>
        <v>60|Texmaco Rail and Engineering|INFRASTRUCTURE - GENERAL|UKNOWN|533326|TEXRAIL|INE621L01012|TRE|infrastructuregeneral||TREL|TEXMACO-RAIL|TREL||||texmaco-rail-and-engineering|</v>
      </c>
    </row>
    <row r="62" spans="1:28" x14ac:dyDescent="0.25">
      <c r="A62" s="11">
        <f t="shared" si="5"/>
        <v>61</v>
      </c>
      <c r="B62" s="11" t="s">
        <v>481</v>
      </c>
      <c r="C62" s="11" t="s">
        <v>185</v>
      </c>
      <c r="D62" s="11" t="s">
        <v>652</v>
      </c>
      <c r="E62" s="11">
        <v>532538</v>
      </c>
      <c r="F62" s="11" t="s">
        <v>482</v>
      </c>
      <c r="G62" s="11" t="s">
        <v>483</v>
      </c>
      <c r="H62" s="11" t="s">
        <v>484</v>
      </c>
      <c r="I62" s="6" t="str">
        <f t="shared" si="4"/>
        <v>cementmajor</v>
      </c>
      <c r="J62" s="7"/>
      <c r="K62" s="10" t="s">
        <v>726</v>
      </c>
      <c r="L62" s="10" t="s">
        <v>727</v>
      </c>
      <c r="M62" s="9" t="s">
        <v>726</v>
      </c>
      <c r="N62" s="9"/>
      <c r="O62" s="8"/>
      <c r="P62" s="8"/>
      <c r="Q62" s="6" t="str">
        <f t="shared" si="1"/>
        <v>ultratech-cement</v>
      </c>
      <c r="R62" s="15"/>
      <c r="S62" s="4" t="str">
        <f>HYPERLINK($AE$1 &amp; I62 &amp; "/" &amp;  LOWER(B62) &amp;  "/" &amp; H62,B62)</f>
        <v>UltraTech Cement</v>
      </c>
      <c r="T62" s="4" t="str">
        <f>HYPERLINK( $AE$4 &amp; G62,F62 )</f>
        <v>ULTRACEMCO</v>
      </c>
      <c r="U62" s="5" t="str">
        <f>HYPERLINK( $AE$2 &amp; K62,F62)</f>
        <v>ULTRACEMCO</v>
      </c>
      <c r="V62" s="4" t="str">
        <f>HYPERLINK( $AE$3 &amp; F62,F62)</f>
        <v>ULTRACEMCO</v>
      </c>
      <c r="W62" s="3" t="str">
        <f>HYPERLINK( $AE$5 &amp; O62 &amp; "/" &amp; Q62 &amp; $AF$5,F62)</f>
        <v>ULTRACEMCO</v>
      </c>
      <c r="X62" s="2" t="str">
        <f>HYPERLINK( $AE$6 &amp; M62,F62)</f>
        <v>ULTRACEMCO</v>
      </c>
      <c r="Y62" s="1" t="str">
        <f>HYPERLINK($AE$7 &amp;J62,B62)</f>
        <v>UltraTech Cement</v>
      </c>
      <c r="Z62" s="1" t="str">
        <f>HYPERLINK($AE$8 &amp;J62,B62)</f>
        <v>UltraTech Cement</v>
      </c>
      <c r="AA62" s="1" t="str">
        <f t="shared" si="2"/>
        <v>UltraTech Cement</v>
      </c>
      <c r="AB62" s="16" t="str">
        <f t="shared" si="3"/>
        <v>61|UltraTech Cement|CEMENT - MAJOR|UKNOWN|532538|ULTRACEMCO|INE481G01011|UTC01|cementmajor||CEMCO|ULTRATECH-CEMENT|CEMCO||||ultratech-cement|</v>
      </c>
    </row>
    <row r="63" spans="1:28" x14ac:dyDescent="0.25">
      <c r="A63" s="11">
        <f t="shared" si="5"/>
        <v>62</v>
      </c>
      <c r="B63" s="11" t="s">
        <v>273</v>
      </c>
      <c r="C63" s="11" t="s">
        <v>416</v>
      </c>
      <c r="D63" s="11" t="s">
        <v>652</v>
      </c>
      <c r="E63" s="11">
        <v>524394</v>
      </c>
      <c r="F63" s="11" t="s">
        <v>485</v>
      </c>
      <c r="G63" s="11" t="s">
        <v>486</v>
      </c>
      <c r="H63" s="11" t="s">
        <v>487</v>
      </c>
      <c r="I63" s="6" t="str">
        <f t="shared" si="4"/>
        <v>miscellaneous</v>
      </c>
      <c r="J63" s="7"/>
      <c r="K63" s="10" t="s">
        <v>728</v>
      </c>
      <c r="L63" s="10" t="s">
        <v>729</v>
      </c>
      <c r="M63" s="9" t="s">
        <v>728</v>
      </c>
      <c r="N63" s="9"/>
      <c r="O63" s="8"/>
      <c r="P63" s="8"/>
      <c r="Q63" s="6" t="str">
        <f t="shared" si="1"/>
        <v>vimta-labs</v>
      </c>
      <c r="R63" s="15"/>
      <c r="S63" s="4" t="str">
        <f>HYPERLINK($AE$1 &amp; I63 &amp; "/" &amp;  LOWER(B63) &amp;  "/" &amp; H63,B63)</f>
        <v>Vimta Labs</v>
      </c>
      <c r="T63" s="4" t="str">
        <f>HYPERLINK( $AE$4 &amp; G63,F63 )</f>
        <v>VIMTALABS</v>
      </c>
      <c r="U63" s="5" t="str">
        <f>HYPERLINK( $AE$2 &amp; K63,F63)</f>
        <v>VIMTALABS</v>
      </c>
      <c r="V63" s="4" t="str">
        <f>HYPERLINK( $AE$3 &amp; F63,F63)</f>
        <v>VIMTALABS</v>
      </c>
      <c r="W63" s="3" t="str">
        <f>HYPERLINK( $AE$5 &amp; O63 &amp; "/" &amp; Q63 &amp; $AF$5,F63)</f>
        <v>VIMTALABS</v>
      </c>
      <c r="X63" s="2" t="str">
        <f>HYPERLINK( $AE$6 &amp; M63,F63)</f>
        <v>VIMTALABS</v>
      </c>
      <c r="Y63" s="1" t="str">
        <f>HYPERLINK($AE$7 &amp;J63,B63)</f>
        <v>Vimta Labs</v>
      </c>
      <c r="Z63" s="1" t="str">
        <f>HYPERLINK($AE$8 &amp;J63,B63)</f>
        <v>Vimta Labs</v>
      </c>
      <c r="AA63" s="1" t="str">
        <f t="shared" si="2"/>
        <v>Vimta Labs</v>
      </c>
      <c r="AB63" s="16" t="str">
        <f t="shared" si="3"/>
        <v>62|Vimta Labs|MISCELLANEOUS|UKNOWN|524394|VIMTALABS|INE579C01029|VL04|miscellaneous||VALB|VIMTA-LABS|VALB||||vimta-labs|</v>
      </c>
    </row>
    <row r="64" spans="1:28" x14ac:dyDescent="0.25">
      <c r="A64" s="11">
        <f t="shared" si="5"/>
        <v>63</v>
      </c>
      <c r="B64" s="11" t="s">
        <v>274</v>
      </c>
      <c r="C64" s="11" t="s">
        <v>151</v>
      </c>
      <c r="D64" s="11" t="s">
        <v>652</v>
      </c>
      <c r="E64" s="11">
        <v>500575</v>
      </c>
      <c r="F64" s="11" t="s">
        <v>488</v>
      </c>
      <c r="G64" s="11" t="s">
        <v>489</v>
      </c>
      <c r="H64" s="11" t="s">
        <v>490</v>
      </c>
      <c r="I64" s="6" t="str">
        <f t="shared" si="4"/>
        <v>diversified</v>
      </c>
      <c r="J64" s="7"/>
      <c r="K64" s="10" t="s">
        <v>730</v>
      </c>
      <c r="L64" s="10" t="s">
        <v>488</v>
      </c>
      <c r="M64" s="9" t="s">
        <v>730</v>
      </c>
      <c r="N64" s="9"/>
      <c r="O64" s="8"/>
      <c r="P64" s="8"/>
      <c r="Q64" s="6" t="str">
        <f t="shared" si="1"/>
        <v>voltas</v>
      </c>
      <c r="R64" s="15"/>
      <c r="S64" s="4" t="str">
        <f>HYPERLINK($AE$1 &amp; I64 &amp; "/" &amp;  LOWER(B64) &amp;  "/" &amp; H64,B64)</f>
        <v>Voltas</v>
      </c>
      <c r="T64" s="4" t="str">
        <f>HYPERLINK( $AE$4 &amp; G64,F64 )</f>
        <v>VOLTAS</v>
      </c>
      <c r="U64" s="5" t="str">
        <f>HYPERLINK( $AE$2 &amp; K64,F64)</f>
        <v>VOLTAS</v>
      </c>
      <c r="V64" s="4" t="str">
        <f>HYPERLINK( $AE$3 &amp; F64,F64)</f>
        <v>VOLTAS</v>
      </c>
      <c r="W64" s="3" t="str">
        <f>HYPERLINK( $AE$5 &amp; O64 &amp; "/" &amp; Q64 &amp; $AF$5,F64)</f>
        <v>VOLTAS</v>
      </c>
      <c r="X64" s="2" t="str">
        <f>HYPERLINK( $AE$6 &amp; M64,F64)</f>
        <v>VOLTAS</v>
      </c>
      <c r="Y64" s="1" t="str">
        <f>HYPERLINK($AE$7 &amp;J64,B64)</f>
        <v>Voltas</v>
      </c>
      <c r="Z64" s="1" t="str">
        <f>HYPERLINK($AE$8 &amp;J64,B64)</f>
        <v>Voltas</v>
      </c>
      <c r="AA64" s="1" t="str">
        <f t="shared" si="2"/>
        <v>Voltas</v>
      </c>
      <c r="AB64" s="16" t="str">
        <f t="shared" si="3"/>
        <v>63|Voltas|DIVERSIFIED|UKNOWN|500575|VOLTAS|INE226A01021|V|diversified||VOLT|VOLTAS|VOLT||||voltas|</v>
      </c>
    </row>
    <row r="65" spans="1:28" x14ac:dyDescent="0.25">
      <c r="A65" s="11">
        <f t="shared" si="5"/>
        <v>64</v>
      </c>
      <c r="B65" s="11" t="s">
        <v>491</v>
      </c>
      <c r="C65" s="11" t="s">
        <v>58</v>
      </c>
      <c r="D65" s="11" t="s">
        <v>652</v>
      </c>
      <c r="E65" s="11">
        <v>505537</v>
      </c>
      <c r="F65" s="11" t="s">
        <v>492</v>
      </c>
      <c r="G65" s="11" t="s">
        <v>493</v>
      </c>
      <c r="H65" s="11" t="s">
        <v>494</v>
      </c>
      <c r="I65" s="6" t="str">
        <f t="shared" si="4"/>
        <v>media&amp;entertainment</v>
      </c>
      <c r="J65" s="7"/>
      <c r="K65" s="10" t="s">
        <v>494</v>
      </c>
      <c r="L65" s="10" t="s">
        <v>731</v>
      </c>
      <c r="M65" s="9" t="s">
        <v>494</v>
      </c>
      <c r="N65" s="9"/>
      <c r="O65" s="8"/>
      <c r="P65" s="8"/>
      <c r="Q65" s="6" t="str">
        <f t="shared" si="1"/>
        <v>zee-entertainment-enterprises</v>
      </c>
      <c r="R65" s="15"/>
      <c r="S65" s="4" t="str">
        <f>HYPERLINK($AE$1 &amp; I65 &amp; "/" &amp;  LOWER(B65) &amp;  "/" &amp; H65,B65)</f>
        <v>Zee Entertainment Enterprises</v>
      </c>
      <c r="T65" s="4" t="str">
        <f>HYPERLINK( $AE$4 &amp; G65,F65 )</f>
        <v>ZEEL</v>
      </c>
      <c r="U65" s="5" t="str">
        <f>HYPERLINK( $AE$2 &amp; K65,F65)</f>
        <v>ZEEL</v>
      </c>
      <c r="V65" s="4" t="str">
        <f>HYPERLINK( $AE$3 &amp; F65,F65)</f>
        <v>ZEEL</v>
      </c>
      <c r="W65" s="3" t="str">
        <f>HYPERLINK( $AE$5 &amp; O65 &amp; "/" &amp; Q65 &amp; $AF$5,F65)</f>
        <v>ZEEL</v>
      </c>
      <c r="X65" s="2" t="str">
        <f>HYPERLINK( $AE$6 &amp; M65,F65)</f>
        <v>ZEEL</v>
      </c>
      <c r="Y65" s="1" t="str">
        <f>HYPERLINK($AE$7 &amp;J65,B65)</f>
        <v>Zee Entertainment Enterprises</v>
      </c>
      <c r="Z65" s="1" t="str">
        <f>HYPERLINK($AE$8 &amp;J65,B65)</f>
        <v>Zee Entertainment Enterprises</v>
      </c>
      <c r="AA65" s="1" t="str">
        <f t="shared" si="2"/>
        <v>Zee Entertainment Enterprises</v>
      </c>
      <c r="AB65" s="16" t="str">
        <f t="shared" si="3"/>
        <v>64|Zee Entertainment Enterprises|MEDIA &amp; ENTERTAINMENT|UKNOWN|505537|ZEEL|INE256A01028|ZEE|media&amp;entertainment||ZEE|ZEE-ENTERTAINMENT|ZEE||||zee-entertainment-enterprises|</v>
      </c>
    </row>
    <row r="66" spans="1:28" x14ac:dyDescent="0.25">
      <c r="A66" s="11">
        <f t="shared" si="5"/>
        <v>65</v>
      </c>
      <c r="B66" s="11" t="s">
        <v>495</v>
      </c>
      <c r="C66" s="11" t="s">
        <v>159</v>
      </c>
      <c r="D66" s="11" t="s">
        <v>652</v>
      </c>
      <c r="E66" s="11">
        <v>500488</v>
      </c>
      <c r="F66" s="11" t="s">
        <v>496</v>
      </c>
      <c r="G66" s="11" t="s">
        <v>497</v>
      </c>
      <c r="H66" s="11" t="s">
        <v>498</v>
      </c>
      <c r="I66" s="6" t="str">
        <f t="shared" si="4"/>
        <v>pharmaceuticals</v>
      </c>
      <c r="J66" s="7"/>
      <c r="K66" s="10" t="s">
        <v>275</v>
      </c>
      <c r="L66" s="10" t="s">
        <v>276</v>
      </c>
      <c r="M66" s="9" t="s">
        <v>275</v>
      </c>
      <c r="N66" s="9"/>
      <c r="O66" s="8"/>
      <c r="P66" s="8"/>
      <c r="Q66" s="6" t="str">
        <f t="shared" si="1"/>
        <v>abbott-india</v>
      </c>
      <c r="R66" s="15"/>
      <c r="S66" s="4" t="str">
        <f>HYPERLINK($AE$1 &amp; I66 &amp; "/" &amp;  LOWER(B66) &amp;  "/" &amp; H66,B66)</f>
        <v>Abbott India</v>
      </c>
      <c r="T66" s="4" t="str">
        <f>HYPERLINK( $AE$4 &amp; G66,F66 )</f>
        <v>ABBOTINDIA</v>
      </c>
      <c r="U66" s="5" t="str">
        <f>HYPERLINK( $AE$2 &amp; K66,F66)</f>
        <v>ABBOTINDIA</v>
      </c>
      <c r="V66" s="4" t="str">
        <f>HYPERLINK( $AE$3 &amp; F66,F66)</f>
        <v>ABBOTINDIA</v>
      </c>
      <c r="W66" s="3" t="str">
        <f>HYPERLINK( $AE$5 &amp; O66 &amp; "/" &amp; Q66 &amp; $AF$5,F66)</f>
        <v>ABBOTINDIA</v>
      </c>
      <c r="X66" s="2" t="str">
        <f>HYPERLINK( $AE$6 &amp; M66,F66)</f>
        <v>ABBOTINDIA</v>
      </c>
      <c r="Y66" s="1" t="str">
        <f>HYPERLINK($AE$7 &amp;J66,B66)</f>
        <v>Abbott India</v>
      </c>
      <c r="Z66" s="1" t="str">
        <f>HYPERLINK($AE$8 &amp;J66,B66)</f>
        <v>Abbott India</v>
      </c>
      <c r="AA66" s="1" t="str">
        <f t="shared" si="2"/>
        <v>Abbott India</v>
      </c>
      <c r="AB66" s="16" t="str">
        <f t="shared" si="3"/>
        <v>65|Abbott India|PHARMACEUTICALS|UKNOWN|500488|ABBOTINDIA|INE358A01014|AI51|pharmaceuticals||KNOL|ABBOTT-INDIA|KNOL||||abbott-india|</v>
      </c>
    </row>
    <row r="67" spans="1:28" x14ac:dyDescent="0.25">
      <c r="A67" s="11">
        <f t="shared" si="5"/>
        <v>66</v>
      </c>
      <c r="B67" s="11" t="s">
        <v>499</v>
      </c>
      <c r="C67" s="11" t="s">
        <v>159</v>
      </c>
      <c r="D67" s="11" t="s">
        <v>652</v>
      </c>
      <c r="E67" s="11">
        <v>532331</v>
      </c>
      <c r="F67" s="11" t="s">
        <v>500</v>
      </c>
      <c r="G67" s="11" t="s">
        <v>501</v>
      </c>
      <c r="H67" s="11" t="s">
        <v>502</v>
      </c>
      <c r="I67" s="6" t="str">
        <f t="shared" si="4"/>
        <v>pharmaceuticals</v>
      </c>
      <c r="J67" s="7"/>
      <c r="K67" s="10" t="s">
        <v>277</v>
      </c>
      <c r="L67" s="10" t="s">
        <v>278</v>
      </c>
      <c r="M67" s="9" t="s">
        <v>277</v>
      </c>
      <c r="N67" s="9"/>
      <c r="O67" s="8"/>
      <c r="P67" s="8"/>
      <c r="Q67" s="6" t="str">
        <f t="shared" ref="Q67:Q106" si="6">LOWER(SUBSTITUTE(B67," ","-"))</f>
        <v>ajanta-pharma</v>
      </c>
      <c r="R67" s="15"/>
      <c r="S67" s="4" t="str">
        <f>HYPERLINK($AE$1 &amp; I67 &amp; "/" &amp;  LOWER(B67) &amp;  "/" &amp; H67,B67)</f>
        <v>Ajanta Pharma</v>
      </c>
      <c r="T67" s="4" t="str">
        <f>HYPERLINK( $AE$4 &amp; G67,F67 )</f>
        <v>AJANTPHARM</v>
      </c>
      <c r="U67" s="5" t="str">
        <f>HYPERLINK( $AE$2 &amp; K67,F67)</f>
        <v>AJANTPHARM</v>
      </c>
      <c r="V67" s="4" t="str">
        <f>HYPERLINK( $AE$3 &amp; F67,F67)</f>
        <v>AJANTPHARM</v>
      </c>
      <c r="W67" s="3" t="str">
        <f>HYPERLINK( $AE$5 &amp; O67 &amp; "/" &amp; Q67 &amp; $AF$5,F67)</f>
        <v>AJANTPHARM</v>
      </c>
      <c r="X67" s="2" t="str">
        <f>HYPERLINK( $AE$6 &amp; M67,F67)</f>
        <v>AJANTPHARM</v>
      </c>
      <c r="Y67" s="1" t="str">
        <f>HYPERLINK($AE$7 &amp;J67,B67)</f>
        <v>Ajanta Pharma</v>
      </c>
      <c r="Z67" s="1" t="str">
        <f>HYPERLINK($AE$8 &amp;J67,B67)</f>
        <v>Ajanta Pharma</v>
      </c>
      <c r="AA67" s="1" t="str">
        <f t="shared" ref="AA67:AA106" si="7">HYPERLINK($AE$9 &amp;R67 &amp; ".cms",B67)</f>
        <v>Ajanta Pharma</v>
      </c>
      <c r="AB67" s="16" t="str">
        <f t="shared" ref="AB67:AB106" si="8">CONCATENATE(A67,"|",B67,"|",C67,"|",D67,"|",E67,"|",F67,"|",G67,"|",H67,"|",I67,"|",J67,"|",K67,"|",L67,"|",M67,"|",N67,"|",O67,"|",P67,"|",Q67,"|",R67)</f>
        <v>66|Ajanta Pharma|PHARMACEUTICALS|UKNOWN|532331|AJANTPHARM|INE031B01031|AP22|pharmaceuticals||AJPH|AJANTA-PHARMA|AJPH||||ajanta-pharma|</v>
      </c>
    </row>
    <row r="68" spans="1:28" x14ac:dyDescent="0.25">
      <c r="A68" s="11">
        <f t="shared" si="5"/>
        <v>67</v>
      </c>
      <c r="B68" s="11" t="s">
        <v>503</v>
      </c>
      <c r="C68" s="11" t="s">
        <v>159</v>
      </c>
      <c r="D68" s="11" t="s">
        <v>652</v>
      </c>
      <c r="E68" s="11">
        <v>506235</v>
      </c>
      <c r="F68" s="11" t="s">
        <v>504</v>
      </c>
      <c r="G68" s="11" t="s">
        <v>505</v>
      </c>
      <c r="H68" s="11" t="s">
        <v>506</v>
      </c>
      <c r="I68" s="6" t="str">
        <f t="shared" si="4"/>
        <v>pharmaceuticals</v>
      </c>
      <c r="J68" s="7"/>
      <c r="K68" s="10" t="s">
        <v>279</v>
      </c>
      <c r="L68" s="10" t="s">
        <v>280</v>
      </c>
      <c r="M68" s="9" t="s">
        <v>279</v>
      </c>
      <c r="N68" s="9"/>
      <c r="O68" s="8"/>
      <c r="P68" s="8"/>
      <c r="Q68" s="6" t="str">
        <f t="shared" si="6"/>
        <v>alembic</v>
      </c>
      <c r="R68" s="15"/>
      <c r="S68" s="4" t="str">
        <f>HYPERLINK($AE$1 &amp; I68 &amp; "/" &amp;  LOWER(B68) &amp;  "/" &amp; H68,B68)</f>
        <v>Alembic</v>
      </c>
      <c r="T68" s="4" t="str">
        <f>HYPERLINK( $AE$4 &amp; G68,F68 )</f>
        <v>ALEMBICLTD</v>
      </c>
      <c r="U68" s="5" t="str">
        <f>HYPERLINK( $AE$2 &amp; K68,F68)</f>
        <v>ALEMBICLTD</v>
      </c>
      <c r="V68" s="4" t="str">
        <f>HYPERLINK( $AE$3 &amp; F68,F68)</f>
        <v>ALEMBICLTD</v>
      </c>
      <c r="W68" s="3" t="str">
        <f>HYPERLINK( $AE$5 &amp; O68 &amp; "/" &amp; Q68 &amp; $AF$5,F68)</f>
        <v>ALEMBICLTD</v>
      </c>
      <c r="X68" s="2" t="str">
        <f>HYPERLINK( $AE$6 &amp; M68,F68)</f>
        <v>ALEMBICLTD</v>
      </c>
      <c r="Y68" s="1" t="str">
        <f>HYPERLINK($AE$7 &amp;J68,B68)</f>
        <v>Alembic</v>
      </c>
      <c r="Z68" s="1" t="str">
        <f>HYPERLINK($AE$8 &amp;J68,B68)</f>
        <v>Alembic</v>
      </c>
      <c r="AA68" s="1" t="str">
        <f t="shared" si="7"/>
        <v>Alembic</v>
      </c>
      <c r="AB68" s="16" t="str">
        <f t="shared" si="8"/>
        <v>67|Alembic|PHARMACEUTICALS|UKNOWN|506235|ALEMBICLTD|INE426A01027|A08|pharmaceuticals||ALMC|ALEMBIC-LTD|ALMC||||alembic|</v>
      </c>
    </row>
    <row r="69" spans="1:28" x14ac:dyDescent="0.25">
      <c r="A69" s="11">
        <f t="shared" si="5"/>
        <v>68</v>
      </c>
      <c r="B69" s="11" t="s">
        <v>507</v>
      </c>
      <c r="C69" s="11" t="s">
        <v>159</v>
      </c>
      <c r="D69" s="11" t="s">
        <v>652</v>
      </c>
      <c r="E69" s="11">
        <v>533573</v>
      </c>
      <c r="F69" s="11" t="s">
        <v>508</v>
      </c>
      <c r="G69" s="11" t="s">
        <v>509</v>
      </c>
      <c r="H69" s="11" t="s">
        <v>510</v>
      </c>
      <c r="I69" s="6" t="str">
        <f t="shared" si="4"/>
        <v>pharmaceuticals</v>
      </c>
      <c r="J69" s="7"/>
      <c r="K69" s="10" t="s">
        <v>281</v>
      </c>
      <c r="L69" s="10" t="s">
        <v>282</v>
      </c>
      <c r="M69" s="9" t="s">
        <v>281</v>
      </c>
      <c r="N69" s="9"/>
      <c r="O69" s="8"/>
      <c r="P69" s="8"/>
      <c r="Q69" s="6" t="str">
        <f t="shared" si="6"/>
        <v>alembic-pharmaceuticals</v>
      </c>
      <c r="R69" s="15"/>
      <c r="S69" s="4" t="str">
        <f>HYPERLINK($AE$1 &amp; I69 &amp; "/" &amp;  LOWER(B69) &amp;  "/" &amp; H69,B69)</f>
        <v>Alembic Pharmaceuticals</v>
      </c>
      <c r="T69" s="4" t="str">
        <f>HYPERLINK( $AE$4 &amp; G69,F69 )</f>
        <v>APLLTD</v>
      </c>
      <c r="U69" s="5" t="str">
        <f>HYPERLINK( $AE$2 &amp; K69,F69)</f>
        <v>APLLTD</v>
      </c>
      <c r="V69" s="4" t="str">
        <f>HYPERLINK( $AE$3 &amp; F69,F69)</f>
        <v>APLLTD</v>
      </c>
      <c r="W69" s="3" t="str">
        <f>HYPERLINK( $AE$5 &amp; O69 &amp; "/" &amp; Q69 &amp; $AF$5,F69)</f>
        <v>APLLTD</v>
      </c>
      <c r="X69" s="2" t="str">
        <f>HYPERLINK( $AE$6 &amp; M69,F69)</f>
        <v>APLLTD</v>
      </c>
      <c r="Y69" s="1" t="str">
        <f>HYPERLINK($AE$7 &amp;J69,B69)</f>
        <v>Alembic Pharmaceuticals</v>
      </c>
      <c r="Z69" s="1" t="str">
        <f>HYPERLINK($AE$8 &amp;J69,B69)</f>
        <v>Alembic Pharmaceuticals</v>
      </c>
      <c r="AA69" s="1" t="str">
        <f t="shared" si="7"/>
        <v>Alembic Pharmaceuticals</v>
      </c>
      <c r="AB69" s="16" t="str">
        <f t="shared" si="8"/>
        <v>68|Alembic Pharmaceuticals|PHARMACEUTICALS|UKNOWN|533573|APLLTD|INE901L01018|AP35|pharmaceuticals||APLL|ALEMBIC-PHARMA|APLL||||alembic-pharmaceuticals|</v>
      </c>
    </row>
    <row r="70" spans="1:28" x14ac:dyDescent="0.25">
      <c r="A70" s="11">
        <f t="shared" si="5"/>
        <v>69</v>
      </c>
      <c r="B70" s="11" t="s">
        <v>511</v>
      </c>
      <c r="C70" s="11" t="s">
        <v>159</v>
      </c>
      <c r="D70" s="11" t="s">
        <v>652</v>
      </c>
      <c r="E70" s="11">
        <v>506820</v>
      </c>
      <c r="F70" s="11" t="s">
        <v>512</v>
      </c>
      <c r="G70" s="11" t="s">
        <v>513</v>
      </c>
      <c r="H70" s="11" t="s">
        <v>514</v>
      </c>
      <c r="I70" s="6" t="str">
        <f t="shared" si="4"/>
        <v>pharmaceuticals</v>
      </c>
      <c r="J70" s="7"/>
      <c r="K70" s="10" t="s">
        <v>283</v>
      </c>
      <c r="L70" s="10" t="s">
        <v>284</v>
      </c>
      <c r="M70" s="9" t="s">
        <v>283</v>
      </c>
      <c r="N70" s="9"/>
      <c r="O70" s="8"/>
      <c r="P70" s="8"/>
      <c r="Q70" s="6" t="str">
        <f t="shared" si="6"/>
        <v>astrazeneca-pharma</v>
      </c>
      <c r="R70" s="15"/>
      <c r="S70" s="4" t="str">
        <f>HYPERLINK($AE$1 &amp; I70 &amp; "/" &amp;  LOWER(B70) &amp;  "/" &amp; H70,B70)</f>
        <v>AstraZeneca Pharma</v>
      </c>
      <c r="T70" s="4" t="str">
        <f>HYPERLINK( $AE$4 &amp; G70,F70 )</f>
        <v>ASTRAZEN</v>
      </c>
      <c r="U70" s="5" t="str">
        <f>HYPERLINK( $AE$2 &amp; K70,F70)</f>
        <v>ASTRAZEN</v>
      </c>
      <c r="V70" s="4" t="str">
        <f>HYPERLINK( $AE$3 &amp; F70,F70)</f>
        <v>ASTRAZEN</v>
      </c>
      <c r="W70" s="3" t="str">
        <f>HYPERLINK( $AE$5 &amp; O70 &amp; "/" &amp; Q70 &amp; $AF$5,F70)</f>
        <v>ASTRAZEN</v>
      </c>
      <c r="X70" s="2" t="str">
        <f>HYPERLINK( $AE$6 &amp; M70,F70)</f>
        <v>ASTRAZEN</v>
      </c>
      <c r="Y70" s="1" t="str">
        <f>HYPERLINK($AE$7 &amp;J70,B70)</f>
        <v>AstraZeneca Pharma</v>
      </c>
      <c r="Z70" s="1" t="str">
        <f>HYPERLINK($AE$8 &amp;J70,B70)</f>
        <v>AstraZeneca Pharma</v>
      </c>
      <c r="AA70" s="1" t="str">
        <f t="shared" si="7"/>
        <v>AstraZeneca Pharma</v>
      </c>
      <c r="AB70" s="16" t="str">
        <f t="shared" si="8"/>
        <v>69|AstraZeneca Pharma|PHARMACEUTICALS|UKNOWN|506820|ASTRAZEN|INE203A01020|AZP|pharmaceuticals||AIDL|ASTRAZENECA-PHARMA|AIDL||||astrazeneca-pharma|</v>
      </c>
    </row>
    <row r="71" spans="1:28" x14ac:dyDescent="0.25">
      <c r="A71" s="11">
        <f t="shared" si="5"/>
        <v>70</v>
      </c>
      <c r="B71" s="11" t="s">
        <v>515</v>
      </c>
      <c r="C71" s="11" t="s">
        <v>159</v>
      </c>
      <c r="D71" s="11" t="s">
        <v>652</v>
      </c>
      <c r="E71" s="11">
        <v>524804</v>
      </c>
      <c r="F71" s="11" t="s">
        <v>516</v>
      </c>
      <c r="G71" s="11" t="s">
        <v>517</v>
      </c>
      <c r="H71" s="11" t="s">
        <v>518</v>
      </c>
      <c r="I71" s="6" t="str">
        <f t="shared" si="4"/>
        <v>pharmaceuticals</v>
      </c>
      <c r="J71" s="7"/>
      <c r="K71" s="10" t="s">
        <v>285</v>
      </c>
      <c r="L71" s="10" t="s">
        <v>286</v>
      </c>
      <c r="M71" s="9" t="s">
        <v>285</v>
      </c>
      <c r="N71" s="9"/>
      <c r="O71" s="8"/>
      <c r="P71" s="8"/>
      <c r="Q71" s="6" t="str">
        <f t="shared" si="6"/>
        <v>aurobindo-pharma</v>
      </c>
      <c r="R71" s="15"/>
      <c r="S71" s="4" t="str">
        <f>HYPERLINK($AE$1 &amp; I71 &amp; "/" &amp;  LOWER(B71) &amp;  "/" &amp; H71,B71)</f>
        <v>Aurobindo Pharma</v>
      </c>
      <c r="T71" s="4" t="str">
        <f>HYPERLINK( $AE$4 &amp; G71,F71 )</f>
        <v>AUROPHARMA</v>
      </c>
      <c r="U71" s="5" t="str">
        <f>HYPERLINK( $AE$2 &amp; K71,F71)</f>
        <v>AUROPHARMA</v>
      </c>
      <c r="V71" s="4" t="str">
        <f>HYPERLINK( $AE$3 &amp; F71,F71)</f>
        <v>AUROPHARMA</v>
      </c>
      <c r="W71" s="3" t="str">
        <f>HYPERLINK( $AE$5 &amp; O71 &amp; "/" &amp; Q71 &amp; $AF$5,F71)</f>
        <v>AUROPHARMA</v>
      </c>
      <c r="X71" s="2" t="str">
        <f>HYPERLINK( $AE$6 &amp; M71,F71)</f>
        <v>AUROPHARMA</v>
      </c>
      <c r="Y71" s="1" t="str">
        <f>HYPERLINK($AE$7 &amp;J71,B71)</f>
        <v>Aurobindo Pharma</v>
      </c>
      <c r="Z71" s="1" t="str">
        <f>HYPERLINK($AE$8 &amp;J71,B71)</f>
        <v>Aurobindo Pharma</v>
      </c>
      <c r="AA71" s="1" t="str">
        <f t="shared" si="7"/>
        <v>Aurobindo Pharma</v>
      </c>
      <c r="AB71" s="16" t="str">
        <f t="shared" si="8"/>
        <v>70|Aurobindo Pharma|PHARMACEUTICALS|UKNOWN|524804|AUROPHARMA|INE406A01037|AP|pharmaceuticals||AUBD|AUROBINDO-PHARMA|AUBD||||aurobindo-pharma|</v>
      </c>
    </row>
    <row r="72" spans="1:28" x14ac:dyDescent="0.25">
      <c r="A72" s="11">
        <f t="shared" si="5"/>
        <v>71</v>
      </c>
      <c r="B72" s="11" t="s">
        <v>519</v>
      </c>
      <c r="C72" s="11" t="s">
        <v>159</v>
      </c>
      <c r="D72" s="11" t="s">
        <v>652</v>
      </c>
      <c r="E72" s="11">
        <v>532523</v>
      </c>
      <c r="F72" s="11" t="s">
        <v>520</v>
      </c>
      <c r="G72" s="11" t="s">
        <v>521</v>
      </c>
      <c r="H72" s="11" t="s">
        <v>522</v>
      </c>
      <c r="I72" s="6" t="str">
        <f t="shared" si="4"/>
        <v>pharmaceuticals</v>
      </c>
      <c r="J72" s="7"/>
      <c r="K72" s="10" t="s">
        <v>287</v>
      </c>
      <c r="L72" s="10" t="s">
        <v>288</v>
      </c>
      <c r="M72" s="9" t="s">
        <v>287</v>
      </c>
      <c r="N72" s="9"/>
      <c r="O72" s="8"/>
      <c r="P72" s="8"/>
      <c r="Q72" s="6" t="str">
        <f t="shared" si="6"/>
        <v>biocon</v>
      </c>
      <c r="R72" s="15"/>
      <c r="S72" s="4" t="str">
        <f>HYPERLINK($AE$1 &amp; I72 &amp; "/" &amp;  LOWER(B72) &amp;  "/" &amp; H72,B72)</f>
        <v>Biocon</v>
      </c>
      <c r="T72" s="4" t="str">
        <f>HYPERLINK( $AE$4 &amp; G72,F72 )</f>
        <v>BIOCON</v>
      </c>
      <c r="U72" s="5" t="str">
        <f>HYPERLINK( $AE$2 &amp; K72,F72)</f>
        <v>BIOCON</v>
      </c>
      <c r="V72" s="4" t="str">
        <f>HYPERLINK( $AE$3 &amp; F72,F72)</f>
        <v>BIOCON</v>
      </c>
      <c r="W72" s="3" t="str">
        <f>HYPERLINK( $AE$5 &amp; O72 &amp; "/" &amp; Q72 &amp; $AF$5,F72)</f>
        <v>BIOCON</v>
      </c>
      <c r="X72" s="2" t="str">
        <f>HYPERLINK( $AE$6 &amp; M72,F72)</f>
        <v>BIOCON</v>
      </c>
      <c r="Y72" s="1" t="str">
        <f>HYPERLINK($AE$7 &amp;J72,B72)</f>
        <v>Biocon</v>
      </c>
      <c r="Z72" s="1" t="str">
        <f>HYPERLINK($AE$8 &amp;J72,B72)</f>
        <v>Biocon</v>
      </c>
      <c r="AA72" s="1" t="str">
        <f t="shared" si="7"/>
        <v>Biocon</v>
      </c>
      <c r="AB72" s="16" t="str">
        <f t="shared" si="8"/>
        <v>71|Biocon|PHARMACEUTICALS|UKNOWN|532523|BIOCON|INE376G01013|BL03|pharmaceuticals||BICN|BIOCON-LTD|BICN||||biocon|</v>
      </c>
    </row>
    <row r="73" spans="1:28" x14ac:dyDescent="0.25">
      <c r="A73" s="11">
        <f t="shared" si="5"/>
        <v>72</v>
      </c>
      <c r="B73" s="11" t="s">
        <v>523</v>
      </c>
      <c r="C73" s="11" t="s">
        <v>159</v>
      </c>
      <c r="D73" s="11" t="s">
        <v>652</v>
      </c>
      <c r="E73" s="11">
        <v>532321</v>
      </c>
      <c r="F73" s="11" t="s">
        <v>524</v>
      </c>
      <c r="G73" s="11" t="s">
        <v>525</v>
      </c>
      <c r="H73" s="11" t="s">
        <v>526</v>
      </c>
      <c r="I73" s="6" t="str">
        <f t="shared" si="4"/>
        <v>pharmaceuticals</v>
      </c>
      <c r="J73" s="7"/>
      <c r="K73" s="10" t="s">
        <v>289</v>
      </c>
      <c r="L73" s="10" t="s">
        <v>290</v>
      </c>
      <c r="M73" s="9" t="s">
        <v>289</v>
      </c>
      <c r="N73" s="9"/>
      <c r="O73" s="8"/>
      <c r="P73" s="8"/>
      <c r="Q73" s="6" t="str">
        <f t="shared" si="6"/>
        <v>cadila-healthcare</v>
      </c>
      <c r="R73" s="15"/>
      <c r="S73" s="4" t="str">
        <f>HYPERLINK($AE$1 &amp; I73 &amp; "/" &amp;  LOWER(B73) &amp;  "/" &amp; H73,B73)</f>
        <v>Cadila Healthcare</v>
      </c>
      <c r="T73" s="4" t="str">
        <f>HYPERLINK( $AE$4 &amp; G73,F73 )</f>
        <v>CADILAHC</v>
      </c>
      <c r="U73" s="5" t="str">
        <f>HYPERLINK( $AE$2 &amp; K73,F73)</f>
        <v>CADILAHC</v>
      </c>
      <c r="V73" s="4" t="str">
        <f>HYPERLINK( $AE$3 &amp; F73,F73)</f>
        <v>CADILAHC</v>
      </c>
      <c r="W73" s="3" t="str">
        <f>HYPERLINK( $AE$5 &amp; O73 &amp; "/" &amp; Q73 &amp; $AF$5,F73)</f>
        <v>CADILAHC</v>
      </c>
      <c r="X73" s="2" t="str">
        <f>HYPERLINK( $AE$6 &amp; M73,F73)</f>
        <v>CADILAHC</v>
      </c>
      <c r="Y73" s="1" t="str">
        <f>HYPERLINK($AE$7 &amp;J73,B73)</f>
        <v>Cadila Healthcare</v>
      </c>
      <c r="Z73" s="1" t="str">
        <f>HYPERLINK($AE$8 &amp;J73,B73)</f>
        <v>Cadila Healthcare</v>
      </c>
      <c r="AA73" s="1" t="str">
        <f t="shared" si="7"/>
        <v>Cadila Healthcare</v>
      </c>
      <c r="AB73" s="16" t="str">
        <f t="shared" si="8"/>
        <v>72|Cadila Healthcare|PHARMACEUTICALS|UKNOWN|532321|CADILAHC|INE010B01019|CHC|pharmaceuticals||CADIL|CADILA-HEALTHCARE|CADIL||||cadila-healthcare|</v>
      </c>
    </row>
    <row r="74" spans="1:28" x14ac:dyDescent="0.25">
      <c r="A74" s="11">
        <f t="shared" si="5"/>
        <v>73</v>
      </c>
      <c r="B74" s="11" t="s">
        <v>527</v>
      </c>
      <c r="C74" s="11" t="s">
        <v>159</v>
      </c>
      <c r="D74" s="11" t="s">
        <v>652</v>
      </c>
      <c r="E74" s="11">
        <v>532526</v>
      </c>
      <c r="F74" s="11" t="s">
        <v>528</v>
      </c>
      <c r="G74" s="11" t="s">
        <v>529</v>
      </c>
      <c r="H74" s="11" t="s">
        <v>530</v>
      </c>
      <c r="I74" s="6" t="str">
        <f t="shared" si="4"/>
        <v>pharmaceuticals</v>
      </c>
      <c r="J74" s="7"/>
      <c r="K74" s="10" t="s">
        <v>291</v>
      </c>
      <c r="L74" s="10" t="s">
        <v>292</v>
      </c>
      <c r="M74" s="9" t="s">
        <v>291</v>
      </c>
      <c r="N74" s="9"/>
      <c r="O74" s="8"/>
      <c r="P74" s="8"/>
      <c r="Q74" s="6" t="str">
        <f t="shared" si="6"/>
        <v>dishman-pharmaceuticals-&amp;-chemicals</v>
      </c>
      <c r="R74" s="15"/>
      <c r="S74" s="4" t="str">
        <f>HYPERLINK($AE$1 &amp; I74 &amp; "/" &amp;  LOWER(B74) &amp;  "/" &amp; H74,B74)</f>
        <v>Dishman Pharmaceuticals &amp; Chemicals</v>
      </c>
      <c r="T74" s="4" t="str">
        <f>HYPERLINK( $AE$4 &amp; G74,F74 )</f>
        <v>DISHMAN</v>
      </c>
      <c r="U74" s="5" t="str">
        <f>HYPERLINK( $AE$2 &amp; K74,F74)</f>
        <v>DISHMAN</v>
      </c>
      <c r="V74" s="4" t="str">
        <f>HYPERLINK( $AE$3 &amp; F74,F74)</f>
        <v>DISHMAN</v>
      </c>
      <c r="W74" s="3" t="str">
        <f>HYPERLINK( $AE$5 &amp; O74 &amp; "/" &amp; Q74 &amp; $AF$5,F74)</f>
        <v>DISHMAN</v>
      </c>
      <c r="X74" s="2" t="str">
        <f>HYPERLINK( $AE$6 &amp; M74,F74)</f>
        <v>DISHMAN</v>
      </c>
      <c r="Y74" s="1" t="str">
        <f>HYPERLINK($AE$7 &amp;J74,B74)</f>
        <v>Dishman Pharmaceuticals &amp; Chemicals</v>
      </c>
      <c r="Z74" s="1" t="str">
        <f>HYPERLINK($AE$8 &amp;J74,B74)</f>
        <v>Dishman Pharmaceuticals &amp; Chemicals</v>
      </c>
      <c r="AA74" s="1" t="str">
        <f t="shared" si="7"/>
        <v>Dishman Pharmaceuticals &amp; Chemicals</v>
      </c>
      <c r="AB74" s="16" t="str">
        <f t="shared" si="8"/>
        <v>73|Dishman Pharmaceuticals &amp; Chemicals|PHARMACEUTICALS|UKNOWN|532526|DISHMAN|INE353G01020|DPC02|pharmaceuticals||DHPH|DISHMAN-PHARMA|DHPH||||dishman-pharmaceuticals-&amp;-chemicals|</v>
      </c>
    </row>
    <row r="75" spans="1:28" x14ac:dyDescent="0.25">
      <c r="A75" s="11">
        <f t="shared" si="5"/>
        <v>74</v>
      </c>
      <c r="B75" s="11" t="s">
        <v>531</v>
      </c>
      <c r="C75" s="11" t="s">
        <v>159</v>
      </c>
      <c r="D75" s="11" t="s">
        <v>652</v>
      </c>
      <c r="E75" s="11">
        <v>532488</v>
      </c>
      <c r="F75" s="11" t="s">
        <v>532</v>
      </c>
      <c r="G75" s="11" t="s">
        <v>533</v>
      </c>
      <c r="H75" s="11" t="s">
        <v>534</v>
      </c>
      <c r="I75" s="6" t="str">
        <f t="shared" si="4"/>
        <v>pharmaceuticals</v>
      </c>
      <c r="J75" s="7"/>
      <c r="K75" s="10" t="s">
        <v>293</v>
      </c>
      <c r="L75" s="10" t="s">
        <v>294</v>
      </c>
      <c r="M75" s="9" t="s">
        <v>293</v>
      </c>
      <c r="N75" s="9"/>
      <c r="O75" s="8"/>
      <c r="P75" s="8"/>
      <c r="Q75" s="6" t="str">
        <f t="shared" si="6"/>
        <v>divis-laboratories</v>
      </c>
      <c r="R75" s="15"/>
      <c r="S75" s="4" t="str">
        <f>HYPERLINK($AE$1 &amp; I75 &amp; "/" &amp;  LOWER(B75) &amp;  "/" &amp; H75,B75)</f>
        <v>Divis Laboratories</v>
      </c>
      <c r="T75" s="4" t="str">
        <f>HYPERLINK( $AE$4 &amp; G75,F75 )</f>
        <v>DIVISLAB</v>
      </c>
      <c r="U75" s="5" t="str">
        <f>HYPERLINK( $AE$2 &amp; K75,F75)</f>
        <v>DIVISLAB</v>
      </c>
      <c r="V75" s="4" t="str">
        <f>HYPERLINK( $AE$3 &amp; F75,F75)</f>
        <v>DIVISLAB</v>
      </c>
      <c r="W75" s="3" t="str">
        <f>HYPERLINK( $AE$5 &amp; O75 &amp; "/" &amp; Q75 &amp; $AF$5,F75)</f>
        <v>DIVISLAB</v>
      </c>
      <c r="X75" s="2" t="str">
        <f>HYPERLINK( $AE$6 &amp; M75,F75)</f>
        <v>DIVISLAB</v>
      </c>
      <c r="Y75" s="1" t="str">
        <f>HYPERLINK($AE$7 &amp;J75,B75)</f>
        <v>Divis Laboratories</v>
      </c>
      <c r="Z75" s="1" t="str">
        <f>HYPERLINK($AE$8 &amp;J75,B75)</f>
        <v>Divis Laboratories</v>
      </c>
      <c r="AA75" s="1" t="str">
        <f t="shared" si="7"/>
        <v>Divis Laboratories</v>
      </c>
      <c r="AB75" s="16" t="str">
        <f t="shared" si="8"/>
        <v>74|Divis Laboratories|PHARMACEUTICALS|UKNOWN|532488|DIVISLAB|INE361B01024|DL03|pharmaceuticals||DIVI|DIVIS-LABORATORIES|DIVI||||divis-laboratories|</v>
      </c>
    </row>
    <row r="76" spans="1:28" x14ac:dyDescent="0.25">
      <c r="A76" s="11">
        <f t="shared" si="5"/>
        <v>75</v>
      </c>
      <c r="B76" s="11" t="s">
        <v>535</v>
      </c>
      <c r="C76" s="11" t="s">
        <v>159</v>
      </c>
      <c r="D76" s="11" t="s">
        <v>652</v>
      </c>
      <c r="E76" s="11">
        <v>533412</v>
      </c>
      <c r="F76" s="11" t="s">
        <v>536</v>
      </c>
      <c r="G76" s="11" t="s">
        <v>537</v>
      </c>
      <c r="H76" s="11" t="s">
        <v>538</v>
      </c>
      <c r="I76" s="6" t="str">
        <f t="shared" si="4"/>
        <v>pharmaceuticals</v>
      </c>
      <c r="J76" s="7"/>
      <c r="K76" s="10" t="s">
        <v>295</v>
      </c>
      <c r="L76" s="10" t="s">
        <v>296</v>
      </c>
      <c r="M76" s="9" t="s">
        <v>295</v>
      </c>
      <c r="N76" s="9"/>
      <c r="O76" s="8"/>
      <c r="P76" s="8"/>
      <c r="Q76" s="6" t="str">
        <f t="shared" si="6"/>
        <v>dr.-datson-labs</v>
      </c>
      <c r="R76" s="15"/>
      <c r="S76" s="4" t="str">
        <f>HYPERLINK($AE$1 &amp; I76 &amp; "/" &amp;  LOWER(B76) &amp;  "/" &amp; H76,B76)</f>
        <v>Dr. Datson Labs</v>
      </c>
      <c r="T76" s="4" t="str">
        <f>HYPERLINK( $AE$4 &amp; G76,F76 )</f>
        <v>DRDATSONS</v>
      </c>
      <c r="U76" s="5" t="str">
        <f>HYPERLINK( $AE$2 &amp; K76,F76)</f>
        <v>DRDATSONS</v>
      </c>
      <c r="V76" s="4" t="str">
        <f>HYPERLINK( $AE$3 &amp; F76,F76)</f>
        <v>DRDATSONS</v>
      </c>
      <c r="W76" s="3" t="str">
        <f>HYPERLINK( $AE$5 &amp; O76 &amp; "/" &amp; Q76 &amp; $AF$5,F76)</f>
        <v>DRDATSONS</v>
      </c>
      <c r="X76" s="2" t="str">
        <f>HYPERLINK( $AE$6 &amp; M76,F76)</f>
        <v>DRDATSONS</v>
      </c>
      <c r="Y76" s="1" t="str">
        <f>HYPERLINK($AE$7 &amp;J76,B76)</f>
        <v>Dr. Datson Labs</v>
      </c>
      <c r="Z76" s="1" t="str">
        <f>HYPERLINK($AE$8 &amp;J76,B76)</f>
        <v>Dr. Datson Labs</v>
      </c>
      <c r="AA76" s="1" t="str">
        <f t="shared" si="7"/>
        <v>Dr. Datson Labs</v>
      </c>
      <c r="AB76" s="16" t="str">
        <f t="shared" si="8"/>
        <v>75|Dr. Datson Labs|PHARMACEUTICALS|UKNOWN|533412|DRDATSONS|INE928K01013|AL02|pharmaceuticals||ALCL|DR-DATSONS-LABS|ALCL||||dr.-datson-labs|</v>
      </c>
    </row>
    <row r="77" spans="1:28" x14ac:dyDescent="0.25">
      <c r="A77" s="11">
        <f t="shared" si="5"/>
        <v>76</v>
      </c>
      <c r="B77" s="11" t="s">
        <v>539</v>
      </c>
      <c r="C77" s="11" t="s">
        <v>159</v>
      </c>
      <c r="D77" s="11" t="s">
        <v>652</v>
      </c>
      <c r="E77" s="11">
        <v>500124</v>
      </c>
      <c r="F77" s="11" t="s">
        <v>540</v>
      </c>
      <c r="G77" s="11" t="s">
        <v>541</v>
      </c>
      <c r="H77" s="11" t="s">
        <v>542</v>
      </c>
      <c r="I77" s="6" t="str">
        <f t="shared" si="4"/>
        <v>pharmaceuticals</v>
      </c>
      <c r="J77" s="7"/>
      <c r="K77" s="10" t="s">
        <v>297</v>
      </c>
      <c r="L77" s="10" t="s">
        <v>298</v>
      </c>
      <c r="M77" s="9" t="s">
        <v>297</v>
      </c>
      <c r="N77" s="9"/>
      <c r="O77" s="8"/>
      <c r="P77" s="8"/>
      <c r="Q77" s="6" t="str">
        <f t="shared" si="6"/>
        <v>dr-reddys-laboratories</v>
      </c>
      <c r="R77" s="15"/>
      <c r="S77" s="4" t="str">
        <f>HYPERLINK($AE$1 &amp; I77 &amp; "/" &amp;  LOWER(B77) &amp;  "/" &amp; H77,B77)</f>
        <v>Dr Reddys Laboratories</v>
      </c>
      <c r="T77" s="4" t="str">
        <f>HYPERLINK( $AE$4 &amp; G77,F77 )</f>
        <v>DRREDDY</v>
      </c>
      <c r="U77" s="5" t="str">
        <f>HYPERLINK( $AE$2 &amp; K77,F77)</f>
        <v>DRREDDY</v>
      </c>
      <c r="V77" s="4" t="str">
        <f>HYPERLINK( $AE$3 &amp; F77,F77)</f>
        <v>DRREDDY</v>
      </c>
      <c r="W77" s="3" t="str">
        <f>HYPERLINK( $AE$5 &amp; O77 &amp; "/" &amp; Q77 &amp; $AF$5,F77)</f>
        <v>DRREDDY</v>
      </c>
      <c r="X77" s="2" t="str">
        <f>HYPERLINK( $AE$6 &amp; M77,F77)</f>
        <v>DRREDDY</v>
      </c>
      <c r="Y77" s="1" t="str">
        <f>HYPERLINK($AE$7 &amp;J77,B77)</f>
        <v>Dr Reddys Laboratories</v>
      </c>
      <c r="Z77" s="1" t="str">
        <f>HYPERLINK($AE$8 &amp;J77,B77)</f>
        <v>Dr Reddys Laboratories</v>
      </c>
      <c r="AA77" s="1" t="str">
        <f t="shared" si="7"/>
        <v>Dr Reddys Laboratories</v>
      </c>
      <c r="AB77" s="16" t="str">
        <f t="shared" si="8"/>
        <v>76|Dr Reddys Laboratories|PHARMACEUTICALS|UKNOWN|500124|DRREDDY|INE089A01023|DRL|pharmaceuticals||REDY|DR-REDDYS-LAB|REDY||||dr-reddys-laboratories|</v>
      </c>
    </row>
    <row r="78" spans="1:28" x14ac:dyDescent="0.25">
      <c r="A78" s="11">
        <f t="shared" si="5"/>
        <v>77</v>
      </c>
      <c r="B78" s="11" t="s">
        <v>543</v>
      </c>
      <c r="C78" s="11" t="s">
        <v>159</v>
      </c>
      <c r="D78" s="11" t="s">
        <v>652</v>
      </c>
      <c r="E78" s="11">
        <v>532322</v>
      </c>
      <c r="F78" s="11" t="s">
        <v>544</v>
      </c>
      <c r="G78" s="11" t="s">
        <v>545</v>
      </c>
      <c r="H78" s="11" t="s">
        <v>546</v>
      </c>
      <c r="I78" s="6" t="str">
        <f t="shared" si="4"/>
        <v>pharmaceuticals</v>
      </c>
      <c r="J78" s="7"/>
      <c r="K78" s="10" t="s">
        <v>299</v>
      </c>
      <c r="L78" s="10" t="s">
        <v>300</v>
      </c>
      <c r="M78" s="9" t="s">
        <v>299</v>
      </c>
      <c r="N78" s="9"/>
      <c r="O78" s="8"/>
      <c r="P78" s="8"/>
      <c r="Q78" s="6" t="str">
        <f t="shared" si="6"/>
        <v>elder-pharmaceuticals</v>
      </c>
      <c r="R78" s="15"/>
      <c r="S78" s="4" t="str">
        <f>HYPERLINK($AE$1 &amp; I78 &amp; "/" &amp;  LOWER(B78) &amp;  "/" &amp; H78,B78)</f>
        <v>Elder Pharmaceuticals</v>
      </c>
      <c r="T78" s="4" t="str">
        <f>HYPERLINK( $AE$4 &amp; G78,F78 )</f>
        <v>ELDERPHARM</v>
      </c>
      <c r="U78" s="5" t="str">
        <f>HYPERLINK( $AE$2 &amp; K78,F78)</f>
        <v>ELDERPHARM</v>
      </c>
      <c r="V78" s="4" t="str">
        <f>HYPERLINK( $AE$3 &amp; F78,F78)</f>
        <v>ELDERPHARM</v>
      </c>
      <c r="W78" s="3" t="str">
        <f>HYPERLINK( $AE$5 &amp; O78 &amp; "/" &amp; Q78 &amp; $AF$5,F78)</f>
        <v>ELDERPHARM</v>
      </c>
      <c r="X78" s="2" t="str">
        <f>HYPERLINK( $AE$6 &amp; M78,F78)</f>
        <v>ELDERPHARM</v>
      </c>
      <c r="Y78" s="1" t="str">
        <f>HYPERLINK($AE$7 &amp;J78,B78)</f>
        <v>Elder Pharmaceuticals</v>
      </c>
      <c r="Z78" s="1" t="str">
        <f>HYPERLINK($AE$8 &amp;J78,B78)</f>
        <v>Elder Pharmaceuticals</v>
      </c>
      <c r="AA78" s="1" t="str">
        <f t="shared" si="7"/>
        <v>Elder Pharmaceuticals</v>
      </c>
      <c r="AB78" s="16" t="str">
        <f t="shared" si="8"/>
        <v>77|Elder Pharmaceuticals|PHARMACEUTICALS|UKNOWN|532322|ELDERPHARM|INE975A01015|EP9|pharmaceuticals||ELDER|ELDER-PHARMA|ELDER||||elder-pharmaceuticals|</v>
      </c>
    </row>
    <row r="79" spans="1:28" x14ac:dyDescent="0.25">
      <c r="A79" s="11">
        <f t="shared" si="5"/>
        <v>78</v>
      </c>
      <c r="B79" s="11" t="s">
        <v>547</v>
      </c>
      <c r="C79" s="11" t="s">
        <v>159</v>
      </c>
      <c r="D79" s="11" t="s">
        <v>652</v>
      </c>
      <c r="E79" s="11">
        <v>531599</v>
      </c>
      <c r="F79" s="11" t="s">
        <v>547</v>
      </c>
      <c r="G79" s="11" t="s">
        <v>548</v>
      </c>
      <c r="H79" s="11" t="s">
        <v>547</v>
      </c>
      <c r="I79" s="6" t="str">
        <f t="shared" si="4"/>
        <v>pharmaceuticals</v>
      </c>
      <c r="J79" s="7"/>
      <c r="K79" s="10" t="s">
        <v>301</v>
      </c>
      <c r="L79" s="10" t="s">
        <v>302</v>
      </c>
      <c r="M79" s="9" t="s">
        <v>301</v>
      </c>
      <c r="N79" s="9"/>
      <c r="O79" s="8"/>
      <c r="P79" s="8"/>
      <c r="Q79" s="6" t="str">
        <f t="shared" si="6"/>
        <v>fdc</v>
      </c>
      <c r="R79" s="15"/>
      <c r="S79" s="4" t="str">
        <f>HYPERLINK($AE$1 &amp; I79 &amp; "/" &amp;  LOWER(B79) &amp;  "/" &amp; H79,B79)</f>
        <v>FDC</v>
      </c>
      <c r="T79" s="4" t="str">
        <f>HYPERLINK( $AE$4 &amp; G79,F79 )</f>
        <v>FDC</v>
      </c>
      <c r="U79" s="5" t="str">
        <f>HYPERLINK( $AE$2 &amp; K79,F79)</f>
        <v>FDC</v>
      </c>
      <c r="V79" s="4" t="str">
        <f>HYPERLINK( $AE$3 &amp; F79,F79)</f>
        <v>FDC</v>
      </c>
      <c r="W79" s="3" t="str">
        <f>HYPERLINK( $AE$5 &amp; O79 &amp; "/" &amp; Q79 &amp; $AF$5,F79)</f>
        <v>FDC</v>
      </c>
      <c r="X79" s="2" t="str">
        <f>HYPERLINK( $AE$6 &amp; M79,F79)</f>
        <v>FDC</v>
      </c>
      <c r="Y79" s="1" t="str">
        <f>HYPERLINK($AE$7 &amp;J79,B79)</f>
        <v>FDC</v>
      </c>
      <c r="Z79" s="1" t="str">
        <f>HYPERLINK($AE$8 &amp;J79,B79)</f>
        <v>FDC</v>
      </c>
      <c r="AA79" s="1" t="str">
        <f t="shared" si="7"/>
        <v>FDC</v>
      </c>
      <c r="AB79" s="16" t="str">
        <f t="shared" si="8"/>
        <v>78|FDC|PHARMACEUTICALS|UKNOWN|531599|FDC|INE258B01022|FDC|pharmaceuticals||FDCL|FDC-LTD|FDCL||||fdc|</v>
      </c>
    </row>
    <row r="80" spans="1:28" x14ac:dyDescent="0.25">
      <c r="A80" s="11">
        <f t="shared" si="5"/>
        <v>79</v>
      </c>
      <c r="B80" s="11" t="s">
        <v>549</v>
      </c>
      <c r="C80" s="11" t="s">
        <v>159</v>
      </c>
      <c r="D80" s="11" t="s">
        <v>652</v>
      </c>
      <c r="E80" s="11">
        <v>532545</v>
      </c>
      <c r="F80" s="11" t="s">
        <v>550</v>
      </c>
      <c r="G80" s="11" t="s">
        <v>551</v>
      </c>
      <c r="H80" s="11" t="s">
        <v>552</v>
      </c>
      <c r="I80" s="6" t="str">
        <f t="shared" si="4"/>
        <v>pharmaceuticals</v>
      </c>
      <c r="J80" s="7"/>
      <c r="K80" s="10" t="s">
        <v>303</v>
      </c>
      <c r="L80" s="10" t="s">
        <v>304</v>
      </c>
      <c r="M80" s="9" t="s">
        <v>303</v>
      </c>
      <c r="N80" s="9"/>
      <c r="O80" s="8"/>
      <c r="P80" s="8"/>
      <c r="Q80" s="6" t="str">
        <f t="shared" si="6"/>
        <v>fresenius-kabi-oncology</v>
      </c>
      <c r="R80" s="15"/>
      <c r="S80" s="4" t="str">
        <f>HYPERLINK($AE$1 &amp; I80 &amp; "/" &amp;  LOWER(B80) &amp;  "/" &amp; H80,B80)</f>
        <v>Fresenius Kabi Oncology</v>
      </c>
      <c r="T80" s="4" t="str">
        <f>HYPERLINK( $AE$4 &amp; G80,F80 )</f>
        <v>FKONCO</v>
      </c>
      <c r="U80" s="5" t="str">
        <f>HYPERLINK( $AE$2 &amp; K80,F80)</f>
        <v>FKONCO</v>
      </c>
      <c r="V80" s="4" t="str">
        <f>HYPERLINK( $AE$3 &amp; F80,F80)</f>
        <v>FKONCO</v>
      </c>
      <c r="W80" s="3" t="str">
        <f>HYPERLINK( $AE$5 &amp; O80 &amp; "/" &amp; Q80 &amp; $AF$5,F80)</f>
        <v>FKONCO</v>
      </c>
      <c r="X80" s="2" t="str">
        <f>HYPERLINK( $AE$6 &amp; M80,F80)</f>
        <v>FKONCO</v>
      </c>
      <c r="Y80" s="1" t="str">
        <f>HYPERLINK($AE$7 &amp;J80,B80)</f>
        <v>Fresenius Kabi Oncology</v>
      </c>
      <c r="Z80" s="1" t="str">
        <f>HYPERLINK($AE$8 &amp;J80,B80)</f>
        <v>Fresenius Kabi Oncology</v>
      </c>
      <c r="AA80" s="1" t="str">
        <f t="shared" si="7"/>
        <v>Fresenius Kabi Oncology</v>
      </c>
      <c r="AB80" s="16" t="str">
        <f t="shared" si="8"/>
        <v>79|Fresenius Kabi Oncology|PHARMACEUTICALS|UKNOWN|532545|FKONCO|INE575G01010|FKO01|pharmaceuticals||DBPH|FRESENIUS-KABI-ONCO|DBPH||||fresenius-kabi-oncology|</v>
      </c>
    </row>
    <row r="81" spans="1:28" x14ac:dyDescent="0.25">
      <c r="A81" s="11">
        <f t="shared" si="5"/>
        <v>80</v>
      </c>
      <c r="B81" s="11" t="s">
        <v>553</v>
      </c>
      <c r="C81" s="11" t="s">
        <v>159</v>
      </c>
      <c r="D81" s="11" t="s">
        <v>652</v>
      </c>
      <c r="E81" s="11">
        <v>506803</v>
      </c>
      <c r="F81" s="11" t="s">
        <v>554</v>
      </c>
      <c r="G81" s="11" t="s">
        <v>555</v>
      </c>
      <c r="H81" s="11" t="s">
        <v>556</v>
      </c>
      <c r="I81" s="6" t="str">
        <f t="shared" si="4"/>
        <v>pharmaceuticals</v>
      </c>
      <c r="J81" s="7"/>
      <c r="K81" s="10" t="s">
        <v>305</v>
      </c>
      <c r="L81" s="10" t="s">
        <v>306</v>
      </c>
      <c r="M81" s="9" t="s">
        <v>305</v>
      </c>
      <c r="N81" s="9"/>
      <c r="O81" s="8"/>
      <c r="P81" s="8"/>
      <c r="Q81" s="6" t="str">
        <f t="shared" si="6"/>
        <v>fulford-(india)</v>
      </c>
      <c r="R81" s="15"/>
      <c r="S81" s="4" t="str">
        <f>HYPERLINK($AE$1 &amp; I81 &amp; "/" &amp;  LOWER(B81) &amp;  "/" &amp; H81,B81)</f>
        <v>Fulford (India)</v>
      </c>
      <c r="T81" s="4" t="str">
        <f>HYPERLINK( $AE$4 &amp; G81,F81 )</f>
        <v>FULFORD</v>
      </c>
      <c r="U81" s="5" t="str">
        <f>HYPERLINK( $AE$2 &amp; K81,F81)</f>
        <v>FULFORD</v>
      </c>
      <c r="V81" s="4" t="str">
        <f>HYPERLINK( $AE$3 &amp; F81,F81)</f>
        <v>FULFORD</v>
      </c>
      <c r="W81" s="3" t="str">
        <f>HYPERLINK( $AE$5 &amp; O81 &amp; "/" &amp; Q81 &amp; $AF$5,F81)</f>
        <v>FULFORD</v>
      </c>
      <c r="X81" s="2" t="str">
        <f>HYPERLINK( $AE$6 &amp; M81,F81)</f>
        <v>FULFORD</v>
      </c>
      <c r="Y81" s="1" t="str">
        <f>HYPERLINK($AE$7 &amp;J81,B81)</f>
        <v>Fulford (India)</v>
      </c>
      <c r="Z81" s="1" t="str">
        <f>HYPERLINK($AE$8 &amp;J81,B81)</f>
        <v>Fulford (India)</v>
      </c>
      <c r="AA81" s="1" t="str">
        <f t="shared" si="7"/>
        <v>Fulford (India)</v>
      </c>
      <c r="AB81" s="16" t="str">
        <f t="shared" si="8"/>
        <v>80|Fulford (India)|PHARMACEUTICALS|UKNOWN|506803|FULFORD|INE521A01017|FI13|pharmaceuticals||FLFD|FULFORD-INDIA|FLFD||||fulford-(india)|</v>
      </c>
    </row>
    <row r="82" spans="1:28" x14ac:dyDescent="0.25">
      <c r="A82" s="11">
        <f t="shared" si="5"/>
        <v>81</v>
      </c>
      <c r="B82" s="11" t="s">
        <v>557</v>
      </c>
      <c r="C82" s="11" t="s">
        <v>159</v>
      </c>
      <c r="D82" s="11" t="s">
        <v>652</v>
      </c>
      <c r="E82" s="11">
        <v>532296</v>
      </c>
      <c r="F82" s="11" t="s">
        <v>558</v>
      </c>
      <c r="G82" s="11" t="s">
        <v>559</v>
      </c>
      <c r="H82" s="11" t="s">
        <v>560</v>
      </c>
      <c r="I82" s="6" t="str">
        <f t="shared" si="4"/>
        <v>pharmaceuticals</v>
      </c>
      <c r="J82" s="7"/>
      <c r="K82" s="10" t="s">
        <v>307</v>
      </c>
      <c r="L82" s="10" t="s">
        <v>308</v>
      </c>
      <c r="M82" s="9" t="s">
        <v>307</v>
      </c>
      <c r="N82" s="9"/>
      <c r="O82" s="8"/>
      <c r="P82" s="8"/>
      <c r="Q82" s="6" t="str">
        <f t="shared" si="6"/>
        <v>glenmark-pharma</v>
      </c>
      <c r="R82" s="15"/>
      <c r="S82" s="4" t="str">
        <f>HYPERLINK($AE$1 &amp; I82 &amp; "/" &amp;  LOWER(B82) &amp;  "/" &amp; H82,B82)</f>
        <v>Glenmark Pharma</v>
      </c>
      <c r="T82" s="4" t="str">
        <f>HYPERLINK( $AE$4 &amp; G82,F82 )</f>
        <v>GLENMARK</v>
      </c>
      <c r="U82" s="5" t="str">
        <f>HYPERLINK( $AE$2 &amp; K82,F82)</f>
        <v>GLENMARK</v>
      </c>
      <c r="V82" s="4" t="str">
        <f>HYPERLINK( $AE$3 &amp; F82,F82)</f>
        <v>GLENMARK</v>
      </c>
      <c r="W82" s="3" t="str">
        <f>HYPERLINK( $AE$5 &amp; O82 &amp; "/" &amp; Q82 &amp; $AF$5,F82)</f>
        <v>GLENMARK</v>
      </c>
      <c r="X82" s="2" t="str">
        <f>HYPERLINK( $AE$6 &amp; M82,F82)</f>
        <v>GLENMARK</v>
      </c>
      <c r="Y82" s="1" t="str">
        <f>HYPERLINK($AE$7 &amp;J82,B82)</f>
        <v>Glenmark Pharma</v>
      </c>
      <c r="Z82" s="1" t="str">
        <f>HYPERLINK($AE$8 &amp;J82,B82)</f>
        <v>Glenmark Pharma</v>
      </c>
      <c r="AA82" s="1" t="str">
        <f t="shared" si="7"/>
        <v>Glenmark Pharma</v>
      </c>
      <c r="AB82" s="16" t="str">
        <f t="shared" si="8"/>
        <v>81|Glenmark Pharma|PHARMACEUTICALS|UKNOWN|532296|GLENMARK|INE935A01035|GP08|pharmaceuticals||GLPH|GLENMARK-PHARMA|GLPH||||glenmark-pharma|</v>
      </c>
    </row>
    <row r="83" spans="1:28" x14ac:dyDescent="0.25">
      <c r="A83" s="11">
        <f t="shared" si="5"/>
        <v>82</v>
      </c>
      <c r="B83" s="11" t="s">
        <v>561</v>
      </c>
      <c r="C83" s="11" t="s">
        <v>159</v>
      </c>
      <c r="D83" s="11" t="s">
        <v>652</v>
      </c>
      <c r="E83" s="11">
        <v>500660</v>
      </c>
      <c r="F83" s="11" t="s">
        <v>562</v>
      </c>
      <c r="G83" s="11" t="s">
        <v>563</v>
      </c>
      <c r="H83" s="11" t="s">
        <v>564</v>
      </c>
      <c r="I83" s="6" t="str">
        <f t="shared" si="4"/>
        <v>pharmaceuticals</v>
      </c>
      <c r="J83" s="7"/>
      <c r="K83" s="10" t="s">
        <v>309</v>
      </c>
      <c r="L83" s="10" t="s">
        <v>310</v>
      </c>
      <c r="M83" s="9" t="s">
        <v>309</v>
      </c>
      <c r="N83" s="9"/>
      <c r="O83" s="8"/>
      <c r="P83" s="8"/>
      <c r="Q83" s="6" t="str">
        <f t="shared" si="6"/>
        <v>glaxosmithkline-pharmaceuticals</v>
      </c>
      <c r="R83" s="15"/>
      <c r="S83" s="4" t="str">
        <f>HYPERLINK($AE$1 &amp; I83 &amp; "/" &amp;  LOWER(B83) &amp;  "/" &amp; H83,B83)</f>
        <v>GlaxoSmithKline Pharmaceuticals</v>
      </c>
      <c r="T83" s="4" t="str">
        <f>HYPERLINK( $AE$4 &amp; G83,F83 )</f>
        <v>GLAXO</v>
      </c>
      <c r="U83" s="5" t="str">
        <f>HYPERLINK( $AE$2 &amp; K83,F83)</f>
        <v>GLAXO</v>
      </c>
      <c r="V83" s="4" t="str">
        <f>HYPERLINK( $AE$3 &amp; F83,F83)</f>
        <v>GLAXO</v>
      </c>
      <c r="W83" s="3" t="str">
        <f>HYPERLINK( $AE$5 &amp; O83 &amp; "/" &amp; Q83 &amp; $AF$5,F83)</f>
        <v>GLAXO</v>
      </c>
      <c r="X83" s="2" t="str">
        <f>HYPERLINK( $AE$6 &amp; M83,F83)</f>
        <v>GLAXO</v>
      </c>
      <c r="Y83" s="1" t="str">
        <f>HYPERLINK($AE$7 &amp;J83,B83)</f>
        <v>GlaxoSmithKline Pharmaceuticals</v>
      </c>
      <c r="Z83" s="1" t="str">
        <f>HYPERLINK($AE$8 &amp;J83,B83)</f>
        <v>GlaxoSmithKline Pharmaceuticals</v>
      </c>
      <c r="AA83" s="1" t="str">
        <f t="shared" si="7"/>
        <v>GlaxoSmithKline Pharmaceuticals</v>
      </c>
      <c r="AB83" s="16" t="str">
        <f t="shared" si="8"/>
        <v>82|GlaxoSmithKline Pharmaceuticals|PHARMACEUTICALS|UKNOWN|500660|GLAXO|INE159A01016|GSK|pharmaceuticals||GLXO|GSK-PHARMA|GLXO||||glaxosmithkline-pharmaceuticals|</v>
      </c>
    </row>
    <row r="84" spans="1:28" x14ac:dyDescent="0.25">
      <c r="A84" s="11">
        <f t="shared" si="5"/>
        <v>83</v>
      </c>
      <c r="B84" s="11" t="s">
        <v>565</v>
      </c>
      <c r="C84" s="11" t="s">
        <v>159</v>
      </c>
      <c r="D84" s="11" t="s">
        <v>652</v>
      </c>
      <c r="E84" s="11">
        <v>524494</v>
      </c>
      <c r="F84" s="11" t="s">
        <v>566</v>
      </c>
      <c r="G84" s="11" t="s">
        <v>567</v>
      </c>
      <c r="H84" s="11" t="s">
        <v>568</v>
      </c>
      <c r="I84" s="6" t="str">
        <f t="shared" si="4"/>
        <v>pharmaceuticals</v>
      </c>
      <c r="J84" s="7"/>
      <c r="K84" s="10" t="s">
        <v>311</v>
      </c>
      <c r="L84" s="10" t="s">
        <v>312</v>
      </c>
      <c r="M84" s="9" t="s">
        <v>311</v>
      </c>
      <c r="N84" s="9"/>
      <c r="O84" s="8"/>
      <c r="P84" s="8"/>
      <c r="Q84" s="6" t="str">
        <f t="shared" si="6"/>
        <v>ipca-laboratories</v>
      </c>
      <c r="R84" s="15"/>
      <c r="S84" s="4" t="str">
        <f>HYPERLINK($AE$1 &amp; I84 &amp; "/" &amp;  LOWER(B84) &amp;  "/" &amp; H84,B84)</f>
        <v>Ipca Laboratories</v>
      </c>
      <c r="T84" s="4" t="str">
        <f>HYPERLINK( $AE$4 &amp; G84,F84 )</f>
        <v>IPCALAB</v>
      </c>
      <c r="U84" s="5" t="str">
        <f>HYPERLINK( $AE$2 &amp; K84,F84)</f>
        <v>IPCALAB</v>
      </c>
      <c r="V84" s="4" t="str">
        <f>HYPERLINK( $AE$3 &amp; F84,F84)</f>
        <v>IPCALAB</v>
      </c>
      <c r="W84" s="3" t="str">
        <f>HYPERLINK( $AE$5 &amp; O84 &amp; "/" &amp; Q84 &amp; $AF$5,F84)</f>
        <v>IPCALAB</v>
      </c>
      <c r="X84" s="2" t="str">
        <f>HYPERLINK( $AE$6 &amp; M84,F84)</f>
        <v>IPCALAB</v>
      </c>
      <c r="Y84" s="1" t="str">
        <f>HYPERLINK($AE$7 &amp;J84,B84)</f>
        <v>Ipca Laboratories</v>
      </c>
      <c r="Z84" s="1" t="str">
        <f>HYPERLINK($AE$8 &amp;J84,B84)</f>
        <v>Ipca Laboratories</v>
      </c>
      <c r="AA84" s="1" t="str">
        <f t="shared" si="7"/>
        <v>Ipca Laboratories</v>
      </c>
      <c r="AB84" s="16" t="str">
        <f t="shared" si="8"/>
        <v>83|Ipca Laboratories|PHARMACEUTICALS|UKNOWN|524494|IPCALAB|INE571A01020|IL|pharmaceuticals||IPLB|IPCA-LABS|IPLB||||ipca-laboratories|</v>
      </c>
    </row>
    <row r="85" spans="1:28" x14ac:dyDescent="0.25">
      <c r="A85" s="11">
        <f t="shared" si="5"/>
        <v>84</v>
      </c>
      <c r="B85" s="11" t="s">
        <v>569</v>
      </c>
      <c r="C85" s="11" t="s">
        <v>159</v>
      </c>
      <c r="D85" s="11" t="s">
        <v>652</v>
      </c>
      <c r="E85" s="11">
        <v>506943</v>
      </c>
      <c r="F85" s="11" t="s">
        <v>570</v>
      </c>
      <c r="G85" s="11" t="s">
        <v>571</v>
      </c>
      <c r="H85" s="11" t="s">
        <v>572</v>
      </c>
      <c r="I85" s="6" t="str">
        <f t="shared" si="4"/>
        <v>pharmaceuticals</v>
      </c>
      <c r="J85" s="7"/>
      <c r="K85" s="10" t="s">
        <v>313</v>
      </c>
      <c r="L85" s="10" t="s">
        <v>314</v>
      </c>
      <c r="M85" s="9" t="s">
        <v>313</v>
      </c>
      <c r="N85" s="9"/>
      <c r="O85" s="8"/>
      <c r="P85" s="8"/>
      <c r="Q85" s="6" t="str">
        <f t="shared" si="6"/>
        <v>jb-chemicals-and-pharmaceuticals</v>
      </c>
      <c r="R85" s="15"/>
      <c r="S85" s="4" t="str">
        <f>HYPERLINK($AE$1 &amp; I85 &amp; "/" &amp;  LOWER(B85) &amp;  "/" &amp; H85,B85)</f>
        <v>JB Chemicals and Pharmaceuticals</v>
      </c>
      <c r="T85" s="4" t="str">
        <f>HYPERLINK( $AE$4 &amp; G85,F85 )</f>
        <v>JBCHEPHARM</v>
      </c>
      <c r="U85" s="5" t="str">
        <f>HYPERLINK( $AE$2 &amp; K85,F85)</f>
        <v>JBCHEPHARM</v>
      </c>
      <c r="V85" s="4" t="str">
        <f>HYPERLINK( $AE$3 &amp; F85,F85)</f>
        <v>JBCHEPHARM</v>
      </c>
      <c r="W85" s="3" t="str">
        <f>HYPERLINK( $AE$5 &amp; O85 &amp; "/" &amp; Q85 &amp; $AF$5,F85)</f>
        <v>JBCHEPHARM</v>
      </c>
      <c r="X85" s="2" t="str">
        <f>HYPERLINK( $AE$6 &amp; M85,F85)</f>
        <v>JBCHEPHARM</v>
      </c>
      <c r="Y85" s="1" t="str">
        <f>HYPERLINK($AE$7 &amp;J85,B85)</f>
        <v>JB Chemicals and Pharmaceuticals</v>
      </c>
      <c r="Z85" s="1" t="str">
        <f>HYPERLINK($AE$8 &amp;J85,B85)</f>
        <v>JB Chemicals and Pharmaceuticals</v>
      </c>
      <c r="AA85" s="1" t="str">
        <f t="shared" si="7"/>
        <v>JB Chemicals and Pharmaceuticals</v>
      </c>
      <c r="AB85" s="16" t="str">
        <f t="shared" si="8"/>
        <v>84|JB Chemicals and Pharmaceuticals|PHARMACEUTICALS|UKNOWN|506943|JBCHEPHARM|INE572A01028|JBC01|pharmaceuticals||JBCH|JBCHEMICALS|JBCH||||jb-chemicals-and-pharmaceuticals|</v>
      </c>
    </row>
    <row r="86" spans="1:28" x14ac:dyDescent="0.25">
      <c r="A86" s="11">
        <f t="shared" si="5"/>
        <v>85</v>
      </c>
      <c r="B86" s="11" t="s">
        <v>573</v>
      </c>
      <c r="C86" s="11" t="s">
        <v>159</v>
      </c>
      <c r="D86" s="11" t="s">
        <v>652</v>
      </c>
      <c r="E86" s="11">
        <v>530019</v>
      </c>
      <c r="F86" s="11" t="s">
        <v>574</v>
      </c>
      <c r="G86" s="11" t="s">
        <v>575</v>
      </c>
      <c r="H86" s="11" t="s">
        <v>576</v>
      </c>
      <c r="I86" s="6" t="str">
        <f t="shared" si="4"/>
        <v>pharmaceuticals</v>
      </c>
      <c r="J86" s="7"/>
      <c r="K86" s="10" t="s">
        <v>315</v>
      </c>
      <c r="L86" s="10" t="s">
        <v>316</v>
      </c>
      <c r="M86" s="9" t="s">
        <v>315</v>
      </c>
      <c r="N86" s="9"/>
      <c r="O86" s="8"/>
      <c r="P86" s="8"/>
      <c r="Q86" s="6" t="str">
        <f t="shared" si="6"/>
        <v>jubilant-life-sciences</v>
      </c>
      <c r="R86" s="15"/>
      <c r="S86" s="4" t="str">
        <f>HYPERLINK($AE$1 &amp; I86 &amp; "/" &amp;  LOWER(B86) &amp;  "/" &amp; H86,B86)</f>
        <v>Jubilant Life Sciences</v>
      </c>
      <c r="T86" s="4" t="str">
        <f>HYPERLINK( $AE$4 &amp; G86,F86 )</f>
        <v>JUBILANT</v>
      </c>
      <c r="U86" s="5" t="str">
        <f>HYPERLINK( $AE$2 &amp; K86,F86)</f>
        <v>JUBILANT</v>
      </c>
      <c r="V86" s="4" t="str">
        <f>HYPERLINK( $AE$3 &amp; F86,F86)</f>
        <v>JUBILANT</v>
      </c>
      <c r="W86" s="3" t="str">
        <f>HYPERLINK( $AE$5 &amp; O86 &amp; "/" &amp; Q86 &amp; $AF$5,F86)</f>
        <v>JUBILANT</v>
      </c>
      <c r="X86" s="2" t="str">
        <f>HYPERLINK( $AE$6 &amp; M86,F86)</f>
        <v>JUBILANT</v>
      </c>
      <c r="Y86" s="1" t="str">
        <f>HYPERLINK($AE$7 &amp;J86,B86)</f>
        <v>Jubilant Life Sciences</v>
      </c>
      <c r="Z86" s="1" t="str">
        <f>HYPERLINK($AE$8 &amp;J86,B86)</f>
        <v>Jubilant Life Sciences</v>
      </c>
      <c r="AA86" s="1" t="str">
        <f t="shared" si="7"/>
        <v>Jubilant Life Sciences</v>
      </c>
      <c r="AB86" s="16" t="str">
        <f t="shared" si="8"/>
        <v>85|Jubilant Life Sciences|PHARMACEUTICALS|UKNOWN|530019|JUBILANT|INE700A01033|JO03|pharmaceuticals||JUBOL|JUBILANT-LIFE-SCIENCES|JUBOL||||jubilant-life-sciences|</v>
      </c>
    </row>
    <row r="87" spans="1:28" x14ac:dyDescent="0.25">
      <c r="A87" s="11">
        <f t="shared" si="5"/>
        <v>86</v>
      </c>
      <c r="B87" s="11" t="s">
        <v>271</v>
      </c>
      <c r="C87" s="11" t="s">
        <v>159</v>
      </c>
      <c r="D87" s="11" t="s">
        <v>652</v>
      </c>
      <c r="E87" s="11">
        <v>500257</v>
      </c>
      <c r="F87" s="11" t="s">
        <v>577</v>
      </c>
      <c r="G87" s="11" t="s">
        <v>578</v>
      </c>
      <c r="H87" s="11" t="s">
        <v>579</v>
      </c>
      <c r="I87" s="6" t="str">
        <f t="shared" si="4"/>
        <v>pharmaceuticals</v>
      </c>
      <c r="J87" s="7"/>
      <c r="K87" s="10" t="s">
        <v>317</v>
      </c>
      <c r="L87" s="10" t="s">
        <v>318</v>
      </c>
      <c r="M87" s="9" t="s">
        <v>317</v>
      </c>
      <c r="N87" s="9"/>
      <c r="O87" s="8"/>
      <c r="P87" s="8"/>
      <c r="Q87" s="6" t="str">
        <f t="shared" si="6"/>
        <v>lupin</v>
      </c>
      <c r="R87" s="15"/>
      <c r="S87" s="4" t="str">
        <f>HYPERLINK($AE$1 &amp; I87 &amp; "/" &amp;  LOWER(B87) &amp;  "/" &amp; H87,B87)</f>
        <v>Lupin</v>
      </c>
      <c r="T87" s="4" t="str">
        <f>HYPERLINK( $AE$4 &amp; G87,F87 )</f>
        <v>LUPIN</v>
      </c>
      <c r="U87" s="5" t="str">
        <f>HYPERLINK( $AE$2 &amp; K87,F87)</f>
        <v>LUPIN</v>
      </c>
      <c r="V87" s="4" t="str">
        <f>HYPERLINK( $AE$3 &amp; F87,F87)</f>
        <v>LUPIN</v>
      </c>
      <c r="W87" s="3" t="str">
        <f>HYPERLINK( $AE$5 &amp; O87 &amp; "/" &amp; Q87 &amp; $AF$5,F87)</f>
        <v>LUPIN</v>
      </c>
      <c r="X87" s="2" t="str">
        <f>HYPERLINK( $AE$6 &amp; M87,F87)</f>
        <v>LUPIN</v>
      </c>
      <c r="Y87" s="1" t="str">
        <f>HYPERLINK($AE$7 &amp;J87,B87)</f>
        <v>Lupin</v>
      </c>
      <c r="Z87" s="1" t="str">
        <f>HYPERLINK($AE$8 &amp;J87,B87)</f>
        <v>Lupin</v>
      </c>
      <c r="AA87" s="1" t="str">
        <f t="shared" si="7"/>
        <v>Lupin</v>
      </c>
      <c r="AB87" s="16" t="str">
        <f t="shared" si="8"/>
        <v>86|Lupin|PHARMACEUTICALS|UKNOWN|500257|LUPIN|INE326A01037|L|pharmaceuticals||LUPL|LUPIN-LTD|LUPL||||lupin|</v>
      </c>
    </row>
    <row r="88" spans="1:28" x14ac:dyDescent="0.25">
      <c r="A88" s="11">
        <f t="shared" si="5"/>
        <v>87</v>
      </c>
      <c r="B88" s="11" t="s">
        <v>580</v>
      </c>
      <c r="C88" s="11" t="s">
        <v>159</v>
      </c>
      <c r="D88" s="11" t="s">
        <v>652</v>
      </c>
      <c r="E88" s="11">
        <v>500126</v>
      </c>
      <c r="F88" s="11" t="s">
        <v>581</v>
      </c>
      <c r="G88" s="11" t="s">
        <v>582</v>
      </c>
      <c r="H88" s="11" t="s">
        <v>583</v>
      </c>
      <c r="I88" s="6" t="str">
        <f t="shared" si="4"/>
        <v>pharmaceuticals</v>
      </c>
      <c r="J88" s="7"/>
      <c r="K88" s="10" t="s">
        <v>319</v>
      </c>
      <c r="L88" s="10" t="s">
        <v>320</v>
      </c>
      <c r="M88" s="9" t="s">
        <v>319</v>
      </c>
      <c r="N88" s="9"/>
      <c r="O88" s="8"/>
      <c r="P88" s="8"/>
      <c r="Q88" s="6" t="str">
        <f t="shared" si="6"/>
        <v>merck</v>
      </c>
      <c r="R88" s="15"/>
      <c r="S88" s="4" t="str">
        <f>HYPERLINK($AE$1 &amp; I88 &amp; "/" &amp;  LOWER(B88) &amp;  "/" &amp; H88,B88)</f>
        <v>Merck</v>
      </c>
      <c r="T88" s="4" t="str">
        <f>HYPERLINK( $AE$4 &amp; G88,F88 )</f>
        <v>MERCK</v>
      </c>
      <c r="U88" s="5" t="str">
        <f>HYPERLINK( $AE$2 &amp; K88,F88)</f>
        <v>MERCK</v>
      </c>
      <c r="V88" s="4" t="str">
        <f>HYPERLINK( $AE$3 &amp; F88,F88)</f>
        <v>MERCK</v>
      </c>
      <c r="W88" s="3" t="str">
        <f>HYPERLINK( $AE$5 &amp; O88 &amp; "/" &amp; Q88 &amp; $AF$5,F88)</f>
        <v>MERCK</v>
      </c>
      <c r="X88" s="2" t="str">
        <f>HYPERLINK( $AE$6 &amp; M88,F88)</f>
        <v>MERCK</v>
      </c>
      <c r="Y88" s="1" t="str">
        <f>HYPERLINK($AE$7 &amp;J88,B88)</f>
        <v>Merck</v>
      </c>
      <c r="Z88" s="1" t="str">
        <f>HYPERLINK($AE$8 &amp;J88,B88)</f>
        <v>Merck</v>
      </c>
      <c r="AA88" s="1" t="str">
        <f t="shared" si="7"/>
        <v>Merck</v>
      </c>
      <c r="AB88" s="16" t="str">
        <f t="shared" si="8"/>
        <v>87|Merck|PHARMACEUTICALS|UKNOWN|500126|MERCK|INE199A01012|M12|pharmaceuticals||EMER|MERCK-LTD|EMER||||merck|</v>
      </c>
    </row>
    <row r="89" spans="1:28" x14ac:dyDescent="0.25">
      <c r="A89" s="11">
        <f t="shared" si="5"/>
        <v>88</v>
      </c>
      <c r="B89" s="11" t="s">
        <v>584</v>
      </c>
      <c r="C89" s="11" t="s">
        <v>159</v>
      </c>
      <c r="D89" s="11" t="s">
        <v>652</v>
      </c>
      <c r="E89" s="11">
        <v>524816</v>
      </c>
      <c r="F89" s="11" t="s">
        <v>585</v>
      </c>
      <c r="G89" s="11" t="s">
        <v>586</v>
      </c>
      <c r="H89" s="11" t="s">
        <v>587</v>
      </c>
      <c r="I89" s="6" t="str">
        <f t="shared" si="4"/>
        <v>pharmaceuticals</v>
      </c>
      <c r="J89" s="7"/>
      <c r="K89" s="10" t="s">
        <v>321</v>
      </c>
      <c r="L89" s="10" t="s">
        <v>322</v>
      </c>
      <c r="M89" s="9" t="s">
        <v>321</v>
      </c>
      <c r="N89" s="9"/>
      <c r="O89" s="8"/>
      <c r="P89" s="8"/>
      <c r="Q89" s="6" t="str">
        <f t="shared" si="6"/>
        <v>natco-pharma</v>
      </c>
      <c r="R89" s="15"/>
      <c r="S89" s="4" t="str">
        <f>HYPERLINK($AE$1 &amp; I89 &amp; "/" &amp;  LOWER(B89) &amp;  "/" &amp; H89,B89)</f>
        <v>Natco Pharma</v>
      </c>
      <c r="T89" s="4" t="str">
        <f>HYPERLINK( $AE$4 &amp; G89,F89 )</f>
        <v>NATCOPHARM</v>
      </c>
      <c r="U89" s="5" t="str">
        <f>HYPERLINK( $AE$2 &amp; K89,F89)</f>
        <v>NATCOPHARM</v>
      </c>
      <c r="V89" s="4" t="str">
        <f>HYPERLINK( $AE$3 &amp; F89,F89)</f>
        <v>NATCOPHARM</v>
      </c>
      <c r="W89" s="3" t="str">
        <f>HYPERLINK( $AE$5 &amp; O89 &amp; "/" &amp; Q89 &amp; $AF$5,F89)</f>
        <v>NATCOPHARM</v>
      </c>
      <c r="X89" s="2" t="str">
        <f>HYPERLINK( $AE$6 &amp; M89,F89)</f>
        <v>NATCOPHARM</v>
      </c>
      <c r="Y89" s="1" t="str">
        <f>HYPERLINK($AE$7 &amp;J89,B89)</f>
        <v>Natco Pharma</v>
      </c>
      <c r="Z89" s="1" t="str">
        <f>HYPERLINK($AE$8 &amp;J89,B89)</f>
        <v>Natco Pharma</v>
      </c>
      <c r="AA89" s="1" t="str">
        <f t="shared" si="7"/>
        <v>Natco Pharma</v>
      </c>
      <c r="AB89" s="16" t="str">
        <f t="shared" si="8"/>
        <v>88|Natco Pharma|PHARMACEUTICALS|UKNOWN|524816|NATCOPHARM|INE987B01018|NP07|pharmaceuticals||NTPH|NATCO-PHARMA|NTPH||||natco-pharma|</v>
      </c>
    </row>
    <row r="90" spans="1:28" x14ac:dyDescent="0.25">
      <c r="A90" s="11">
        <f t="shared" si="5"/>
        <v>89</v>
      </c>
      <c r="B90" s="11" t="s">
        <v>588</v>
      </c>
      <c r="C90" s="11" t="s">
        <v>159</v>
      </c>
      <c r="D90" s="11" t="s">
        <v>652</v>
      </c>
      <c r="E90" s="11">
        <v>500672</v>
      </c>
      <c r="F90" s="11" t="s">
        <v>589</v>
      </c>
      <c r="G90" s="11" t="s">
        <v>590</v>
      </c>
      <c r="H90" s="11" t="s">
        <v>591</v>
      </c>
      <c r="I90" s="6" t="str">
        <f t="shared" si="4"/>
        <v>pharmaceuticals</v>
      </c>
      <c r="J90" s="7"/>
      <c r="K90" s="10" t="s">
        <v>323</v>
      </c>
      <c r="L90" s="10" t="s">
        <v>324</v>
      </c>
      <c r="M90" s="9" t="s">
        <v>323</v>
      </c>
      <c r="N90" s="9"/>
      <c r="O90" s="8"/>
      <c r="P90" s="8"/>
      <c r="Q90" s="6" t="str">
        <f t="shared" si="6"/>
        <v>novartis-india</v>
      </c>
      <c r="R90" s="15"/>
      <c r="S90" s="4" t="str">
        <f>HYPERLINK($AE$1 &amp; I90 &amp; "/" &amp;  LOWER(B90) &amp;  "/" &amp; H90,B90)</f>
        <v>Novartis India</v>
      </c>
      <c r="T90" s="4" t="str">
        <f>HYPERLINK( $AE$4 &amp; G90,F90 )</f>
        <v>NOVARTIND</v>
      </c>
      <c r="U90" s="5" t="str">
        <f>HYPERLINK( $AE$2 &amp; K90,F90)</f>
        <v>NOVARTIND</v>
      </c>
      <c r="V90" s="4" t="str">
        <f>HYPERLINK( $AE$3 &amp; F90,F90)</f>
        <v>NOVARTIND</v>
      </c>
      <c r="W90" s="3" t="str">
        <f>HYPERLINK( $AE$5 &amp; O90 &amp; "/" &amp; Q90 &amp; $AF$5,F90)</f>
        <v>NOVARTIND</v>
      </c>
      <c r="X90" s="2" t="str">
        <f>HYPERLINK( $AE$6 &amp; M90,F90)</f>
        <v>NOVARTIND</v>
      </c>
      <c r="Y90" s="1" t="str">
        <f>HYPERLINK($AE$7 &amp;J90,B90)</f>
        <v>Novartis India</v>
      </c>
      <c r="Z90" s="1" t="str">
        <f>HYPERLINK($AE$8 &amp;J90,B90)</f>
        <v>Novartis India</v>
      </c>
      <c r="AA90" s="1" t="str">
        <f t="shared" si="7"/>
        <v>Novartis India</v>
      </c>
      <c r="AB90" s="16" t="str">
        <f t="shared" si="8"/>
        <v>89|Novartis India|PHARMACEUTICALS|UKNOWN|500672|NOVARTIND|INE234A01025|NI01|pharmaceuticals||NVRT|NOVARTIS|NVRT||||novartis-india|</v>
      </c>
    </row>
    <row r="91" spans="1:28" x14ac:dyDescent="0.25">
      <c r="A91" s="11">
        <f t="shared" si="5"/>
        <v>90</v>
      </c>
      <c r="B91" s="11" t="s">
        <v>592</v>
      </c>
      <c r="C91" s="11" t="s">
        <v>159</v>
      </c>
      <c r="D91" s="11" t="s">
        <v>652</v>
      </c>
      <c r="E91" s="11">
        <v>524372</v>
      </c>
      <c r="F91" s="11" t="s">
        <v>593</v>
      </c>
      <c r="G91" s="11" t="s">
        <v>594</v>
      </c>
      <c r="H91" s="11" t="s">
        <v>595</v>
      </c>
      <c r="I91" s="6" t="str">
        <f t="shared" si="4"/>
        <v>pharmaceuticals</v>
      </c>
      <c r="J91" s="7"/>
      <c r="K91" s="10" t="s">
        <v>325</v>
      </c>
      <c r="L91" s="10" t="s">
        <v>326</v>
      </c>
      <c r="M91" s="9" t="s">
        <v>325</v>
      </c>
      <c r="N91" s="9"/>
      <c r="O91" s="8"/>
      <c r="P91" s="8"/>
      <c r="Q91" s="6" t="str">
        <f t="shared" si="6"/>
        <v>orchid-chemicals-and-pharmaceuticals</v>
      </c>
      <c r="R91" s="15"/>
      <c r="S91" s="4" t="str">
        <f>HYPERLINK($AE$1 &amp; I91 &amp; "/" &amp;  LOWER(B91) &amp;  "/" &amp; H91,B91)</f>
        <v>Orchid Chemicals and Pharmaceuticals</v>
      </c>
      <c r="T91" s="4" t="str">
        <f>HYPERLINK( $AE$4 &amp; G91,F91 )</f>
        <v>ORCHIDCHEM</v>
      </c>
      <c r="U91" s="5" t="str">
        <f>HYPERLINK( $AE$2 &amp; K91,F91)</f>
        <v>ORCHIDCHEM</v>
      </c>
      <c r="V91" s="4" t="str">
        <f>HYPERLINK( $AE$3 &amp; F91,F91)</f>
        <v>ORCHIDCHEM</v>
      </c>
      <c r="W91" s="3" t="str">
        <f>HYPERLINK( $AE$5 &amp; O91 &amp; "/" &amp; Q91 &amp; $AF$5,F91)</f>
        <v>ORCHIDCHEM</v>
      </c>
      <c r="X91" s="2" t="str">
        <f>HYPERLINK( $AE$6 &amp; M91,F91)</f>
        <v>ORCHIDCHEM</v>
      </c>
      <c r="Y91" s="1" t="str">
        <f>HYPERLINK($AE$7 &amp;J91,B91)</f>
        <v>Orchid Chemicals and Pharmaceuticals</v>
      </c>
      <c r="Z91" s="1" t="str">
        <f>HYPERLINK($AE$8 &amp;J91,B91)</f>
        <v>Orchid Chemicals and Pharmaceuticals</v>
      </c>
      <c r="AA91" s="1" t="str">
        <f t="shared" si="7"/>
        <v>Orchid Chemicals and Pharmaceuticals</v>
      </c>
      <c r="AB91" s="16" t="str">
        <f t="shared" si="8"/>
        <v>90|Orchid Chemicals and Pharmaceuticals|PHARMACEUTICALS|UKNOWN|524372|ORCHIDCHEM|INE191A01019|OCP|pharmaceuticals||ORCHID|ORCHID-CHEMICALS|ORCHID||||orchid-chemicals-and-pharmaceuticals|</v>
      </c>
    </row>
    <row r="92" spans="1:28" x14ac:dyDescent="0.25">
      <c r="A92" s="11">
        <f t="shared" si="5"/>
        <v>91</v>
      </c>
      <c r="B92" s="11" t="s">
        <v>596</v>
      </c>
      <c r="C92" s="11" t="s">
        <v>159</v>
      </c>
      <c r="D92" s="11" t="s">
        <v>652</v>
      </c>
      <c r="E92" s="11">
        <v>531349</v>
      </c>
      <c r="F92" s="11" t="s">
        <v>597</v>
      </c>
      <c r="G92" s="11" t="s">
        <v>598</v>
      </c>
      <c r="H92" s="11" t="s">
        <v>599</v>
      </c>
      <c r="I92" s="6" t="str">
        <f t="shared" si="4"/>
        <v>pharmaceuticals</v>
      </c>
      <c r="J92" s="7"/>
      <c r="K92" s="10" t="s">
        <v>327</v>
      </c>
      <c r="L92" s="10" t="s">
        <v>328</v>
      </c>
      <c r="M92" s="9" t="s">
        <v>327</v>
      </c>
      <c r="N92" s="9"/>
      <c r="O92" s="8"/>
      <c r="P92" s="8"/>
      <c r="Q92" s="6" t="str">
        <f t="shared" si="6"/>
        <v>panacea-biotec</v>
      </c>
      <c r="R92" s="15"/>
      <c r="S92" s="4" t="str">
        <f>HYPERLINK($AE$1 &amp; I92 &amp; "/" &amp;  LOWER(B92) &amp;  "/" &amp; H92,B92)</f>
        <v>Panacea Biotec</v>
      </c>
      <c r="T92" s="4" t="str">
        <f>HYPERLINK( $AE$4 &amp; G92,F92 )</f>
        <v>PANACEABIO</v>
      </c>
      <c r="U92" s="5" t="str">
        <f>HYPERLINK( $AE$2 &amp; K92,F92)</f>
        <v>PANACEABIO</v>
      </c>
      <c r="V92" s="4" t="str">
        <f>HYPERLINK( $AE$3 &amp; F92,F92)</f>
        <v>PANACEABIO</v>
      </c>
      <c r="W92" s="3" t="str">
        <f>HYPERLINK( $AE$5 &amp; O92 &amp; "/" &amp; Q92 &amp; $AF$5,F92)</f>
        <v>PANACEABIO</v>
      </c>
      <c r="X92" s="2" t="str">
        <f>HYPERLINK( $AE$6 &amp; M92,F92)</f>
        <v>PANACEABIO</v>
      </c>
      <c r="Y92" s="1" t="str">
        <f>HYPERLINK($AE$7 &amp;J92,B92)</f>
        <v>Panacea Biotec</v>
      </c>
      <c r="Z92" s="1" t="str">
        <f>HYPERLINK($AE$8 &amp;J92,B92)</f>
        <v>Panacea Biotec</v>
      </c>
      <c r="AA92" s="1" t="str">
        <f t="shared" si="7"/>
        <v>Panacea Biotec</v>
      </c>
      <c r="AB92" s="16" t="str">
        <f t="shared" si="8"/>
        <v>91|Panacea Biotec|PHARMACEUTICALS|UKNOWN|531349|PANACEABIO|INE922B01023|PB02|pharmaceuticals||PANB|PANACEA-BIOTECH|PANB||||panacea-biotec|</v>
      </c>
    </row>
    <row r="93" spans="1:28" x14ac:dyDescent="0.25">
      <c r="A93" s="11">
        <f t="shared" si="5"/>
        <v>92</v>
      </c>
      <c r="B93" s="11" t="s">
        <v>600</v>
      </c>
      <c r="C93" s="11" t="s">
        <v>159</v>
      </c>
      <c r="D93" s="11" t="s">
        <v>652</v>
      </c>
      <c r="E93" s="11">
        <v>500680</v>
      </c>
      <c r="F93" s="11" t="s">
        <v>330</v>
      </c>
      <c r="G93" s="11" t="s">
        <v>601</v>
      </c>
      <c r="H93" s="11" t="s">
        <v>602</v>
      </c>
      <c r="I93" s="6" t="str">
        <f t="shared" si="4"/>
        <v>pharmaceuticals</v>
      </c>
      <c r="J93" s="7"/>
      <c r="K93" s="10" t="s">
        <v>329</v>
      </c>
      <c r="L93" s="10" t="s">
        <v>330</v>
      </c>
      <c r="M93" s="9" t="s">
        <v>329</v>
      </c>
      <c r="N93" s="9"/>
      <c r="O93" s="8"/>
      <c r="P93" s="8"/>
      <c r="Q93" s="6" t="str">
        <f t="shared" si="6"/>
        <v>pfizer</v>
      </c>
      <c r="R93" s="15"/>
      <c r="S93" s="4" t="str">
        <f>HYPERLINK($AE$1 &amp; I93 &amp; "/" &amp;  LOWER(B93) &amp;  "/" &amp; H93,B93)</f>
        <v>Pfizer</v>
      </c>
      <c r="T93" s="4" t="str">
        <f>HYPERLINK( $AE$4 &amp; G93,F93 )</f>
        <v>PFIZER</v>
      </c>
      <c r="U93" s="5" t="str">
        <f>HYPERLINK( $AE$2 &amp; K93,F93)</f>
        <v>PFIZER</v>
      </c>
      <c r="V93" s="4" t="str">
        <f>HYPERLINK( $AE$3 &amp; F93,F93)</f>
        <v>PFIZER</v>
      </c>
      <c r="W93" s="3" t="str">
        <f>HYPERLINK( $AE$5 &amp; O93 &amp; "/" &amp; Q93 &amp; $AF$5,F93)</f>
        <v>PFIZER</v>
      </c>
      <c r="X93" s="2" t="str">
        <f>HYPERLINK( $AE$6 &amp; M93,F93)</f>
        <v>PFIZER</v>
      </c>
      <c r="Y93" s="1" t="str">
        <f>HYPERLINK($AE$7 &amp;J93,B93)</f>
        <v>Pfizer</v>
      </c>
      <c r="Z93" s="1" t="str">
        <f>HYPERLINK($AE$8 &amp;J93,B93)</f>
        <v>Pfizer</v>
      </c>
      <c r="AA93" s="1" t="str">
        <f t="shared" si="7"/>
        <v>Pfizer</v>
      </c>
      <c r="AB93" s="16" t="str">
        <f t="shared" si="8"/>
        <v>92|Pfizer|PHARMACEUTICALS|UKNOWN|500680|PFIZER|INE182A01018|P|pharmaceuticals||PFIZ|PFIZER|PFIZ||||pfizer|</v>
      </c>
    </row>
    <row r="94" spans="1:28" x14ac:dyDescent="0.25">
      <c r="A94" s="11">
        <f t="shared" si="5"/>
        <v>93</v>
      </c>
      <c r="B94" s="11" t="s">
        <v>603</v>
      </c>
      <c r="C94" s="11" t="s">
        <v>159</v>
      </c>
      <c r="D94" s="11" t="s">
        <v>652</v>
      </c>
      <c r="E94" s="11">
        <v>500302</v>
      </c>
      <c r="F94" s="11" t="s">
        <v>604</v>
      </c>
      <c r="G94" s="11" t="s">
        <v>605</v>
      </c>
      <c r="H94" s="11" t="s">
        <v>606</v>
      </c>
      <c r="I94" s="6" t="str">
        <f t="shared" ref="I94:I106" si="9">LOWER(SUBSTITUTE(SUBSTITUTE(C94," ",""),"-",""))</f>
        <v>pharmaceuticals</v>
      </c>
      <c r="J94" s="7"/>
      <c r="K94" s="10" t="s">
        <v>331</v>
      </c>
      <c r="L94" s="10" t="s">
        <v>332</v>
      </c>
      <c r="M94" s="9" t="s">
        <v>331</v>
      </c>
      <c r="N94" s="9"/>
      <c r="O94" s="8"/>
      <c r="P94" s="8"/>
      <c r="Q94" s="6" t="str">
        <f t="shared" si="6"/>
        <v>piramal-enterprises</v>
      </c>
      <c r="R94" s="15"/>
      <c r="S94" s="4" t="str">
        <f>HYPERLINK($AE$1 &amp; I94 &amp; "/" &amp;  LOWER(B94) &amp;  "/" &amp; H94,B94)</f>
        <v>Piramal Enterprises</v>
      </c>
      <c r="T94" s="4" t="str">
        <f>HYPERLINK( $AE$4 &amp; G94,F94 )</f>
        <v>PEL</v>
      </c>
      <c r="U94" s="5" t="str">
        <f>HYPERLINK( $AE$2 &amp; K94,F94)</f>
        <v>PEL</v>
      </c>
      <c r="V94" s="4" t="str">
        <f>HYPERLINK( $AE$3 &amp; F94,F94)</f>
        <v>PEL</v>
      </c>
      <c r="W94" s="3" t="str">
        <f>HYPERLINK( $AE$5 &amp; O94 &amp; "/" &amp; Q94 &amp; $AF$5,F94)</f>
        <v>PEL</v>
      </c>
      <c r="X94" s="2" t="str">
        <f>HYPERLINK( $AE$6 &amp; M94,F94)</f>
        <v>PEL</v>
      </c>
      <c r="Y94" s="1" t="str">
        <f>HYPERLINK($AE$7 &amp;J94,B94)</f>
        <v>Piramal Enterprises</v>
      </c>
      <c r="Z94" s="1" t="str">
        <f>HYPERLINK($AE$8 &amp;J94,B94)</f>
        <v>Piramal Enterprises</v>
      </c>
      <c r="AA94" s="1" t="str">
        <f t="shared" si="7"/>
        <v>Piramal Enterprises</v>
      </c>
      <c r="AB94" s="16" t="str">
        <f t="shared" si="8"/>
        <v>93|Piramal Enterprises|PHARMACEUTICALS|UKNOWN|500302|PEL|INE140A01024|PH05|pharmaceuticals||NCHP|PIRAMAL-ENTERPRISES|NCHP||||piramal-enterprises|</v>
      </c>
    </row>
    <row r="95" spans="1:28" x14ac:dyDescent="0.25">
      <c r="A95" s="11">
        <f t="shared" si="5"/>
        <v>94</v>
      </c>
      <c r="B95" s="11" t="s">
        <v>607</v>
      </c>
      <c r="C95" s="11" t="s">
        <v>159</v>
      </c>
      <c r="D95" s="11" t="s">
        <v>652</v>
      </c>
      <c r="E95" s="11">
        <v>532739</v>
      </c>
      <c r="F95" s="11" t="s">
        <v>608</v>
      </c>
      <c r="G95" s="11" t="s">
        <v>609</v>
      </c>
      <c r="H95" s="11" t="s">
        <v>610</v>
      </c>
      <c r="I95" s="6" t="str">
        <f t="shared" si="9"/>
        <v>pharmaceuticals</v>
      </c>
      <c r="J95" s="7"/>
      <c r="K95" s="10" t="s">
        <v>333</v>
      </c>
      <c r="L95" s="10" t="s">
        <v>334</v>
      </c>
      <c r="M95" s="9" t="s">
        <v>333</v>
      </c>
      <c r="N95" s="9"/>
      <c r="O95" s="8"/>
      <c r="P95" s="8"/>
      <c r="Q95" s="6" t="str">
        <f t="shared" si="6"/>
        <v>plethico-pharmaceuticals</v>
      </c>
      <c r="R95" s="15"/>
      <c r="S95" s="4" t="str">
        <f>HYPERLINK($AE$1 &amp; I95 &amp; "/" &amp;  LOWER(B95) &amp;  "/" &amp; H95,B95)</f>
        <v>Plethico Pharmaceuticals</v>
      </c>
      <c r="T95" s="4" t="str">
        <f>HYPERLINK( $AE$4 &amp; G95,F95 )</f>
        <v>PLETHICO</v>
      </c>
      <c r="U95" s="5" t="str">
        <f>HYPERLINK( $AE$2 &amp; K95,F95)</f>
        <v>PLETHICO</v>
      </c>
      <c r="V95" s="4" t="str">
        <f>HYPERLINK( $AE$3 &amp; F95,F95)</f>
        <v>PLETHICO</v>
      </c>
      <c r="W95" s="3" t="str">
        <f>HYPERLINK( $AE$5 &amp; O95 &amp; "/" &amp; Q95 &amp; $AF$5,F95)</f>
        <v>PLETHICO</v>
      </c>
      <c r="X95" s="2" t="str">
        <f>HYPERLINK( $AE$6 &amp; M95,F95)</f>
        <v>PLETHICO</v>
      </c>
      <c r="Y95" s="1" t="str">
        <f>HYPERLINK($AE$7 &amp;J95,B95)</f>
        <v>Plethico Pharmaceuticals</v>
      </c>
      <c r="Z95" s="1" t="str">
        <f>HYPERLINK($AE$8 &amp;J95,B95)</f>
        <v>Plethico Pharmaceuticals</v>
      </c>
      <c r="AA95" s="1" t="str">
        <f t="shared" si="7"/>
        <v>Plethico Pharmaceuticals</v>
      </c>
      <c r="AB95" s="16" t="str">
        <f t="shared" si="8"/>
        <v>94|Plethico Pharmaceuticals|PHARMACEUTICALS|UKNOWN|532739|PLETHICO|INE491H01018|PP30|pharmaceuticals||PLPL|PLETHICO-PHARMA|PLPL||||plethico-pharmaceuticals|</v>
      </c>
    </row>
    <row r="96" spans="1:28" x14ac:dyDescent="0.25">
      <c r="A96" s="11">
        <f t="shared" ref="A96:A106" si="10">ROW()-1</f>
        <v>95</v>
      </c>
      <c r="B96" s="11" t="s">
        <v>611</v>
      </c>
      <c r="C96" s="11" t="s">
        <v>159</v>
      </c>
      <c r="D96" s="11" t="s">
        <v>652</v>
      </c>
      <c r="E96" s="11">
        <v>500359</v>
      </c>
      <c r="F96" s="11" t="s">
        <v>612</v>
      </c>
      <c r="G96" s="11" t="s">
        <v>613</v>
      </c>
      <c r="H96" s="11" t="s">
        <v>614</v>
      </c>
      <c r="I96" s="6" t="str">
        <f t="shared" si="9"/>
        <v>pharmaceuticals</v>
      </c>
      <c r="J96" s="7"/>
      <c r="K96" s="10" t="s">
        <v>335</v>
      </c>
      <c r="L96" s="10" t="s">
        <v>336</v>
      </c>
      <c r="M96" s="9" t="s">
        <v>335</v>
      </c>
      <c r="N96" s="9"/>
      <c r="O96" s="8"/>
      <c r="P96" s="8"/>
      <c r="Q96" s="6" t="str">
        <f t="shared" si="6"/>
        <v>ranbaxy-laboratories</v>
      </c>
      <c r="R96" s="15"/>
      <c r="S96" s="4" t="str">
        <f>HYPERLINK($AE$1 &amp; I96 &amp; "/" &amp;  LOWER(B96) &amp;  "/" &amp; H96,B96)</f>
        <v>Ranbaxy Laboratories</v>
      </c>
      <c r="T96" s="4" t="str">
        <f>HYPERLINK( $AE$4 &amp; G96,F96 )</f>
        <v>RANBAXY</v>
      </c>
      <c r="U96" s="5" t="str">
        <f>HYPERLINK( $AE$2 &amp; K96,F96)</f>
        <v>RANBAXY</v>
      </c>
      <c r="V96" s="4" t="str">
        <f>HYPERLINK( $AE$3 &amp; F96,F96)</f>
        <v>RANBAXY</v>
      </c>
      <c r="W96" s="3" t="str">
        <f>HYPERLINK( $AE$5 &amp; O96 &amp; "/" &amp; Q96 &amp; $AF$5,F96)</f>
        <v>RANBAXY</v>
      </c>
      <c r="X96" s="2" t="str">
        <f>HYPERLINK( $AE$6 &amp; M96,F96)</f>
        <v>RANBAXY</v>
      </c>
      <c r="Y96" s="1" t="str">
        <f>HYPERLINK($AE$7 &amp;J96,B96)</f>
        <v>Ranbaxy Laboratories</v>
      </c>
      <c r="Z96" s="1" t="str">
        <f>HYPERLINK($AE$8 &amp;J96,B96)</f>
        <v>Ranbaxy Laboratories</v>
      </c>
      <c r="AA96" s="1" t="str">
        <f t="shared" si="7"/>
        <v>Ranbaxy Laboratories</v>
      </c>
      <c r="AB96" s="16" t="str">
        <f t="shared" si="8"/>
        <v>95|Ranbaxy Laboratories|PHARMACEUTICALS|UKNOWN|500359|RANBAXY|INE015A01028|RL|pharmaceuticals||RANB|RANBAXY-LAB|RANB||||ranbaxy-laboratories|</v>
      </c>
    </row>
    <row r="97" spans="1:28" x14ac:dyDescent="0.25">
      <c r="A97" s="11">
        <f t="shared" si="10"/>
        <v>96</v>
      </c>
      <c r="B97" s="11" t="s">
        <v>615</v>
      </c>
      <c r="C97" s="11" t="s">
        <v>159</v>
      </c>
      <c r="D97" s="11" t="s">
        <v>652</v>
      </c>
      <c r="E97" s="11">
        <v>500674</v>
      </c>
      <c r="F97" s="11" t="s">
        <v>616</v>
      </c>
      <c r="G97" s="11" t="s">
        <v>617</v>
      </c>
      <c r="H97" s="11" t="s">
        <v>618</v>
      </c>
      <c r="I97" s="6" t="str">
        <f t="shared" si="9"/>
        <v>pharmaceuticals</v>
      </c>
      <c r="J97" s="7"/>
      <c r="K97" s="10" t="s">
        <v>337</v>
      </c>
      <c r="L97" s="10" t="s">
        <v>338</v>
      </c>
      <c r="M97" s="9" t="s">
        <v>337</v>
      </c>
      <c r="N97" s="9"/>
      <c r="O97" s="8"/>
      <c r="P97" s="8"/>
      <c r="Q97" s="6" t="str">
        <f t="shared" si="6"/>
        <v>sanofi-india</v>
      </c>
      <c r="R97" s="15"/>
      <c r="S97" s="4" t="str">
        <f>HYPERLINK($AE$1 &amp; I97 &amp; "/" &amp;  LOWER(B97) &amp;  "/" &amp; H97,B97)</f>
        <v>Sanofi India</v>
      </c>
      <c r="T97" s="4" t="str">
        <f>HYPERLINK( $AE$4 &amp; G97,F97 )</f>
        <v>SANOFI</v>
      </c>
      <c r="U97" s="5" t="str">
        <f>HYPERLINK( $AE$2 &amp; K97,F97)</f>
        <v>SANOFI</v>
      </c>
      <c r="V97" s="4" t="str">
        <f>HYPERLINK( $AE$3 &amp; F97,F97)</f>
        <v>SANOFI</v>
      </c>
      <c r="W97" s="3" t="str">
        <f>HYPERLINK( $AE$5 &amp; O97 &amp; "/" &amp; Q97 &amp; $AF$5,F97)</f>
        <v>SANOFI</v>
      </c>
      <c r="X97" s="2" t="str">
        <f>HYPERLINK( $AE$6 &amp; M97,F97)</f>
        <v>SANOFI</v>
      </c>
      <c r="Y97" s="1" t="str">
        <f>HYPERLINK($AE$7 &amp;J97,B97)</f>
        <v>Sanofi India</v>
      </c>
      <c r="Z97" s="1" t="str">
        <f>HYPERLINK($AE$8 &amp;J97,B97)</f>
        <v>Sanofi India</v>
      </c>
      <c r="AA97" s="1" t="str">
        <f t="shared" si="7"/>
        <v>Sanofi India</v>
      </c>
      <c r="AB97" s="16" t="str">
        <f t="shared" si="8"/>
        <v>96|Sanofi India|PHARMACEUTICALS|UKNOWN|500674|SANOFI|INE058A01010|AP26|pharmaceuticals||HOCM|SANOFI-INDIA|HOCM||||sanofi-india|</v>
      </c>
    </row>
    <row r="98" spans="1:28" x14ac:dyDescent="0.25">
      <c r="A98" s="11">
        <f t="shared" si="10"/>
        <v>97</v>
      </c>
      <c r="B98" s="11" t="s">
        <v>619</v>
      </c>
      <c r="C98" s="11" t="s">
        <v>159</v>
      </c>
      <c r="D98" s="11" t="s">
        <v>652</v>
      </c>
      <c r="E98" s="11">
        <v>524552</v>
      </c>
      <c r="F98" s="11" t="s">
        <v>620</v>
      </c>
      <c r="G98" s="11" t="s">
        <v>621</v>
      </c>
      <c r="H98" s="11" t="s">
        <v>622</v>
      </c>
      <c r="I98" s="6" t="str">
        <f t="shared" si="9"/>
        <v>pharmaceuticals</v>
      </c>
      <c r="J98" s="7"/>
      <c r="K98" s="10" t="s">
        <v>339</v>
      </c>
      <c r="L98" s="10" t="s">
        <v>340</v>
      </c>
      <c r="M98" s="9" t="s">
        <v>339</v>
      </c>
      <c r="N98" s="9"/>
      <c r="O98" s="8"/>
      <c r="P98" s="8"/>
      <c r="Q98" s="6" t="str">
        <f t="shared" si="6"/>
        <v>shasun-pharmaceuticals</v>
      </c>
      <c r="R98" s="15"/>
      <c r="S98" s="4" t="str">
        <f>HYPERLINK($AE$1 &amp; I98 &amp; "/" &amp;  LOWER(B98) &amp;  "/" &amp; H98,B98)</f>
        <v>Shasun Pharmaceuticals</v>
      </c>
      <c r="T98" s="4" t="str">
        <f>HYPERLINK( $AE$4 &amp; G98,F98 )</f>
        <v>SHASUNPHAR</v>
      </c>
      <c r="U98" s="5" t="str">
        <f>HYPERLINK( $AE$2 &amp; K98,F98)</f>
        <v>SHASUNPHAR</v>
      </c>
      <c r="V98" s="4" t="str">
        <f>HYPERLINK( $AE$3 &amp; F98,F98)</f>
        <v>SHASUNPHAR</v>
      </c>
      <c r="W98" s="3" t="str">
        <f>HYPERLINK( $AE$5 &amp; O98 &amp; "/" &amp; Q98 &amp; $AF$5,F98)</f>
        <v>SHASUNPHAR</v>
      </c>
      <c r="X98" s="2" t="str">
        <f>HYPERLINK( $AE$6 &amp; M98,F98)</f>
        <v>SHASUNPHAR</v>
      </c>
      <c r="Y98" s="1" t="str">
        <f>HYPERLINK($AE$7 &amp;J98,B98)</f>
        <v>Shasun Pharmaceuticals</v>
      </c>
      <c r="Z98" s="1" t="str">
        <f>HYPERLINK($AE$8 &amp;J98,B98)</f>
        <v>Shasun Pharmaceuticals</v>
      </c>
      <c r="AA98" s="1" t="str">
        <f t="shared" si="7"/>
        <v>Shasun Pharmaceuticals</v>
      </c>
      <c r="AB98" s="16" t="str">
        <f t="shared" si="8"/>
        <v>97|Shasun Pharmaceuticals|PHARMACEUTICALS|UKNOWN|524552|SHASUNPHAR|INE317A01028|SCD|pharmaceuticals||SHSCH|SHASUN-PHARMA|SHSCH||||shasun-pharmaceuticals|</v>
      </c>
    </row>
    <row r="99" spans="1:28" x14ac:dyDescent="0.25">
      <c r="A99" s="11">
        <f t="shared" si="10"/>
        <v>98</v>
      </c>
      <c r="B99" s="11" t="s">
        <v>623</v>
      </c>
      <c r="C99" s="11" t="s">
        <v>159</v>
      </c>
      <c r="D99" s="11" t="s">
        <v>652</v>
      </c>
      <c r="E99" s="11">
        <v>512299</v>
      </c>
      <c r="F99" s="11" t="s">
        <v>624</v>
      </c>
      <c r="G99" s="11" t="s">
        <v>625</v>
      </c>
      <c r="H99" s="11" t="s">
        <v>626</v>
      </c>
      <c r="I99" s="6" t="str">
        <f t="shared" si="9"/>
        <v>pharmaceuticals</v>
      </c>
      <c r="J99" s="7"/>
      <c r="K99" s="10" t="s">
        <v>341</v>
      </c>
      <c r="L99" s="10" t="s">
        <v>342</v>
      </c>
      <c r="M99" s="9" t="s">
        <v>341</v>
      </c>
      <c r="N99" s="9"/>
      <c r="O99" s="8"/>
      <c r="P99" s="8"/>
      <c r="Q99" s="6" t="str">
        <f t="shared" si="6"/>
        <v>sterling-biotech</v>
      </c>
      <c r="R99" s="15"/>
      <c r="S99" s="4" t="str">
        <f>HYPERLINK($AE$1 &amp; I99 &amp; "/" &amp;  LOWER(B99) &amp;  "/" &amp; H99,B99)</f>
        <v>Sterling Biotech</v>
      </c>
      <c r="T99" s="4" t="str">
        <f>HYPERLINK( $AE$4 &amp; G99,F99 )</f>
        <v>STERLINBIO</v>
      </c>
      <c r="U99" s="5" t="str">
        <f>HYPERLINK( $AE$2 &amp; K99,F99)</f>
        <v>STERLINBIO</v>
      </c>
      <c r="V99" s="4" t="str">
        <f>HYPERLINK( $AE$3 &amp; F99,F99)</f>
        <v>STERLINBIO</v>
      </c>
      <c r="W99" s="3" t="str">
        <f>HYPERLINK( $AE$5 &amp; O99 &amp; "/" &amp; Q99 &amp; $AF$5,F99)</f>
        <v>STERLINBIO</v>
      </c>
      <c r="X99" s="2" t="str">
        <f>HYPERLINK( $AE$6 &amp; M99,F99)</f>
        <v>STERLINBIO</v>
      </c>
      <c r="Y99" s="1" t="str">
        <f>HYPERLINK($AE$7 &amp;J99,B99)</f>
        <v>Sterling Biotech</v>
      </c>
      <c r="Z99" s="1" t="str">
        <f>HYPERLINK($AE$8 &amp;J99,B99)</f>
        <v>Sterling Biotech</v>
      </c>
      <c r="AA99" s="1" t="str">
        <f t="shared" si="7"/>
        <v>Sterling Biotech</v>
      </c>
      <c r="AB99" s="16" t="str">
        <f t="shared" si="8"/>
        <v>98|Sterling Biotech|PHARMACEUTICALS|UKNOWN|512299|STERLINBIO|INE324C01038|SB11|pharmaceuticals||STEA|STERLING-BIOTECH|STEA||||sterling-biotech|</v>
      </c>
    </row>
    <row r="100" spans="1:28" x14ac:dyDescent="0.25">
      <c r="A100" s="11">
        <f t="shared" si="10"/>
        <v>99</v>
      </c>
      <c r="B100" s="11" t="s">
        <v>627</v>
      </c>
      <c r="C100" s="11" t="s">
        <v>159</v>
      </c>
      <c r="D100" s="11" t="s">
        <v>652</v>
      </c>
      <c r="E100" s="11">
        <v>532531</v>
      </c>
      <c r="F100" s="11" t="s">
        <v>628</v>
      </c>
      <c r="G100" s="11" t="s">
        <v>629</v>
      </c>
      <c r="H100" s="11" t="s">
        <v>630</v>
      </c>
      <c r="I100" s="6" t="str">
        <f t="shared" si="9"/>
        <v>pharmaceuticals</v>
      </c>
      <c r="J100" s="7"/>
      <c r="K100" s="10" t="s">
        <v>343</v>
      </c>
      <c r="L100" s="10" t="s">
        <v>344</v>
      </c>
      <c r="M100" s="9" t="s">
        <v>343</v>
      </c>
      <c r="N100" s="9"/>
      <c r="O100" s="8"/>
      <c r="P100" s="8"/>
      <c r="Q100" s="6" t="str">
        <f t="shared" si="6"/>
        <v>strides-arcolab</v>
      </c>
      <c r="R100" s="15"/>
      <c r="S100" s="4" t="str">
        <f>HYPERLINK($AE$1 &amp; I100 &amp; "/" &amp;  LOWER(B100) &amp;  "/" &amp; H100,B100)</f>
        <v>Strides Arcolab</v>
      </c>
      <c r="T100" s="4" t="str">
        <f>HYPERLINK( $AE$4 &amp; G100,F100 )</f>
        <v>STAR</v>
      </c>
      <c r="U100" s="5" t="str">
        <f>HYPERLINK( $AE$2 &amp; K100,F100)</f>
        <v>STAR</v>
      </c>
      <c r="V100" s="4" t="str">
        <f>HYPERLINK( $AE$3 &amp; F100,F100)</f>
        <v>STAR</v>
      </c>
      <c r="W100" s="3" t="str">
        <f>HYPERLINK( $AE$5 &amp; O100 &amp; "/" &amp; Q100 &amp; $AF$5,F100)</f>
        <v>STAR</v>
      </c>
      <c r="X100" s="2" t="str">
        <f>HYPERLINK( $AE$6 &amp; M100,F100)</f>
        <v>STAR</v>
      </c>
      <c r="Y100" s="1" t="str">
        <f>HYPERLINK($AE$7 &amp;J100,B100)</f>
        <v>Strides Arcolab</v>
      </c>
      <c r="Z100" s="1" t="str">
        <f>HYPERLINK($AE$8 &amp;J100,B100)</f>
        <v>Strides Arcolab</v>
      </c>
      <c r="AA100" s="1" t="str">
        <f t="shared" si="7"/>
        <v>Strides Arcolab</v>
      </c>
      <c r="AB100" s="16" t="str">
        <f t="shared" si="8"/>
        <v>99|Strides Arcolab|PHARMACEUTICALS|UKNOWN|532531|STAR|INE939A01011|SA10|pharmaceuticals||PLLB|STRIDES-ARCOLAB|PLLB||||strides-arcolab|</v>
      </c>
    </row>
    <row r="101" spans="1:28" x14ac:dyDescent="0.25">
      <c r="A101" s="11">
        <f t="shared" si="10"/>
        <v>100</v>
      </c>
      <c r="B101" s="11" t="s">
        <v>631</v>
      </c>
      <c r="C101" s="11" t="s">
        <v>159</v>
      </c>
      <c r="D101" s="11" t="s">
        <v>652</v>
      </c>
      <c r="E101" s="11">
        <v>500420</v>
      </c>
      <c r="F101" s="11" t="s">
        <v>632</v>
      </c>
      <c r="G101" s="11" t="s">
        <v>633</v>
      </c>
      <c r="H101" s="11" t="s">
        <v>634</v>
      </c>
      <c r="I101" s="6" t="str">
        <f t="shared" si="9"/>
        <v>pharmaceuticals</v>
      </c>
      <c r="J101" s="7"/>
      <c r="K101" s="10" t="s">
        <v>345</v>
      </c>
      <c r="L101" s="10" t="s">
        <v>346</v>
      </c>
      <c r="M101" s="9" t="s">
        <v>345</v>
      </c>
      <c r="N101" s="9"/>
      <c r="O101" s="8"/>
      <c r="P101" s="8"/>
      <c r="Q101" s="6" t="str">
        <f t="shared" si="6"/>
        <v>torrent-pharmaceuticals</v>
      </c>
      <c r="R101" s="15"/>
      <c r="S101" s="4" t="str">
        <f>HYPERLINK($AE$1 &amp; I101 &amp; "/" &amp;  LOWER(B101) &amp;  "/" &amp; H101,B101)</f>
        <v>Torrent Pharmaceuticals</v>
      </c>
      <c r="T101" s="4" t="str">
        <f>HYPERLINK( $AE$4 &amp; G101,F101 )</f>
        <v>TORNTPHARM</v>
      </c>
      <c r="U101" s="5" t="str">
        <f>HYPERLINK( $AE$2 &amp; K101,F101)</f>
        <v>TORNTPHARM</v>
      </c>
      <c r="V101" s="4" t="str">
        <f>HYPERLINK( $AE$3 &amp; F101,F101)</f>
        <v>TORNTPHARM</v>
      </c>
      <c r="W101" s="3" t="str">
        <f>HYPERLINK( $AE$5 &amp; O101 &amp; "/" &amp; Q101 &amp; $AF$5,F101)</f>
        <v>TORNTPHARM</v>
      </c>
      <c r="X101" s="2" t="str">
        <f>HYPERLINK( $AE$6 &amp; M101,F101)</f>
        <v>TORNTPHARM</v>
      </c>
      <c r="Y101" s="1" t="str">
        <f>HYPERLINK($AE$7 &amp;J101,B101)</f>
        <v>Torrent Pharmaceuticals</v>
      </c>
      <c r="Z101" s="1" t="str">
        <f>HYPERLINK($AE$8 &amp;J101,B101)</f>
        <v>Torrent Pharmaceuticals</v>
      </c>
      <c r="AA101" s="1" t="str">
        <f t="shared" si="7"/>
        <v>Torrent Pharmaceuticals</v>
      </c>
      <c r="AB101" s="16" t="str">
        <f t="shared" si="8"/>
        <v>100|Torrent Pharmaceuticals|PHARMACEUTICALS|UKNOWN|500420|TORNTPHARM|INE685A01028|TP06|pharmaceuticals||TORR|TORRENT-PHARMA|TORR||||torrent-pharmaceuticals|</v>
      </c>
    </row>
    <row r="102" spans="1:28" x14ac:dyDescent="0.25">
      <c r="A102" s="11">
        <f t="shared" si="10"/>
        <v>101</v>
      </c>
      <c r="B102" s="11" t="s">
        <v>635</v>
      </c>
      <c r="C102" s="11" t="s">
        <v>159</v>
      </c>
      <c r="D102" s="11" t="s">
        <v>652</v>
      </c>
      <c r="E102" s="11">
        <v>507747</v>
      </c>
      <c r="F102" s="11" t="s">
        <v>636</v>
      </c>
      <c r="G102" s="11" t="s">
        <v>637</v>
      </c>
      <c r="H102" s="11" t="s">
        <v>638</v>
      </c>
      <c r="I102" s="6" t="str">
        <f t="shared" si="9"/>
        <v>pharmaceuticals</v>
      </c>
      <c r="J102" s="7"/>
      <c r="K102" s="10" t="s">
        <v>347</v>
      </c>
      <c r="L102" s="10" t="s">
        <v>348</v>
      </c>
      <c r="M102" s="9" t="s">
        <v>347</v>
      </c>
      <c r="N102" s="9"/>
      <c r="O102" s="8"/>
      <c r="P102" s="8"/>
      <c r="Q102" s="6" t="str">
        <f t="shared" si="6"/>
        <v>ttk-healthcare</v>
      </c>
      <c r="R102" s="15"/>
      <c r="S102" s="4" t="str">
        <f>HYPERLINK($AE$1 &amp; I102 &amp; "/" &amp;  LOWER(B102) &amp;  "/" &amp; H102,B102)</f>
        <v>TTK Healthcare</v>
      </c>
      <c r="T102" s="4" t="str">
        <f>HYPERLINK( $AE$4 &amp; G102,F102 )</f>
        <v>TTKHEALTH</v>
      </c>
      <c r="U102" s="5" t="str">
        <f>HYPERLINK( $AE$2 &amp; K102,F102)</f>
        <v>TTKHEALTH</v>
      </c>
      <c r="V102" s="4" t="str">
        <f>HYPERLINK( $AE$3 &amp; F102,F102)</f>
        <v>TTKHEALTH</v>
      </c>
      <c r="W102" s="3" t="str">
        <f>HYPERLINK( $AE$5 &amp; O102 &amp; "/" &amp; Q102 &amp; $AF$5,F102)</f>
        <v>TTKHEALTH</v>
      </c>
      <c r="X102" s="2" t="str">
        <f>HYPERLINK( $AE$6 &amp; M102,F102)</f>
        <v>TTKHEALTH</v>
      </c>
      <c r="Y102" s="1" t="str">
        <f>HYPERLINK($AE$7 &amp;J102,B102)</f>
        <v>TTK Healthcare</v>
      </c>
      <c r="Z102" s="1" t="str">
        <f>HYPERLINK($AE$8 &amp;J102,B102)</f>
        <v>TTK Healthcare</v>
      </c>
      <c r="AA102" s="1" t="str">
        <f t="shared" si="7"/>
        <v>TTK Healthcare</v>
      </c>
      <c r="AB102" s="16" t="str">
        <f t="shared" si="8"/>
        <v>101|TTK Healthcare|PHARMACEUTICALS|UKNOWN|507747|TTKHEALTH|INE910C01018|TTK|pharmaceuticals||TTKP|TTK-HEALTHCARE|TTKP||||ttk-healthcare|</v>
      </c>
    </row>
    <row r="103" spans="1:28" x14ac:dyDescent="0.25">
      <c r="A103" s="11">
        <f t="shared" si="10"/>
        <v>102</v>
      </c>
      <c r="B103" s="11" t="s">
        <v>639</v>
      </c>
      <c r="C103" s="11" t="s">
        <v>159</v>
      </c>
      <c r="D103" s="11" t="s">
        <v>652</v>
      </c>
      <c r="E103" s="11">
        <v>506690</v>
      </c>
      <c r="F103" s="11" t="s">
        <v>640</v>
      </c>
      <c r="G103" s="11" t="s">
        <v>641</v>
      </c>
      <c r="H103" s="11" t="s">
        <v>642</v>
      </c>
      <c r="I103" s="6" t="str">
        <f t="shared" si="9"/>
        <v>pharmaceuticals</v>
      </c>
      <c r="J103" s="7"/>
      <c r="K103" s="10" t="s">
        <v>349</v>
      </c>
      <c r="L103" s="10" t="s">
        <v>350</v>
      </c>
      <c r="M103" s="9" t="s">
        <v>349</v>
      </c>
      <c r="N103" s="9"/>
      <c r="O103" s="8"/>
      <c r="P103" s="8"/>
      <c r="Q103" s="6" t="str">
        <f t="shared" si="6"/>
        <v>unichem-laboratories</v>
      </c>
      <c r="R103" s="15"/>
      <c r="S103" s="4" t="str">
        <f>HYPERLINK($AE$1 &amp; I103 &amp; "/" &amp;  LOWER(B103) &amp;  "/" &amp; H103,B103)</f>
        <v>Unichem Laboratories</v>
      </c>
      <c r="T103" s="4" t="str">
        <f>HYPERLINK( $AE$4 &amp; G103,F103 )</f>
        <v>UNICHEMLAB</v>
      </c>
      <c r="U103" s="5" t="str">
        <f>HYPERLINK( $AE$2 &amp; K103,F103)</f>
        <v>UNICHEMLAB</v>
      </c>
      <c r="V103" s="4" t="str">
        <f>HYPERLINK( $AE$3 &amp; F103,F103)</f>
        <v>UNICHEMLAB</v>
      </c>
      <c r="W103" s="3" t="str">
        <f>HYPERLINK( $AE$5 &amp; O103 &amp; "/" &amp; Q103 &amp; $AF$5,F103)</f>
        <v>UNICHEMLAB</v>
      </c>
      <c r="X103" s="2" t="str">
        <f>HYPERLINK( $AE$6 &amp; M103,F103)</f>
        <v>UNICHEMLAB</v>
      </c>
      <c r="Y103" s="1" t="str">
        <f>HYPERLINK($AE$7 &amp;J103,B103)</f>
        <v>Unichem Laboratories</v>
      </c>
      <c r="Z103" s="1" t="str">
        <f>HYPERLINK($AE$8 &amp;J103,B103)</f>
        <v>Unichem Laboratories</v>
      </c>
      <c r="AA103" s="1" t="str">
        <f t="shared" si="7"/>
        <v>Unichem Laboratories</v>
      </c>
      <c r="AB103" s="16" t="str">
        <f t="shared" si="8"/>
        <v>102|Unichem Laboratories|PHARMACEUTICALS|UKNOWN|506690|UNICHEMLAB|INE351A01035|UL02|pharmaceuticals||UNCHM|UNICHEM-LAB|UNCHM||||unichem-laboratories|</v>
      </c>
    </row>
    <row r="104" spans="1:28" x14ac:dyDescent="0.25">
      <c r="A104" s="11">
        <f t="shared" si="10"/>
        <v>103</v>
      </c>
      <c r="B104" s="11" t="s">
        <v>643</v>
      </c>
      <c r="C104" s="11" t="s">
        <v>159</v>
      </c>
      <c r="D104" s="11" t="s">
        <v>652</v>
      </c>
      <c r="E104" s="11">
        <v>526953</v>
      </c>
      <c r="F104" s="11" t="s">
        <v>644</v>
      </c>
      <c r="G104" s="11" t="s">
        <v>645</v>
      </c>
      <c r="H104" s="11" t="s">
        <v>646</v>
      </c>
      <c r="I104" s="6" t="str">
        <f t="shared" si="9"/>
        <v>pharmaceuticals</v>
      </c>
      <c r="J104" s="7"/>
      <c r="K104" s="10" t="s">
        <v>351</v>
      </c>
      <c r="L104" s="10" t="s">
        <v>352</v>
      </c>
      <c r="M104" s="9" t="s">
        <v>351</v>
      </c>
      <c r="N104" s="9"/>
      <c r="O104" s="8"/>
      <c r="P104" s="8"/>
      <c r="Q104" s="6" t="str">
        <f t="shared" si="6"/>
        <v>venus-remedies</v>
      </c>
      <c r="R104" s="15"/>
      <c r="S104" s="4" t="str">
        <f>HYPERLINK($AE$1 &amp; I104 &amp; "/" &amp;  LOWER(B104) &amp;  "/" &amp; H104,B104)</f>
        <v>Venus Remedies</v>
      </c>
      <c r="T104" s="4" t="str">
        <f>HYPERLINK( $AE$4 &amp; G104,F104 )</f>
        <v>VENUSREM</v>
      </c>
      <c r="U104" s="5" t="str">
        <f>HYPERLINK( $AE$2 &amp; K104,F104)</f>
        <v>VENUSREM</v>
      </c>
      <c r="V104" s="4" t="str">
        <f>HYPERLINK( $AE$3 &amp; F104,F104)</f>
        <v>VENUSREM</v>
      </c>
      <c r="W104" s="3" t="str">
        <f>HYPERLINK( $AE$5 &amp; O104 &amp; "/" &amp; Q104 &amp; $AF$5,F104)</f>
        <v>VENUSREM</v>
      </c>
      <c r="X104" s="2" t="str">
        <f>HYPERLINK( $AE$6 &amp; M104,F104)</f>
        <v>VENUSREM</v>
      </c>
      <c r="Y104" s="1" t="str">
        <f>HYPERLINK($AE$7 &amp;J104,B104)</f>
        <v>Venus Remedies</v>
      </c>
      <c r="Z104" s="1" t="str">
        <f>HYPERLINK($AE$8 &amp;J104,B104)</f>
        <v>Venus Remedies</v>
      </c>
      <c r="AA104" s="1" t="str">
        <f t="shared" si="7"/>
        <v>Venus Remedies</v>
      </c>
      <c r="AB104" s="16" t="str">
        <f t="shared" si="8"/>
        <v>103|Venus Remedies|PHARMACEUTICALS|UKNOWN|526953|VENUSREM|INE411B01019|VR01|pharmaceuticals||VSRM|VENUS-REMEDIES|VSRM||||venus-remedies|</v>
      </c>
    </row>
    <row r="105" spans="1:28" x14ac:dyDescent="0.25">
      <c r="A105" s="11">
        <f t="shared" si="10"/>
        <v>104</v>
      </c>
      <c r="B105" s="11" t="s">
        <v>647</v>
      </c>
      <c r="C105" s="11" t="s">
        <v>159</v>
      </c>
      <c r="D105" s="11" t="s">
        <v>652</v>
      </c>
      <c r="E105" s="11">
        <v>532300</v>
      </c>
      <c r="F105" s="11" t="s">
        <v>648</v>
      </c>
      <c r="G105" s="11" t="s">
        <v>649</v>
      </c>
      <c r="H105" s="11" t="s">
        <v>650</v>
      </c>
      <c r="I105" s="6" t="str">
        <f t="shared" si="9"/>
        <v>pharmaceuticals</v>
      </c>
      <c r="J105" s="7"/>
      <c r="K105" s="10" t="s">
        <v>353</v>
      </c>
      <c r="L105" s="10" t="s">
        <v>354</v>
      </c>
      <c r="M105" s="9" t="s">
        <v>353</v>
      </c>
      <c r="N105" s="9"/>
      <c r="O105" s="8"/>
      <c r="P105" s="8"/>
      <c r="Q105" s="6" t="str">
        <f t="shared" si="6"/>
        <v>wockhardt</v>
      </c>
      <c r="R105" s="15"/>
      <c r="S105" s="4" t="str">
        <f>HYPERLINK($AE$1 &amp; I105 &amp; "/" &amp;  LOWER(B105) &amp;  "/" &amp; H105,B105)</f>
        <v>Wockhardt</v>
      </c>
      <c r="T105" s="4" t="str">
        <f>HYPERLINK( $AE$4 &amp; G105,F105 )</f>
        <v>WOCKPHARMA</v>
      </c>
      <c r="U105" s="5" t="str">
        <f>HYPERLINK( $AE$2 &amp; K105,F105)</f>
        <v>WOCKPHARMA</v>
      </c>
      <c r="V105" s="4" t="str">
        <f>HYPERLINK( $AE$3 &amp; F105,F105)</f>
        <v>WOCKPHARMA</v>
      </c>
      <c r="W105" s="3" t="str">
        <f>HYPERLINK( $AE$5 &amp; O105 &amp; "/" &amp; Q105 &amp; $AF$5,F105)</f>
        <v>WOCKPHARMA</v>
      </c>
      <c r="X105" s="2" t="str">
        <f>HYPERLINK( $AE$6 &amp; M105,F105)</f>
        <v>WOCKPHARMA</v>
      </c>
      <c r="Y105" s="1" t="str">
        <f>HYPERLINK($AE$7 &amp;J105,B105)</f>
        <v>Wockhardt</v>
      </c>
      <c r="Z105" s="1" t="str">
        <f>HYPERLINK($AE$8 &amp;J105,B105)</f>
        <v>Wockhardt</v>
      </c>
      <c r="AA105" s="1" t="str">
        <f t="shared" si="7"/>
        <v>Wockhardt</v>
      </c>
      <c r="AB105" s="16" t="str">
        <f t="shared" si="8"/>
        <v>104|Wockhardt|PHARMACEUTICALS|UKNOWN|532300|WOCKPHARMA|INE049B01025|W05|pharmaceuticals||WOCK|WOCKHARDT-LTD|WOCK||||wockhardt|</v>
      </c>
    </row>
    <row r="106" spans="1:28" x14ac:dyDescent="0.25">
      <c r="A106" s="11">
        <f t="shared" si="10"/>
        <v>105</v>
      </c>
      <c r="B106" s="11" t="s">
        <v>651</v>
      </c>
      <c r="C106" s="11" t="s">
        <v>159</v>
      </c>
      <c r="D106" s="11" t="s">
        <v>652</v>
      </c>
      <c r="E106" s="11">
        <v>500095</v>
      </c>
      <c r="F106" s="11" t="s">
        <v>365</v>
      </c>
      <c r="G106" s="11" t="s">
        <v>367</v>
      </c>
      <c r="H106" s="11" t="s">
        <v>366</v>
      </c>
      <c r="I106" s="6" t="str">
        <f t="shared" si="9"/>
        <v>pharmaceuticals</v>
      </c>
      <c r="J106" s="7"/>
      <c r="K106" s="10" t="s">
        <v>355</v>
      </c>
      <c r="L106" s="10" t="s">
        <v>356</v>
      </c>
      <c r="M106" s="9" t="s">
        <v>355</v>
      </c>
      <c r="N106" s="9"/>
      <c r="O106" s="8"/>
      <c r="P106" s="8"/>
      <c r="Q106" s="6" t="str">
        <f t="shared" si="6"/>
        <v>wyeth</v>
      </c>
      <c r="R106" s="15"/>
      <c r="S106" s="4" t="str">
        <f>HYPERLINK($AE$1 &amp; I106 &amp; "/" &amp;  LOWER(B106) &amp;  "/" &amp; H106,B106)</f>
        <v>Wyeth</v>
      </c>
      <c r="T106" s="4" t="str">
        <f>HYPERLINK( $AE$4 &amp; G106,F106 )</f>
        <v>WYETH</v>
      </c>
      <c r="U106" s="5" t="str">
        <f>HYPERLINK( $AE$2 &amp; K106,F106)</f>
        <v>WYETH</v>
      </c>
      <c r="V106" s="4" t="str">
        <f>HYPERLINK( $AE$3 &amp; F106,F106)</f>
        <v>WYETH</v>
      </c>
      <c r="W106" s="3" t="str">
        <f>HYPERLINK( $AE$5 &amp; O106 &amp; "/" &amp; Q106 &amp; $AF$5,F106)</f>
        <v>WYETH</v>
      </c>
      <c r="X106" s="2" t="str">
        <f>HYPERLINK( $AE$6 &amp; M106,F106)</f>
        <v>WYETH</v>
      </c>
      <c r="Y106" s="1" t="str">
        <f>HYPERLINK($AE$7 &amp;J106,B106)</f>
        <v>Wyeth</v>
      </c>
      <c r="Z106" s="1" t="str">
        <f>HYPERLINK($AE$8 &amp;J106,B106)</f>
        <v>Wyeth</v>
      </c>
      <c r="AA106" s="1" t="str">
        <f t="shared" si="7"/>
        <v>Wyeth</v>
      </c>
      <c r="AB106" s="16" t="str">
        <f t="shared" si="8"/>
        <v>105|Wyeth|PHARMACEUTICALS|UKNOWN|500095|WYETH|INE378A01012|W11|pharmaceuticals||WYLD|WYETH-LTD|WYLD||||wyeth|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9" sqref="C9"/>
    </sheetView>
  </sheetViews>
  <sheetFormatPr defaultRowHeight="15" x14ac:dyDescent="0.25"/>
  <cols>
    <col min="1" max="1" width="10.5703125" bestFit="1" customWidth="1"/>
    <col min="2" max="2" width="37.140625" bestFit="1" customWidth="1"/>
    <col min="3" max="3" width="29.28515625" bestFit="1" customWidth="1"/>
    <col min="4" max="4" width="3.140625" bestFit="1" customWidth="1"/>
    <col min="5" max="5" width="70" bestFit="1" customWidth="1"/>
    <col min="6" max="6" width="6.7109375" bestFit="1" customWidth="1"/>
  </cols>
  <sheetData>
    <row r="1" spans="1:5" x14ac:dyDescent="0.25">
      <c r="A1" s="14" t="s">
        <v>260</v>
      </c>
      <c r="B1" s="14" t="s">
        <v>735</v>
      </c>
      <c r="C1" s="14" t="s">
        <v>736</v>
      </c>
      <c r="D1" s="19" t="s">
        <v>771</v>
      </c>
      <c r="E1" s="14" t="s">
        <v>736</v>
      </c>
    </row>
    <row r="2" spans="1:5" x14ac:dyDescent="0.25">
      <c r="A2" s="17">
        <f>ROW()-1</f>
        <v>1</v>
      </c>
      <c r="B2" s="11" t="s">
        <v>103</v>
      </c>
      <c r="C2" s="17" t="s">
        <v>749</v>
      </c>
      <c r="D2">
        <v>0</v>
      </c>
      <c r="E2" t="str">
        <f>CONCATENATE(A2, "|", B2, "|", C2, "|", D2)</f>
        <v>1|ALUMINIUM|aluminium|0</v>
      </c>
    </row>
    <row r="3" spans="1:5" x14ac:dyDescent="0.25">
      <c r="A3" s="17">
        <f t="shared" ref="A3:A35" si="0">ROW()-1</f>
        <v>2</v>
      </c>
      <c r="B3" s="11" t="s">
        <v>117</v>
      </c>
      <c r="C3" s="17" t="s">
        <v>747</v>
      </c>
      <c r="D3">
        <v>0</v>
      </c>
      <c r="E3" t="str">
        <f t="shared" ref="E3:E35" si="1">CONCATENATE(A3, "|", B3, "|", C3, "|", D3)</f>
        <v>2|AUTO - CARS &amp; JEEPS|autocars&amp;jeeps|0</v>
      </c>
    </row>
    <row r="4" spans="1:5" x14ac:dyDescent="0.25">
      <c r="A4" s="17">
        <f t="shared" si="0"/>
        <v>3</v>
      </c>
      <c r="B4" s="11" t="s">
        <v>143</v>
      </c>
      <c r="C4" s="17" t="s">
        <v>745</v>
      </c>
      <c r="D4">
        <v>0</v>
      </c>
      <c r="E4" t="str">
        <f t="shared" si="1"/>
        <v>3|AUTO - TRACTORS|autotractors|0</v>
      </c>
    </row>
    <row r="5" spans="1:5" x14ac:dyDescent="0.25">
      <c r="A5" s="17">
        <f t="shared" si="0"/>
        <v>4</v>
      </c>
      <c r="B5" s="11" t="s">
        <v>363</v>
      </c>
      <c r="C5" s="17" t="s">
        <v>757</v>
      </c>
      <c r="D5">
        <v>0</v>
      </c>
      <c r="E5" t="str">
        <f t="shared" si="1"/>
        <v>4|AUTO ANCILLARIES|autoancillaries|0</v>
      </c>
    </row>
    <row r="6" spans="1:5" x14ac:dyDescent="0.25">
      <c r="A6" s="17">
        <f t="shared" si="0"/>
        <v>5</v>
      </c>
      <c r="B6" s="11" t="s">
        <v>228</v>
      </c>
      <c r="C6" s="17" t="s">
        <v>737</v>
      </c>
      <c r="D6">
        <v>0</v>
      </c>
      <c r="E6" t="str">
        <f t="shared" si="1"/>
        <v>5|BANKS - PRIVATE SECTOR|banksprivatesector|0</v>
      </c>
    </row>
    <row r="7" spans="1:5" x14ac:dyDescent="0.25">
      <c r="A7" s="17">
        <f t="shared" si="0"/>
        <v>6</v>
      </c>
      <c r="B7" s="11" t="s">
        <v>73</v>
      </c>
      <c r="C7" s="17" t="s">
        <v>740</v>
      </c>
      <c r="D7">
        <v>0</v>
      </c>
      <c r="E7" t="str">
        <f t="shared" si="1"/>
        <v>6|BANKS - PUBLIC SECTOR|bankspublicsector|0</v>
      </c>
    </row>
    <row r="8" spans="1:5" x14ac:dyDescent="0.25">
      <c r="A8" s="17">
        <f t="shared" si="0"/>
        <v>7</v>
      </c>
      <c r="B8" s="11" t="s">
        <v>89</v>
      </c>
      <c r="C8" s="17" t="s">
        <v>751</v>
      </c>
      <c r="D8">
        <v>0</v>
      </c>
      <c r="E8" t="str">
        <f t="shared" si="1"/>
        <v>7|BREWERIES &amp; DISTILLERIES |breweries&amp;distilleries|0</v>
      </c>
    </row>
    <row r="9" spans="1:5" x14ac:dyDescent="0.25">
      <c r="A9" s="17">
        <f t="shared" si="0"/>
        <v>8</v>
      </c>
      <c r="B9" s="11" t="s">
        <v>175</v>
      </c>
      <c r="C9" s="17" t="s">
        <v>741</v>
      </c>
      <c r="D9">
        <v>0</v>
      </c>
      <c r="E9" t="str">
        <f t="shared" si="1"/>
        <v>8|CASTINGS &amp; FORGINGS|castingsforgings|0</v>
      </c>
    </row>
    <row r="10" spans="1:5" x14ac:dyDescent="0.25">
      <c r="A10" s="17">
        <f t="shared" si="0"/>
        <v>9</v>
      </c>
      <c r="B10" s="11" t="s">
        <v>185</v>
      </c>
      <c r="C10" s="17" t="s">
        <v>739</v>
      </c>
      <c r="D10">
        <v>0</v>
      </c>
      <c r="E10" t="str">
        <f t="shared" si="1"/>
        <v>9|CEMENT - MAJOR|cementmajor|0</v>
      </c>
    </row>
    <row r="11" spans="1:5" x14ac:dyDescent="0.25">
      <c r="A11" s="17">
        <f t="shared" si="0"/>
        <v>10</v>
      </c>
      <c r="B11" s="11" t="s">
        <v>6</v>
      </c>
      <c r="C11" s="17" t="s">
        <v>738</v>
      </c>
      <c r="D11">
        <v>0</v>
      </c>
      <c r="E11" t="str">
        <f t="shared" si="1"/>
        <v>10|COMPUTERS - SOFTWARE|computerssoftware|0</v>
      </c>
    </row>
    <row r="12" spans="1:5" x14ac:dyDescent="0.25">
      <c r="A12" s="17">
        <f t="shared" si="0"/>
        <v>11</v>
      </c>
      <c r="B12" s="11" t="s">
        <v>462</v>
      </c>
      <c r="C12" s="17" t="s">
        <v>769</v>
      </c>
      <c r="D12">
        <v>0</v>
      </c>
      <c r="E12" t="str">
        <f t="shared" si="1"/>
        <v>11|COMPUTERS - SOFTWARE - TRAINING|computerssoftwaretraining|0</v>
      </c>
    </row>
    <row r="13" spans="1:5" x14ac:dyDescent="0.25">
      <c r="A13" s="17">
        <f t="shared" si="0"/>
        <v>12</v>
      </c>
      <c r="B13" s="11" t="s">
        <v>151</v>
      </c>
      <c r="C13" s="17" t="s">
        <v>744</v>
      </c>
      <c r="D13">
        <v>0</v>
      </c>
      <c r="E13" t="str">
        <f t="shared" si="1"/>
        <v>12|DIVERSIFIED|diversified|0</v>
      </c>
    </row>
    <row r="14" spans="1:5" x14ac:dyDescent="0.25">
      <c r="A14" s="17">
        <f t="shared" si="0"/>
        <v>13</v>
      </c>
      <c r="B14" s="11" t="s">
        <v>397</v>
      </c>
      <c r="C14" s="17" t="s">
        <v>762</v>
      </c>
      <c r="D14">
        <v>0</v>
      </c>
      <c r="E14" t="str">
        <f t="shared" si="1"/>
        <v>13|ELECTRIC EQUIPMENT|electricequipment|0</v>
      </c>
    </row>
    <row r="15" spans="1:5" x14ac:dyDescent="0.25">
      <c r="A15" s="17">
        <f t="shared" si="0"/>
        <v>14</v>
      </c>
      <c r="B15" s="11" t="s">
        <v>420</v>
      </c>
      <c r="C15" s="17" t="s">
        <v>765</v>
      </c>
      <c r="D15">
        <v>0</v>
      </c>
      <c r="E15" t="str">
        <f t="shared" si="1"/>
        <v>14|ENGINES|engines|0</v>
      </c>
    </row>
    <row r="16" spans="1:5" x14ac:dyDescent="0.25">
      <c r="A16" s="17">
        <f t="shared" si="0"/>
        <v>15</v>
      </c>
      <c r="B16" s="11" t="s">
        <v>425</v>
      </c>
      <c r="C16" s="17" t="s">
        <v>766</v>
      </c>
      <c r="D16">
        <v>0</v>
      </c>
      <c r="E16" t="str">
        <f t="shared" si="1"/>
        <v>15|FINANCE - HOUSING|financehousing|0</v>
      </c>
    </row>
    <row r="17" spans="1:5" x14ac:dyDescent="0.25">
      <c r="A17" s="17">
        <f t="shared" si="0"/>
        <v>16</v>
      </c>
      <c r="B17" s="11" t="s">
        <v>52</v>
      </c>
      <c r="C17" s="17" t="s">
        <v>748</v>
      </c>
      <c r="D17">
        <v>0</v>
      </c>
      <c r="E17" t="str">
        <f t="shared" si="1"/>
        <v>16|FINANCE - INVESTMENTS|financeinvestments|0</v>
      </c>
    </row>
    <row r="18" spans="1:5" x14ac:dyDescent="0.25">
      <c r="A18" s="17">
        <f t="shared" si="0"/>
        <v>17</v>
      </c>
      <c r="B18" s="11" t="s">
        <v>471</v>
      </c>
      <c r="C18" s="17" t="s">
        <v>770</v>
      </c>
      <c r="D18">
        <v>0</v>
      </c>
      <c r="E18" t="str">
        <f t="shared" si="1"/>
        <v>17|FINANCE - LEASING &amp; HIRE PURCHASE|financeleasing&amp;hirepurchase|0</v>
      </c>
    </row>
    <row r="19" spans="1:5" x14ac:dyDescent="0.25">
      <c r="A19" s="17">
        <f t="shared" si="0"/>
        <v>18</v>
      </c>
      <c r="B19" s="11" t="s">
        <v>359</v>
      </c>
      <c r="C19" s="17" t="s">
        <v>756</v>
      </c>
      <c r="D19">
        <v>0</v>
      </c>
      <c r="E19" t="str">
        <f t="shared" si="1"/>
        <v>18|FINANCE - TERM LENDING INSTITUTIONS|financetermlendinginstitutions|0</v>
      </c>
    </row>
    <row r="20" spans="1:5" x14ac:dyDescent="0.25">
      <c r="A20" s="17">
        <f t="shared" si="0"/>
        <v>19</v>
      </c>
      <c r="B20" s="11" t="s">
        <v>66</v>
      </c>
      <c r="C20" s="17" t="s">
        <v>753</v>
      </c>
      <c r="D20">
        <v>0</v>
      </c>
      <c r="E20" t="str">
        <f t="shared" si="1"/>
        <v>19|INFRASTRUCTURE - GENERAL|infrastructuregeneral|0</v>
      </c>
    </row>
    <row r="21" spans="1:5" x14ac:dyDescent="0.25">
      <c r="A21" s="17">
        <f t="shared" si="0"/>
        <v>20</v>
      </c>
      <c r="B21" s="11" t="s">
        <v>44</v>
      </c>
      <c r="C21" s="17" t="s">
        <v>754</v>
      </c>
      <c r="D21">
        <v>0</v>
      </c>
      <c r="E21" t="str">
        <f t="shared" si="1"/>
        <v>20|LEATHER PRODUCTS|leatherproducts|0</v>
      </c>
    </row>
    <row r="22" spans="1:5" x14ac:dyDescent="0.25">
      <c r="A22" s="17">
        <f t="shared" si="0"/>
        <v>21</v>
      </c>
      <c r="B22" s="11" t="s">
        <v>58</v>
      </c>
      <c r="C22" s="17" t="s">
        <v>750</v>
      </c>
      <c r="D22">
        <v>0</v>
      </c>
      <c r="E22" t="str">
        <f t="shared" si="1"/>
        <v>21|MEDIA &amp; ENTERTAINMENT|media&amp;entertainment|0</v>
      </c>
    </row>
    <row r="23" spans="1:5" x14ac:dyDescent="0.25">
      <c r="A23" s="17">
        <f t="shared" si="0"/>
        <v>22</v>
      </c>
      <c r="B23" s="11" t="s">
        <v>392</v>
      </c>
      <c r="C23" s="17" t="s">
        <v>761</v>
      </c>
      <c r="D23">
        <v>0</v>
      </c>
      <c r="E23" t="str">
        <f t="shared" si="1"/>
        <v>22|MINING/MINERALS|mining/minerals|0</v>
      </c>
    </row>
    <row r="24" spans="1:5" x14ac:dyDescent="0.25">
      <c r="A24" s="17">
        <f t="shared" si="0"/>
        <v>23</v>
      </c>
      <c r="B24" s="11" t="s">
        <v>416</v>
      </c>
      <c r="C24" s="17" t="s">
        <v>764</v>
      </c>
      <c r="D24">
        <v>0</v>
      </c>
      <c r="E24" t="str">
        <f t="shared" si="1"/>
        <v>23|MISCELLANEOUS|miscellaneous|0</v>
      </c>
    </row>
    <row r="25" spans="1:5" x14ac:dyDescent="0.25">
      <c r="A25" s="17">
        <f t="shared" si="0"/>
        <v>24</v>
      </c>
      <c r="B25" s="11" t="s">
        <v>80</v>
      </c>
      <c r="C25" s="17" t="s">
        <v>752</v>
      </c>
      <c r="D25">
        <v>0</v>
      </c>
      <c r="E25" t="str">
        <f t="shared" si="1"/>
        <v>24|OIL DRILLING AND EXPLORATION|oildrillingandexploration|0</v>
      </c>
    </row>
    <row r="26" spans="1:5" x14ac:dyDescent="0.25">
      <c r="A26" s="17">
        <f t="shared" si="0"/>
        <v>25</v>
      </c>
      <c r="B26" s="11" t="s">
        <v>378</v>
      </c>
      <c r="C26" s="17" t="s">
        <v>759</v>
      </c>
      <c r="D26">
        <v>0</v>
      </c>
      <c r="E26" t="str">
        <f t="shared" si="1"/>
        <v>25|PAINTS/VARNISHES|paints/varnishes|0</v>
      </c>
    </row>
    <row r="27" spans="1:5" x14ac:dyDescent="0.25">
      <c r="A27" s="17">
        <f t="shared" si="0"/>
        <v>26</v>
      </c>
      <c r="B27" s="11" t="s">
        <v>402</v>
      </c>
      <c r="C27" s="17" t="s">
        <v>763</v>
      </c>
      <c r="D27">
        <v>0</v>
      </c>
      <c r="E27" t="str">
        <f t="shared" si="1"/>
        <v>26|PESTICIDES/AGRO CHEMICALS|pesticides/agrochemicals|0</v>
      </c>
    </row>
    <row r="28" spans="1:5" x14ac:dyDescent="0.25">
      <c r="A28" s="17">
        <f t="shared" si="0"/>
        <v>27</v>
      </c>
      <c r="B28" s="11" t="s">
        <v>159</v>
      </c>
      <c r="C28" s="17" t="s">
        <v>743</v>
      </c>
      <c r="D28">
        <v>0</v>
      </c>
      <c r="E28" t="str">
        <f t="shared" si="1"/>
        <v>27|PHARMACEUTICALS|pharmaceuticals|0</v>
      </c>
    </row>
    <row r="29" spans="1:5" x14ac:dyDescent="0.25">
      <c r="A29" s="17">
        <f t="shared" si="0"/>
        <v>28</v>
      </c>
      <c r="B29" s="11" t="s">
        <v>430</v>
      </c>
      <c r="C29" s="17" t="s">
        <v>767</v>
      </c>
      <c r="D29">
        <v>0</v>
      </c>
      <c r="E29" t="str">
        <f t="shared" si="1"/>
        <v>28|PLASTICS|plastics|0</v>
      </c>
    </row>
    <row r="30" spans="1:5" x14ac:dyDescent="0.25">
      <c r="A30" s="17">
        <f t="shared" si="0"/>
        <v>29</v>
      </c>
      <c r="B30" s="11" t="s">
        <v>21</v>
      </c>
      <c r="C30" s="17" t="s">
        <v>755</v>
      </c>
      <c r="D30">
        <v>0</v>
      </c>
      <c r="E30" t="str">
        <f t="shared" si="1"/>
        <v>29|POWER - GENERATION/DISTRIBUTION|powergeneration/distribution|0</v>
      </c>
    </row>
    <row r="31" spans="1:5" x14ac:dyDescent="0.25">
      <c r="A31" s="17">
        <f t="shared" si="0"/>
        <v>30</v>
      </c>
      <c r="B31" s="11" t="s">
        <v>439</v>
      </c>
      <c r="C31" s="17" t="s">
        <v>768</v>
      </c>
      <c r="D31">
        <v>0</v>
      </c>
      <c r="E31" t="str">
        <f t="shared" si="1"/>
        <v>30|POWER - TRANSMISSION/EQUIPMENT|powertransmission/equipment|0</v>
      </c>
    </row>
    <row r="32" spans="1:5" x14ac:dyDescent="0.25">
      <c r="A32" s="17">
        <f t="shared" si="0"/>
        <v>31</v>
      </c>
      <c r="B32" s="11" t="s">
        <v>36</v>
      </c>
      <c r="C32" s="17" t="s">
        <v>742</v>
      </c>
      <c r="D32">
        <v>0</v>
      </c>
      <c r="E32" t="str">
        <f t="shared" si="1"/>
        <v>31|REFINERIES|refineries|0</v>
      </c>
    </row>
    <row r="33" spans="1:5" x14ac:dyDescent="0.25">
      <c r="A33" s="17">
        <f t="shared" si="0"/>
        <v>32</v>
      </c>
      <c r="B33" s="11" t="s">
        <v>385</v>
      </c>
      <c r="C33" s="17" t="s">
        <v>760</v>
      </c>
      <c r="D33">
        <v>0</v>
      </c>
      <c r="E33" t="str">
        <f t="shared" si="1"/>
        <v>32|TELECOMMUNICATIONS - SERVICE|telecommunicationsservice|0</v>
      </c>
    </row>
    <row r="34" spans="1:5" x14ac:dyDescent="0.25">
      <c r="A34" s="17">
        <f t="shared" si="0"/>
        <v>33</v>
      </c>
      <c r="B34" s="11" t="s">
        <v>125</v>
      </c>
      <c r="C34" s="17" t="s">
        <v>746</v>
      </c>
      <c r="D34">
        <v>0</v>
      </c>
      <c r="E34" t="str">
        <f t="shared" si="1"/>
        <v>33|TRANSPORT &amp; LOGISTICS|transport&amp;logistics|0</v>
      </c>
    </row>
    <row r="35" spans="1:5" x14ac:dyDescent="0.25">
      <c r="A35" s="17">
        <f t="shared" si="0"/>
        <v>34</v>
      </c>
      <c r="B35" s="11" t="s">
        <v>374</v>
      </c>
      <c r="C35" s="17" t="s">
        <v>758</v>
      </c>
      <c r="D35">
        <v>0</v>
      </c>
      <c r="E35" t="str">
        <f t="shared" si="1"/>
        <v>34|TYRES|tyres|0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IDMASTER</vt:lpstr>
      <vt:lpstr>SECTOR</vt:lpstr>
    </vt:vector>
  </TitlesOfParts>
  <Company>Infosys Technologies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Sharma</dc:creator>
  <cp:lastModifiedBy>Columbia University</cp:lastModifiedBy>
  <dcterms:created xsi:type="dcterms:W3CDTF">2014-09-26T11:01:18Z</dcterms:created>
  <dcterms:modified xsi:type="dcterms:W3CDTF">2014-09-28T11:42:51Z</dcterms:modified>
</cp:coreProperties>
</file>